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35" windowHeight="8445" firstSheet="1" activeTab="4"/>
  </bookViews>
  <sheets>
    <sheet name="Matched!" sheetId="1" state="hidden" r:id="rId1"/>
    <sheet name="Agreement" sheetId="2" r:id="rId2"/>
    <sheet name="M&amp;A Data" sheetId="3" r:id="rId3"/>
    <sheet name="Discount Data" sheetId="4" r:id="rId4"/>
    <sheet name="Conversion Data" sheetId="5" r:id="rId5"/>
    <sheet name="CDCI Data" sheetId="6" state="hidden" r:id="rId6"/>
    <sheet name="Sheet1" sheetId="7" state="hidden" r:id="rId7"/>
  </sheets>
  <externalReferences>
    <externalReference r:id="rId10"/>
    <externalReference r:id="rId11"/>
    <externalReference r:id="rId12"/>
    <externalReference r:id="rId13"/>
    <externalReference r:id="rId14"/>
  </externalReferences>
  <definedNames>
    <definedName name="_xlnm._FilterDatabase" localSheetId="5" hidden="1">'CDCI Data'!$C$6:$Q$34</definedName>
    <definedName name="CPPtoCDCI" localSheetId="1">'[1]CPP'!$H$2</definedName>
    <definedName name="CPPtoCDCI">'[2]Orig CPP'!$H$2</definedName>
    <definedName name="DIVDATE" localSheetId="1">'[3]FinStab Div'!$N$3</definedName>
    <definedName name="DIVDATE">'[4]FinStab Div'!$N$3</definedName>
    <definedName name="_xlnm.Print_Area" localSheetId="5">'CDCI Data'!$B$2:$R$38</definedName>
    <definedName name="_xlnm.Print_Area" localSheetId="4">'Conversion Data'!$B$2:$S$21</definedName>
    <definedName name="_xlnm.Print_Area" localSheetId="3">'Discount Data'!$B$2:$R$31</definedName>
    <definedName name="_xlnm.Print_Titles" localSheetId="5">'CDCI Data'!$2:$6</definedName>
    <definedName name="_xlnm.Print_Titles" localSheetId="4">'Conversion Data'!$3:$5</definedName>
    <definedName name="_xlnm.Print_Titles" localSheetId="3">'Discount Data'!$3:$5</definedName>
    <definedName name="PROGRAM">'[2]Assets Table'!$D$17</definedName>
    <definedName name="UPDATE" localSheetId="1">'[3]Chart 2010 Redeemed'!$C$54</definedName>
    <definedName name="UPDATE">'[4]Summary Table'!$C$27</definedName>
  </definedNames>
  <calcPr fullCalcOnLoad="1"/>
</workbook>
</file>

<file path=xl/sharedStrings.xml><?xml version="1.0" encoding="utf-8"?>
<sst xmlns="http://schemas.openxmlformats.org/spreadsheetml/2006/main" count="1964" uniqueCount="1265">
  <si>
    <t xml:space="preserve">Bank of America Corporation </t>
  </si>
  <si>
    <t xml:space="preserve">Citigroup Inc. </t>
  </si>
  <si>
    <t xml:space="preserve">Morgan Stanley </t>
  </si>
  <si>
    <t xml:space="preserve">State Street Corporation </t>
  </si>
  <si>
    <t xml:space="preserve">Wells Fargo &amp; Company </t>
  </si>
  <si>
    <t xml:space="preserve">Bank of Commerce Holdings </t>
  </si>
  <si>
    <t xml:space="preserve">UCBH Holdings, Inc. </t>
  </si>
  <si>
    <t xml:space="preserve">Northern Trust Corporation </t>
  </si>
  <si>
    <t xml:space="preserve">SunTrust Banks, Inc. </t>
  </si>
  <si>
    <t xml:space="preserve">Washington Federal, Inc. </t>
  </si>
  <si>
    <t xml:space="preserve">BB&amp;T Corp. </t>
  </si>
  <si>
    <t xml:space="preserve">M&amp;T Bank Corporation (Provident Bancshares Corp.)                                        </t>
  </si>
  <si>
    <t xml:space="preserve">Umpqua Holdings Corp. </t>
  </si>
  <si>
    <t xml:space="preserve">Comerica Inc. </t>
  </si>
  <si>
    <t>Regions Financial Corporation</t>
  </si>
  <si>
    <t xml:space="preserve">Capital One Financial Corporation </t>
  </si>
  <si>
    <t xml:space="preserve">First Horizon National Corporation </t>
  </si>
  <si>
    <t xml:space="preserve">Huntington Bancshares </t>
  </si>
  <si>
    <t xml:space="preserve">Valley National Bancorp </t>
  </si>
  <si>
    <t xml:space="preserve">Zions Bancorporation </t>
  </si>
  <si>
    <t xml:space="preserve">Marshall &amp; Ilsley Corporation </t>
  </si>
  <si>
    <t xml:space="preserve">U.S. Bancorp </t>
  </si>
  <si>
    <t xml:space="preserve">TCF Financial Corporation </t>
  </si>
  <si>
    <t xml:space="preserve">First Niagara Financial Group </t>
  </si>
  <si>
    <t xml:space="preserve">HF Financial Corp. </t>
  </si>
  <si>
    <t xml:space="preserve">Centerstate Banks of Florida Inc. </t>
  </si>
  <si>
    <t xml:space="preserve">City National Corporation </t>
  </si>
  <si>
    <t xml:space="preserve">First Community Bankshares Inc. </t>
  </si>
  <si>
    <t xml:space="preserve">Western Alliance Bancorporation </t>
  </si>
  <si>
    <t xml:space="preserve">Webster Financial Corporation </t>
  </si>
  <si>
    <t xml:space="preserve">Pacific Capital Bancorp </t>
  </si>
  <si>
    <t xml:space="preserve">Heritage Commerce Corp. </t>
  </si>
  <si>
    <t xml:space="preserve">Ameris Bancorp </t>
  </si>
  <si>
    <t xml:space="preserve">Porter Bancorp Inc. </t>
  </si>
  <si>
    <t xml:space="preserve">Banner Corporation </t>
  </si>
  <si>
    <t xml:space="preserve">Cascade Financial Corporation </t>
  </si>
  <si>
    <t xml:space="preserve">Columbia Banking System, Inc. </t>
  </si>
  <si>
    <t xml:space="preserve">Heritage Financial Corporation </t>
  </si>
  <si>
    <t xml:space="preserve">First PacTrust Bancorp, Inc. </t>
  </si>
  <si>
    <t xml:space="preserve">Severn Bancorp, Inc. </t>
  </si>
  <si>
    <t xml:space="preserve">Boston Private Financial Holdings, Inc. </t>
  </si>
  <si>
    <t xml:space="preserve">Associated Banc-Corp </t>
  </si>
  <si>
    <t xml:space="preserve">Trustmark Corporation </t>
  </si>
  <si>
    <t xml:space="preserve">First Community Corporation </t>
  </si>
  <si>
    <t xml:space="preserve">Taylor Capital Group </t>
  </si>
  <si>
    <t xml:space="preserve">Nara Bancorp, Inc. </t>
  </si>
  <si>
    <t xml:space="preserve">Midwest Banc Holdings, Inc. </t>
  </si>
  <si>
    <t xml:space="preserve">MB Financial Inc. </t>
  </si>
  <si>
    <t xml:space="preserve">First Midwest Bancorp, Inc. </t>
  </si>
  <si>
    <t xml:space="preserve">United Community Banks, Inc. </t>
  </si>
  <si>
    <t xml:space="preserve">WesBanco, Inc. </t>
  </si>
  <si>
    <t xml:space="preserve">Encore Bancshares Inc. </t>
  </si>
  <si>
    <t xml:space="preserve">Manhattan Bancorp </t>
  </si>
  <si>
    <t xml:space="preserve">Iberiabank Corporation </t>
  </si>
  <si>
    <t xml:space="preserve">Eagle Bancorp, Inc. </t>
  </si>
  <si>
    <t xml:space="preserve">Sandy Spring Bancorp, Inc. </t>
  </si>
  <si>
    <t xml:space="preserve">Coastal Banking Company, Inc. </t>
  </si>
  <si>
    <t xml:space="preserve">East West Bancorp </t>
  </si>
  <si>
    <t xml:space="preserve">South Financial Group, Inc. </t>
  </si>
  <si>
    <t xml:space="preserve">Cathay General Bancorp </t>
  </si>
  <si>
    <t xml:space="preserve">Southern Community Financial Corp. </t>
  </si>
  <si>
    <t xml:space="preserve">CVB Financial Corp </t>
  </si>
  <si>
    <t xml:space="preserve">First Defiance Financial Corp. </t>
  </si>
  <si>
    <t xml:space="preserve">First Financial Holdings Inc. </t>
  </si>
  <si>
    <t xml:space="preserve">Superior Bancorp Inc. </t>
  </si>
  <si>
    <t xml:space="preserve">Southwest Bancorp, Inc. </t>
  </si>
  <si>
    <t xml:space="preserve">Popular, Inc. </t>
  </si>
  <si>
    <t xml:space="preserve">Blue Valley Ban Corp </t>
  </si>
  <si>
    <t xml:space="preserve">Central Federal Corporation </t>
  </si>
  <si>
    <t xml:space="preserve">Bank of Marin Bancorp </t>
  </si>
  <si>
    <t>BNC Bancorp</t>
  </si>
  <si>
    <t xml:space="preserve">Central Bancorp, Inc. </t>
  </si>
  <si>
    <t xml:space="preserve">Southern Missouri Bancorp, Inc. </t>
  </si>
  <si>
    <t xml:space="preserve">State Bancorp, Inc. </t>
  </si>
  <si>
    <t xml:space="preserve">TIB Financial Corp </t>
  </si>
  <si>
    <t xml:space="preserve">Unity Bancorp, Inc. </t>
  </si>
  <si>
    <t xml:space="preserve">Old Line Bancshares, Inc. </t>
  </si>
  <si>
    <t xml:space="preserve">FPB Bancorp, Inc. </t>
  </si>
  <si>
    <t xml:space="preserve">Sterling Financial Corporation </t>
  </si>
  <si>
    <t xml:space="preserve">Oak Valley Bancorp </t>
  </si>
  <si>
    <t xml:space="preserve">Old National Bancorp </t>
  </si>
  <si>
    <t xml:space="preserve">Capital Bank Corporation </t>
  </si>
  <si>
    <t xml:space="preserve">Pacific International Bancorp </t>
  </si>
  <si>
    <t xml:space="preserve">SVB Financial Group </t>
  </si>
  <si>
    <t xml:space="preserve">LNB Bancorp Inc. </t>
  </si>
  <si>
    <t xml:space="preserve">Wilmington Trust Corporation </t>
  </si>
  <si>
    <t xml:space="preserve">Susquehanna Bancshares, Inc </t>
  </si>
  <si>
    <t xml:space="preserve">Signature Bank </t>
  </si>
  <si>
    <t xml:space="preserve">HopFed Bancorp </t>
  </si>
  <si>
    <t xml:space="preserve">Citizens Republic Bancorp, Inc. </t>
  </si>
  <si>
    <t xml:space="preserve">Indiana Community Bancorp </t>
  </si>
  <si>
    <t xml:space="preserve">Bank of the Ozarks, Inc. </t>
  </si>
  <si>
    <t xml:space="preserve">Center Financial Corporation </t>
  </si>
  <si>
    <t xml:space="preserve">NewBridge Bancorp </t>
  </si>
  <si>
    <t xml:space="preserve">Sterling Bancshares, Inc. </t>
  </si>
  <si>
    <t xml:space="preserve">TowneBank </t>
  </si>
  <si>
    <t xml:space="preserve">Wilshire Bancorp, Inc. </t>
  </si>
  <si>
    <t xml:space="preserve">Valley Financial Corporation </t>
  </si>
  <si>
    <t xml:space="preserve">Independent Bank Corporation </t>
  </si>
  <si>
    <t xml:space="preserve">Pinnacle Financial Partners, Inc. </t>
  </si>
  <si>
    <t xml:space="preserve">First Litchfield Financial Corporation </t>
  </si>
  <si>
    <t xml:space="preserve">National Penn Bancshares, Inc. </t>
  </si>
  <si>
    <t xml:space="preserve">Northeast Bancorp </t>
  </si>
  <si>
    <t xml:space="preserve">Citizens South Banking Corporation </t>
  </si>
  <si>
    <t xml:space="preserve">Virginia Commerce Bancorp </t>
  </si>
  <si>
    <t xml:space="preserve">Fidelity Bancorp, Inc. </t>
  </si>
  <si>
    <t xml:space="preserve">LSB Corporation </t>
  </si>
  <si>
    <t xml:space="preserve">Community West Bancshares </t>
  </si>
  <si>
    <t xml:space="preserve">Synovus Financial Corp. </t>
  </si>
  <si>
    <t xml:space="preserve">Tennessee Commerce Bancorp, Inc. </t>
  </si>
  <si>
    <t xml:space="preserve">Community Bankers Trust Corporation </t>
  </si>
  <si>
    <t xml:space="preserve">BancTrust Financial Group, Inc. </t>
  </si>
  <si>
    <t xml:space="preserve">Enterprise Financial Services Corp. </t>
  </si>
  <si>
    <t xml:space="preserve">Mid Penn Bancorp, Inc. </t>
  </si>
  <si>
    <t xml:space="preserve">Summit State Bank </t>
  </si>
  <si>
    <t xml:space="preserve">VIST Financial Corp. </t>
  </si>
  <si>
    <t xml:space="preserve">Wainwright Bank &amp; Trust Company </t>
  </si>
  <si>
    <t xml:space="preserve">Whitney Holding Corporation </t>
  </si>
  <si>
    <t xml:space="preserve">CoBiz Financial Inc. </t>
  </si>
  <si>
    <t xml:space="preserve">Santa Lucia Bancorp </t>
  </si>
  <si>
    <t xml:space="preserve">Seacoast Banking Corporation of Florida </t>
  </si>
  <si>
    <t xml:space="preserve">Horizon Bancorp </t>
  </si>
  <si>
    <t xml:space="preserve">Fidelity Southern Corporation </t>
  </si>
  <si>
    <t xml:space="preserve">Community Financial Corporation </t>
  </si>
  <si>
    <t xml:space="preserve">Berkshire Hills Bancorp, Inc. </t>
  </si>
  <si>
    <t xml:space="preserve">First California Financial Group, Inc </t>
  </si>
  <si>
    <t xml:space="preserve">AmeriServ Financial, Inc </t>
  </si>
  <si>
    <t xml:space="preserve">Security Federal Corporation </t>
  </si>
  <si>
    <t xml:space="preserve">Wintrust Financial Corporation </t>
  </si>
  <si>
    <t xml:space="preserve">Flushing Financial Corporation </t>
  </si>
  <si>
    <t xml:space="preserve">Monarch Financial Holdings, Inc. </t>
  </si>
  <si>
    <t xml:space="preserve">StellarOne Corporation </t>
  </si>
  <si>
    <t xml:space="preserve">Tidelands Bancshares, Inc </t>
  </si>
  <si>
    <t xml:space="preserve">Bancorp Rhode Island, Inc. </t>
  </si>
  <si>
    <t xml:space="preserve">Hawthorn Bancshares, Inc. </t>
  </si>
  <si>
    <t xml:space="preserve">Heartland Financial USA, Inc. </t>
  </si>
  <si>
    <t xml:space="preserve">Citizens First Corporation </t>
  </si>
  <si>
    <t xml:space="preserve">FFW Corporation </t>
  </si>
  <si>
    <t xml:space="preserve">Plains Capital Corporation </t>
  </si>
  <si>
    <t xml:space="preserve">Tri-County Financial Corporation </t>
  </si>
  <si>
    <t xml:space="preserve">OneUnited Bank </t>
  </si>
  <si>
    <t xml:space="preserve">Patriot Bancshares, Inc. </t>
  </si>
  <si>
    <t xml:space="preserve">Pacific City Financial Corporation </t>
  </si>
  <si>
    <t xml:space="preserve">Marquette National Corporation </t>
  </si>
  <si>
    <t xml:space="preserve">Exchange Bank </t>
  </si>
  <si>
    <t xml:space="preserve">Monadnock Bancorp, Inc. </t>
  </si>
  <si>
    <t xml:space="preserve">Bridgeview Bancorp, Inc. </t>
  </si>
  <si>
    <t xml:space="preserve">Fidelity Financial Corporation </t>
  </si>
  <si>
    <t xml:space="preserve">Patapsco Bancorp, Inc. </t>
  </si>
  <si>
    <t xml:space="preserve">NCAL Bancorp </t>
  </si>
  <si>
    <t xml:space="preserve">FCB Bancorp, Inc. </t>
  </si>
  <si>
    <t xml:space="preserve">First Financial Bancorp </t>
  </si>
  <si>
    <t xml:space="preserve">Bridge Capital Holdings </t>
  </si>
  <si>
    <t xml:space="preserve">First Sound Bank </t>
  </si>
  <si>
    <t xml:space="preserve">M&amp;T Bank Corporation </t>
  </si>
  <si>
    <t xml:space="preserve">Emclaire Financial Corp. </t>
  </si>
  <si>
    <t xml:space="preserve">Park National Corporation </t>
  </si>
  <si>
    <t xml:space="preserve">Cecil Bancorp, Inc. </t>
  </si>
  <si>
    <t xml:space="preserve">Financial Institutions, Inc. </t>
  </si>
  <si>
    <t xml:space="preserve">Fulton Financial Corporation </t>
  </si>
  <si>
    <t xml:space="preserve">United Bancorporation of Alabama, Inc. </t>
  </si>
  <si>
    <t xml:space="preserve">MutualFirst Financial, Inc. </t>
  </si>
  <si>
    <t xml:space="preserve">BCSB Bancorp, Inc. </t>
  </si>
  <si>
    <t xml:space="preserve">HMN Financial, Inc. </t>
  </si>
  <si>
    <t xml:space="preserve">First Community Bank Corporation of America </t>
  </si>
  <si>
    <t xml:space="preserve">Sterling Bancorp </t>
  </si>
  <si>
    <t xml:space="preserve">Peoples Bancorp of North Carolina, Inc. </t>
  </si>
  <si>
    <t xml:space="preserve">Parkvale Financial Corporation </t>
  </si>
  <si>
    <t xml:space="preserve">Timberland Bancorp, Inc. </t>
  </si>
  <si>
    <t xml:space="preserve">Central Jersey Bancorp </t>
  </si>
  <si>
    <t xml:space="preserve">Western Illinois Bancshares Inc. </t>
  </si>
  <si>
    <t xml:space="preserve">Saigon National Bank </t>
  </si>
  <si>
    <t xml:space="preserve">Capital Pacific Bancorp </t>
  </si>
  <si>
    <t xml:space="preserve">Uwharrie Capital Corp </t>
  </si>
  <si>
    <t xml:space="preserve">Mission Valley Bancorp </t>
  </si>
  <si>
    <t xml:space="preserve">Pacific Commerce Bank </t>
  </si>
  <si>
    <t xml:space="preserve">Citizens Community Bank </t>
  </si>
  <si>
    <t xml:space="preserve">Seacoast Commerce Bank </t>
  </si>
  <si>
    <t xml:space="preserve">TCNB Financial Corp. </t>
  </si>
  <si>
    <t xml:space="preserve">Nicolet Bankshares, Inc. </t>
  </si>
  <si>
    <t xml:space="preserve">Magna Bank </t>
  </si>
  <si>
    <t xml:space="preserve">Western Community Bancshares, Inc. </t>
  </si>
  <si>
    <t xml:space="preserve">Community Investors Bancorp, Inc. </t>
  </si>
  <si>
    <t xml:space="preserve">Capital Bancorp, Inc. </t>
  </si>
  <si>
    <t xml:space="preserve">Cache Valley Banking Company </t>
  </si>
  <si>
    <t xml:space="preserve">Citizens Bancorp </t>
  </si>
  <si>
    <t xml:space="preserve">Tennessee Valley Financial Holdings, Inc. </t>
  </si>
  <si>
    <t xml:space="preserve">Pacific Coast Bankers' Bancshares </t>
  </si>
  <si>
    <t xml:space="preserve">Fifth Third Bancorp </t>
  </si>
  <si>
    <t xml:space="preserve">CIT Group Inc. </t>
  </si>
  <si>
    <t xml:space="preserve">West Bancorporation, Inc. </t>
  </si>
  <si>
    <t xml:space="preserve">First Banks, Inc. </t>
  </si>
  <si>
    <t>FirstMerit Corporation</t>
  </si>
  <si>
    <t>Farmers Capital Bank Corporation</t>
  </si>
  <si>
    <t>Peapack-Gladstone Financial Corporation</t>
  </si>
  <si>
    <t>Commerce National Bank</t>
  </si>
  <si>
    <t>Sun Bancorp, Inc.</t>
  </si>
  <si>
    <t>Crescent Financial Corporation</t>
  </si>
  <si>
    <t>American Express Company</t>
  </si>
  <si>
    <t>Central Pacific Financial Corp.</t>
  </si>
  <si>
    <t>Centrue Financial Corporation</t>
  </si>
  <si>
    <t>Eastern Virginia Bankshares, Inc.</t>
  </si>
  <si>
    <t>Colony Bankcorp, Inc.</t>
  </si>
  <si>
    <t>Independent Bank Corp.</t>
  </si>
  <si>
    <t>Cadence Financial Corporation</t>
  </si>
  <si>
    <t>LCNB Corp.</t>
  </si>
  <si>
    <t>Center Bancorp, Inc.</t>
  </si>
  <si>
    <t>F.N.B. Corporation</t>
  </si>
  <si>
    <t>C&amp;F Financial Corporation</t>
  </si>
  <si>
    <t>North Central Bancshares, Inc.</t>
  </si>
  <si>
    <t>Carolina Bank Holdings, Inc.</t>
  </si>
  <si>
    <t>First Bancorp</t>
  </si>
  <si>
    <t>First Financial Service Corporation</t>
  </si>
  <si>
    <t>Codorus Valley Bancorp, Inc.</t>
  </si>
  <si>
    <t>MidSouth Bancorp, Inc.</t>
  </si>
  <si>
    <t>First Security Group, Inc.</t>
  </si>
  <si>
    <t>Shore Bancshares, Inc.</t>
  </si>
  <si>
    <t>American State Bancshares, Inc.</t>
  </si>
  <si>
    <t>Security California Bancorp</t>
  </si>
  <si>
    <t>Security Business Bancorp</t>
  </si>
  <si>
    <t>Sound Banking Company</t>
  </si>
  <si>
    <t>Mission Community Bancorp</t>
  </si>
  <si>
    <t>Redwood Financial Inc.</t>
  </si>
  <si>
    <t>Surrey Bancorp</t>
  </si>
  <si>
    <t>Independence Bank</t>
  </si>
  <si>
    <t>Valley Community Bank</t>
  </si>
  <si>
    <t>Rising Sun Bancorp</t>
  </si>
  <si>
    <t>Community Trust Financial Corporation</t>
  </si>
  <si>
    <t>GrandSouth Bancorporation</t>
  </si>
  <si>
    <t>Texas National Bancorporation</t>
  </si>
  <si>
    <t>Congaree Bancshares, Inc.</t>
  </si>
  <si>
    <t>New York Private Bank &amp; Trust Corporation</t>
  </si>
  <si>
    <t>Home Bancshares, Inc.</t>
  </si>
  <si>
    <t>Washington Banking Company</t>
  </si>
  <si>
    <t>New Hampshire Thrift Bancshares, Inc.</t>
  </si>
  <si>
    <t>Bar Harbor Bankshares</t>
  </si>
  <si>
    <t>Somerset Hills Bancorp</t>
  </si>
  <si>
    <t>SCBT Financial Corporation</t>
  </si>
  <si>
    <t>S&amp;T Bancorp</t>
  </si>
  <si>
    <t>ECB Bancorp, Inc.</t>
  </si>
  <si>
    <t>First BanCorp</t>
  </si>
  <si>
    <t>Texas Capital Bancshares, Inc.</t>
  </si>
  <si>
    <t>Yadkin Valley Financial Corporation</t>
  </si>
  <si>
    <t>Carver Bancorp, Inc</t>
  </si>
  <si>
    <t>Citizens &amp; Northern Corporation</t>
  </si>
  <si>
    <t>MainSource Financial Group, Inc.</t>
  </si>
  <si>
    <t>MetroCorp Bancshares, Inc.</t>
  </si>
  <si>
    <t>United Bancorp, Inc.</t>
  </si>
  <si>
    <t>Old Second Bancorp, Inc.</t>
  </si>
  <si>
    <t>Pulaski Financial Corp</t>
  </si>
  <si>
    <t>OceanFirst Financial Corp.</t>
  </si>
  <si>
    <t>Community 1st Bank</t>
  </si>
  <si>
    <t>TCB Holding Company, Texas Community Bank</t>
  </si>
  <si>
    <t>Centra Financial Holdings, Inc.</t>
  </si>
  <si>
    <t>First Bankers Trustshares, Inc.</t>
  </si>
  <si>
    <t>Pacific Coast National Bancorp</t>
  </si>
  <si>
    <t>Community Bank of the Bay</t>
  </si>
  <si>
    <t>Redwood Capital Bancorp</t>
  </si>
  <si>
    <t>Syringa Bancorp</t>
  </si>
  <si>
    <t>Idaho Bancorp</t>
  </si>
  <si>
    <t>Puget Sound Bank</t>
  </si>
  <si>
    <t>United Financial Banking Companies, Inc.</t>
  </si>
  <si>
    <t>Dickinson Financial Corporation II</t>
  </si>
  <si>
    <t>Bank of Commerce</t>
  </si>
  <si>
    <t>State Bankshares, Inc.</t>
  </si>
  <si>
    <t>BNCCORP, Inc.</t>
  </si>
  <si>
    <t>First Manitowoc Bancorp, Inc.</t>
  </si>
  <si>
    <t>Southern Bancorp, Inc.</t>
  </si>
  <si>
    <t>Morrill Bancshares, Inc.</t>
  </si>
  <si>
    <t>Treaty Oak Bancorp, Inc.</t>
  </si>
  <si>
    <t>1st Source Corporation</t>
  </si>
  <si>
    <t>Princeton National Bancorp, Inc.</t>
  </si>
  <si>
    <t>AB&amp;T Financial Corporation</t>
  </si>
  <si>
    <t>First Citizens Banc Corp</t>
  </si>
  <si>
    <t>WSFS Financial Corporation</t>
  </si>
  <si>
    <t>Commonwealth Business Bank</t>
  </si>
  <si>
    <t>Three Shores Bancorporation, Inc.  (Seaside National Bank &amp; Trust)</t>
  </si>
  <si>
    <t>CalWest Bancorp</t>
  </si>
  <si>
    <t>Fresno First Bank</t>
  </si>
  <si>
    <t>First ULB Corp.</t>
  </si>
  <si>
    <t>Alarion Financial Services, Inc.</t>
  </si>
  <si>
    <t>Midland States Bancorp, Inc.</t>
  </si>
  <si>
    <t>Moscow Bancshares, Inc.</t>
  </si>
  <si>
    <t xml:space="preserve">Farmers Bank </t>
  </si>
  <si>
    <t>California Oaks State Bank</t>
  </si>
  <si>
    <t>Pierce County Bancorp</t>
  </si>
  <si>
    <t>Calvert Financial Corporation</t>
  </si>
  <si>
    <t>Liberty Bancshares, Inc.</t>
  </si>
  <si>
    <t>Crosstown Holding Company</t>
  </si>
  <si>
    <t>BankFirst Capital Corporation</t>
  </si>
  <si>
    <t>Southern Illinois Bancorp, Inc.</t>
  </si>
  <si>
    <t>FPB Financial Corp.</t>
  </si>
  <si>
    <t>Stonebridge Financial Corp.</t>
  </si>
  <si>
    <t>Peoples Bancorp Inc.</t>
  </si>
  <si>
    <t>Anchor BanCorp Wisconsin Inc.</t>
  </si>
  <si>
    <t>Parke Bancorp, Inc.</t>
  </si>
  <si>
    <t>Central Virginia Bankshares, Inc.</t>
  </si>
  <si>
    <t>Flagstar Bancorp, Inc.</t>
  </si>
  <si>
    <t>Middleburg Financial Corporation</t>
  </si>
  <si>
    <t>Peninsula Bank Holding Co.</t>
  </si>
  <si>
    <t>PrivateBancorp, Inc.</t>
  </si>
  <si>
    <t>Central Valley Community Bancorp</t>
  </si>
  <si>
    <t>Plumas Bancorp</t>
  </si>
  <si>
    <t>Stewardship Financial Corporation</t>
  </si>
  <si>
    <t>Oak Ridge Financial Services, Inc.</t>
  </si>
  <si>
    <t>First United Corporation</t>
  </si>
  <si>
    <t>Community Partners Bancorp</t>
  </si>
  <si>
    <t>Guaranty Federal Bancshares, Inc.</t>
  </si>
  <si>
    <t>Annapolis Bancorp, Inc.</t>
  </si>
  <si>
    <t>DNB Financial Corporation</t>
  </si>
  <si>
    <t>Firstbank Corporation</t>
  </si>
  <si>
    <t>Valley Commerce Bancorp</t>
  </si>
  <si>
    <t>Greer Bancshares Incorporated</t>
  </si>
  <si>
    <t>Ojai Community Bank</t>
  </si>
  <si>
    <t>Adbanc, Inc</t>
  </si>
  <si>
    <t>Beach Business Bank</t>
  </si>
  <si>
    <t>Legacy Bancorp, Inc.</t>
  </si>
  <si>
    <t>First Southern Bancorp, Inc.</t>
  </si>
  <si>
    <t>Country Bank Shares, Inc.</t>
  </si>
  <si>
    <t>Katahdin Bankshares Corp.</t>
  </si>
  <si>
    <t>Rogers Bancshares, Inc.</t>
  </si>
  <si>
    <t>UBT Bancshares, Inc.</t>
  </si>
  <si>
    <t>Bankers' Bank of the West Bancorp, Inc.</t>
  </si>
  <si>
    <t>W.T.B. Financial Corporation</t>
  </si>
  <si>
    <t>AMB Financial Corp.</t>
  </si>
  <si>
    <t>Goldwater Bank, N.A.</t>
  </si>
  <si>
    <t>Equity Bancshares, Inc.</t>
  </si>
  <si>
    <t>Central Bancshares, Inc.</t>
  </si>
  <si>
    <t>Hilltop Community Bancorp, Inc.</t>
  </si>
  <si>
    <t>Northway Financial, Inc.</t>
  </si>
  <si>
    <t>Monument Bank</t>
  </si>
  <si>
    <t>Metro City Bank</t>
  </si>
  <si>
    <t>F &amp; M Bancshares, Inc.</t>
  </si>
  <si>
    <t>First Resource Bank</t>
  </si>
  <si>
    <t>MidWestOne Financial Group, Inc.</t>
  </si>
  <si>
    <t>Lakeland Bancorp, Inc.</t>
  </si>
  <si>
    <t>Monarch Community Bancorp, Inc.</t>
  </si>
  <si>
    <t>Carolina Trust Bank</t>
  </si>
  <si>
    <t>Alaska Pacific Bancshares, Inc.</t>
  </si>
  <si>
    <t>PGB Holdings, Inc.</t>
  </si>
  <si>
    <t>Stockmens Financial Corporation</t>
  </si>
  <si>
    <t>US Metro Bank</t>
  </si>
  <si>
    <t>First Express of Nebraska, Inc.</t>
  </si>
  <si>
    <t>Mercantile Capital Corp.</t>
  </si>
  <si>
    <t>Citizens Commerce Bancshares, Inc.</t>
  </si>
  <si>
    <t>Liberty Financial Services, Inc.</t>
  </si>
  <si>
    <t>Lone Star Bank</t>
  </si>
  <si>
    <t>Union First Market Bankshares Corporation                          (First Market Bank, FSB)</t>
  </si>
  <si>
    <t>Banner County Ban Corporation</t>
  </si>
  <si>
    <t>Centrix Bank &amp; Trust</t>
  </si>
  <si>
    <t xml:space="preserve">Todd Bancshares, Inc. </t>
  </si>
  <si>
    <t>Georgia Commerce Bancshares, Inc.</t>
  </si>
  <si>
    <t>First Bank of Charleston, Inc.</t>
  </si>
  <si>
    <t>F &amp; M Financial Corporation</t>
  </si>
  <si>
    <t>CedarStone Bank</t>
  </si>
  <si>
    <t>Community Holding Company of Florida, Inc.</t>
  </si>
  <si>
    <t>Hyperion Bank</t>
  </si>
  <si>
    <t>Pascack Bancorp, Inc.                                  (Pascack Community Bank)</t>
  </si>
  <si>
    <t>First Western Financial, Inc.</t>
  </si>
  <si>
    <t>QCR Holdings, Inc.</t>
  </si>
  <si>
    <t>Westamerica Bancorporation</t>
  </si>
  <si>
    <t>PremierWest Bancorp</t>
  </si>
  <si>
    <t>Carrollton Bancorp</t>
  </si>
  <si>
    <t xml:space="preserve">FNB United Corp. </t>
  </si>
  <si>
    <t>First Menasha Bancshares, Inc.</t>
  </si>
  <si>
    <t>1st Enterprise Bank</t>
  </si>
  <si>
    <t>DeSoto County Bank</t>
  </si>
  <si>
    <t>Security Bancshares of Pulaski County, Inc.</t>
  </si>
  <si>
    <t>State Capital Corporation</t>
  </si>
  <si>
    <t>BankGreenville</t>
  </si>
  <si>
    <t>Corning Savings and Loan Association</t>
  </si>
  <si>
    <t>Financial Security Corporation</t>
  </si>
  <si>
    <t>ColoEast Bankshares, Inc.</t>
  </si>
  <si>
    <t>Santa Clara Valley Bank, N.A.</t>
  </si>
  <si>
    <t>Reliance Bancshares, Inc.</t>
  </si>
  <si>
    <t>Regional Bankshares, Inc.</t>
  </si>
  <si>
    <t>Peoples Bancorp</t>
  </si>
  <si>
    <t>First Choice Bank</t>
  </si>
  <si>
    <t xml:space="preserve">Gregg Bancshares, Inc. </t>
  </si>
  <si>
    <t>Hometown Bancshares, Inc.</t>
  </si>
  <si>
    <t xml:space="preserve">Midwest Regional Bancorp, Inc. </t>
  </si>
  <si>
    <t>Bern Bancshares, Inc.</t>
  </si>
  <si>
    <t xml:space="preserve">Northwest Bancorporation, Inc. </t>
  </si>
  <si>
    <t>F&amp;M Financial Corporation</t>
  </si>
  <si>
    <t>Meridian Bank</t>
  </si>
  <si>
    <t>Northwest Commercial Bank</t>
  </si>
  <si>
    <t>Royal Bancshares of Pennsylvania, Inc.</t>
  </si>
  <si>
    <t>First Merchants Corporation</t>
  </si>
  <si>
    <t>Northern States Financial Corporation</t>
  </si>
  <si>
    <t>Sonoma Valley Bancorp</t>
  </si>
  <si>
    <t>Guaranty Bancorp, Inc.</t>
  </si>
  <si>
    <t>Lafayette Bancorp, Inc.</t>
  </si>
  <si>
    <t>Liberty Shares, Inc.</t>
  </si>
  <si>
    <t>White River Bancshares Company</t>
  </si>
  <si>
    <t>United American Bank</t>
  </si>
  <si>
    <t>Crazy Woman Creek Bancorp, Inc.</t>
  </si>
  <si>
    <t>First Priority Financial Corp.</t>
  </si>
  <si>
    <t>Mid-Wisconsin Financial Services, Inc.</t>
  </si>
  <si>
    <t xml:space="preserve">Market Bancorporation, Inc. </t>
  </si>
  <si>
    <t>Hometown Bancorp of Alabama, Inc.</t>
  </si>
  <si>
    <t>Security State Bancshares, Inc.</t>
  </si>
  <si>
    <t>CBB Bancorp</t>
  </si>
  <si>
    <t>BancPlus Corporation</t>
  </si>
  <si>
    <t>Central Community Corporation</t>
  </si>
  <si>
    <t>First BancTrust Corporation</t>
  </si>
  <si>
    <t>Premier Service Bank</t>
  </si>
  <si>
    <t xml:space="preserve">Florida Business BancGroup, Inc. </t>
  </si>
  <si>
    <t>Hamilton State Bancshares</t>
  </si>
  <si>
    <t>Lakeland Financial Corporation</t>
  </si>
  <si>
    <t>First M&amp;F Corporation</t>
  </si>
  <si>
    <t>Southern First Bancshares, Inc.</t>
  </si>
  <si>
    <t>Integra Bank Corporation</t>
  </si>
  <si>
    <t>Community First Inc.</t>
  </si>
  <si>
    <t>BNC Financial Group, Inc.</t>
  </si>
  <si>
    <t>California Bank of Commerce</t>
  </si>
  <si>
    <t>Columbine Capital Corp.</t>
  </si>
  <si>
    <t>National Bancshares, Inc.</t>
  </si>
  <si>
    <t>First State Bank of Mobeetie</t>
  </si>
  <si>
    <t xml:space="preserve">Ridgestone Financial Services, Inc. </t>
  </si>
  <si>
    <t>Community Business Bank</t>
  </si>
  <si>
    <t>D.L. Evans Bancorp</t>
  </si>
  <si>
    <t>TriState Capital Holdings, Inc.</t>
  </si>
  <si>
    <t xml:space="preserve">First Gothenburg Bancshares, Inc. </t>
  </si>
  <si>
    <t xml:space="preserve">Private Bancorporation, Inc. </t>
  </si>
  <si>
    <t>Regent Capital Corporation</t>
  </si>
  <si>
    <t>Medallion Bank</t>
  </si>
  <si>
    <t>PSB Financial Corporation</t>
  </si>
  <si>
    <t>Avenue Financial Holdings, Inc.</t>
  </si>
  <si>
    <t>Howard Bancorp, Inc.</t>
  </si>
  <si>
    <t xml:space="preserve">FNB Bancorp </t>
  </si>
  <si>
    <t>Catskill Hudson Bancorp, Inc</t>
  </si>
  <si>
    <t>Midtown Bank &amp; Trust Company</t>
  </si>
  <si>
    <t>HCSB Financial Corporation</t>
  </si>
  <si>
    <t>First Busey Corporation</t>
  </si>
  <si>
    <t>First Federal Bancshares of Arkansas, Inc.</t>
  </si>
  <si>
    <t>Citizens Bancshares Corporation</t>
  </si>
  <si>
    <t>ICB Financial</t>
  </si>
  <si>
    <t>First Texas BHC, Inc.</t>
  </si>
  <si>
    <t>Farmers &amp; Merchants Bancshares, Inc.</t>
  </si>
  <si>
    <t>Blue Ridge Bancshares, Inc.</t>
  </si>
  <si>
    <t>First Reliance Bancshares, Inc.</t>
  </si>
  <si>
    <t>Merchants and Planters Bancshares, Inc.</t>
  </si>
  <si>
    <t>First Southwest Bancorporation, Inc.</t>
  </si>
  <si>
    <t>Germantown Capital Corporation, Inc.</t>
  </si>
  <si>
    <t>BOH Holdings, Inc.</t>
  </si>
  <si>
    <t>AmeriBank Holding Company</t>
  </si>
  <si>
    <t>Highlands Independent Bancshares, Inc.</t>
  </si>
  <si>
    <t>Pinnacle Bank Holding Company, Inc.</t>
  </si>
  <si>
    <t>Blue River Bancshares, Inc.</t>
  </si>
  <si>
    <t>Marine Bank &amp; Trust Company</t>
  </si>
  <si>
    <t>Community Bancshares of Kansas, Inc.</t>
  </si>
  <si>
    <t>Regent Bancorp, Inc.</t>
  </si>
  <si>
    <t>Park Bancorporation, Inc.</t>
  </si>
  <si>
    <t>PeoplesSouth Bancshares, Inc.</t>
  </si>
  <si>
    <t>First Place Financial Corp.</t>
  </si>
  <si>
    <t>Salisbury Bancorp, Inc.</t>
  </si>
  <si>
    <t>First Northern Community Bancorp</t>
  </si>
  <si>
    <t xml:space="preserve">Discover Financial Services </t>
  </si>
  <si>
    <t>Provident Community Bancshares, Inc.</t>
  </si>
  <si>
    <t>First American International Corp.</t>
  </si>
  <si>
    <t>BancIndependent, Inc.</t>
  </si>
  <si>
    <t>Haviland Bancshares, Inc.</t>
  </si>
  <si>
    <t>1st United Bancorp, Inc.</t>
  </si>
  <si>
    <t>Madison Financial Corporation</t>
  </si>
  <si>
    <t>First National Corporation</t>
  </si>
  <si>
    <t>St. Johns Bancshares, Inc.</t>
  </si>
  <si>
    <t>Blackhawk Bancorp, Inc.</t>
  </si>
  <si>
    <t xml:space="preserve">IBW Financial Corporation </t>
  </si>
  <si>
    <t xml:space="preserve">Butler Point, Inc. </t>
  </si>
  <si>
    <t>Bank of George</t>
  </si>
  <si>
    <t>Moneytree Corporation</t>
  </si>
  <si>
    <t>Sovereign Bancshares, Inc.</t>
  </si>
  <si>
    <t>First Intercontinental Bank</t>
  </si>
  <si>
    <t>Heritage Oaks Bancorp</t>
  </si>
  <si>
    <t>Community First Bancshares Inc.</t>
  </si>
  <si>
    <t>First NBC Bank Holding Company</t>
  </si>
  <si>
    <t>First Colebrook Bancorp, Inc.</t>
  </si>
  <si>
    <t>Peoples Bancshares of TN, Inc</t>
  </si>
  <si>
    <t>Premier Bank Holding Company</t>
  </si>
  <si>
    <t>Citizens Bank &amp; Trust Company</t>
  </si>
  <si>
    <t>Farmers &amp; Merchants Financial Corporation</t>
  </si>
  <si>
    <t>Farmers State Bankshares, Inc.</t>
  </si>
  <si>
    <t>SBT Bancorp, Inc.</t>
  </si>
  <si>
    <t xml:space="preserve">CSRA Bank Corp. </t>
  </si>
  <si>
    <t xml:space="preserve">Trinity Capital Corporation </t>
  </si>
  <si>
    <t>Clover Community Bankshares, Inc.</t>
  </si>
  <si>
    <t>Pathway Bancorp</t>
  </si>
  <si>
    <t>Colonial American Bank</t>
  </si>
  <si>
    <t xml:space="preserve">MS Financial, Inc. </t>
  </si>
  <si>
    <t>Triad Bancorp, Inc.</t>
  </si>
  <si>
    <t>Alpine Banks of Colorado</t>
  </si>
  <si>
    <t>Naples Bancorp, Inc.</t>
  </si>
  <si>
    <t>CBS Banc-Corp.</t>
  </si>
  <si>
    <t>IBT Bancorp, Inc.</t>
  </si>
  <si>
    <t>Spirit BankCorp, Inc.</t>
  </si>
  <si>
    <t>Maryland Financial Bank</t>
  </si>
  <si>
    <t>First Capital Bancorp, Inc.</t>
  </si>
  <si>
    <t>Tri-State Bank of Memphis</t>
  </si>
  <si>
    <t xml:space="preserve">Fortune Financial Corporation </t>
  </si>
  <si>
    <t>BancStar, Inc.</t>
  </si>
  <si>
    <t>Titonka Bancshares, Inc</t>
  </si>
  <si>
    <t>Millennium Bancorp, Inc.</t>
  </si>
  <si>
    <t>TriSummit Bank</t>
  </si>
  <si>
    <t>Prairie Star Bancshares, Inc.</t>
  </si>
  <si>
    <t>Community First Bancshares, Inc.</t>
  </si>
  <si>
    <t xml:space="preserve">BCB Holding Company, Inc. </t>
  </si>
  <si>
    <t>City National Bancshares Corporation</t>
  </si>
  <si>
    <t>First Business Bank, N.A.</t>
  </si>
  <si>
    <t>SV Financial, Inc.</t>
  </si>
  <si>
    <t xml:space="preserve">Capital Commerce Bancorp, Inc. </t>
  </si>
  <si>
    <t xml:space="preserve">Metropolitan Capital Bancorp, Inc. </t>
  </si>
  <si>
    <t>Bank of the Carolinas Corporation</t>
  </si>
  <si>
    <t>Penn Liberty Financial Corp.</t>
  </si>
  <si>
    <t>Tifton Banking Company</t>
  </si>
  <si>
    <t>Patterson Bancshares, Inc</t>
  </si>
  <si>
    <t>BNB Financial Services Corporation</t>
  </si>
  <si>
    <t>Omega Capital Corp.</t>
  </si>
  <si>
    <t xml:space="preserve">Mackinac Financial Corporation </t>
  </si>
  <si>
    <t>Birmingham Bloomfield Bancshares, Inc</t>
  </si>
  <si>
    <t>Vision Bank - Texas</t>
  </si>
  <si>
    <t>Oregon Bancorp, Inc.</t>
  </si>
  <si>
    <t>Peoples Bancorporation, Inc.</t>
  </si>
  <si>
    <t>Indiana Bank Corp.</t>
  </si>
  <si>
    <t>Business Bancshares, Inc.</t>
  </si>
  <si>
    <t>Standard Bancshares, Inc.</t>
  </si>
  <si>
    <t xml:space="preserve">York Traditions Bank </t>
  </si>
  <si>
    <t>Grand Capital Corporation</t>
  </si>
  <si>
    <t>Allied First Bancorp, Inc.</t>
  </si>
  <si>
    <t>Frontier Bancshares, Inc.</t>
  </si>
  <si>
    <t>Village Bank and Trust Financial Corp</t>
  </si>
  <si>
    <t>CenterBank</t>
  </si>
  <si>
    <t>Georgia Primary Bank</t>
  </si>
  <si>
    <t>Union Bank &amp; Trust Company</t>
  </si>
  <si>
    <t>OSB Financial Services, Inc.</t>
  </si>
  <si>
    <t xml:space="preserve">Security State Bank Holding-Company </t>
  </si>
  <si>
    <t>Highlands Bancorp, Inc.                                                                                          (Highlands State Bank)</t>
  </si>
  <si>
    <t>One Georgia Bank</t>
  </si>
  <si>
    <t>Gateway Bancshares, Inc.</t>
  </si>
  <si>
    <t xml:space="preserve">Freeport Bancshares, Inc. </t>
  </si>
  <si>
    <t xml:space="preserve">Sword Financial Corporation </t>
  </si>
  <si>
    <t>Premier Bancorp, Inc.</t>
  </si>
  <si>
    <t>Mercantile Bank Corporation</t>
  </si>
  <si>
    <t>Northern State Bank</t>
  </si>
  <si>
    <t>Western Reserve Bancorp, Inc</t>
  </si>
  <si>
    <t>Community Financial Shares, Inc.</t>
  </si>
  <si>
    <t>Worthington Financial Holdings, Inc.</t>
  </si>
  <si>
    <t xml:space="preserve">First Community Bancshares, Inc </t>
  </si>
  <si>
    <t>Southern Heritage Bancshares, Inc.</t>
  </si>
  <si>
    <t xml:space="preserve">Foresight Financial Group, Inc. </t>
  </si>
  <si>
    <t xml:space="preserve">IBC Bancorp, Inc. </t>
  </si>
  <si>
    <t>Boscobel Bancorp, Inc</t>
  </si>
  <si>
    <t>Brogan Bankshares, Inc.</t>
  </si>
  <si>
    <t>Riverside Bancshares, Inc.</t>
  </si>
  <si>
    <t>Deerfield Financial Corporation</t>
  </si>
  <si>
    <t>Market Street Bancshares, Inc.</t>
  </si>
  <si>
    <t>First Advantage Bancshares Inc.</t>
  </si>
  <si>
    <t>Fort Lee Federal Savings Bank</t>
  </si>
  <si>
    <t>Blackridge Financial, Inc.</t>
  </si>
  <si>
    <t>Illinois State Bancorp, Inc.</t>
  </si>
  <si>
    <t>Universal Bancorp</t>
  </si>
  <si>
    <t>Franklin Bancorp, Inc.</t>
  </si>
  <si>
    <t>Commonwealth Bancshares, Inc.</t>
  </si>
  <si>
    <t>Premier Financial Corp</t>
  </si>
  <si>
    <t>F &amp; C Bancorp, Inc.</t>
  </si>
  <si>
    <t xml:space="preserve">Diamond Bancorp, Inc. </t>
  </si>
  <si>
    <t>United Bank Corporation</t>
  </si>
  <si>
    <t>Community Bank Shares of Indiana, Inc.</t>
  </si>
  <si>
    <t>American Premier Bancorp</t>
  </si>
  <si>
    <t>CB Holding Corp.</t>
  </si>
  <si>
    <t>Citizens Bancshares Co.</t>
  </si>
  <si>
    <t>Grand Mountain Bancshares, Inc.</t>
  </si>
  <si>
    <t>Two Rivers Financial Group</t>
  </si>
  <si>
    <t>Fidelity Bancorp, Inc</t>
  </si>
  <si>
    <t>Chambers Bancshares, Inc.</t>
  </si>
  <si>
    <t>Covenant Financial Corporation</t>
  </si>
  <si>
    <t>First Trust Corporation</t>
  </si>
  <si>
    <t xml:space="preserve">OneFinancial Corporation </t>
  </si>
  <si>
    <t>Berkshire Bancorp, Inc.</t>
  </si>
  <si>
    <t>First Vernon Bancshares, Inc.</t>
  </si>
  <si>
    <t>SouthFirst Bancshares, Inc.</t>
  </si>
  <si>
    <t>Virginia Company Bank</t>
  </si>
  <si>
    <t>Enterprise Financial Services Group, Inc.</t>
  </si>
  <si>
    <t xml:space="preserve">First Financial Bancshares, Inc. </t>
  </si>
  <si>
    <t>River Valley Bancorporation, Inc.</t>
  </si>
  <si>
    <t xml:space="preserve">Merchants and Manufacturers Bank Corporation </t>
  </si>
  <si>
    <t xml:space="preserve">RCB Financial Corporation </t>
  </si>
  <si>
    <t>Manhattan Bancshares, Inc.</t>
  </si>
  <si>
    <t xml:space="preserve">Biscayne Bancshares, Inc. </t>
  </si>
  <si>
    <t xml:space="preserve">Duke Financial Group, Inc. </t>
  </si>
  <si>
    <t>Farmers Enterprises, Inc.</t>
  </si>
  <si>
    <t>Century Financial Services Corporation</t>
  </si>
  <si>
    <t>NEMO Bancshares Inc.</t>
  </si>
  <si>
    <t xml:space="preserve">University Financial Corp, Inc. </t>
  </si>
  <si>
    <t>Suburban Illinois Bancorp, Inc.</t>
  </si>
  <si>
    <t>Hartford Financial Services Group, Inc.</t>
  </si>
  <si>
    <t>Fidelity Resources Company</t>
  </si>
  <si>
    <t xml:space="preserve">Waukesha Bankshares, Inc. </t>
  </si>
  <si>
    <t xml:space="preserve">FC Holdings, Inc. </t>
  </si>
  <si>
    <t>Security Capital Corporation</t>
  </si>
  <si>
    <t>First Alliance Bancshares, Inc.</t>
  </si>
  <si>
    <t>Gold Canyon Bank</t>
  </si>
  <si>
    <t>M&amp;F Bancorp, Inc.</t>
  </si>
  <si>
    <t>Metropolitan Bank Group, Inc.</t>
  </si>
  <si>
    <t>NC Bancorp, Inc.</t>
  </si>
  <si>
    <t>Alliance Bancshares, Inc.</t>
  </si>
  <si>
    <t>Stearns Financial Services, Inc.</t>
  </si>
  <si>
    <t>Signature Bancshares, Inc.</t>
  </si>
  <si>
    <t xml:space="preserve">Fremont Bancorporation </t>
  </si>
  <si>
    <t>Alliance Financial Services Inc.</t>
  </si>
  <si>
    <t>Lincoln National Corporation</t>
  </si>
  <si>
    <t>Bancorp Financial, Inc.</t>
  </si>
  <si>
    <t>Brotherhood Bancshares, Inc.</t>
  </si>
  <si>
    <t xml:space="preserve">SouthCrest Financial Group, Inc. </t>
  </si>
  <si>
    <t>Harbor Bankshares Corporation</t>
  </si>
  <si>
    <t>First South Bancorp, Inc.</t>
  </si>
  <si>
    <t>Great River Holding Company</t>
  </si>
  <si>
    <t xml:space="preserve">Plato Holdings Inc. </t>
  </si>
  <si>
    <t xml:space="preserve">Community Bancshares, Inc. </t>
  </si>
  <si>
    <t>Florida Bank Group, Inc.</t>
  </si>
  <si>
    <t>First American Bank Corporation</t>
  </si>
  <si>
    <t xml:space="preserve">Chicago Shore Corporation </t>
  </si>
  <si>
    <t>Financial Services of Winger, Inc.</t>
  </si>
  <si>
    <t>U.S. Century Bank</t>
  </si>
  <si>
    <t>Bank Financial Services, Inc.</t>
  </si>
  <si>
    <t>KS Bancorp, Inc.</t>
  </si>
  <si>
    <t>AmFirst Financial Services, Inc.</t>
  </si>
  <si>
    <t>First Independence Corporation</t>
  </si>
  <si>
    <t>First Guaranty Bancshares, Inc.</t>
  </si>
  <si>
    <t>CoastalSouth Bancshares, Inc.</t>
  </si>
  <si>
    <t>TCB Corporation</t>
  </si>
  <si>
    <t>Pathfinder Bancorp, Inc.</t>
  </si>
  <si>
    <t>Community Bancshares of Mississippi, Inc.</t>
  </si>
  <si>
    <t>Heartland Bancshares, Inc.</t>
  </si>
  <si>
    <t>PFSB Bancorporation, Inc.</t>
  </si>
  <si>
    <t>First Eagle Bancshares, Inc.</t>
  </si>
  <si>
    <t>IA Bancorp, Inc.</t>
  </si>
  <si>
    <t>HomeTown Bankshares Corporation</t>
  </si>
  <si>
    <t>Heritage Bankshares, Inc.</t>
  </si>
  <si>
    <t>Mountain Valley Bancshares, Inc.</t>
  </si>
  <si>
    <t>Grand Financial Corporation</t>
  </si>
  <si>
    <t>Guaranty Capital Corporation</t>
  </si>
  <si>
    <t>GulfSouth Private Bank</t>
  </si>
  <si>
    <t>Steele Street Bank Corporation</t>
  </si>
  <si>
    <t>Premier Financial Bancorp, Inc.</t>
  </si>
  <si>
    <t>Providence Bank</t>
  </si>
  <si>
    <t>Regents Bancshares, Inc.</t>
  </si>
  <si>
    <t>Cardinal Bancorp II, Inc.</t>
  </si>
  <si>
    <t>Randolph Bank &amp; Trust Company</t>
  </si>
  <si>
    <t>WashingtonFirst Bankshares, Inc.</t>
  </si>
  <si>
    <t>Fidelity Federal Bancorp</t>
  </si>
  <si>
    <t>Community Pride Bank Corporation</t>
  </si>
  <si>
    <t>HPK Financial Corporation</t>
  </si>
  <si>
    <t>Presidio Bank</t>
  </si>
  <si>
    <t>McLeod Bancshares, Inc.</t>
  </si>
  <si>
    <t>Broadway Financial Corporation</t>
  </si>
  <si>
    <t>Delmar Bancorp</t>
  </si>
  <si>
    <t>First Community Financial Partners, Inc.</t>
  </si>
  <si>
    <t>Wachusett Financial Services, Inc.</t>
  </si>
  <si>
    <t>Nationwide Bankshares, Inc.</t>
  </si>
  <si>
    <t>Layton Park Financial Group</t>
  </si>
  <si>
    <t>Centric Financial Corporation</t>
  </si>
  <si>
    <t>Valley Financial Group, Ltd., 1st State Bank</t>
  </si>
  <si>
    <t>First Freedom Bancshares, Inc.</t>
  </si>
  <si>
    <t>Atlantic Bancshares, Inc.</t>
  </si>
  <si>
    <t>Union Financial Corporation</t>
  </si>
  <si>
    <t>Mainline Bancorp, Inc.</t>
  </si>
  <si>
    <t>FBHC Holding Company</t>
  </si>
  <si>
    <t>Elmira Savings Bank, FSB</t>
  </si>
  <si>
    <t>First Bancshares, Inc.</t>
  </si>
  <si>
    <t>Emclaire Financial Corp.</t>
  </si>
  <si>
    <t>Magna Bank</t>
  </si>
  <si>
    <t>Farmers Bank</t>
  </si>
  <si>
    <t>FCB Bancorp, Inc.</t>
  </si>
  <si>
    <t>Coastal Banking Company, Inc.</t>
  </si>
  <si>
    <t>Northwest Bancorporation, Inc.</t>
  </si>
  <si>
    <t>NCAL Bancorp</t>
  </si>
  <si>
    <t>IBW Financial Corporation</t>
  </si>
  <si>
    <t>Summit State Bank</t>
  </si>
  <si>
    <t>Private Bank of California</t>
  </si>
  <si>
    <t>Citizens First Corporation</t>
  </si>
  <si>
    <t>Frontier Bank, FSB</t>
  </si>
  <si>
    <t>Citizens Bancorp</t>
  </si>
  <si>
    <t>Peninsula Bank Holding Company</t>
  </si>
  <si>
    <t>Little Bank, Inc.</t>
  </si>
  <si>
    <t>Pacific International Bancorp, Inc.</t>
  </si>
  <si>
    <t>Pascack Bancorp, Inc.</t>
  </si>
  <si>
    <t>Patapsco Bancorp, Inc.</t>
  </si>
  <si>
    <t>Connecticut Bank and Trust Company</t>
  </si>
  <si>
    <t>Santa Lucia Bancorp</t>
  </si>
  <si>
    <t>Hamilton State Bancshares, Inc.</t>
  </si>
  <si>
    <t>FPB Bancorp, Inc.</t>
  </si>
  <si>
    <t>Mission Valley Bancorp</t>
  </si>
  <si>
    <t>York Traditions Bank</t>
  </si>
  <si>
    <t>Enterprise Financial Services Group, Inc</t>
  </si>
  <si>
    <t>Western Reserve Bancorp, Inc.</t>
  </si>
  <si>
    <t>Pacific Commerce Bank</t>
  </si>
  <si>
    <t>Bank of Currituck</t>
  </si>
  <si>
    <t>Capital Pacific Bancorp</t>
  </si>
  <si>
    <t>RiverWood Bank</t>
  </si>
  <si>
    <t>Citizens Community Bank</t>
  </si>
  <si>
    <t>First Sound Bank</t>
  </si>
  <si>
    <t>Highlands Bancorp, Inc.</t>
  </si>
  <si>
    <t>Worthington Federal Bank</t>
  </si>
  <si>
    <t>Grand Bank for Savings, FSB</t>
  </si>
  <si>
    <t>Layton Park Financial Group, Inc.</t>
  </si>
  <si>
    <t>Grand Mountain Bank, FSB</t>
  </si>
  <si>
    <t>Seacoast Commerce Bank</t>
  </si>
  <si>
    <t>Bank of Southern California, National Association</t>
  </si>
  <si>
    <t>Tri State Bank of Memphis</t>
  </si>
  <si>
    <t>BankGreenville Financial Corporation</t>
  </si>
  <si>
    <t>Birmingham Bloomfield Bancshares, Inc.</t>
  </si>
  <si>
    <t>Fort Lee Federal Savings Bank, FSB</t>
  </si>
  <si>
    <t>American Investors Bank and Mortgage</t>
  </si>
  <si>
    <t>Union Savings Bank</t>
  </si>
  <si>
    <t>State Bank of Bartley</t>
  </si>
  <si>
    <t>Saigon National Bank</t>
  </si>
  <si>
    <t>Corning Savings &amp; Loan Association</t>
  </si>
  <si>
    <t>Freeport State Bank</t>
  </si>
  <si>
    <t>United Bancorporation of Alabama, Inc.</t>
  </si>
  <si>
    <t>Security State Bank Holding Company</t>
  </si>
  <si>
    <t>Ridgestone Financial Services, Inc.</t>
  </si>
  <si>
    <t>MS Financial, Inc.</t>
  </si>
  <si>
    <t>Penn Liberty Financial Corp</t>
  </si>
  <si>
    <t>OneFinancial Corporation</t>
  </si>
  <si>
    <t>TCB Holding Company</t>
  </si>
  <si>
    <t>Pathfinder Bancorp, Inc. (MHC)</t>
  </si>
  <si>
    <t>Western Illinois Bancshares Inc.</t>
  </si>
  <si>
    <t>Bancorp Financial Inc.</t>
  </si>
  <si>
    <t>BlackRidge Financial, Inc.</t>
  </si>
  <si>
    <t>BNC Financial Group Inc.</t>
  </si>
  <si>
    <t>Leader Bancorp Inc.</t>
  </si>
  <si>
    <t>FFW Corporation</t>
  </si>
  <si>
    <t>Catskill Hudson Bancorp, Inc.</t>
  </si>
  <si>
    <t>First Gothenburg Bancshares, Incorporated</t>
  </si>
  <si>
    <t>Chicago Shore Corporation</t>
  </si>
  <si>
    <t>Premier Financial Corp.</t>
  </si>
  <si>
    <t>Green Circle Investments, Incorporated</t>
  </si>
  <si>
    <t>Investors Financial Corp. of Pettis County, Inc.</t>
  </si>
  <si>
    <t>Central Federal Corporation</t>
  </si>
  <si>
    <t>Gateway Bancshares, Incorporated</t>
  </si>
  <si>
    <t>Cache Valley Banking Company</t>
  </si>
  <si>
    <t>Capital Commerce Bancorp, Inc.</t>
  </si>
  <si>
    <t>Capital Bancorp, Inc.</t>
  </si>
  <si>
    <t>Amfirst Financial Services, Inc.</t>
  </si>
  <si>
    <t>Boscobel Bancorp, Inc.</t>
  </si>
  <si>
    <t>RCB Financial Corporation</t>
  </si>
  <si>
    <t>Biscayne Bancshares, Inc.</t>
  </si>
  <si>
    <t>Todd Bancshares, Inc.</t>
  </si>
  <si>
    <t>IBC Bancorp, Inc.</t>
  </si>
  <si>
    <t>Freeport Bancshares, Inc.</t>
  </si>
  <si>
    <t>Patterson Bancshares, Inc.</t>
  </si>
  <si>
    <t>CB Holding Corporation</t>
  </si>
  <si>
    <t>American Bancorp of Illinois, Inc.</t>
  </si>
  <si>
    <t>Tennessee Valley Financial Holdings, Inc.</t>
  </si>
  <si>
    <t>NationWide BankShares, Incorporated</t>
  </si>
  <si>
    <t>Redwood Financial, Inc.</t>
  </si>
  <si>
    <t>Peoples Bancshares of TN, Inc.</t>
  </si>
  <si>
    <t>Mercantile Capital Corp</t>
  </si>
  <si>
    <t>Private Bancorporation, Inc.</t>
  </si>
  <si>
    <t>Merchants &amp; Manufacturers Bank Corporation</t>
  </si>
  <si>
    <t>Columbine Capital Corporation</t>
  </si>
  <si>
    <t>Valley Financial Group, Ltd.</t>
  </si>
  <si>
    <t>Crazy Woman Creek Bancorp Incorporated</t>
  </si>
  <si>
    <t>Fidelity Bancorp, Inc.</t>
  </si>
  <si>
    <t>CFBanc Corporation</t>
  </si>
  <si>
    <t>Fortune Financial Corporation</t>
  </si>
  <si>
    <t>Titonka Bancshares, Inc.</t>
  </si>
  <si>
    <t>Metropolitan Capital Bancorp, Inc.</t>
  </si>
  <si>
    <t>Waukesha Bankshares, Inc.</t>
  </si>
  <si>
    <t>Ameribank Holding Company</t>
  </si>
  <si>
    <t>OMEGA Capital Corp.</t>
  </si>
  <si>
    <t>Signature Bancshares, Incorporated</t>
  </si>
  <si>
    <t>First Financial Bancshares Inc.</t>
  </si>
  <si>
    <t>Community Investors Bancorp, Inc.</t>
  </si>
  <si>
    <t>TCNB Financial Corporation</t>
  </si>
  <si>
    <t>F&amp;C Bancorp, Inc.</t>
  </si>
  <si>
    <t>Monadnock Bancorp, Inc.</t>
  </si>
  <si>
    <t>NEMO Bancshares, Inc</t>
  </si>
  <si>
    <t>CSRA Bank Corp.</t>
  </si>
  <si>
    <t>Merchants &amp; Planters Bancshares, Inc.</t>
  </si>
  <si>
    <t>Community Bancshares, Inc</t>
  </si>
  <si>
    <t>BCB Holding Company, Inc.</t>
  </si>
  <si>
    <t>Plato Holdings, Inc.</t>
  </si>
  <si>
    <t>Market Bancorporation, Inc.</t>
  </si>
  <si>
    <t>Victory Bancorp, Inc</t>
  </si>
  <si>
    <t>Kilmichael Bancorp, Inc.</t>
  </si>
  <si>
    <t>Riverside Bancshares, Inc</t>
  </si>
  <si>
    <t>First Advantage Bancshares, Inc.</t>
  </si>
  <si>
    <t>Butler Point, Inc.</t>
  </si>
  <si>
    <t>Gregg Bancshares, Inc</t>
  </si>
  <si>
    <t>Kirksville Bancorp Inc.</t>
  </si>
  <si>
    <t>1st Constitution Bancorp</t>
  </si>
  <si>
    <t>1st FS Corporation</t>
  </si>
  <si>
    <t>Alliance Financial Corporation</t>
  </si>
  <si>
    <t>Bank of America Corporation</t>
  </si>
  <si>
    <t>JPMorgan Chase &amp; Co.</t>
  </si>
  <si>
    <t>Citigroup Inc.</t>
  </si>
  <si>
    <t>Wells Fargo &amp; Company</t>
  </si>
  <si>
    <t>Goldman Sachs Group, Inc.</t>
  </si>
  <si>
    <t>Morgan Stanley</t>
  </si>
  <si>
    <t>U.S. Bancorp</t>
  </si>
  <si>
    <t>PNC Financial Services Group, Inc.</t>
  </si>
  <si>
    <t>Bank of New York Mellon Corporation</t>
  </si>
  <si>
    <t>Capital One Financial Corporation</t>
  </si>
  <si>
    <t>SunTrust Banks, Inc.</t>
  </si>
  <si>
    <t>State Street Corporation</t>
  </si>
  <si>
    <t>BB&amp;T Corporation</t>
  </si>
  <si>
    <t>Fifth Third Bancorp</t>
  </si>
  <si>
    <t>KeyCorp</t>
  </si>
  <si>
    <t>Northern Trust Corporation</t>
  </si>
  <si>
    <t>M&amp;T Bank Corporation</t>
  </si>
  <si>
    <t>Discover Financial Services</t>
  </si>
  <si>
    <t>Comerica Incorporated</t>
  </si>
  <si>
    <t>CIT Group Inc.</t>
  </si>
  <si>
    <t>Marshall &amp; Ilsley Corporation</t>
  </si>
  <si>
    <t>Zions Bancorporation</t>
  </si>
  <si>
    <t>Huntington Bancshares Incorporated</t>
  </si>
  <si>
    <t>Popular, Inc.</t>
  </si>
  <si>
    <t>Synovus Financial Corp.</t>
  </si>
  <si>
    <t>First Horizon National Corporation</t>
  </si>
  <si>
    <t>Associated Banc-Corp</t>
  </si>
  <si>
    <t>City National Corporation</t>
  </si>
  <si>
    <t>First Niagara Financial Group, Inc.</t>
  </si>
  <si>
    <t>East West Bancorp, Inc.</t>
  </si>
  <si>
    <t>First BanCorp.</t>
  </si>
  <si>
    <t>TCF Financial Corporation</t>
  </si>
  <si>
    <t>Webster Financial Corporation</t>
  </si>
  <si>
    <t>Fulton Financial Corporation</t>
  </si>
  <si>
    <t>SVB Financial Group</t>
  </si>
  <si>
    <t>Valley National Bancorp</t>
  </si>
  <si>
    <t>Susquehanna Bancshares, Inc.</t>
  </si>
  <si>
    <t>Washington Federal, Inc.</t>
  </si>
  <si>
    <t>Wintrust Financial Corporation</t>
  </si>
  <si>
    <t>South Financial Group, Inc.</t>
  </si>
  <si>
    <t>Whitney Holding Corporation</t>
  </si>
  <si>
    <t>Cathay General Bancorp</t>
  </si>
  <si>
    <t>International Bancshares Corporation</t>
  </si>
  <si>
    <t>Citizens Republic Bancorp, Inc.</t>
  </si>
  <si>
    <t>Umpqua Holdings Corporation</t>
  </si>
  <si>
    <t>MB Financial, Inc.</t>
  </si>
  <si>
    <t>Wilmington Trust Corporation</t>
  </si>
  <si>
    <t>Signature Bank</t>
  </si>
  <si>
    <t>IBERIABANK Corporation</t>
  </si>
  <si>
    <t>Sterling Financial Corporation</t>
  </si>
  <si>
    <t>Trustmark Corporation</t>
  </si>
  <si>
    <t>National Penn Bancshares, Inc.</t>
  </si>
  <si>
    <t>First Banks, Inc.</t>
  </si>
  <si>
    <t>First Midwest Bancorp, Inc.</t>
  </si>
  <si>
    <t>Old National Bancorp</t>
  </si>
  <si>
    <t>United Community Banks, Inc.</t>
  </si>
  <si>
    <t>Pacific Capital Bancorp</t>
  </si>
  <si>
    <t>Park National Corporation</t>
  </si>
  <si>
    <t>CVB Financial Corp.</t>
  </si>
  <si>
    <t>First Financial Bancorp.</t>
  </si>
  <si>
    <t>Western Alliance Bancorporation</t>
  </si>
  <si>
    <t>Boston Private Financial Holdings, Inc.</t>
  </si>
  <si>
    <t>WesBanco, Inc.</t>
  </si>
  <si>
    <t>Sterling Bancshares, Inc.</t>
  </si>
  <si>
    <t>Pinnacle Financial Partners, Inc.</t>
  </si>
  <si>
    <t>PlainsCapital Corporation</t>
  </si>
  <si>
    <t>Banner Corporation</t>
  </si>
  <si>
    <t>Taylor Capital Group, Inc.</t>
  </si>
  <si>
    <t>Columbia Banking System, Inc.</t>
  </si>
  <si>
    <t>Flushing Financial Corporation</t>
  </si>
  <si>
    <t>S&amp;T Bancorp, Inc.</t>
  </si>
  <si>
    <t>Heartland Financial USA, Inc.</t>
  </si>
  <si>
    <t>Union First Market Bankshares Corporation</t>
  </si>
  <si>
    <t>TowneBank</t>
  </si>
  <si>
    <t>Sandy Spring Bancorp, Inc.</t>
  </si>
  <si>
    <t>Great Southern Bancorp, Inc.</t>
  </si>
  <si>
    <t>Wilshire Bancorp, Inc.</t>
  </si>
  <si>
    <t>Superior Bancorp</t>
  </si>
  <si>
    <t>First Financial Holdings, Inc.</t>
  </si>
  <si>
    <t>Home BancShares, Inc.</t>
  </si>
  <si>
    <t>Southwest Bancorp, Inc.</t>
  </si>
  <si>
    <t>StellarOne Corporation</t>
  </si>
  <si>
    <t>Nara Bancorp, Inc.</t>
  </si>
  <si>
    <t>Bank of the Ozarks, Inc.</t>
  </si>
  <si>
    <t>Hampton Roads Bankshares, Inc.</t>
  </si>
  <si>
    <t>Virginia Commerce Bancorp, Inc.</t>
  </si>
  <si>
    <t>Berkshire Hills Bancorp, Inc.</t>
  </si>
  <si>
    <t>Independent Bank Corporation</t>
  </si>
  <si>
    <t>Central Bancorp, Inc.</t>
  </si>
  <si>
    <t>Liberty Bancshares, Inc</t>
  </si>
  <si>
    <t>Green Bankshares, Inc.</t>
  </si>
  <si>
    <t>Fremont Bancorporation</t>
  </si>
  <si>
    <t>CoBiz Financial Inc.</t>
  </si>
  <si>
    <t>Ameris Bancorp</t>
  </si>
  <si>
    <t>Sterling Bancorp</t>
  </si>
  <si>
    <t>Center Financial Corporation</t>
  </si>
  <si>
    <t>Enterprise Financial Services Corp</t>
  </si>
  <si>
    <t>First Community Bancshares, Inc.</t>
  </si>
  <si>
    <t>Intervest Bancshares Corporation</t>
  </si>
  <si>
    <t>Financial Institutions, Inc.</t>
  </si>
  <si>
    <t>Bancorp, Inc.</t>
  </si>
  <si>
    <t>Seacoast Banking Corporation of Florida</t>
  </si>
  <si>
    <t>BancTrust Financial Group, Inc.</t>
  </si>
  <si>
    <t>First Defiance Financial Corp.</t>
  </si>
  <si>
    <t>FNB United Corp.</t>
  </si>
  <si>
    <t>Eagle Bancorp, Inc.</t>
  </si>
  <si>
    <t>NewBridge Bancorp</t>
  </si>
  <si>
    <t>Fidelity Southern Corporation</t>
  </si>
  <si>
    <t>ANB Corporation</t>
  </si>
  <si>
    <t>Parkvale Financial Corporation</t>
  </si>
  <si>
    <t>CenterState Banks, Inc.</t>
  </si>
  <si>
    <t>Marquette National Corporation</t>
  </si>
  <si>
    <t>Porter Bancorp, Inc.</t>
  </si>
  <si>
    <t>Fidelity Bank</t>
  </si>
  <si>
    <t>Capital Bank Corporation</t>
  </si>
  <si>
    <t>Cascade Financial Corporation</t>
  </si>
  <si>
    <t>Southern Community Financial Corporation</t>
  </si>
  <si>
    <t>TIB Financial Corp.</t>
  </si>
  <si>
    <t>Encore Bancshares, Inc.</t>
  </si>
  <si>
    <t>State Bancorp, Inc.</t>
  </si>
  <si>
    <t>Bancorp Rhode Island, Inc.</t>
  </si>
  <si>
    <t>West Bancorporation, Inc.</t>
  </si>
  <si>
    <t>Trinity Capital Corporation</t>
  </si>
  <si>
    <t>Landrum Company</t>
  </si>
  <si>
    <t>Bridgeview Bancorp, Inc.</t>
  </si>
  <si>
    <t>Bank of Kentucky Financial Corporation</t>
  </si>
  <si>
    <t>Exchange Bank</t>
  </si>
  <si>
    <t>Horizon Bancorp</t>
  </si>
  <si>
    <t>First California Financial Group, Inc.</t>
  </si>
  <si>
    <t>MutualFirst Financial, Inc.</t>
  </si>
  <si>
    <t>Tennessee Commerce Bancorp, Inc.</t>
  </si>
  <si>
    <t>Pulaski Financial Corp.</t>
  </si>
  <si>
    <t>Spirit Bankcorp, Inc.</t>
  </si>
  <si>
    <t>First Bancorp, Inc.</t>
  </si>
  <si>
    <t>Patriot Bancshares, Inc.</t>
  </si>
  <si>
    <t>Heritage Commerce Corp</t>
  </si>
  <si>
    <t>VIST Financial Corp.</t>
  </si>
  <si>
    <t>HF Financial Corp.</t>
  </si>
  <si>
    <t>Hawthorn Bancshares, Inc.</t>
  </si>
  <si>
    <t>Community Bankers Trust Corporation</t>
  </si>
  <si>
    <t>Bank of Marin Bancorp</t>
  </si>
  <si>
    <t>LNB Bancorp, Inc.</t>
  </si>
  <si>
    <t>HopFed Bancorp, Inc.</t>
  </si>
  <si>
    <t>Peoples Bancorp of North Carolina, Inc.</t>
  </si>
  <si>
    <t>Citizens South Banking Corporation</t>
  </si>
  <si>
    <t>Intermountain Community Bancorp</t>
  </si>
  <si>
    <t>Indiana Community Bancorp</t>
  </si>
  <si>
    <t>Wainwright Bank &amp; Trust Company</t>
  </si>
  <si>
    <t>Heritage Financial Corporation</t>
  </si>
  <si>
    <t>Severn Bancorp, Inc.</t>
  </si>
  <si>
    <t>HMN Financial, Inc.</t>
  </si>
  <si>
    <t>AmeriServ Financial, Inc.</t>
  </si>
  <si>
    <t>Security Federal Corporation</t>
  </si>
  <si>
    <t>BancIndependent Incorporated</t>
  </si>
  <si>
    <t>Commonwealth Bancshares, Incorporated</t>
  </si>
  <si>
    <t>Bank of Commerce Holdings</t>
  </si>
  <si>
    <t>Queensborough Company</t>
  </si>
  <si>
    <t>D. L. Evans Bancorp</t>
  </si>
  <si>
    <t>Bridge Capital Holdings</t>
  </si>
  <si>
    <t>First PacTrust Bancorp, Inc.</t>
  </si>
  <si>
    <t>Unity Bancorp, Inc.</t>
  </si>
  <si>
    <t>Tri-County Financial Corporation</t>
  </si>
  <si>
    <t>Blue Valley Ban Corp.</t>
  </si>
  <si>
    <t>Three Shores Bancorporation, Inc.</t>
  </si>
  <si>
    <t>Foresight Financial Group, Inc.</t>
  </si>
  <si>
    <t>Carver Bancorp, Inc.</t>
  </si>
  <si>
    <t>1st Financial Services Corporation</t>
  </si>
  <si>
    <t>LSB Corporation</t>
  </si>
  <si>
    <t>Monarch Financial Holdings, Inc.</t>
  </si>
  <si>
    <t>Diamond Bancorp, Inc</t>
  </si>
  <si>
    <t>FC Holdings, Inc.</t>
  </si>
  <si>
    <t>Baraboo Bancorporation, Inc.</t>
  </si>
  <si>
    <t>Valley Financial Corporation</t>
  </si>
  <si>
    <t>Bankfirst Capital Corporation</t>
  </si>
  <si>
    <t>Timberland Bancorp, Inc.</t>
  </si>
  <si>
    <t>FNB Bancorp</t>
  </si>
  <si>
    <t>SouthCrest Financial Group, Inc.</t>
  </si>
  <si>
    <t>Community First, Inc.</t>
  </si>
  <si>
    <t>Alliance Financial Services, Inc.</t>
  </si>
  <si>
    <t>Community West Bancshares</t>
  </si>
  <si>
    <t>Duke Financial Group, Incorporated</t>
  </si>
  <si>
    <t>BCSB Bancorp, Inc.</t>
  </si>
  <si>
    <t>Northeast Bancorp</t>
  </si>
  <si>
    <t>Nicolet Bankshares, Inc.</t>
  </si>
  <si>
    <t>Mid Penn Bancorp, Inc.</t>
  </si>
  <si>
    <t>First Community Corporation</t>
  </si>
  <si>
    <t>Two Rivers Financial Group, Inc.</t>
  </si>
  <si>
    <t>Village Bank and Trust Financial Corp.</t>
  </si>
  <si>
    <t>Pacific Coast Bankers' Bancshares</t>
  </si>
  <si>
    <t>Tidelands Bancshares, Inc.</t>
  </si>
  <si>
    <t>Central Jersey Bancorp</t>
  </si>
  <si>
    <t>Gulfstream Bancshares, Inc.</t>
  </si>
  <si>
    <t>University Financial Corp, Inc.</t>
  </si>
  <si>
    <t>Community Financial Corporation</t>
  </si>
  <si>
    <t>Southern Missouri Bancorp, Inc.</t>
  </si>
  <si>
    <t>Pacific City Financial Corporation</t>
  </si>
  <si>
    <t>Sword Financial Corporation</t>
  </si>
  <si>
    <t>Florida Business BancGroup, Inc.</t>
  </si>
  <si>
    <t>Oak Valley Bancorp</t>
  </si>
  <si>
    <t>OneUnited Bank</t>
  </si>
  <si>
    <t>First Community Bank Corporation of America</t>
  </si>
  <si>
    <t>Uwharrie Capital Corp</t>
  </si>
  <si>
    <t>Katahdin Bankshares Corporation</t>
  </si>
  <si>
    <t>Wachusett Financial Services, Inc. (MHC)</t>
  </si>
  <si>
    <t>Cecil Bancorp, Inc.</t>
  </si>
  <si>
    <t>Mackinac Financial Corporation</t>
  </si>
  <si>
    <t>Adbanc, Inc.</t>
  </si>
  <si>
    <t>Old Line Bancshares, Inc.</t>
  </si>
  <si>
    <t>United Labor Bank, F.S.B.</t>
  </si>
  <si>
    <t>Manhattan Bancorp</t>
  </si>
  <si>
    <t>Midwest Regional Bancorp, Inc.</t>
  </si>
  <si>
    <t>Green City Bancshares Inc.</t>
  </si>
  <si>
    <t xml:space="preserve">Bancorp, Inc. </t>
  </si>
  <si>
    <t xml:space="preserve">Bank of New York Mellon Corporation </t>
  </si>
  <si>
    <t>Baraboo Bancorporation</t>
  </si>
  <si>
    <t xml:space="preserve">Connecticut Bank and Trust Company </t>
  </si>
  <si>
    <t xml:space="preserve">Elmira Savings Bank, FSB </t>
  </si>
  <si>
    <t xml:space="preserve">Little Bank, Incorporated </t>
  </si>
  <si>
    <t xml:space="preserve">PNC Financial Services Group Inc. </t>
  </si>
  <si>
    <t>Victory Bancorp, Inc.</t>
  </si>
  <si>
    <t>Investors Financial Corporation of Pettis County, Inc.</t>
  </si>
  <si>
    <t>Kirksville Bancorp, Inc.</t>
  </si>
  <si>
    <t>Leader Bancorp, Inc.</t>
  </si>
  <si>
    <t>Green City Bancshares, Inc.</t>
  </si>
  <si>
    <t>Green Circle Investments, Inc.</t>
  </si>
  <si>
    <t>Great Southern Bancorp</t>
  </si>
  <si>
    <t>Honolulu</t>
  </si>
  <si>
    <t>HI</t>
  </si>
  <si>
    <t>Starkville</t>
  </si>
  <si>
    <t>Austin</t>
  </si>
  <si>
    <t>Thousand Oaks</t>
  </si>
  <si>
    <t>Milwaukee</t>
  </si>
  <si>
    <t>Spokane</t>
  </si>
  <si>
    <t>New Orleans</t>
  </si>
  <si>
    <t>Moyock</t>
  </si>
  <si>
    <t>CA</t>
  </si>
  <si>
    <t>Baltimore</t>
  </si>
  <si>
    <t>MD</t>
  </si>
  <si>
    <t>NC</t>
  </si>
  <si>
    <t>WI</t>
  </si>
  <si>
    <t>Los Angeles</t>
  </si>
  <si>
    <t>MS</t>
  </si>
  <si>
    <t>Greenville</t>
  </si>
  <si>
    <t>SC</t>
  </si>
  <si>
    <t>AR</t>
  </si>
  <si>
    <t>CO</t>
  </si>
  <si>
    <t>WA</t>
  </si>
  <si>
    <t>AL</t>
  </si>
  <si>
    <t>TX</t>
  </si>
  <si>
    <t>FL</t>
  </si>
  <si>
    <t>CT</t>
  </si>
  <si>
    <t>LA</t>
  </si>
  <si>
    <t>Harrison</t>
  </si>
  <si>
    <t>VA</t>
  </si>
  <si>
    <t>Naples</t>
  </si>
  <si>
    <t>NJ</t>
  </si>
  <si>
    <t>MI</t>
  </si>
  <si>
    <t>Birmingham</t>
  </si>
  <si>
    <t>MA</t>
  </si>
  <si>
    <t>Boulder</t>
  </si>
  <si>
    <t>First Litchfield Financial Corporation</t>
  </si>
  <si>
    <t>Midwest Banc Holdings, Inc.</t>
  </si>
  <si>
    <t>Provident Bankshares Corporation</t>
  </si>
  <si>
    <t>UCBH Holdings, Inc.</t>
  </si>
  <si>
    <t>First Market Bank</t>
  </si>
  <si>
    <t>NA</t>
  </si>
  <si>
    <t>CBM Florida Holding Company</t>
  </si>
  <si>
    <t>First Community Bank of America</t>
  </si>
  <si>
    <t>North American Financial Holdings, Inc.</t>
  </si>
  <si>
    <t>Treaty Oak Bank</t>
  </si>
  <si>
    <t xml:space="preserve">State </t>
  </si>
  <si>
    <t>City</t>
  </si>
  <si>
    <t>State</t>
  </si>
  <si>
    <t>Wilmington</t>
  </si>
  <si>
    <t>DE</t>
  </si>
  <si>
    <t>Raleigh</t>
  </si>
  <si>
    <t>Everett</t>
  </si>
  <si>
    <t>Oakhurst</t>
  </si>
  <si>
    <t>PR</t>
  </si>
  <si>
    <t>Pinellas Park</t>
  </si>
  <si>
    <t>Norfolk</t>
  </si>
  <si>
    <t>North Andover</t>
  </si>
  <si>
    <t>Hato Rey</t>
  </si>
  <si>
    <t>Litchfield</t>
  </si>
  <si>
    <t>Santa Barbara</t>
  </si>
  <si>
    <t>Regulated depositories</t>
  </si>
  <si>
    <t>ROAA (%)</t>
  </si>
  <si>
    <t>ROAE (%)</t>
  </si>
  <si>
    <t>A</t>
  </si>
  <si>
    <t>Total</t>
  </si>
  <si>
    <t>Additional CDCI ($000)</t>
  </si>
  <si>
    <t>Company name</t>
  </si>
  <si>
    <t>Inst key</t>
  </si>
  <si>
    <t xml:space="preserve">TARP status </t>
  </si>
  <si>
    <t>CPP received ($000)</t>
  </si>
  <si>
    <t>CDCI outstanding ($000)</t>
  </si>
  <si>
    <t>Total assets ($000)</t>
  </si>
  <si>
    <t>Average</t>
  </si>
  <si>
    <t>TARP received ($000)</t>
  </si>
  <si>
    <t>TARP information</t>
  </si>
  <si>
    <t>LTM ROAA (%)</t>
  </si>
  <si>
    <t>LTM ROAE (%)</t>
  </si>
  <si>
    <t>LTM net income ($000)</t>
  </si>
  <si>
    <t>Current?</t>
  </si>
  <si>
    <t>Company information</t>
  </si>
  <si>
    <t>Redeemed and historical</t>
  </si>
  <si>
    <t>Acquired</t>
  </si>
  <si>
    <t>Merger target</t>
  </si>
  <si>
    <t>Will repay TARP in full as a closing condition to acquisition by BMO Financial Group.</t>
  </si>
  <si>
    <t>http://www.snl.com/InteractiveX/article.aspx?id=12116848</t>
  </si>
  <si>
    <t>Upon closing of acquisition by Hancock Holding Co., acquirer plans to repurchase TARP in full.</t>
  </si>
  <si>
    <t>http://www.snl.com/interactivex/article.aspx?ID=12135431</t>
  </si>
  <si>
    <t xml:space="preserve">Agreed to merge with M&amp;T Bank Corp; M&amp;T will assume all TARP responsibility. </t>
  </si>
  <si>
    <t>http://www.snl.com/interactivex/article.aspx?ID=11905245</t>
  </si>
  <si>
    <t>Community Bancorp to acquire company; Treasury agreed to accept TARP repayment at discount for $38 million.</t>
  </si>
  <si>
    <t>http://www.snl.com/interactivex/article.aspx?ID=11924522</t>
  </si>
  <si>
    <t>Bear State Financial Holdings LLC to repurchase TARP preferred and warrant for $6 million during acquisition.</t>
  </si>
  <si>
    <t>http://www.snl.com/InteractiveX/article.aspx?id=12262450</t>
  </si>
  <si>
    <t>http://www.snl.com/InteractiveX/file.aspx?Id=10478331&amp;KeyFileFormat=XML</t>
  </si>
  <si>
    <t>Improves the position of the combined company to accelerate the repayment of TARP funds and resume dividend payments in the future</t>
  </si>
  <si>
    <t>http://www.snl.com/InteractiveX/article.aspx?ID=12083479&amp;KPLT=2</t>
  </si>
  <si>
    <t>No information</t>
  </si>
  <si>
    <t>http://www.snl.com/InteractiveX/article.aspx?ID=11951194&amp;KPLT=2</t>
  </si>
  <si>
    <t>http://www.snl.com/InteractiveX/article.aspx?ID=11636125&amp;KPLT=2</t>
  </si>
  <si>
    <t>http://www.snl.com/InteractiveX/article.aspx?ID=11699148&amp;KPLT=2</t>
  </si>
  <si>
    <t>North American Financial Holdings repurchased TARP preferred and warrant for $41.3 million during acquisition.</t>
  </si>
  <si>
    <t>Redeemed TARP prior to merger with Kearny Financial Corp. (MHC). Repurchased warrants Dec. 1, 2010.</t>
  </si>
  <si>
    <t>http://www.snl.com/interactivex/article.aspx?ID=12058184</t>
  </si>
  <si>
    <t>Redeemed TARP preferred and repurchased warrant Apr. 7, 2010 prior to acquisition by Union Savings Bank.</t>
  </si>
  <si>
    <t>http://www.snl.com/InteractiveX/article.aspx?ID=11022160</t>
  </si>
  <si>
    <t>Redeemed TARP preferred Dec. 8, 2010 ahead of shareholder approval to merge with California United Bank.</t>
  </si>
  <si>
    <t>http://www.snl.com/InteractiveX/BB_GovernmentPrograms.aspx?ID=1981035</t>
  </si>
  <si>
    <t>Redeemed TARP preferred Jan. 26, 2011 prior to merger with First General Bank.</t>
  </si>
  <si>
    <t>http://www.snl.com/InteractiveX/BB_GovernmentPrograms.aspx?ID=4090339</t>
  </si>
  <si>
    <t>Institution key</t>
  </si>
  <si>
    <t>CPP repayment ($000)</t>
  </si>
  <si>
    <t>Warrant repayment</t>
  </si>
  <si>
    <t>Name in CPP Spreadsheet</t>
  </si>
  <si>
    <t>Ticker</t>
  </si>
  <si>
    <t>CBKN</t>
  </si>
  <si>
    <t>TIBB</t>
  </si>
  <si>
    <t>WTNY</t>
  </si>
  <si>
    <t>WL</t>
  </si>
  <si>
    <t>CLFC</t>
  </si>
  <si>
    <t>CADE</t>
  </si>
  <si>
    <t>FFBH</t>
  </si>
  <si>
    <t>Net Interest Margin (Non-FTE) (%)</t>
  </si>
  <si>
    <t>Yield on Earning Assets (%)</t>
  </si>
  <si>
    <t>NCOs/Avg Lns: Tot Lns &amp; Leases (%)</t>
  </si>
  <si>
    <t>Adjusted NPL/Total Loans (%)</t>
  </si>
  <si>
    <t>Adjusted NPA/ Total Assets (%)</t>
  </si>
  <si>
    <t>Reserves/NPAs (%)</t>
  </si>
  <si>
    <t>MRY</t>
  </si>
  <si>
    <t>Potential repayment</t>
  </si>
  <si>
    <t>CPP outstanding</t>
  </si>
  <si>
    <t>Assets ($000)</t>
  </si>
  <si>
    <t>Deal information</t>
  </si>
  <si>
    <t>Target information</t>
  </si>
  <si>
    <t>Seller information</t>
  </si>
  <si>
    <t>Buyer information</t>
  </si>
  <si>
    <t>Announce date</t>
  </si>
  <si>
    <t>Deal value ($M)</t>
  </si>
  <si>
    <t>Target name</t>
  </si>
  <si>
    <t xml:space="preserve">Ticker </t>
  </si>
  <si>
    <t>Seller name</t>
  </si>
  <si>
    <t>Buyer name</t>
  </si>
  <si>
    <t>FCFL</t>
  </si>
  <si>
    <t>Bear State Financial Holdings, LLC</t>
  </si>
  <si>
    <t>TOAK</t>
  </si>
  <si>
    <t>Carlile Bancshares, Inc.</t>
  </si>
  <si>
    <t>Source: SNL Financial</t>
  </si>
  <si>
    <t>Convert to other investment</t>
  </si>
  <si>
    <t>Transfer to CDCI</t>
  </si>
  <si>
    <t>Take discount during acquisition</t>
  </si>
  <si>
    <t>4 ways Treasury has hedged against losses</t>
  </si>
  <si>
    <t>Redeem at discount prior to acquisition</t>
  </si>
  <si>
    <t>Key deal</t>
  </si>
  <si>
    <t>Capital infusion ($M)</t>
  </si>
  <si>
    <t>Price/ tangible book (%)</t>
  </si>
  <si>
    <t>Price/ book (%)</t>
  </si>
  <si>
    <t>Community Bancorp, LLC</t>
  </si>
  <si>
    <t>HMPR</t>
  </si>
  <si>
    <t>Toronto-Dominion Bank</t>
  </si>
  <si>
    <t>TD</t>
  </si>
  <si>
    <t>TSFG</t>
  </si>
  <si>
    <t>PCBC</t>
  </si>
  <si>
    <t>MstRct</t>
  </si>
  <si>
    <t>Warrants redeemed ($000)</t>
  </si>
  <si>
    <t>Complete date</t>
  </si>
  <si>
    <t>TARP discount (%)</t>
  </si>
  <si>
    <t>Target assets ($000)</t>
  </si>
  <si>
    <t>CASB</t>
  </si>
  <si>
    <t>Opus Bank</t>
  </si>
  <si>
    <t>TBD</t>
  </si>
  <si>
    <t>STSA</t>
  </si>
  <si>
    <t>CPF</t>
  </si>
  <si>
    <t>Conversion date</t>
  </si>
  <si>
    <t>BYFC</t>
  </si>
  <si>
    <t>TARP redemption discounts</t>
  </si>
  <si>
    <t>Institutions that exchanged Capital Purchase Program funds for Community Development Capital Initiative funds</t>
  </si>
  <si>
    <t>TARP out. prior to conversion ($000)</t>
  </si>
  <si>
    <t>CPF-US</t>
  </si>
  <si>
    <t>HMPR-US</t>
  </si>
  <si>
    <t>PCBC-US</t>
  </si>
  <si>
    <t>STSA-US</t>
  </si>
  <si>
    <t>Price</t>
  </si>
  <si>
    <t>Price per share</t>
  </si>
  <si>
    <t>Median</t>
  </si>
  <si>
    <t>Median TARP</t>
  </si>
  <si>
    <t>Median M&amp;A</t>
  </si>
  <si>
    <t>2010Q4</t>
  </si>
  <si>
    <t>Mergers and acquisitions with TARP redemption discounts</t>
  </si>
  <si>
    <t>All deal metrics are as of announcement date.</t>
  </si>
  <si>
    <t>Announced:</t>
  </si>
  <si>
    <t>Completed:</t>
  </si>
  <si>
    <t>Adj. NPA/ total assets (%)</t>
  </si>
  <si>
    <t>Quarter prior to redemption</t>
  </si>
  <si>
    <t>Cadence Financial Corp.</t>
  </si>
  <si>
    <t>South Financial Group Inc.</t>
  </si>
  <si>
    <t>TARP discounts associated with conversions to common stock</t>
  </si>
  <si>
    <t>Quarter prior to conversion</t>
  </si>
  <si>
    <t>Adj. NPLs / total loans (%)</t>
  </si>
  <si>
    <t>Adj. NPAs / total assets (%)</t>
  </si>
  <si>
    <t>Deferred dividends</t>
  </si>
  <si>
    <t>TARP median (Q4 '10)</t>
  </si>
  <si>
    <t>Pending</t>
  </si>
  <si>
    <t>Deferred dividend/ interest payments</t>
  </si>
  <si>
    <t>Common stock issued to Treasury ($000)</t>
  </si>
  <si>
    <r>
      <t xml:space="preserve">TARP received ($000) </t>
    </r>
    <r>
      <rPr>
        <b/>
        <vertAlign val="superscript"/>
        <sz val="8"/>
        <color indexed="8"/>
        <rFont val="Arial"/>
        <family val="2"/>
      </rPr>
      <t>1</t>
    </r>
  </si>
  <si>
    <r>
      <t xml:space="preserve">Preferred stock redeemed ($000) </t>
    </r>
    <r>
      <rPr>
        <b/>
        <vertAlign val="superscript"/>
        <sz val="8"/>
        <color indexed="8"/>
        <rFont val="Arial"/>
        <family val="2"/>
      </rPr>
      <t>2</t>
    </r>
  </si>
  <si>
    <r>
      <rPr>
        <vertAlign val="superscript"/>
        <sz val="8"/>
        <color indexed="8"/>
        <rFont val="Arial"/>
        <family val="2"/>
      </rPr>
      <t>1</t>
    </r>
    <r>
      <rPr>
        <sz val="8"/>
        <color indexed="8"/>
        <rFont val="Arial"/>
        <family val="2"/>
      </rPr>
      <t xml:space="preserve"> TARP received at target institution, except in cases of Treaty Oak Bank and First Community Bank of America deals, where TARP was received at selling institution.</t>
    </r>
  </si>
  <si>
    <r>
      <rPr>
        <vertAlign val="superscript"/>
        <sz val="8"/>
        <color indexed="8"/>
        <rFont val="Arial"/>
        <family val="2"/>
      </rPr>
      <t>2</t>
    </r>
    <r>
      <rPr>
        <sz val="8"/>
        <color indexed="8"/>
        <rFont val="Arial"/>
        <family val="2"/>
      </rPr>
      <t xml:space="preserve"> In addition to $500,000 cash, Treasury also received a note payable for up to $150,000 by Carlile Bancshares in favor of Treaty Oak, and a warrant to purchase 3,098,341 shares of Treaty Oak common stock.</t>
    </r>
  </si>
  <si>
    <t>Adj. NPL/ total loans (%)</t>
  </si>
  <si>
    <t>Redemption date</t>
  </si>
  <si>
    <t>LTM prior to redemption</t>
  </si>
  <si>
    <t>Public companies</t>
  </si>
  <si>
    <t>Financial data as of quarter prior to redemption date for institutions that have completed TARP redemptions. As of Q4 '10 for institutions with announced discounts.</t>
  </si>
  <si>
    <r>
      <t xml:space="preserve">Preferred stock redeemed ($000) </t>
    </r>
    <r>
      <rPr>
        <b/>
        <vertAlign val="superscript"/>
        <sz val="8"/>
        <color indexed="8"/>
        <rFont val="Arial"/>
        <family val="2"/>
      </rPr>
      <t>1</t>
    </r>
  </si>
  <si>
    <r>
      <rPr>
        <vertAlign val="superscript"/>
        <sz val="8"/>
        <color indexed="8"/>
        <rFont val="Arial"/>
        <family val="2"/>
      </rPr>
      <t>1</t>
    </r>
    <r>
      <rPr>
        <sz val="8"/>
        <color indexed="8"/>
        <rFont val="Arial"/>
        <family val="2"/>
      </rPr>
      <t xml:space="preserve"> For announced redemptions, preferred stock redeemed indicates value negotiated with Treasury.</t>
    </r>
  </si>
  <si>
    <r>
      <rPr>
        <vertAlign val="superscript"/>
        <sz val="8"/>
        <color indexed="8"/>
        <rFont val="Arial"/>
        <family val="2"/>
      </rPr>
      <t>2</t>
    </r>
    <r>
      <rPr>
        <sz val="8"/>
        <color indexed="8"/>
        <rFont val="Arial"/>
        <family val="2"/>
      </rPr>
      <t xml:space="preserve"> Institution does/ did not file consolidated financials, so SNL used financial data from subsidiary.</t>
    </r>
  </si>
  <si>
    <r>
      <rPr>
        <vertAlign val="superscript"/>
        <sz val="8"/>
        <color indexed="8"/>
        <rFont val="Arial"/>
        <family val="2"/>
      </rPr>
      <t>3</t>
    </r>
    <r>
      <rPr>
        <sz val="8"/>
        <color indexed="8"/>
        <rFont val="Arial"/>
        <family val="2"/>
      </rPr>
      <t xml:space="preserve"> Buyer redeemed TARP preferred and warrants for the price of the preferred only.</t>
    </r>
  </si>
  <si>
    <r>
      <rPr>
        <vertAlign val="superscript"/>
        <sz val="8"/>
        <color indexed="8"/>
        <rFont val="Arial"/>
        <family val="2"/>
      </rPr>
      <t>4</t>
    </r>
    <r>
      <rPr>
        <sz val="8"/>
        <color indexed="8"/>
        <rFont val="Arial"/>
        <family val="2"/>
      </rPr>
      <t xml:space="preserve"> Institution to redeem its $10.7 million in TARP at a discount of $7.2 million plus 72% of the company's post-acquisition cash assets.</t>
    </r>
  </si>
  <si>
    <r>
      <t xml:space="preserve">FBHC Holding Co. </t>
    </r>
    <r>
      <rPr>
        <vertAlign val="superscript"/>
        <sz val="8"/>
        <rFont val="Arial"/>
        <family val="2"/>
      </rPr>
      <t>2</t>
    </r>
  </si>
  <si>
    <r>
      <t xml:space="preserve">Capital Bank Corp. </t>
    </r>
    <r>
      <rPr>
        <vertAlign val="superscript"/>
        <sz val="8"/>
        <rFont val="Arial"/>
        <family val="2"/>
      </rPr>
      <t>3</t>
    </r>
  </si>
  <si>
    <r>
      <t xml:space="preserve">Treaty Oak Bancorp Inc. </t>
    </r>
    <r>
      <rPr>
        <vertAlign val="superscript"/>
        <sz val="8"/>
        <rFont val="Arial"/>
        <family val="2"/>
      </rPr>
      <t>2</t>
    </r>
  </si>
  <si>
    <r>
      <t xml:space="preserve">First Community Bank Corp. of America </t>
    </r>
    <r>
      <rPr>
        <vertAlign val="superscript"/>
        <sz val="8"/>
        <rFont val="Arial"/>
        <family val="2"/>
      </rPr>
      <t>4</t>
    </r>
  </si>
  <si>
    <t>Cascade Financial Corp.</t>
  </si>
  <si>
    <t>Financial data as of quarter prior to conversion date for institutions that have completed TARP conversions. As of Q4 '10 for institutions with announced conversions.</t>
  </si>
  <si>
    <t>Common shares received (000)</t>
  </si>
  <si>
    <t>Charlottesville, Virginia</t>
  </si>
  <si>
    <t>SNL Financial LC</t>
  </si>
  <si>
    <t>IN NO EVENT SHALL SNL OR ITS THIRD PARTY PROVIDERS BE LIABLE FOR ANY SPECIAL, INDIRECT, INCIDENTAL, CONSEQUENTIAL OR PUNITIVE DAMAGES (INCLUDING, WITHOUT LIMITATION, DAMAGES FOR LOSS OF PROFITS, BUSINESS INTERRUPTION, LOSS OF DATA OR BUSINESS INFORMATION) WHETHER BASED ON CONTRACT, TORT OR OTHER LEGAL THEORY, IN CONNECTION WITH THIS AGREEMENT OR THE USE OR INABILITY TO USE THE REPORT.</t>
  </si>
  <si>
    <t>THE REPORT IS PROVIDED "AS IS" WITHOUT ANY WARRANTY OF ANY KIND. SNL AND ITS THIRD PARTY PROVIDERS HEREBY DISCLAIM ALL OTHER WARRANTIES, EXPRESS OR IMPLIED, INCLUDING WITHOUT LIMIT IMPLIED WARRANTIES OF MERCHANTABILITY AND FITNESS FOR ANY PARTICULAR PURPOSE. WITHOUT LIMITING ANY OF THE FOREGOING, SNL MAKES NO REPRESENTATION OR WARRANTY THAT THE REPORT OR ANY RESULTS, DATA OR COMPILATION OBTAINED THROUGH OR BY USE OF THE REPORT WILL BE ACCURATE, COMPLETE, RELIABLE, TIMELY, SECURE OR SUITABLE FOR THE RECIPIENT'S PURPOSES OR FREE FROM ERROR, DEFECT, OMISSIONS, DELAYS, INTERRUPTIONS OR LOSSES, INCLUDING INADVERTENT LOSS OF DATA OR DAMAGE TO MEDIA. THE RECIPIENT FURTHER ACKNOWLEDGES AND AGREES THAT IN NO EVENT WILL SNL BE RESPONSIBLE OR LIABLE TO THE RECIPIENT OR TO ANY THIRD PARTY FOR THE RECIPIENT'S USE OF OR RELIANCE ON ANY RESULTS OBTAINED FROM OR PROVIDED BY THE REPORT OR SNL, AND THAT THE RECIPIENT BEARS THE SOLE RESPONSIBILITY AND RISK FOR ANY SUCH USE OR RELIANCE (INCLUDING WITHOUT LIMITATION ANY DECISION(S) THE RECIPIENT MAY MAKE OR REFRAIN FROM MAKING IN CONNECTION THEREWITH).</t>
  </si>
  <si>
    <t>Although SNL makes reasonable efforts to ensure the accuracy and integrity of its Information, SNL does not guarantee or warrant the correctness, completeness, currentness, merchantability or fitness for a particular purpose, of the data contained herein.</t>
  </si>
  <si>
    <t>DISCLAIMER AND SPECIAL COVENANTS:</t>
  </si>
  <si>
    <t>If you are uncertain about whether a particular citation adheres to the SNL Citation Policy, please contact SNL’s Press Relations Manager, Christina Twomey at 434.951.6914; ctwomey@snl.com.</t>
  </si>
  <si>
    <t>SNL reserves the right to change these guidelines at any time, without notice. These guidelines are for general informational purposes only, and SNL reserves any and all rights to the Information including but not limited to the right to deny any and all uses of the Information.</t>
  </si>
  <si>
    <t>* Any derivative analysis should cite SNL as the source of the data but should make explicit that SNL is not the source of the analysis.</t>
  </si>
  <si>
    <t>* All citations of Information in the media &amp; communications sector must be sourced to SNL Kagan.</t>
  </si>
  <si>
    <t>* All citations of Information in the financial institutions, real estate and energy sectors must be sourced to SNL Financial.</t>
  </si>
  <si>
    <t xml:space="preserve">* All citations must be limited in scope. Reproduction of substantial portions of Information contained in this report is prohibited.  </t>
  </si>
  <si>
    <t>* Commercial use of the Information is prohibited without our express written permission.</t>
  </si>
  <si>
    <t>* All Information provided by SNL, in any form, is proprietary to SNL and is protected by U.S. and international laws governing intellectual property.</t>
  </si>
  <si>
    <t xml:space="preserve">The following guidelines set forth the rules for the use for all SNL Information in all media: </t>
  </si>
  <si>
    <t>SNL Financial LC ("SNL") provides news, data, and analysis ("Information") related to the financial institutions, real estate, energy and media &amp; communications sectors.</t>
  </si>
  <si>
    <t xml:space="preserve">SNL CITATION POLICY: </t>
  </si>
  <si>
    <t>YOUR ACCEPTANCE OF THE REPORT CONTAINED HEREIN SHALL CONSTITUTE YOUR CONSENT AND AGREEMENT TO THE FOLLOWING TERMS AND CONDITIONS. SHOULD YOU NOT AGREE TO ANY ELEMENT OF THESE TERMS AND CONDITIONS, THE REPORT MUST BE RETURNED PROMPTLY TO SNL FINANCIAL LC.</t>
  </si>
  <si>
    <r>
      <t xml:space="preserve">Hampton Roads Bankshares, Inc. </t>
    </r>
    <r>
      <rPr>
        <vertAlign val="superscript"/>
        <sz val="8"/>
        <rFont val="Arial"/>
        <family val="2"/>
      </rPr>
      <t>1</t>
    </r>
  </si>
  <si>
    <r>
      <t xml:space="preserve">Pacific Capital Bancorp </t>
    </r>
    <r>
      <rPr>
        <vertAlign val="superscript"/>
        <sz val="8"/>
        <rFont val="Arial"/>
        <family val="2"/>
      </rPr>
      <t>1</t>
    </r>
  </si>
  <si>
    <r>
      <t xml:space="preserve">Sterling Financial Corporation </t>
    </r>
    <r>
      <rPr>
        <vertAlign val="superscript"/>
        <sz val="8"/>
        <rFont val="Arial"/>
        <family val="2"/>
      </rPr>
      <t>1</t>
    </r>
  </si>
  <si>
    <r>
      <rPr>
        <vertAlign val="superscript"/>
        <sz val="8"/>
        <color indexed="8"/>
        <rFont val="Arial"/>
        <family val="2"/>
      </rPr>
      <t>1</t>
    </r>
    <r>
      <rPr>
        <sz val="8"/>
        <color indexed="8"/>
        <rFont val="Arial"/>
        <family val="2"/>
      </rPr>
      <t xml:space="preserve"> Treasury exchanged institution's TARP preferred for a like amount of mandatorily convertible preferred, which was subsequently converted to common.</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</si>
</sst>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_(* #,##0_);_(* \(#,##0\);_(* &quot;-&quot;??_);_(@_)"/>
    <numFmt numFmtId="167" formatCode="0.0000"/>
    <numFmt numFmtId="168" formatCode="0.0"/>
  </numFmts>
  <fonts count="71">
    <font>
      <sz val="11"/>
      <color theme="1"/>
      <name val="Calibri"/>
      <family val="2"/>
    </font>
    <font>
      <sz val="11"/>
      <color indexed="8"/>
      <name val="Calibri"/>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9"/>
      <color indexed="8"/>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8"/>
      <name val="Arial"/>
      <family val="2"/>
    </font>
    <font>
      <b/>
      <vertAlign val="superscript"/>
      <sz val="8"/>
      <color indexed="8"/>
      <name val="Arial"/>
      <family val="2"/>
    </font>
    <font>
      <vertAlign val="superscript"/>
      <sz val="8"/>
      <color indexed="8"/>
      <name val="Arial"/>
      <family val="2"/>
    </font>
    <font>
      <vertAlign val="superscript"/>
      <sz val="8"/>
      <name val="Arial"/>
      <family val="2"/>
    </font>
    <font>
      <b/>
      <sz val="8"/>
      <color indexed="8"/>
      <name val="Arial"/>
      <family val="2"/>
    </font>
    <font>
      <sz val="9"/>
      <name val="Arial"/>
      <family val="2"/>
    </font>
    <font>
      <b/>
      <sz val="9"/>
      <name val="Arial"/>
      <family val="2"/>
    </font>
    <font>
      <u val="single"/>
      <sz val="10"/>
      <color indexed="12"/>
      <name val="Arial"/>
      <family val="2"/>
    </font>
    <font>
      <u val="single"/>
      <sz val="9"/>
      <color indexed="12"/>
      <name val="Arial"/>
      <family val="2"/>
    </font>
    <font>
      <b/>
      <sz val="14"/>
      <color indexed="9"/>
      <name val="Arial"/>
      <family val="2"/>
    </font>
    <font>
      <b/>
      <sz val="14"/>
      <name val="Arial"/>
      <family val="2"/>
    </font>
    <font>
      <b/>
      <sz val="12"/>
      <color indexed="9"/>
      <name val="Arial"/>
      <family val="2"/>
    </font>
    <font>
      <b/>
      <sz val="12"/>
      <name val="Arial"/>
      <family val="2"/>
    </font>
    <font>
      <b/>
      <sz val="10"/>
      <name val="Arial"/>
      <family val="2"/>
    </font>
    <font>
      <b/>
      <sz val="10"/>
      <color indexed="9"/>
      <name val="Arial"/>
      <family val="2"/>
    </font>
    <font>
      <b/>
      <i/>
      <sz val="8"/>
      <color indexed="9"/>
      <name val="Arial"/>
      <family val="2"/>
    </font>
    <font>
      <u val="single"/>
      <sz val="11"/>
      <color indexed="12"/>
      <name val="Calibri"/>
      <family val="2"/>
    </font>
    <font>
      <sz val="10"/>
      <color indexed="8"/>
      <name val="Arial"/>
      <family val="2"/>
    </font>
    <font>
      <b/>
      <sz val="11"/>
      <color indexed="8"/>
      <name val="Arial"/>
      <family val="2"/>
    </font>
    <font>
      <u val="single"/>
      <sz val="8"/>
      <color indexed="12"/>
      <name val="Arial"/>
      <family val="2"/>
    </font>
    <font>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8"/>
      <color theme="1"/>
      <name val="Arial"/>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b/>
      <sz val="11"/>
      <color theme="1"/>
      <name val="Arial"/>
      <family val="2"/>
    </font>
    <font>
      <u val="single"/>
      <sz val="8"/>
      <color theme="10"/>
      <name val="Arial"/>
      <family val="2"/>
    </font>
    <font>
      <sz val="8"/>
      <color rgb="FFFF0000"/>
      <name val="Arial"/>
      <family val="2"/>
    </font>
  </fonts>
  <fills count="53">
    <fill>
      <patternFill/>
    </fill>
    <fill>
      <patternFill patternType="gray125"/>
    </fill>
    <fill>
      <patternFill patternType="solid">
        <fgColor theme="4" tint="0.7999799847602844"/>
        <bgColor indexed="64"/>
      </patternFill>
    </fill>
    <fill>
      <patternFill patternType="solid">
        <fgColor indexed="22"/>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55"/>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theme="0" tint="-0.0999699980020523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55"/>
      </left>
      <right style="thin">
        <color indexed="55"/>
      </right>
      <top style="thin">
        <color indexed="55"/>
      </top>
      <bottom style="thin">
        <color indexed="55"/>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mediu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right/>
      <top style="thin"/>
      <bottom/>
    </border>
    <border>
      <left/>
      <right style="thin"/>
      <top style="thin"/>
      <bottom/>
    </border>
    <border>
      <left/>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thin"/>
    </border>
    <border>
      <left/>
      <right/>
      <top style="thin"/>
      <bottom style="thin"/>
    </border>
    <border>
      <left style="thin"/>
      <right/>
      <top style="thin"/>
      <bottom/>
    </border>
    <border>
      <left style="thin"/>
      <right/>
      <top/>
      <bottom/>
    </border>
    <border>
      <left style="thin"/>
      <right/>
      <top/>
      <bottom style="thin"/>
    </border>
    <border>
      <left/>
      <right style="thin"/>
      <top/>
      <bottom style="thin"/>
    </border>
    <border>
      <left style="medium"/>
      <right style="medium"/>
      <top/>
      <bottom style="medium"/>
    </border>
    <border>
      <left style="medium"/>
      <right style="medium"/>
      <top/>
      <bottom/>
    </border>
    <border>
      <left style="medium"/>
      <right style="medium"/>
      <top style="medium"/>
      <bottom/>
    </border>
  </borders>
  <cellStyleXfs count="10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8" fillId="2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8" fillId="2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8"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8" fillId="2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48" fillId="2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8" fillId="28"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8" fillId="29"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8"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8"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48"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8" fillId="3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8"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49"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50" fillId="41" borderId="1" applyNumberFormat="0" applyAlignment="0" applyProtection="0"/>
    <xf numFmtId="0" fontId="5" fillId="42" borderId="2" applyNumberFormat="0" applyAlignment="0" applyProtection="0"/>
    <xf numFmtId="0" fontId="5" fillId="42" borderId="2" applyNumberFormat="0" applyAlignment="0" applyProtection="0"/>
    <xf numFmtId="0" fontId="5" fillId="42" borderId="2" applyNumberFormat="0" applyAlignment="0" applyProtection="0"/>
    <xf numFmtId="0" fontId="5" fillId="42" borderId="2" applyNumberFormat="0" applyAlignment="0" applyProtection="0"/>
    <xf numFmtId="0" fontId="51" fillId="43" borderId="3" applyNumberFormat="0" applyAlignment="0" applyProtection="0"/>
    <xf numFmtId="0" fontId="6" fillId="26" borderId="4" applyNumberFormat="0" applyAlignment="0" applyProtection="0"/>
    <xf numFmtId="0" fontId="6" fillId="26" borderId="4" applyNumberFormat="0" applyAlignment="0" applyProtection="0"/>
    <xf numFmtId="0" fontId="6" fillId="26" borderId="4" applyNumberFormat="0" applyAlignment="0" applyProtection="0"/>
    <xf numFmtId="0" fontId="6" fillId="26"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3"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6" fillId="0" borderId="9"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0" borderId="0" applyNumberFormat="0" applyFill="0" applyBorder="0" applyProtection="0">
      <alignment wrapText="1"/>
    </xf>
    <xf numFmtId="0" fontId="7" fillId="0" borderId="0" applyNumberFormat="0" applyFill="0" applyBorder="0" applyProtection="0">
      <alignment horizontal="justify" vertical="top" wrapText="1"/>
    </xf>
    <xf numFmtId="0" fontId="57" fillId="0" borderId="0" applyNumberFormat="0" applyFill="0" applyBorder="0" applyAlignment="0" applyProtection="0"/>
    <xf numFmtId="0" fontId="29" fillId="0" borderId="0" applyNumberFormat="0" applyFill="0" applyBorder="0" applyAlignment="0" applyProtection="0"/>
    <xf numFmtId="0" fontId="58" fillId="46" borderId="1" applyNumberFormat="0" applyAlignment="0" applyProtection="0"/>
    <xf numFmtId="0" fontId="13" fillId="5" borderId="2" applyNumberFormat="0" applyAlignment="0" applyProtection="0"/>
    <xf numFmtId="0" fontId="13" fillId="5" borderId="2" applyNumberFormat="0" applyAlignment="0" applyProtection="0"/>
    <xf numFmtId="0" fontId="13" fillId="5" borderId="2" applyNumberFormat="0" applyAlignment="0" applyProtection="0"/>
    <xf numFmtId="0" fontId="13" fillId="5" borderId="2" applyNumberFormat="0" applyAlignment="0" applyProtection="0"/>
    <xf numFmtId="0" fontId="59" fillId="0" borderId="11"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60" fillId="4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61" fillId="0" borderId="0">
      <alignment/>
      <protection/>
    </xf>
    <xf numFmtId="0" fontId="6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6" fillId="0" borderId="0">
      <alignment/>
      <protection/>
    </xf>
    <xf numFmtId="0" fontId="7" fillId="0" borderId="0">
      <alignment/>
      <protection/>
    </xf>
    <xf numFmtId="0" fontId="7" fillId="0" borderId="0">
      <alignment/>
      <protection/>
    </xf>
    <xf numFmtId="0" fontId="16" fillId="0" borderId="0">
      <alignment/>
      <protection/>
    </xf>
    <xf numFmtId="0" fontId="16" fillId="0" borderId="0">
      <alignment/>
      <protection/>
    </xf>
    <xf numFmtId="0" fontId="7" fillId="0" borderId="0">
      <alignment/>
      <protection/>
    </xf>
    <xf numFmtId="0" fontId="16" fillId="0" borderId="0">
      <alignment/>
      <protection/>
    </xf>
    <xf numFmtId="0" fontId="16"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48" borderId="13" applyNumberFormat="0" applyFont="0" applyAlignment="0" applyProtection="0"/>
    <xf numFmtId="0" fontId="7" fillId="7" borderId="14" applyNumberFormat="0" applyFont="0" applyAlignment="0" applyProtection="0"/>
    <xf numFmtId="0" fontId="7" fillId="7" borderId="14" applyNumberFormat="0" applyFont="0" applyAlignment="0" applyProtection="0"/>
    <xf numFmtId="0" fontId="7" fillId="7" borderId="14" applyNumberFormat="0" applyFont="0" applyAlignment="0" applyProtection="0"/>
    <xf numFmtId="0" fontId="7" fillId="7" borderId="14" applyNumberFormat="0" applyFont="0" applyAlignment="0" applyProtection="0"/>
    <xf numFmtId="0" fontId="63" fillId="41" borderId="15" applyNumberFormat="0" applyAlignment="0" applyProtection="0"/>
    <xf numFmtId="0" fontId="17" fillId="42" borderId="16" applyNumberFormat="0" applyAlignment="0" applyProtection="0"/>
    <xf numFmtId="0" fontId="17" fillId="42" borderId="16" applyNumberFormat="0" applyAlignment="0" applyProtection="0"/>
    <xf numFmtId="0" fontId="17" fillId="42" borderId="16" applyNumberFormat="0" applyAlignment="0" applyProtection="0"/>
    <xf numFmtId="0" fontId="17" fillId="42"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49" borderId="0" applyNumberFormat="0" applyBorder="0" applyAlignment="0" applyProtection="0"/>
    <xf numFmtId="0" fontId="32" fillId="0" borderId="0" applyNumberFormat="0" applyFill="0" applyBorder="0" applyAlignment="0" applyProtection="0"/>
    <xf numFmtId="0" fontId="33" fillId="4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50" borderId="0" applyNumberFormat="0" applyBorder="0" applyAlignment="0" applyProtection="0"/>
    <xf numFmtId="0" fontId="36" fillId="50" borderId="0" applyNumberFormat="0" applyBorder="0" applyProtection="0">
      <alignment horizontal="center"/>
    </xf>
    <xf numFmtId="0" fontId="37" fillId="50" borderId="0" applyNumberFormat="0" applyBorder="0" applyAlignment="0" applyProtection="0"/>
    <xf numFmtId="0" fontId="7" fillId="0" borderId="0" applyNumberFormat="0" applyFont="0" applyFill="0" applyBorder="0" applyProtection="0">
      <alignment horizontal="right"/>
    </xf>
    <xf numFmtId="0" fontId="7" fillId="0" borderId="0" applyNumberFormat="0" applyFont="0" applyFill="0" applyBorder="0" applyProtection="0">
      <alignment horizontal="left"/>
    </xf>
    <xf numFmtId="0" fontId="21" fillId="0" borderId="0" applyNumberFormat="0" applyFill="0" applyBorder="0" applyAlignment="0" applyProtection="0"/>
    <xf numFmtId="0" fontId="22" fillId="0" borderId="0" applyNumberFormat="0" applyFill="0" applyBorder="0" applyAlignment="0" applyProtection="0"/>
    <xf numFmtId="0" fontId="7" fillId="51" borderId="0" applyNumberFormat="0" applyFont="0" applyBorder="0" applyAlignment="0" applyProtection="0"/>
    <xf numFmtId="167" fontId="7" fillId="0" borderId="0" applyFont="0" applyFill="0" applyBorder="0" applyAlignment="0" applyProtection="0"/>
    <xf numFmtId="2" fontId="7" fillId="0" borderId="0" applyFont="0" applyFill="0" applyBorder="0" applyAlignment="0" applyProtection="0"/>
    <xf numFmtId="168" fontId="7" fillId="0" borderId="0" applyFont="0" applyFill="0" applyBorder="0" applyAlignment="0" applyProtection="0"/>
    <xf numFmtId="0" fontId="7" fillId="0" borderId="17" applyNumberFormat="0" applyFont="0" applyFill="0" applyAlignment="0" applyProtection="0"/>
    <xf numFmtId="0" fontId="6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8"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6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180">
    <xf numFmtId="0" fontId="0" fillId="0" borderId="0" xfId="0" applyFont="1" applyAlignment="1">
      <alignment/>
    </xf>
    <xf numFmtId="0" fontId="0" fillId="0" borderId="0" xfId="0" applyFill="1" applyAlignment="1">
      <alignment/>
    </xf>
    <xf numFmtId="0" fontId="61" fillId="0" borderId="0" xfId="0" applyFont="1" applyAlignment="1">
      <alignment/>
    </xf>
    <xf numFmtId="0" fontId="61" fillId="0" borderId="20" xfId="0" applyFont="1" applyBorder="1" applyAlignment="1">
      <alignment/>
    </xf>
    <xf numFmtId="0" fontId="61" fillId="0" borderId="21" xfId="0" applyFont="1" applyBorder="1" applyAlignment="1">
      <alignment/>
    </xf>
    <xf numFmtId="0" fontId="61" fillId="0" borderId="22" xfId="0" applyFont="1" applyBorder="1" applyAlignment="1">
      <alignment/>
    </xf>
    <xf numFmtId="0" fontId="67" fillId="0" borderId="22" xfId="0" applyFont="1" applyBorder="1" applyAlignment="1">
      <alignment horizontal="centerContinuous"/>
    </xf>
    <xf numFmtId="0" fontId="67" fillId="0" borderId="20" xfId="0" applyFont="1" applyBorder="1" applyAlignment="1">
      <alignment/>
    </xf>
    <xf numFmtId="0" fontId="67" fillId="0" borderId="21" xfId="0" applyFont="1" applyBorder="1" applyAlignment="1">
      <alignment/>
    </xf>
    <xf numFmtId="0" fontId="61" fillId="0" borderId="0" xfId="0" applyFont="1" applyBorder="1" applyAlignment="1">
      <alignment/>
    </xf>
    <xf numFmtId="0" fontId="68" fillId="0" borderId="0" xfId="0" applyFont="1" applyBorder="1" applyAlignment="1">
      <alignment/>
    </xf>
    <xf numFmtId="0" fontId="67" fillId="0" borderId="0" xfId="0" applyFont="1" applyBorder="1" applyAlignment="1">
      <alignment/>
    </xf>
    <xf numFmtId="0" fontId="67" fillId="0" borderId="0" xfId="0" applyFont="1" applyBorder="1" applyAlignment="1">
      <alignment horizontal="centerContinuous"/>
    </xf>
    <xf numFmtId="0" fontId="61" fillId="0" borderId="23" xfId="0" applyFont="1" applyBorder="1" applyAlignment="1">
      <alignment/>
    </xf>
    <xf numFmtId="0" fontId="61" fillId="0" borderId="24" xfId="0" applyFont="1" applyBorder="1" applyAlignment="1">
      <alignment/>
    </xf>
    <xf numFmtId="0" fontId="61" fillId="0" borderId="25" xfId="0" applyFont="1" applyBorder="1" applyAlignment="1">
      <alignment/>
    </xf>
    <xf numFmtId="0" fontId="61" fillId="0" borderId="26" xfId="0" applyFont="1" applyBorder="1" applyAlignment="1">
      <alignment/>
    </xf>
    <xf numFmtId="0" fontId="61" fillId="0" borderId="27" xfId="0" applyFont="1" applyBorder="1" applyAlignment="1">
      <alignment/>
    </xf>
    <xf numFmtId="0" fontId="61" fillId="0" borderId="28" xfId="0" applyFont="1" applyBorder="1" applyAlignment="1">
      <alignment/>
    </xf>
    <xf numFmtId="0" fontId="61" fillId="0" borderId="17" xfId="0" applyFont="1" applyBorder="1" applyAlignment="1">
      <alignment/>
    </xf>
    <xf numFmtId="0" fontId="61" fillId="0" borderId="29" xfId="0" applyFont="1" applyBorder="1" applyAlignment="1">
      <alignment/>
    </xf>
    <xf numFmtId="0" fontId="69" fillId="0" borderId="0" xfId="569" applyFont="1" applyAlignment="1" applyProtection="1">
      <alignment/>
      <protection/>
    </xf>
    <xf numFmtId="0" fontId="61" fillId="0" borderId="0" xfId="0" applyFont="1" applyAlignment="1">
      <alignment horizontal="left"/>
    </xf>
    <xf numFmtId="3" fontId="61" fillId="0" borderId="0" xfId="0" applyNumberFormat="1" applyFont="1" applyAlignment="1">
      <alignment horizontal="right"/>
    </xf>
    <xf numFmtId="0" fontId="61" fillId="0" borderId="0" xfId="0" applyNumberFormat="1" applyFont="1" applyAlignment="1">
      <alignment horizontal="left"/>
    </xf>
    <xf numFmtId="0" fontId="61" fillId="0" borderId="0" xfId="0" applyNumberFormat="1" applyFont="1" applyAlignment="1">
      <alignment horizontal="right"/>
    </xf>
    <xf numFmtId="0" fontId="61" fillId="0" borderId="0" xfId="0" applyFont="1" applyAlignment="1">
      <alignment horizontal="right"/>
    </xf>
    <xf numFmtId="4" fontId="61" fillId="0" borderId="0" xfId="0" applyNumberFormat="1" applyFont="1" applyAlignment="1">
      <alignment horizontal="right"/>
    </xf>
    <xf numFmtId="2" fontId="61" fillId="0" borderId="0" xfId="0" applyNumberFormat="1" applyFont="1" applyAlignment="1">
      <alignment horizontal="right"/>
    </xf>
    <xf numFmtId="0" fontId="67" fillId="0" borderId="30" xfId="0" applyFont="1" applyBorder="1" applyAlignment="1">
      <alignment horizontal="centerContinuous"/>
    </xf>
    <xf numFmtId="0" fontId="67" fillId="0" borderId="30" xfId="0" applyFont="1" applyBorder="1" applyAlignment="1">
      <alignment wrapText="1"/>
    </xf>
    <xf numFmtId="0" fontId="67" fillId="0" borderId="30" xfId="0" applyFont="1" applyBorder="1" applyAlignment="1">
      <alignment horizontal="right" wrapText="1"/>
    </xf>
    <xf numFmtId="0" fontId="67" fillId="0" borderId="31" xfId="0" applyFont="1" applyBorder="1" applyAlignment="1">
      <alignment wrapText="1"/>
    </xf>
    <xf numFmtId="0" fontId="67" fillId="0" borderId="31" xfId="0" applyFont="1" applyBorder="1" applyAlignment="1">
      <alignment horizontal="right" wrapText="1"/>
    </xf>
    <xf numFmtId="0" fontId="67" fillId="0" borderId="31" xfId="0" applyFont="1" applyBorder="1" applyAlignment="1">
      <alignment horizontal="left" wrapText="1"/>
    </xf>
    <xf numFmtId="0" fontId="67" fillId="0" borderId="30" xfId="0" applyFont="1" applyBorder="1" applyAlignment="1">
      <alignment horizontal="left" wrapText="1"/>
    </xf>
    <xf numFmtId="0" fontId="61" fillId="0" borderId="0" xfId="0" applyFont="1" applyAlignment="1">
      <alignment wrapText="1"/>
    </xf>
    <xf numFmtId="0" fontId="61" fillId="0" borderId="0" xfId="0" applyFont="1" applyFill="1" applyBorder="1" applyAlignment="1">
      <alignment/>
    </xf>
    <xf numFmtId="164" fontId="2" fillId="0" borderId="0" xfId="0" applyNumberFormat="1" applyFont="1" applyBorder="1" applyAlignment="1">
      <alignment/>
    </xf>
    <xf numFmtId="0" fontId="67" fillId="0" borderId="0" xfId="0" applyFont="1" applyBorder="1" applyAlignment="1">
      <alignment wrapText="1"/>
    </xf>
    <xf numFmtId="0" fontId="67" fillId="0" borderId="0" xfId="0" applyFont="1" applyBorder="1" applyAlignment="1">
      <alignment horizontal="right" wrapText="1"/>
    </xf>
    <xf numFmtId="164" fontId="61" fillId="0" borderId="20" xfId="0" applyNumberFormat="1" applyFont="1" applyBorder="1" applyAlignment="1">
      <alignment horizontal="left"/>
    </xf>
    <xf numFmtId="0" fontId="61" fillId="0" borderId="20" xfId="0" applyFont="1" applyBorder="1" applyAlignment="1">
      <alignment horizontal="right"/>
    </xf>
    <xf numFmtId="165" fontId="61" fillId="0" borderId="20" xfId="0" applyNumberFormat="1" applyFont="1" applyBorder="1" applyAlignment="1">
      <alignment/>
    </xf>
    <xf numFmtId="0" fontId="61" fillId="0" borderId="20" xfId="0" applyFont="1" applyFill="1" applyBorder="1" applyAlignment="1">
      <alignment/>
    </xf>
    <xf numFmtId="0" fontId="61" fillId="0" borderId="20" xfId="0" applyFont="1" applyBorder="1" applyAlignment="1">
      <alignment horizontal="left"/>
    </xf>
    <xf numFmtId="166" fontId="61" fillId="0" borderId="20" xfId="150" applyNumberFormat="1" applyFont="1" applyBorder="1" applyAlignment="1">
      <alignment/>
    </xf>
    <xf numFmtId="0" fontId="61" fillId="0" borderId="0" xfId="0" applyNumberFormat="1" applyFont="1" applyFill="1" applyBorder="1" applyAlignment="1">
      <alignment horizontal="left"/>
    </xf>
    <xf numFmtId="164" fontId="61" fillId="0" borderId="0" xfId="0" applyNumberFormat="1" applyFont="1" applyFill="1" applyBorder="1" applyAlignment="1">
      <alignment horizontal="left"/>
    </xf>
    <xf numFmtId="165" fontId="61" fillId="0" borderId="0" xfId="0" applyNumberFormat="1" applyFont="1" applyFill="1" applyBorder="1" applyAlignment="1">
      <alignment horizontal="right"/>
    </xf>
    <xf numFmtId="0" fontId="61" fillId="0" borderId="0" xfId="0" applyFont="1" applyFill="1" applyBorder="1" applyAlignment="1">
      <alignment horizontal="left"/>
    </xf>
    <xf numFmtId="3" fontId="61" fillId="0" borderId="0" xfId="150" applyNumberFormat="1" applyFont="1" applyFill="1" applyBorder="1" applyAlignment="1">
      <alignment/>
    </xf>
    <xf numFmtId="3" fontId="61" fillId="0" borderId="0" xfId="0" applyNumberFormat="1" applyFont="1" applyFill="1" applyBorder="1" applyAlignment="1">
      <alignment/>
    </xf>
    <xf numFmtId="165" fontId="61" fillId="0" borderId="0" xfId="150" applyNumberFormat="1" applyFont="1" applyFill="1" applyBorder="1" applyAlignment="1">
      <alignment/>
    </xf>
    <xf numFmtId="0" fontId="67" fillId="0" borderId="0" xfId="0" applyNumberFormat="1" applyFont="1" applyFill="1" applyBorder="1" applyAlignment="1">
      <alignment horizontal="left"/>
    </xf>
    <xf numFmtId="3" fontId="61" fillId="0" borderId="0" xfId="150" applyNumberFormat="1" applyFont="1" applyFill="1" applyBorder="1" applyAlignment="1">
      <alignment horizontal="right"/>
    </xf>
    <xf numFmtId="165" fontId="61" fillId="0" borderId="0" xfId="150" applyNumberFormat="1" applyFont="1" applyFill="1" applyBorder="1" applyAlignment="1">
      <alignment horizontal="right"/>
    </xf>
    <xf numFmtId="0" fontId="67" fillId="0" borderId="0" xfId="0" applyFont="1" applyBorder="1" applyAlignment="1">
      <alignment/>
    </xf>
    <xf numFmtId="0" fontId="61" fillId="0" borderId="20" xfId="0" applyFont="1" applyFill="1" applyBorder="1" applyAlignment="1">
      <alignment horizontal="left"/>
    </xf>
    <xf numFmtId="0" fontId="67" fillId="0" borderId="20" xfId="0" applyNumberFormat="1" applyFont="1" applyFill="1" applyBorder="1" applyAlignment="1">
      <alignment horizontal="left"/>
    </xf>
    <xf numFmtId="164" fontId="61" fillId="0" borderId="20" xfId="0" applyNumberFormat="1" applyFont="1" applyFill="1" applyBorder="1" applyAlignment="1">
      <alignment horizontal="left"/>
    </xf>
    <xf numFmtId="165" fontId="61" fillId="0" borderId="20" xfId="0" applyNumberFormat="1" applyFont="1" applyFill="1" applyBorder="1" applyAlignment="1">
      <alignment horizontal="right"/>
    </xf>
    <xf numFmtId="3" fontId="61" fillId="0" borderId="20" xfId="0" applyNumberFormat="1" applyFont="1" applyFill="1" applyBorder="1" applyAlignment="1">
      <alignment/>
    </xf>
    <xf numFmtId="3" fontId="61" fillId="0" borderId="20" xfId="150" applyNumberFormat="1" applyFont="1" applyFill="1" applyBorder="1" applyAlignment="1">
      <alignment/>
    </xf>
    <xf numFmtId="165" fontId="61" fillId="0" borderId="20" xfId="15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0" fontId="21" fillId="0" borderId="0" xfId="0" applyNumberFormat="1" applyFont="1" applyFill="1" applyBorder="1" applyAlignment="1">
      <alignment horizontal="left"/>
    </xf>
    <xf numFmtId="3" fontId="21" fillId="0" borderId="0" xfId="0" applyNumberFormat="1" applyFont="1" applyFill="1" applyBorder="1" applyAlignment="1">
      <alignment horizontal="right"/>
    </xf>
    <xf numFmtId="0" fontId="21" fillId="0" borderId="0" xfId="0" applyNumberFormat="1" applyFont="1" applyFill="1" applyBorder="1" applyAlignment="1">
      <alignment horizontal="right"/>
    </xf>
    <xf numFmtId="0" fontId="21" fillId="0" borderId="0" xfId="0" applyFont="1" applyFill="1" applyBorder="1" applyAlignment="1">
      <alignment/>
    </xf>
    <xf numFmtId="0" fontId="61" fillId="0" borderId="0" xfId="0" applyNumberFormat="1" applyFont="1" applyFill="1" applyBorder="1" applyAlignment="1">
      <alignment horizontal="right"/>
    </xf>
    <xf numFmtId="0" fontId="61" fillId="0" borderId="0" xfId="0" applyFont="1" applyFill="1" applyAlignment="1">
      <alignment/>
    </xf>
    <xf numFmtId="0" fontId="21" fillId="0" borderId="0" xfId="0" applyFont="1" applyFill="1" applyBorder="1" applyAlignment="1">
      <alignment horizontal="right"/>
    </xf>
    <xf numFmtId="0" fontId="22" fillId="0" borderId="0" xfId="0" applyFont="1" applyBorder="1" applyAlignment="1">
      <alignment wrapText="1"/>
    </xf>
    <xf numFmtId="1" fontId="21" fillId="0" borderId="20" xfId="0" applyNumberFormat="1" applyFont="1" applyFill="1" applyBorder="1" applyAlignment="1">
      <alignment horizontal="center"/>
    </xf>
    <xf numFmtId="164" fontId="21" fillId="0" borderId="0" xfId="0" applyNumberFormat="1" applyFont="1" applyFill="1" applyBorder="1" applyAlignment="1">
      <alignment/>
    </xf>
    <xf numFmtId="164" fontId="21" fillId="0" borderId="0" xfId="0" applyNumberFormat="1" applyFont="1" applyFill="1" applyBorder="1" applyAlignment="1">
      <alignment horizontal="right"/>
    </xf>
    <xf numFmtId="0" fontId="21" fillId="0" borderId="0" xfId="0" applyFont="1" applyFill="1" applyBorder="1" applyAlignment="1">
      <alignment horizontal="left"/>
    </xf>
    <xf numFmtId="0" fontId="22" fillId="0" borderId="0" xfId="0" applyFont="1" applyFill="1" applyBorder="1" applyAlignment="1">
      <alignment horizontal="left"/>
    </xf>
    <xf numFmtId="4" fontId="21" fillId="0" borderId="0" xfId="0" applyNumberFormat="1" applyFont="1" applyFill="1" applyBorder="1" applyAlignment="1">
      <alignment horizontal="right"/>
    </xf>
    <xf numFmtId="0" fontId="2" fillId="0" borderId="20" xfId="0" applyFont="1" applyFill="1" applyBorder="1" applyAlignment="1">
      <alignment/>
    </xf>
    <xf numFmtId="0" fontId="21" fillId="0" borderId="20" xfId="0" applyFont="1" applyFill="1" applyBorder="1" applyAlignment="1">
      <alignment horizontal="left"/>
    </xf>
    <xf numFmtId="4" fontId="21" fillId="0" borderId="20" xfId="0" applyNumberFormat="1" applyFont="1" applyFill="1" applyBorder="1" applyAlignment="1">
      <alignment horizontal="right"/>
    </xf>
    <xf numFmtId="3" fontId="21" fillId="0" borderId="20" xfId="0" applyNumberFormat="1" applyFont="1" applyFill="1" applyBorder="1" applyAlignment="1">
      <alignment horizontal="right"/>
    </xf>
    <xf numFmtId="0" fontId="2" fillId="0" borderId="0" xfId="0" applyFont="1" applyFill="1" applyBorder="1" applyAlignment="1">
      <alignment horizontal="right"/>
    </xf>
    <xf numFmtId="164" fontId="21" fillId="0" borderId="20" xfId="0" applyNumberFormat="1" applyFont="1" applyFill="1" applyBorder="1" applyAlignment="1">
      <alignment horizontal="right"/>
    </xf>
    <xf numFmtId="0" fontId="61" fillId="0" borderId="20" xfId="0" applyNumberFormat="1" applyFont="1" applyBorder="1" applyAlignment="1">
      <alignment horizontal="left"/>
    </xf>
    <xf numFmtId="0" fontId="61" fillId="0" borderId="20" xfId="0" applyNumberFormat="1" applyFont="1" applyBorder="1" applyAlignment="1">
      <alignment horizontal="right"/>
    </xf>
    <xf numFmtId="3" fontId="61" fillId="0" borderId="20" xfId="0" applyNumberFormat="1" applyFont="1" applyBorder="1" applyAlignment="1">
      <alignment horizontal="right"/>
    </xf>
    <xf numFmtId="2" fontId="61" fillId="0" borderId="20" xfId="0" applyNumberFormat="1" applyFont="1" applyBorder="1" applyAlignment="1">
      <alignment horizontal="right"/>
    </xf>
    <xf numFmtId="3" fontId="67" fillId="0" borderId="0" xfId="0" applyNumberFormat="1" applyFont="1" applyFill="1" applyBorder="1" applyAlignment="1">
      <alignment/>
    </xf>
    <xf numFmtId="14" fontId="61" fillId="0" borderId="0" xfId="0" applyNumberFormat="1" applyFont="1" applyAlignment="1">
      <alignment horizontal="right"/>
    </xf>
    <xf numFmtId="4" fontId="61" fillId="0" borderId="0" xfId="0" applyNumberFormat="1" applyFont="1" applyAlignment="1">
      <alignment/>
    </xf>
    <xf numFmtId="4" fontId="70" fillId="0" borderId="0" xfId="0" applyNumberFormat="1" applyFont="1" applyAlignment="1">
      <alignment horizontal="right"/>
    </xf>
    <xf numFmtId="0" fontId="67" fillId="0" borderId="22" xfId="0" applyFont="1" applyBorder="1" applyAlignment="1">
      <alignment horizontal="right" wrapText="1"/>
    </xf>
    <xf numFmtId="0" fontId="21" fillId="0" borderId="22" xfId="0" applyFont="1" applyFill="1" applyBorder="1" applyAlignment="1">
      <alignment/>
    </xf>
    <xf numFmtId="165" fontId="21" fillId="0" borderId="21" xfId="0" applyNumberFormat="1" applyFont="1" applyFill="1" applyBorder="1" applyAlignment="1">
      <alignment horizontal="right"/>
    </xf>
    <xf numFmtId="165" fontId="21" fillId="0" borderId="22" xfId="0" applyNumberFormat="1" applyFont="1" applyFill="1" applyBorder="1" applyAlignment="1">
      <alignment horizontal="right"/>
    </xf>
    <xf numFmtId="0" fontId="61" fillId="0" borderId="32" xfId="0" applyFont="1" applyBorder="1" applyAlignment="1">
      <alignment/>
    </xf>
    <xf numFmtId="0" fontId="61" fillId="0" borderId="33" xfId="0" applyFont="1" applyBorder="1" applyAlignment="1">
      <alignment/>
    </xf>
    <xf numFmtId="0" fontId="61" fillId="0" borderId="34" xfId="0" applyFont="1" applyBorder="1" applyAlignment="1">
      <alignment/>
    </xf>
    <xf numFmtId="0" fontId="61" fillId="0" borderId="30" xfId="0" applyFont="1" applyBorder="1" applyAlignment="1">
      <alignment/>
    </xf>
    <xf numFmtId="0" fontId="61" fillId="0" borderId="35" xfId="0" applyFont="1" applyBorder="1" applyAlignment="1">
      <alignment/>
    </xf>
    <xf numFmtId="4" fontId="61" fillId="0" borderId="0" xfId="0" applyNumberFormat="1" applyFont="1" applyBorder="1" applyAlignment="1">
      <alignment horizontal="right"/>
    </xf>
    <xf numFmtId="3" fontId="61" fillId="0" borderId="0" xfId="0" applyNumberFormat="1" applyFont="1" applyBorder="1" applyAlignment="1">
      <alignment/>
    </xf>
    <xf numFmtId="4" fontId="61" fillId="0" borderId="0" xfId="0" applyNumberFormat="1" applyFont="1" applyBorder="1" applyAlignment="1">
      <alignment/>
    </xf>
    <xf numFmtId="4" fontId="67" fillId="0" borderId="0" xfId="0" applyNumberFormat="1" applyFont="1" applyBorder="1" applyAlignment="1">
      <alignment/>
    </xf>
    <xf numFmtId="3" fontId="61" fillId="0" borderId="20" xfId="0" applyNumberFormat="1" applyFont="1" applyBorder="1" applyAlignment="1">
      <alignment/>
    </xf>
    <xf numFmtId="0" fontId="67" fillId="0" borderId="20" xfId="0" applyFont="1" applyBorder="1" applyAlignment="1">
      <alignment horizontal="right" wrapText="1"/>
    </xf>
    <xf numFmtId="3" fontId="61" fillId="0" borderId="0" xfId="0" applyNumberFormat="1" applyFont="1" applyBorder="1" applyAlignment="1">
      <alignment horizontal="right"/>
    </xf>
    <xf numFmtId="3" fontId="67" fillId="0" borderId="0" xfId="0" applyNumberFormat="1" applyFont="1" applyBorder="1" applyAlignment="1">
      <alignment/>
    </xf>
    <xf numFmtId="3" fontId="61" fillId="0" borderId="21" xfId="0" applyNumberFormat="1" applyFont="1" applyBorder="1" applyAlignment="1">
      <alignment/>
    </xf>
    <xf numFmtId="3" fontId="61" fillId="0" borderId="22" xfId="0" applyNumberFormat="1" applyFont="1" applyBorder="1" applyAlignment="1">
      <alignment/>
    </xf>
    <xf numFmtId="3" fontId="67" fillId="0" borderId="20" xfId="0" applyNumberFormat="1" applyFont="1" applyBorder="1" applyAlignment="1">
      <alignment/>
    </xf>
    <xf numFmtId="4" fontId="61" fillId="0" borderId="20" xfId="0" applyNumberFormat="1" applyFont="1" applyBorder="1" applyAlignment="1">
      <alignment horizontal="right"/>
    </xf>
    <xf numFmtId="4" fontId="67" fillId="0" borderId="20" xfId="0" applyNumberFormat="1" applyFont="1" applyBorder="1" applyAlignment="1">
      <alignment/>
    </xf>
    <xf numFmtId="0" fontId="2" fillId="0" borderId="33" xfId="0" applyFont="1" applyFill="1" applyBorder="1" applyAlignment="1">
      <alignment/>
    </xf>
    <xf numFmtId="0" fontId="2" fillId="0" borderId="22" xfId="0" applyFont="1" applyFill="1" applyBorder="1" applyAlignment="1">
      <alignment/>
    </xf>
    <xf numFmtId="0" fontId="61" fillId="0" borderId="33" xfId="0" applyFont="1" applyFill="1" applyBorder="1" applyAlignment="1">
      <alignment/>
    </xf>
    <xf numFmtId="0" fontId="61" fillId="0" borderId="22" xfId="0" applyFont="1" applyFill="1" applyBorder="1" applyAlignment="1">
      <alignment/>
    </xf>
    <xf numFmtId="0" fontId="69" fillId="0" borderId="22" xfId="569" applyFont="1" applyFill="1" applyBorder="1" applyAlignment="1" applyProtection="1">
      <alignment/>
      <protection/>
    </xf>
    <xf numFmtId="0" fontId="2" fillId="0" borderId="34" xfId="0" applyFont="1" applyFill="1" applyBorder="1" applyAlignment="1">
      <alignment/>
    </xf>
    <xf numFmtId="0" fontId="2" fillId="0" borderId="30" xfId="0" applyFont="1" applyFill="1" applyBorder="1" applyAlignment="1">
      <alignment/>
    </xf>
    <xf numFmtId="0" fontId="2" fillId="0" borderId="35" xfId="0" applyFont="1" applyFill="1" applyBorder="1" applyAlignment="1">
      <alignment/>
    </xf>
    <xf numFmtId="0" fontId="67" fillId="0" borderId="22" xfId="0" applyFont="1" applyBorder="1" applyAlignment="1">
      <alignment/>
    </xf>
    <xf numFmtId="0" fontId="61" fillId="0" borderId="33" xfId="0" applyFont="1" applyBorder="1" applyAlignment="1">
      <alignment wrapText="1"/>
    </xf>
    <xf numFmtId="0" fontId="67" fillId="0" borderId="22" xfId="0" applyFont="1" applyBorder="1" applyAlignment="1">
      <alignment wrapText="1"/>
    </xf>
    <xf numFmtId="1" fontId="21" fillId="0" borderId="20" xfId="0" applyNumberFormat="1" applyFont="1" applyFill="1" applyBorder="1" applyAlignment="1">
      <alignment horizontal="left"/>
    </xf>
    <xf numFmtId="1" fontId="21" fillId="0" borderId="0" xfId="0" applyNumberFormat="1" applyFont="1" applyFill="1" applyBorder="1" applyAlignment="1">
      <alignment horizontal="left"/>
    </xf>
    <xf numFmtId="0" fontId="2" fillId="0" borderId="0" xfId="0" applyFont="1" applyFill="1" applyAlignment="1">
      <alignment horizontal="left"/>
    </xf>
    <xf numFmtId="0" fontId="2" fillId="0" borderId="0" xfId="0" applyNumberFormat="1" applyFont="1" applyFill="1" applyAlignment="1">
      <alignment horizontal="left"/>
    </xf>
    <xf numFmtId="0" fontId="67" fillId="0" borderId="0" xfId="0" applyFont="1" applyAlignment="1">
      <alignment wrapText="1"/>
    </xf>
    <xf numFmtId="0" fontId="2" fillId="0" borderId="22" xfId="0" applyFont="1" applyFill="1" applyBorder="1" applyAlignment="1">
      <alignment horizontal="left"/>
    </xf>
    <xf numFmtId="0" fontId="2" fillId="0" borderId="22" xfId="0" applyNumberFormat="1" applyFont="1" applyFill="1" applyBorder="1" applyAlignment="1">
      <alignment horizontal="left"/>
    </xf>
    <xf numFmtId="0" fontId="67" fillId="0" borderId="0" xfId="0" applyFont="1" applyAlignment="1">
      <alignment horizontal="centerContinuous"/>
    </xf>
    <xf numFmtId="0" fontId="61" fillId="0" borderId="22" xfId="0" applyFont="1" applyBorder="1" applyAlignment="1">
      <alignment horizontal="centerContinuous"/>
    </xf>
    <xf numFmtId="0" fontId="61" fillId="0" borderId="0" xfId="0" applyFont="1" applyAlignment="1">
      <alignment horizontal="centerContinuous"/>
    </xf>
    <xf numFmtId="0" fontId="61" fillId="52" borderId="32" xfId="0" applyFont="1" applyFill="1" applyBorder="1" applyAlignment="1">
      <alignment/>
    </xf>
    <xf numFmtId="0" fontId="61" fillId="0" borderId="21" xfId="0" applyFont="1" applyFill="1" applyBorder="1" applyAlignment="1">
      <alignment/>
    </xf>
    <xf numFmtId="0" fontId="61" fillId="52" borderId="20" xfId="0" applyFont="1" applyFill="1" applyBorder="1" applyAlignment="1">
      <alignment/>
    </xf>
    <xf numFmtId="0" fontId="21" fillId="0" borderId="22" xfId="0" applyFont="1" applyFill="1" applyBorder="1" applyAlignment="1">
      <alignment horizontal="left"/>
    </xf>
    <xf numFmtId="0" fontId="21" fillId="0" borderId="22" xfId="0" applyNumberFormat="1" applyFont="1" applyFill="1" applyBorder="1" applyAlignment="1">
      <alignment horizontal="left"/>
    </xf>
    <xf numFmtId="1" fontId="22" fillId="0" borderId="0" xfId="0" applyNumberFormat="1" applyFont="1" applyFill="1" applyBorder="1" applyAlignment="1">
      <alignment/>
    </xf>
    <xf numFmtId="0" fontId="22" fillId="0" borderId="22" xfId="0" applyFont="1" applyFill="1" applyBorder="1" applyAlignment="1">
      <alignment horizontal="left"/>
    </xf>
    <xf numFmtId="3" fontId="22" fillId="0" borderId="0" xfId="0" applyNumberFormat="1" applyFont="1" applyFill="1" applyBorder="1" applyAlignment="1">
      <alignment horizontal="right"/>
    </xf>
    <xf numFmtId="164" fontId="22" fillId="0" borderId="0" xfId="0" applyNumberFormat="1" applyFont="1" applyFill="1" applyBorder="1" applyAlignment="1">
      <alignment horizontal="right"/>
    </xf>
    <xf numFmtId="165" fontId="22" fillId="0" borderId="22" xfId="0" applyNumberFormat="1" applyFont="1" applyFill="1" applyBorder="1" applyAlignment="1">
      <alignment horizontal="right"/>
    </xf>
    <xf numFmtId="4" fontId="22" fillId="0" borderId="0" xfId="0" applyNumberFormat="1" applyFont="1" applyFill="1" applyBorder="1" applyAlignment="1">
      <alignment horizontal="right"/>
    </xf>
    <xf numFmtId="0" fontId="21" fillId="0" borderId="20" xfId="0" applyFont="1" applyFill="1" applyBorder="1" applyAlignment="1">
      <alignment/>
    </xf>
    <xf numFmtId="0" fontId="21" fillId="0" borderId="21" xfId="0" applyFont="1" applyFill="1" applyBorder="1" applyAlignment="1">
      <alignment/>
    </xf>
    <xf numFmtId="0" fontId="26" fillId="0" borderId="0" xfId="0" applyFont="1" applyFill="1" applyBorder="1" applyAlignment="1">
      <alignment/>
    </xf>
    <xf numFmtId="1" fontId="22" fillId="0" borderId="0" xfId="0" applyNumberFormat="1" applyFont="1" applyFill="1" applyBorder="1" applyAlignment="1">
      <alignment horizontal="left"/>
    </xf>
    <xf numFmtId="0" fontId="21" fillId="0" borderId="21" xfId="0" applyFont="1" applyFill="1" applyBorder="1" applyAlignment="1">
      <alignment horizontal="left"/>
    </xf>
    <xf numFmtId="0" fontId="26" fillId="0" borderId="20" xfId="0" applyFont="1" applyFill="1" applyBorder="1" applyAlignment="1">
      <alignment/>
    </xf>
    <xf numFmtId="0" fontId="67" fillId="0" borderId="0" xfId="0" applyNumberFormat="1" applyFont="1" applyFill="1" applyBorder="1" applyAlignment="1">
      <alignment horizontal="centerContinuous"/>
    </xf>
    <xf numFmtId="0" fontId="67" fillId="0" borderId="0" xfId="0" applyFont="1" applyFill="1" applyBorder="1" applyAlignment="1">
      <alignment horizontal="centerContinuous"/>
    </xf>
    <xf numFmtId="0" fontId="61" fillId="0" borderId="22" xfId="0" applyNumberFormat="1" applyFont="1" applyFill="1" applyBorder="1" applyAlignment="1">
      <alignment horizontal="right"/>
    </xf>
    <xf numFmtId="0" fontId="67" fillId="0" borderId="32" xfId="0" applyFont="1" applyBorder="1" applyAlignment="1">
      <alignment horizontal="right" wrapText="1"/>
    </xf>
    <xf numFmtId="3" fontId="21" fillId="0" borderId="22" xfId="0" applyNumberFormat="1" applyFont="1" applyFill="1" applyBorder="1" applyAlignment="1">
      <alignment horizontal="right"/>
    </xf>
    <xf numFmtId="0" fontId="21" fillId="0" borderId="30" xfId="0" applyFont="1" applyFill="1" applyBorder="1" applyAlignment="1">
      <alignment/>
    </xf>
    <xf numFmtId="0" fontId="61" fillId="0" borderId="30" xfId="0" applyFont="1" applyFill="1" applyBorder="1" applyAlignment="1">
      <alignment/>
    </xf>
    <xf numFmtId="0" fontId="21" fillId="0" borderId="35" xfId="0" applyFont="1" applyFill="1" applyBorder="1" applyAlignment="1">
      <alignment/>
    </xf>
    <xf numFmtId="0" fontId="61" fillId="0" borderId="22" xfId="0" applyNumberFormat="1" applyFont="1" applyFill="1" applyBorder="1" applyAlignment="1">
      <alignment horizontal="left"/>
    </xf>
    <xf numFmtId="4" fontId="21" fillId="0" borderId="22" xfId="0" applyNumberFormat="1" applyFont="1" applyFill="1" applyBorder="1" applyAlignment="1">
      <alignment horizontal="right"/>
    </xf>
    <xf numFmtId="3" fontId="67" fillId="0" borderId="30" xfId="0" applyNumberFormat="1" applyFont="1" applyFill="1" applyBorder="1" applyAlignment="1">
      <alignment/>
    </xf>
    <xf numFmtId="0" fontId="22" fillId="0" borderId="35" xfId="0" applyFont="1" applyFill="1" applyBorder="1" applyAlignment="1">
      <alignment horizontal="left"/>
    </xf>
    <xf numFmtId="0" fontId="27" fillId="0" borderId="0" xfId="607" applyFont="1" applyFill="1" applyBorder="1">
      <alignment/>
      <protection/>
    </xf>
    <xf numFmtId="0" fontId="28" fillId="0" borderId="0" xfId="619" applyFont="1" applyFill="1" applyBorder="1">
      <alignment/>
      <protection/>
    </xf>
    <xf numFmtId="0" fontId="28" fillId="0" borderId="36" xfId="619" applyFont="1" applyFill="1" applyBorder="1" applyAlignment="1">
      <alignment horizontal="center"/>
      <protection/>
    </xf>
    <xf numFmtId="0" fontId="30" fillId="0" borderId="37" xfId="570" applyFont="1" applyFill="1" applyBorder="1" applyAlignment="1" applyProtection="1">
      <alignment horizontal="center"/>
      <protection/>
    </xf>
    <xf numFmtId="0" fontId="28" fillId="0" borderId="37" xfId="619" applyFont="1" applyFill="1" applyBorder="1">
      <alignment/>
      <protection/>
    </xf>
    <xf numFmtId="0" fontId="27" fillId="0" borderId="37" xfId="619" applyFont="1" applyFill="1" applyBorder="1" applyAlignment="1">
      <alignment vertical="top" wrapText="1"/>
      <protection/>
    </xf>
    <xf numFmtId="0" fontId="27" fillId="0" borderId="37" xfId="619" applyFont="1" applyFill="1" applyBorder="1">
      <alignment/>
      <protection/>
    </xf>
    <xf numFmtId="0" fontId="27" fillId="0" borderId="37" xfId="619" applyFont="1" applyFill="1" applyBorder="1" applyAlignment="1">
      <alignment horizontal="left" indent="3"/>
      <protection/>
    </xf>
    <xf numFmtId="0" fontId="28" fillId="0" borderId="37" xfId="619" applyFont="1" applyFill="1" applyBorder="1" applyAlignment="1">
      <alignment horizontal="left"/>
      <protection/>
    </xf>
    <xf numFmtId="0" fontId="28" fillId="0" borderId="38" xfId="619" applyFont="1" applyFill="1" applyBorder="1" applyAlignment="1">
      <alignment horizontal="left"/>
      <protection/>
    </xf>
    <xf numFmtId="0" fontId="27" fillId="0" borderId="37" xfId="619" applyFont="1" applyFill="1" applyBorder="1" applyAlignment="1">
      <alignment vertical="top" wrapText="1"/>
      <protection/>
    </xf>
    <xf numFmtId="0" fontId="27" fillId="0" borderId="37" xfId="607" applyFont="1" applyFill="1" applyBorder="1" applyAlignment="1">
      <alignment vertical="top" wrapText="1"/>
      <protection/>
    </xf>
    <xf numFmtId="0" fontId="7" fillId="0" borderId="37" xfId="607" applyFill="1" applyBorder="1" applyAlignment="1">
      <alignment vertical="top" wrapText="1"/>
      <protection/>
    </xf>
  </cellXfs>
  <cellStyles count="1025">
    <cellStyle name="Normal" xfId="0"/>
    <cellStyle name="20% - Accent1" xfId="15"/>
    <cellStyle name="20% - Accent1 2" xfId="16"/>
    <cellStyle name="20% - Accent1 3" xfId="17"/>
    <cellStyle name="20% - Accent1 4" xfId="18"/>
    <cellStyle name="20% - Accent1 5" xfId="19"/>
    <cellStyle name="20% - Accent2" xfId="20"/>
    <cellStyle name="20% - Accent2 2" xfId="21"/>
    <cellStyle name="20% - Accent2 3" xfId="22"/>
    <cellStyle name="20% - Accent2 4" xfId="23"/>
    <cellStyle name="20% - Accent2 5" xfId="24"/>
    <cellStyle name="20% - Accent3" xfId="25"/>
    <cellStyle name="20% - Accent3 2" xfId="26"/>
    <cellStyle name="20% - Accent3 3" xfId="27"/>
    <cellStyle name="20% - Accent3 4" xfId="28"/>
    <cellStyle name="20% - Accent3 5" xfId="29"/>
    <cellStyle name="20% - Accent4" xfId="30"/>
    <cellStyle name="20% - Accent4 2" xfId="31"/>
    <cellStyle name="20% - Accent4 3" xfId="32"/>
    <cellStyle name="20% - Accent4 4" xfId="33"/>
    <cellStyle name="20% - Accent4 5" xfId="34"/>
    <cellStyle name="20% - Accent5" xfId="35"/>
    <cellStyle name="20% - Accent5 2" xfId="36"/>
    <cellStyle name="20% - Accent5 3" xfId="37"/>
    <cellStyle name="20% - Accent5 4" xfId="38"/>
    <cellStyle name="20% - Accent5 5" xfId="39"/>
    <cellStyle name="20% - Accent6" xfId="40"/>
    <cellStyle name="20% - Accent6 2" xfId="41"/>
    <cellStyle name="20% - Accent6 3" xfId="42"/>
    <cellStyle name="20% - Accent6 4" xfId="43"/>
    <cellStyle name="20% - Accent6 5" xfId="44"/>
    <cellStyle name="40% - Accent1" xfId="45"/>
    <cellStyle name="40% - Accent1 2" xfId="46"/>
    <cellStyle name="40% - Accent1 3" xfId="47"/>
    <cellStyle name="40% - Accent1 4" xfId="48"/>
    <cellStyle name="40% - Accent1 5" xfId="49"/>
    <cellStyle name="40% - Accent2" xfId="50"/>
    <cellStyle name="40% - Accent2 2" xfId="51"/>
    <cellStyle name="40% - Accent2 3" xfId="52"/>
    <cellStyle name="40% - Accent2 4" xfId="53"/>
    <cellStyle name="40% - Accent2 5" xfId="54"/>
    <cellStyle name="40% - Accent3" xfId="55"/>
    <cellStyle name="40% - Accent3 2" xfId="56"/>
    <cellStyle name="40% - Accent3 3" xfId="57"/>
    <cellStyle name="40% - Accent3 4" xfId="58"/>
    <cellStyle name="40% - Accent3 5" xfId="59"/>
    <cellStyle name="40% - Accent4" xfId="60"/>
    <cellStyle name="40% - Accent4 2" xfId="61"/>
    <cellStyle name="40% - Accent4 3" xfId="62"/>
    <cellStyle name="40% - Accent4 4" xfId="63"/>
    <cellStyle name="40% - Accent4 5" xfId="64"/>
    <cellStyle name="40% - Accent5" xfId="65"/>
    <cellStyle name="40% - Accent5 2" xfId="66"/>
    <cellStyle name="40% - Accent5 3" xfId="67"/>
    <cellStyle name="40% - Accent5 4" xfId="68"/>
    <cellStyle name="40% - Accent5 5" xfId="69"/>
    <cellStyle name="40% - Accent6" xfId="70"/>
    <cellStyle name="40% - Accent6 2" xfId="71"/>
    <cellStyle name="40% - Accent6 3" xfId="72"/>
    <cellStyle name="40% - Accent6 4" xfId="73"/>
    <cellStyle name="40% - Accent6 5" xfId="74"/>
    <cellStyle name="60% - Accent1" xfId="75"/>
    <cellStyle name="60% - Accent1 2" xfId="76"/>
    <cellStyle name="60% - Accent1 3" xfId="77"/>
    <cellStyle name="60% - Accent1 4" xfId="78"/>
    <cellStyle name="60% - Accent1 5" xfId="79"/>
    <cellStyle name="60% - Accent2" xfId="80"/>
    <cellStyle name="60% - Accent2 2" xfId="81"/>
    <cellStyle name="60% - Accent2 3" xfId="82"/>
    <cellStyle name="60% - Accent2 4" xfId="83"/>
    <cellStyle name="60% - Accent2 5" xfId="84"/>
    <cellStyle name="60% - Accent3" xfId="85"/>
    <cellStyle name="60% - Accent3 2" xfId="86"/>
    <cellStyle name="60% - Accent3 3" xfId="87"/>
    <cellStyle name="60% - Accent3 4" xfId="88"/>
    <cellStyle name="60% - Accent3 5" xfId="89"/>
    <cellStyle name="60% - Accent4" xfId="90"/>
    <cellStyle name="60% - Accent4 2" xfId="91"/>
    <cellStyle name="60% - Accent4 3" xfId="92"/>
    <cellStyle name="60% - Accent4 4" xfId="93"/>
    <cellStyle name="60% - Accent4 5" xfId="94"/>
    <cellStyle name="60% - Accent5" xfId="95"/>
    <cellStyle name="60% - Accent5 2" xfId="96"/>
    <cellStyle name="60% - Accent5 3" xfId="97"/>
    <cellStyle name="60% - Accent5 4" xfId="98"/>
    <cellStyle name="60% - Accent5 5" xfId="99"/>
    <cellStyle name="60% - Accent6" xfId="100"/>
    <cellStyle name="60% - Accent6 2" xfId="101"/>
    <cellStyle name="60% - Accent6 3" xfId="102"/>
    <cellStyle name="60% - Accent6 4" xfId="103"/>
    <cellStyle name="60% - Accent6 5" xfId="104"/>
    <cellStyle name="Accent1" xfId="105"/>
    <cellStyle name="Accent1 2" xfId="106"/>
    <cellStyle name="Accent1 3" xfId="107"/>
    <cellStyle name="Accent1 4" xfId="108"/>
    <cellStyle name="Accent1 5" xfId="109"/>
    <cellStyle name="Accent2" xfId="110"/>
    <cellStyle name="Accent2 2" xfId="111"/>
    <cellStyle name="Accent2 3" xfId="112"/>
    <cellStyle name="Accent2 4" xfId="113"/>
    <cellStyle name="Accent2 5" xfId="114"/>
    <cellStyle name="Accent3" xfId="115"/>
    <cellStyle name="Accent3 2" xfId="116"/>
    <cellStyle name="Accent3 3" xfId="117"/>
    <cellStyle name="Accent3 4" xfId="118"/>
    <cellStyle name="Accent3 5" xfId="119"/>
    <cellStyle name="Accent4" xfId="120"/>
    <cellStyle name="Accent4 2" xfId="121"/>
    <cellStyle name="Accent4 3" xfId="122"/>
    <cellStyle name="Accent4 4" xfId="123"/>
    <cellStyle name="Accent4 5" xfId="124"/>
    <cellStyle name="Accent5" xfId="125"/>
    <cellStyle name="Accent5 2" xfId="126"/>
    <cellStyle name="Accent5 3" xfId="127"/>
    <cellStyle name="Accent5 4" xfId="128"/>
    <cellStyle name="Accent5 5" xfId="129"/>
    <cellStyle name="Accent6" xfId="130"/>
    <cellStyle name="Accent6 2" xfId="131"/>
    <cellStyle name="Accent6 3" xfId="132"/>
    <cellStyle name="Accent6 4" xfId="133"/>
    <cellStyle name="Accent6 5" xfId="134"/>
    <cellStyle name="Bad" xfId="135"/>
    <cellStyle name="Bad 2" xfId="136"/>
    <cellStyle name="Bad 3" xfId="137"/>
    <cellStyle name="Bad 4" xfId="138"/>
    <cellStyle name="Bad 5" xfId="139"/>
    <cellStyle name="Calculation" xfId="140"/>
    <cellStyle name="Calculation 2" xfId="141"/>
    <cellStyle name="Calculation 3" xfId="142"/>
    <cellStyle name="Calculation 4" xfId="143"/>
    <cellStyle name="Calculation 5" xfId="144"/>
    <cellStyle name="Check Cell" xfId="145"/>
    <cellStyle name="Check Cell 2" xfId="146"/>
    <cellStyle name="Check Cell 3" xfId="147"/>
    <cellStyle name="Check Cell 4" xfId="148"/>
    <cellStyle name="Check Cell 5" xfId="149"/>
    <cellStyle name="Comma" xfId="150"/>
    <cellStyle name="Comma [0]" xfId="151"/>
    <cellStyle name="Comma 12" xfId="152"/>
    <cellStyle name="Comma 2" xfId="153"/>
    <cellStyle name="Comma 2 10" xfId="154"/>
    <cellStyle name="Comma 2 10 2" xfId="155"/>
    <cellStyle name="Comma 2 10 3" xfId="156"/>
    <cellStyle name="Comma 2 10 4" xfId="157"/>
    <cellStyle name="Comma 2 100" xfId="158"/>
    <cellStyle name="Comma 2 101" xfId="159"/>
    <cellStyle name="Comma 2 102" xfId="160"/>
    <cellStyle name="Comma 2 103" xfId="161"/>
    <cellStyle name="Comma 2 104" xfId="162"/>
    <cellStyle name="Comma 2 105" xfId="163"/>
    <cellStyle name="Comma 2 106" xfId="164"/>
    <cellStyle name="Comma 2 107" xfId="165"/>
    <cellStyle name="Comma 2 108" xfId="166"/>
    <cellStyle name="Comma 2 109" xfId="167"/>
    <cellStyle name="Comma 2 11" xfId="168"/>
    <cellStyle name="Comma 2 11 2" xfId="169"/>
    <cellStyle name="Comma 2 11 3" xfId="170"/>
    <cellStyle name="Comma 2 11 4" xfId="171"/>
    <cellStyle name="Comma 2 110" xfId="172"/>
    <cellStyle name="Comma 2 111" xfId="173"/>
    <cellStyle name="Comma 2 112" xfId="174"/>
    <cellStyle name="Comma 2 113" xfId="175"/>
    <cellStyle name="Comma 2 114" xfId="176"/>
    <cellStyle name="Comma 2 115" xfId="177"/>
    <cellStyle name="Comma 2 116" xfId="178"/>
    <cellStyle name="Comma 2 117" xfId="179"/>
    <cellStyle name="Comma 2 118" xfId="180"/>
    <cellStyle name="Comma 2 119" xfId="181"/>
    <cellStyle name="Comma 2 12" xfId="182"/>
    <cellStyle name="Comma 2 12 2" xfId="183"/>
    <cellStyle name="Comma 2 12 3" xfId="184"/>
    <cellStyle name="Comma 2 12 4" xfId="185"/>
    <cellStyle name="Comma 2 120" xfId="186"/>
    <cellStyle name="Comma 2 121" xfId="187"/>
    <cellStyle name="Comma 2 122" xfId="188"/>
    <cellStyle name="Comma 2 123" xfId="189"/>
    <cellStyle name="Comma 2 124" xfId="190"/>
    <cellStyle name="Comma 2 125" xfId="191"/>
    <cellStyle name="Comma 2 126" xfId="192"/>
    <cellStyle name="Comma 2 127" xfId="193"/>
    <cellStyle name="Comma 2 128" xfId="194"/>
    <cellStyle name="Comma 2 129" xfId="195"/>
    <cellStyle name="Comma 2 13" xfId="196"/>
    <cellStyle name="Comma 2 13 2" xfId="197"/>
    <cellStyle name="Comma 2 13 3" xfId="198"/>
    <cellStyle name="Comma 2 13 4" xfId="199"/>
    <cellStyle name="Comma 2 130" xfId="200"/>
    <cellStyle name="Comma 2 131" xfId="201"/>
    <cellStyle name="Comma 2 132" xfId="202"/>
    <cellStyle name="Comma 2 133" xfId="203"/>
    <cellStyle name="Comma 2 134" xfId="204"/>
    <cellStyle name="Comma 2 135" xfId="205"/>
    <cellStyle name="Comma 2 136" xfId="206"/>
    <cellStyle name="Comma 2 137" xfId="207"/>
    <cellStyle name="Comma 2 138" xfId="208"/>
    <cellStyle name="Comma 2 139" xfId="209"/>
    <cellStyle name="Comma 2 14" xfId="210"/>
    <cellStyle name="Comma 2 14 2" xfId="211"/>
    <cellStyle name="Comma 2 14 3" xfId="212"/>
    <cellStyle name="Comma 2 14 4" xfId="213"/>
    <cellStyle name="Comma 2 140" xfId="214"/>
    <cellStyle name="Comma 2 141" xfId="215"/>
    <cellStyle name="Comma 2 15" xfId="216"/>
    <cellStyle name="Comma 2 15 2" xfId="217"/>
    <cellStyle name="Comma 2 15 3" xfId="218"/>
    <cellStyle name="Comma 2 15 4" xfId="219"/>
    <cellStyle name="Comma 2 16" xfId="220"/>
    <cellStyle name="Comma 2 16 2" xfId="221"/>
    <cellStyle name="Comma 2 16 3" xfId="222"/>
    <cellStyle name="Comma 2 16 4" xfId="223"/>
    <cellStyle name="Comma 2 17" xfId="224"/>
    <cellStyle name="Comma 2 17 2" xfId="225"/>
    <cellStyle name="Comma 2 17 3" xfId="226"/>
    <cellStyle name="Comma 2 17 4" xfId="227"/>
    <cellStyle name="Comma 2 18" xfId="228"/>
    <cellStyle name="Comma 2 18 2" xfId="229"/>
    <cellStyle name="Comma 2 18 3" xfId="230"/>
    <cellStyle name="Comma 2 18 4" xfId="231"/>
    <cellStyle name="Comma 2 19" xfId="232"/>
    <cellStyle name="Comma 2 19 2" xfId="233"/>
    <cellStyle name="Comma 2 19 3" xfId="234"/>
    <cellStyle name="Comma 2 19 4" xfId="235"/>
    <cellStyle name="Comma 2 2" xfId="236"/>
    <cellStyle name="Comma 2 2 2" xfId="237"/>
    <cellStyle name="Comma 2 20" xfId="238"/>
    <cellStyle name="Comma 2 20 2" xfId="239"/>
    <cellStyle name="Comma 2 20 3" xfId="240"/>
    <cellStyle name="Comma 2 20 4" xfId="241"/>
    <cellStyle name="Comma 2 21" xfId="242"/>
    <cellStyle name="Comma 2 21 2" xfId="243"/>
    <cellStyle name="Comma 2 21 3" xfId="244"/>
    <cellStyle name="Comma 2 21 4" xfId="245"/>
    <cellStyle name="Comma 2 22" xfId="246"/>
    <cellStyle name="Comma 2 22 2" xfId="247"/>
    <cellStyle name="Comma 2 22 3" xfId="248"/>
    <cellStyle name="Comma 2 22 4" xfId="249"/>
    <cellStyle name="Comma 2 23" xfId="250"/>
    <cellStyle name="Comma 2 23 2" xfId="251"/>
    <cellStyle name="Comma 2 23 3" xfId="252"/>
    <cellStyle name="Comma 2 23 4" xfId="253"/>
    <cellStyle name="Comma 2 24" xfId="254"/>
    <cellStyle name="Comma 2 24 2" xfId="255"/>
    <cellStyle name="Comma 2 24 3" xfId="256"/>
    <cellStyle name="Comma 2 24 4" xfId="257"/>
    <cellStyle name="Comma 2 25" xfId="258"/>
    <cellStyle name="Comma 2 25 2" xfId="259"/>
    <cellStyle name="Comma 2 25 3" xfId="260"/>
    <cellStyle name="Comma 2 25 4" xfId="261"/>
    <cellStyle name="Comma 2 26" xfId="262"/>
    <cellStyle name="Comma 2 26 2" xfId="263"/>
    <cellStyle name="Comma 2 26 3" xfId="264"/>
    <cellStyle name="Comma 2 26 4" xfId="265"/>
    <cellStyle name="Comma 2 27" xfId="266"/>
    <cellStyle name="Comma 2 27 2" xfId="267"/>
    <cellStyle name="Comma 2 27 3" xfId="268"/>
    <cellStyle name="Comma 2 27 4" xfId="269"/>
    <cellStyle name="Comma 2 28" xfId="270"/>
    <cellStyle name="Comma 2 28 2" xfId="271"/>
    <cellStyle name="Comma 2 28 3" xfId="272"/>
    <cellStyle name="Comma 2 28 4" xfId="273"/>
    <cellStyle name="Comma 2 29" xfId="274"/>
    <cellStyle name="Comma 2 29 2" xfId="275"/>
    <cellStyle name="Comma 2 29 3" xfId="276"/>
    <cellStyle name="Comma 2 29 4" xfId="277"/>
    <cellStyle name="Comma 2 3" xfId="278"/>
    <cellStyle name="Comma 2 30" xfId="279"/>
    <cellStyle name="Comma 2 30 2" xfId="280"/>
    <cellStyle name="Comma 2 30 3" xfId="281"/>
    <cellStyle name="Comma 2 30 4" xfId="282"/>
    <cellStyle name="Comma 2 31" xfId="283"/>
    <cellStyle name="Comma 2 31 2" xfId="284"/>
    <cellStyle name="Comma 2 31 3" xfId="285"/>
    <cellStyle name="Comma 2 31 4" xfId="286"/>
    <cellStyle name="Comma 2 32" xfId="287"/>
    <cellStyle name="Comma 2 32 2" xfId="288"/>
    <cellStyle name="Comma 2 32 3" xfId="289"/>
    <cellStyle name="Comma 2 32 4" xfId="290"/>
    <cellStyle name="Comma 2 33" xfId="291"/>
    <cellStyle name="Comma 2 33 2" xfId="292"/>
    <cellStyle name="Comma 2 33 3" xfId="293"/>
    <cellStyle name="Comma 2 33 4" xfId="294"/>
    <cellStyle name="Comma 2 34" xfId="295"/>
    <cellStyle name="Comma 2 34 2" xfId="296"/>
    <cellStyle name="Comma 2 34 3" xfId="297"/>
    <cellStyle name="Comma 2 34 4" xfId="298"/>
    <cellStyle name="Comma 2 35" xfId="299"/>
    <cellStyle name="Comma 2 35 2" xfId="300"/>
    <cellStyle name="Comma 2 35 3" xfId="301"/>
    <cellStyle name="Comma 2 35 4" xfId="302"/>
    <cellStyle name="Comma 2 36" xfId="303"/>
    <cellStyle name="Comma 2 36 2" xfId="304"/>
    <cellStyle name="Comma 2 36 3" xfId="305"/>
    <cellStyle name="Comma 2 36 4" xfId="306"/>
    <cellStyle name="Comma 2 37" xfId="307"/>
    <cellStyle name="Comma 2 37 2" xfId="308"/>
    <cellStyle name="Comma 2 37 3" xfId="309"/>
    <cellStyle name="Comma 2 37 4" xfId="310"/>
    <cellStyle name="Comma 2 38" xfId="311"/>
    <cellStyle name="Comma 2 38 2" xfId="312"/>
    <cellStyle name="Comma 2 38 3" xfId="313"/>
    <cellStyle name="Comma 2 38 4" xfId="314"/>
    <cellStyle name="Comma 2 39" xfId="315"/>
    <cellStyle name="Comma 2 39 2" xfId="316"/>
    <cellStyle name="Comma 2 39 3" xfId="317"/>
    <cellStyle name="Comma 2 39 4" xfId="318"/>
    <cellStyle name="Comma 2 4" xfId="319"/>
    <cellStyle name="Comma 2 40" xfId="320"/>
    <cellStyle name="Comma 2 40 2" xfId="321"/>
    <cellStyle name="Comma 2 40 3" xfId="322"/>
    <cellStyle name="Comma 2 40 4" xfId="323"/>
    <cellStyle name="Comma 2 41" xfId="324"/>
    <cellStyle name="Comma 2 41 2" xfId="325"/>
    <cellStyle name="Comma 2 41 3" xfId="326"/>
    <cellStyle name="Comma 2 41 4" xfId="327"/>
    <cellStyle name="Comma 2 42" xfId="328"/>
    <cellStyle name="Comma 2 42 2" xfId="329"/>
    <cellStyle name="Comma 2 42 3" xfId="330"/>
    <cellStyle name="Comma 2 42 4" xfId="331"/>
    <cellStyle name="Comma 2 43" xfId="332"/>
    <cellStyle name="Comma 2 43 2" xfId="333"/>
    <cellStyle name="Comma 2 43 3" xfId="334"/>
    <cellStyle name="Comma 2 43 4" xfId="335"/>
    <cellStyle name="Comma 2 44" xfId="336"/>
    <cellStyle name="Comma 2 44 2" xfId="337"/>
    <cellStyle name="Comma 2 44 3" xfId="338"/>
    <cellStyle name="Comma 2 44 4" xfId="339"/>
    <cellStyle name="Comma 2 45" xfId="340"/>
    <cellStyle name="Comma 2 45 2" xfId="341"/>
    <cellStyle name="Comma 2 45 3" xfId="342"/>
    <cellStyle name="Comma 2 45 4" xfId="343"/>
    <cellStyle name="Comma 2 46" xfId="344"/>
    <cellStyle name="Comma 2 46 2" xfId="345"/>
    <cellStyle name="Comma 2 46 3" xfId="346"/>
    <cellStyle name="Comma 2 46 4" xfId="347"/>
    <cellStyle name="Comma 2 47" xfId="348"/>
    <cellStyle name="Comma 2 47 2" xfId="349"/>
    <cellStyle name="Comma 2 47 3" xfId="350"/>
    <cellStyle name="Comma 2 47 4" xfId="351"/>
    <cellStyle name="Comma 2 48" xfId="352"/>
    <cellStyle name="Comma 2 48 2" xfId="353"/>
    <cellStyle name="Comma 2 48 3" xfId="354"/>
    <cellStyle name="Comma 2 48 4" xfId="355"/>
    <cellStyle name="Comma 2 49" xfId="356"/>
    <cellStyle name="Comma 2 49 2" xfId="357"/>
    <cellStyle name="Comma 2 49 3" xfId="358"/>
    <cellStyle name="Comma 2 49 4" xfId="359"/>
    <cellStyle name="Comma 2 5" xfId="360"/>
    <cellStyle name="Comma 2 50" xfId="361"/>
    <cellStyle name="Comma 2 50 2" xfId="362"/>
    <cellStyle name="Comma 2 50 3" xfId="363"/>
    <cellStyle name="Comma 2 50 4" xfId="364"/>
    <cellStyle name="Comma 2 51" xfId="365"/>
    <cellStyle name="Comma 2 51 2" xfId="366"/>
    <cellStyle name="Comma 2 51 3" xfId="367"/>
    <cellStyle name="Comma 2 51 4" xfId="368"/>
    <cellStyle name="Comma 2 52" xfId="369"/>
    <cellStyle name="Comma 2 52 2" xfId="370"/>
    <cellStyle name="Comma 2 52 3" xfId="371"/>
    <cellStyle name="Comma 2 52 4" xfId="372"/>
    <cellStyle name="Comma 2 53" xfId="373"/>
    <cellStyle name="Comma 2 53 2" xfId="374"/>
    <cellStyle name="Comma 2 53 3" xfId="375"/>
    <cellStyle name="Comma 2 53 4" xfId="376"/>
    <cellStyle name="Comma 2 54" xfId="377"/>
    <cellStyle name="Comma 2 54 2" xfId="378"/>
    <cellStyle name="Comma 2 54 3" xfId="379"/>
    <cellStyle name="Comma 2 54 4" xfId="380"/>
    <cellStyle name="Comma 2 55" xfId="381"/>
    <cellStyle name="Comma 2 55 2" xfId="382"/>
    <cellStyle name="Comma 2 55 3" xfId="383"/>
    <cellStyle name="Comma 2 55 4" xfId="384"/>
    <cellStyle name="Comma 2 56" xfId="385"/>
    <cellStyle name="Comma 2 56 2" xfId="386"/>
    <cellStyle name="Comma 2 56 3" xfId="387"/>
    <cellStyle name="Comma 2 56 4" xfId="388"/>
    <cellStyle name="Comma 2 57" xfId="389"/>
    <cellStyle name="Comma 2 57 2" xfId="390"/>
    <cellStyle name="Comma 2 57 3" xfId="391"/>
    <cellStyle name="Comma 2 57 4" xfId="392"/>
    <cellStyle name="Comma 2 58" xfId="393"/>
    <cellStyle name="Comma 2 58 2" xfId="394"/>
    <cellStyle name="Comma 2 58 3" xfId="395"/>
    <cellStyle name="Comma 2 58 4" xfId="396"/>
    <cellStyle name="Comma 2 59" xfId="397"/>
    <cellStyle name="Comma 2 59 2" xfId="398"/>
    <cellStyle name="Comma 2 59 3" xfId="399"/>
    <cellStyle name="Comma 2 59 4" xfId="400"/>
    <cellStyle name="Comma 2 6" xfId="401"/>
    <cellStyle name="Comma 2 6 2" xfId="402"/>
    <cellStyle name="Comma 2 6 3" xfId="403"/>
    <cellStyle name="Comma 2 6 4" xfId="404"/>
    <cellStyle name="Comma 2 60" xfId="405"/>
    <cellStyle name="Comma 2 60 2" xfId="406"/>
    <cellStyle name="Comma 2 60 3" xfId="407"/>
    <cellStyle name="Comma 2 60 4" xfId="408"/>
    <cellStyle name="Comma 2 61" xfId="409"/>
    <cellStyle name="Comma 2 61 2" xfId="410"/>
    <cellStyle name="Comma 2 61 3" xfId="411"/>
    <cellStyle name="Comma 2 61 4" xfId="412"/>
    <cellStyle name="Comma 2 62" xfId="413"/>
    <cellStyle name="Comma 2 62 2" xfId="414"/>
    <cellStyle name="Comma 2 62 3" xfId="415"/>
    <cellStyle name="Comma 2 62 4" xfId="416"/>
    <cellStyle name="Comma 2 63" xfId="417"/>
    <cellStyle name="Comma 2 63 2" xfId="418"/>
    <cellStyle name="Comma 2 63 3" xfId="419"/>
    <cellStyle name="Comma 2 63 4" xfId="420"/>
    <cellStyle name="Comma 2 64" xfId="421"/>
    <cellStyle name="Comma 2 64 2" xfId="422"/>
    <cellStyle name="Comma 2 64 3" xfId="423"/>
    <cellStyle name="Comma 2 64 4" xfId="424"/>
    <cellStyle name="Comma 2 65" xfId="425"/>
    <cellStyle name="Comma 2 65 2" xfId="426"/>
    <cellStyle name="Comma 2 65 3" xfId="427"/>
    <cellStyle name="Comma 2 65 4" xfId="428"/>
    <cellStyle name="Comma 2 66" xfId="429"/>
    <cellStyle name="Comma 2 66 2" xfId="430"/>
    <cellStyle name="Comma 2 66 3" xfId="431"/>
    <cellStyle name="Comma 2 66 4" xfId="432"/>
    <cellStyle name="Comma 2 67" xfId="433"/>
    <cellStyle name="Comma 2 67 2" xfId="434"/>
    <cellStyle name="Comma 2 67 3" xfId="435"/>
    <cellStyle name="Comma 2 67 4" xfId="436"/>
    <cellStyle name="Comma 2 68" xfId="437"/>
    <cellStyle name="Comma 2 68 2" xfId="438"/>
    <cellStyle name="Comma 2 68 3" xfId="439"/>
    <cellStyle name="Comma 2 68 4" xfId="440"/>
    <cellStyle name="Comma 2 69" xfId="441"/>
    <cellStyle name="Comma 2 69 2" xfId="442"/>
    <cellStyle name="Comma 2 69 3" xfId="443"/>
    <cellStyle name="Comma 2 69 4" xfId="444"/>
    <cellStyle name="Comma 2 7" xfId="445"/>
    <cellStyle name="Comma 2 7 2" xfId="446"/>
    <cellStyle name="Comma 2 7 3" xfId="447"/>
    <cellStyle name="Comma 2 7 4" xfId="448"/>
    <cellStyle name="Comma 2 70" xfId="449"/>
    <cellStyle name="Comma 2 70 2" xfId="450"/>
    <cellStyle name="Comma 2 70 3" xfId="451"/>
    <cellStyle name="Comma 2 70 4" xfId="452"/>
    <cellStyle name="Comma 2 71" xfId="453"/>
    <cellStyle name="Comma 2 71 2" xfId="454"/>
    <cellStyle name="Comma 2 71 3" xfId="455"/>
    <cellStyle name="Comma 2 71 4" xfId="456"/>
    <cellStyle name="Comma 2 72" xfId="457"/>
    <cellStyle name="Comma 2 72 2" xfId="458"/>
    <cellStyle name="Comma 2 72 3" xfId="459"/>
    <cellStyle name="Comma 2 72 4" xfId="460"/>
    <cellStyle name="Comma 2 73" xfId="461"/>
    <cellStyle name="Comma 2 73 2" xfId="462"/>
    <cellStyle name="Comma 2 73 3" xfId="463"/>
    <cellStyle name="Comma 2 73 4" xfId="464"/>
    <cellStyle name="Comma 2 74" xfId="465"/>
    <cellStyle name="Comma 2 74 2" xfId="466"/>
    <cellStyle name="Comma 2 74 3" xfId="467"/>
    <cellStyle name="Comma 2 74 4" xfId="468"/>
    <cellStyle name="Comma 2 75" xfId="469"/>
    <cellStyle name="Comma 2 75 2" xfId="470"/>
    <cellStyle name="Comma 2 75 3" xfId="471"/>
    <cellStyle name="Comma 2 75 4" xfId="472"/>
    <cellStyle name="Comma 2 76" xfId="473"/>
    <cellStyle name="Comma 2 76 2" xfId="474"/>
    <cellStyle name="Comma 2 76 3" xfId="475"/>
    <cellStyle name="Comma 2 76 4" xfId="476"/>
    <cellStyle name="Comma 2 77" xfId="477"/>
    <cellStyle name="Comma 2 77 2" xfId="478"/>
    <cellStyle name="Comma 2 77 3" xfId="479"/>
    <cellStyle name="Comma 2 77 4" xfId="480"/>
    <cellStyle name="Comma 2 78" xfId="481"/>
    <cellStyle name="Comma 2 78 2" xfId="482"/>
    <cellStyle name="Comma 2 78 3" xfId="483"/>
    <cellStyle name="Comma 2 78 4" xfId="484"/>
    <cellStyle name="Comma 2 79" xfId="485"/>
    <cellStyle name="Comma 2 79 2" xfId="486"/>
    <cellStyle name="Comma 2 79 3" xfId="487"/>
    <cellStyle name="Comma 2 79 4" xfId="488"/>
    <cellStyle name="Comma 2 8" xfId="489"/>
    <cellStyle name="Comma 2 8 2" xfId="490"/>
    <cellStyle name="Comma 2 8 3" xfId="491"/>
    <cellStyle name="Comma 2 8 4" xfId="492"/>
    <cellStyle name="Comma 2 80" xfId="493"/>
    <cellStyle name="Comma 2 80 2" xfId="494"/>
    <cellStyle name="Comma 2 80 3" xfId="495"/>
    <cellStyle name="Comma 2 80 4" xfId="496"/>
    <cellStyle name="Comma 2 81" xfId="497"/>
    <cellStyle name="Comma 2 81 2" xfId="498"/>
    <cellStyle name="Comma 2 81 3" xfId="499"/>
    <cellStyle name="Comma 2 81 4" xfId="500"/>
    <cellStyle name="Comma 2 82" xfId="501"/>
    <cellStyle name="Comma 2 82 2" xfId="502"/>
    <cellStyle name="Comma 2 82 3" xfId="503"/>
    <cellStyle name="Comma 2 82 4" xfId="504"/>
    <cellStyle name="Comma 2 83" xfId="505"/>
    <cellStyle name="Comma 2 83 2" xfId="506"/>
    <cellStyle name="Comma 2 83 3" xfId="507"/>
    <cellStyle name="Comma 2 83 4" xfId="508"/>
    <cellStyle name="Comma 2 84" xfId="509"/>
    <cellStyle name="Comma 2 84 2" xfId="510"/>
    <cellStyle name="Comma 2 84 3" xfId="511"/>
    <cellStyle name="Comma 2 84 4" xfId="512"/>
    <cellStyle name="Comma 2 85" xfId="513"/>
    <cellStyle name="Comma 2 86" xfId="514"/>
    <cellStyle name="Comma 2 87" xfId="515"/>
    <cellStyle name="Comma 2 88" xfId="516"/>
    <cellStyle name="Comma 2 89" xfId="517"/>
    <cellStyle name="Comma 2 9" xfId="518"/>
    <cellStyle name="Comma 2 9 2" xfId="519"/>
    <cellStyle name="Comma 2 9 3" xfId="520"/>
    <cellStyle name="Comma 2 9 4" xfId="521"/>
    <cellStyle name="Comma 2 90" xfId="522"/>
    <cellStyle name="Comma 2 91" xfId="523"/>
    <cellStyle name="Comma 2 92" xfId="524"/>
    <cellStyle name="Comma 2 93" xfId="525"/>
    <cellStyle name="Comma 2 94" xfId="526"/>
    <cellStyle name="Comma 2 95" xfId="527"/>
    <cellStyle name="Comma 2 96" xfId="528"/>
    <cellStyle name="Comma 2 97" xfId="529"/>
    <cellStyle name="Comma 2 98" xfId="530"/>
    <cellStyle name="Comma 2 99" xfId="531"/>
    <cellStyle name="Comma 3" xfId="532"/>
    <cellStyle name="Comma 3 2" xfId="533"/>
    <cellStyle name="Comma 4" xfId="534"/>
    <cellStyle name="Currency" xfId="535"/>
    <cellStyle name="Currency [0]" xfId="536"/>
    <cellStyle name="Explanatory Text" xfId="537"/>
    <cellStyle name="Explanatory Text 2" xfId="538"/>
    <cellStyle name="Explanatory Text 3" xfId="539"/>
    <cellStyle name="Explanatory Text 4" xfId="540"/>
    <cellStyle name="Explanatory Text 5" xfId="541"/>
    <cellStyle name="Good" xfId="542"/>
    <cellStyle name="Good 2" xfId="543"/>
    <cellStyle name="Good 3" xfId="544"/>
    <cellStyle name="Good 4" xfId="545"/>
    <cellStyle name="Good 5" xfId="546"/>
    <cellStyle name="Heading 1" xfId="547"/>
    <cellStyle name="Heading 1 2" xfId="548"/>
    <cellStyle name="Heading 1 3" xfId="549"/>
    <cellStyle name="Heading 1 4" xfId="550"/>
    <cellStyle name="Heading 1 5" xfId="551"/>
    <cellStyle name="Heading 2" xfId="552"/>
    <cellStyle name="Heading 2 2" xfId="553"/>
    <cellStyle name="Heading 2 3" xfId="554"/>
    <cellStyle name="Heading 2 4" xfId="555"/>
    <cellStyle name="Heading 2 5" xfId="556"/>
    <cellStyle name="Heading 3" xfId="557"/>
    <cellStyle name="Heading 3 2" xfId="558"/>
    <cellStyle name="Heading 3 3" xfId="559"/>
    <cellStyle name="Heading 3 4" xfId="560"/>
    <cellStyle name="Heading 3 5" xfId="561"/>
    <cellStyle name="Heading 4" xfId="562"/>
    <cellStyle name="Heading 4 2" xfId="563"/>
    <cellStyle name="Heading 4 3" xfId="564"/>
    <cellStyle name="Heading 4 4" xfId="565"/>
    <cellStyle name="Heading 4 5" xfId="566"/>
    <cellStyle name="HeadlineStyle" xfId="567"/>
    <cellStyle name="HeadlineStyleJustified" xfId="568"/>
    <cellStyle name="Hyperlink" xfId="569"/>
    <cellStyle name="Hyperlink 2" xfId="570"/>
    <cellStyle name="Input" xfId="571"/>
    <cellStyle name="Input 2" xfId="572"/>
    <cellStyle name="Input 3" xfId="573"/>
    <cellStyle name="Input 4" xfId="574"/>
    <cellStyle name="Input 5" xfId="575"/>
    <cellStyle name="Linked Cell" xfId="576"/>
    <cellStyle name="Linked Cell 2" xfId="577"/>
    <cellStyle name="Linked Cell 3" xfId="578"/>
    <cellStyle name="Linked Cell 4" xfId="579"/>
    <cellStyle name="Linked Cell 5" xfId="580"/>
    <cellStyle name="Neutral" xfId="581"/>
    <cellStyle name="Neutral 2" xfId="582"/>
    <cellStyle name="Neutral 3" xfId="583"/>
    <cellStyle name="Neutral 4" xfId="584"/>
    <cellStyle name="Neutral 5" xfId="585"/>
    <cellStyle name="Normal 2" xfId="586"/>
    <cellStyle name="Normal 2 19" xfId="587"/>
    <cellStyle name="Normal 2 2" xfId="588"/>
    <cellStyle name="Normal 2 2 2" xfId="589"/>
    <cellStyle name="Normal 2 2 3" xfId="590"/>
    <cellStyle name="Normal 2 2 4" xfId="591"/>
    <cellStyle name="Normal 2 2 5" xfId="592"/>
    <cellStyle name="Normal 2 2 6" xfId="593"/>
    <cellStyle name="Normal 2 3" xfId="594"/>
    <cellStyle name="Normal 2 3 2" xfId="595"/>
    <cellStyle name="Normal 2 4" xfId="596"/>
    <cellStyle name="Normal 2 4 2" xfId="597"/>
    <cellStyle name="Normal 2 5" xfId="598"/>
    <cellStyle name="Normal 2 5 2" xfId="599"/>
    <cellStyle name="Normal 2 5 3" xfId="600"/>
    <cellStyle name="Normal 2 5 4" xfId="601"/>
    <cellStyle name="Normal 2 5 5" xfId="602"/>
    <cellStyle name="Normal 2 6" xfId="603"/>
    <cellStyle name="Normal 2 6 2" xfId="604"/>
    <cellStyle name="Normal 2 6 3" xfId="605"/>
    <cellStyle name="Normal 2 7" xfId="606"/>
    <cellStyle name="Normal 3" xfId="607"/>
    <cellStyle name="Normal 3 2" xfId="608"/>
    <cellStyle name="Normal 4" xfId="609"/>
    <cellStyle name="Normal 5" xfId="610"/>
    <cellStyle name="Normal 6" xfId="611"/>
    <cellStyle name="Normal 7" xfId="612"/>
    <cellStyle name="Normal 8" xfId="613"/>
    <cellStyle name="Normal 80 2" xfId="614"/>
    <cellStyle name="Normal 82 2" xfId="615"/>
    <cellStyle name="Normal 83 2" xfId="616"/>
    <cellStyle name="Normal 85 2" xfId="617"/>
    <cellStyle name="Normal 86 2" xfId="618"/>
    <cellStyle name="Normal_DataServicesSubs1" xfId="619"/>
    <cellStyle name="Note" xfId="620"/>
    <cellStyle name="Note 2" xfId="621"/>
    <cellStyle name="Note 3" xfId="622"/>
    <cellStyle name="Note 4" xfId="623"/>
    <cellStyle name="Note 5" xfId="624"/>
    <cellStyle name="Output" xfId="625"/>
    <cellStyle name="Output 2" xfId="626"/>
    <cellStyle name="Output 3" xfId="627"/>
    <cellStyle name="Output 4" xfId="628"/>
    <cellStyle name="Output 5" xfId="629"/>
    <cellStyle name="Percent" xfId="630"/>
    <cellStyle name="Percent 2" xfId="631"/>
    <cellStyle name="Percent 2 10" xfId="632"/>
    <cellStyle name="Percent 2 10 2" xfId="633"/>
    <cellStyle name="Percent 2 10 3" xfId="634"/>
    <cellStyle name="Percent 2 10 4" xfId="635"/>
    <cellStyle name="Percent 2 100" xfId="636"/>
    <cellStyle name="Percent 2 101" xfId="637"/>
    <cellStyle name="Percent 2 102" xfId="638"/>
    <cellStyle name="Percent 2 103" xfId="639"/>
    <cellStyle name="Percent 2 104" xfId="640"/>
    <cellStyle name="Percent 2 105" xfId="641"/>
    <cellStyle name="Percent 2 106" xfId="642"/>
    <cellStyle name="Percent 2 107" xfId="643"/>
    <cellStyle name="Percent 2 108" xfId="644"/>
    <cellStyle name="Percent 2 109" xfId="645"/>
    <cellStyle name="Percent 2 11" xfId="646"/>
    <cellStyle name="Percent 2 11 2" xfId="647"/>
    <cellStyle name="Percent 2 11 3" xfId="648"/>
    <cellStyle name="Percent 2 11 4" xfId="649"/>
    <cellStyle name="Percent 2 110" xfId="650"/>
    <cellStyle name="Percent 2 111" xfId="651"/>
    <cellStyle name="Percent 2 112" xfId="652"/>
    <cellStyle name="Percent 2 113" xfId="653"/>
    <cellStyle name="Percent 2 114" xfId="654"/>
    <cellStyle name="Percent 2 115" xfId="655"/>
    <cellStyle name="Percent 2 116" xfId="656"/>
    <cellStyle name="Percent 2 117" xfId="657"/>
    <cellStyle name="Percent 2 118" xfId="658"/>
    <cellStyle name="Percent 2 119" xfId="659"/>
    <cellStyle name="Percent 2 12" xfId="660"/>
    <cellStyle name="Percent 2 12 2" xfId="661"/>
    <cellStyle name="Percent 2 12 3" xfId="662"/>
    <cellStyle name="Percent 2 12 4" xfId="663"/>
    <cellStyle name="Percent 2 120" xfId="664"/>
    <cellStyle name="Percent 2 121" xfId="665"/>
    <cellStyle name="Percent 2 122" xfId="666"/>
    <cellStyle name="Percent 2 123" xfId="667"/>
    <cellStyle name="Percent 2 124" xfId="668"/>
    <cellStyle name="Percent 2 125" xfId="669"/>
    <cellStyle name="Percent 2 126" xfId="670"/>
    <cellStyle name="Percent 2 127" xfId="671"/>
    <cellStyle name="Percent 2 128" xfId="672"/>
    <cellStyle name="Percent 2 129" xfId="673"/>
    <cellStyle name="Percent 2 13" xfId="674"/>
    <cellStyle name="Percent 2 13 2" xfId="675"/>
    <cellStyle name="Percent 2 13 3" xfId="676"/>
    <cellStyle name="Percent 2 13 4" xfId="677"/>
    <cellStyle name="Percent 2 130" xfId="678"/>
    <cellStyle name="Percent 2 131" xfId="679"/>
    <cellStyle name="Percent 2 132" xfId="680"/>
    <cellStyle name="Percent 2 133" xfId="681"/>
    <cellStyle name="Percent 2 134" xfId="682"/>
    <cellStyle name="Percent 2 135" xfId="683"/>
    <cellStyle name="Percent 2 136" xfId="684"/>
    <cellStyle name="Percent 2 137" xfId="685"/>
    <cellStyle name="Percent 2 138" xfId="686"/>
    <cellStyle name="Percent 2 14" xfId="687"/>
    <cellStyle name="Percent 2 14 2" xfId="688"/>
    <cellStyle name="Percent 2 14 3" xfId="689"/>
    <cellStyle name="Percent 2 14 4" xfId="690"/>
    <cellStyle name="Percent 2 15" xfId="691"/>
    <cellStyle name="Percent 2 15 2" xfId="692"/>
    <cellStyle name="Percent 2 15 3" xfId="693"/>
    <cellStyle name="Percent 2 15 4" xfId="694"/>
    <cellStyle name="Percent 2 16" xfId="695"/>
    <cellStyle name="Percent 2 16 2" xfId="696"/>
    <cellStyle name="Percent 2 16 3" xfId="697"/>
    <cellStyle name="Percent 2 16 4" xfId="698"/>
    <cellStyle name="Percent 2 17" xfId="699"/>
    <cellStyle name="Percent 2 17 2" xfId="700"/>
    <cellStyle name="Percent 2 17 3" xfId="701"/>
    <cellStyle name="Percent 2 17 4" xfId="702"/>
    <cellStyle name="Percent 2 18" xfId="703"/>
    <cellStyle name="Percent 2 18 2" xfId="704"/>
    <cellStyle name="Percent 2 18 3" xfId="705"/>
    <cellStyle name="Percent 2 18 4" xfId="706"/>
    <cellStyle name="Percent 2 19" xfId="707"/>
    <cellStyle name="Percent 2 19 2" xfId="708"/>
    <cellStyle name="Percent 2 19 3" xfId="709"/>
    <cellStyle name="Percent 2 19 4" xfId="710"/>
    <cellStyle name="Percent 2 2" xfId="711"/>
    <cellStyle name="Percent 2 20" xfId="712"/>
    <cellStyle name="Percent 2 20 2" xfId="713"/>
    <cellStyle name="Percent 2 20 3" xfId="714"/>
    <cellStyle name="Percent 2 20 4" xfId="715"/>
    <cellStyle name="Percent 2 21" xfId="716"/>
    <cellStyle name="Percent 2 21 2" xfId="717"/>
    <cellStyle name="Percent 2 21 3" xfId="718"/>
    <cellStyle name="Percent 2 21 4" xfId="719"/>
    <cellStyle name="Percent 2 22" xfId="720"/>
    <cellStyle name="Percent 2 22 2" xfId="721"/>
    <cellStyle name="Percent 2 22 3" xfId="722"/>
    <cellStyle name="Percent 2 22 4" xfId="723"/>
    <cellStyle name="Percent 2 23" xfId="724"/>
    <cellStyle name="Percent 2 23 2" xfId="725"/>
    <cellStyle name="Percent 2 23 3" xfId="726"/>
    <cellStyle name="Percent 2 23 4" xfId="727"/>
    <cellStyle name="Percent 2 24" xfId="728"/>
    <cellStyle name="Percent 2 24 2" xfId="729"/>
    <cellStyle name="Percent 2 24 3" xfId="730"/>
    <cellStyle name="Percent 2 24 4" xfId="731"/>
    <cellStyle name="Percent 2 25" xfId="732"/>
    <cellStyle name="Percent 2 25 2" xfId="733"/>
    <cellStyle name="Percent 2 25 3" xfId="734"/>
    <cellStyle name="Percent 2 25 4" xfId="735"/>
    <cellStyle name="Percent 2 26" xfId="736"/>
    <cellStyle name="Percent 2 26 2" xfId="737"/>
    <cellStyle name="Percent 2 26 3" xfId="738"/>
    <cellStyle name="Percent 2 26 4" xfId="739"/>
    <cellStyle name="Percent 2 27" xfId="740"/>
    <cellStyle name="Percent 2 27 2" xfId="741"/>
    <cellStyle name="Percent 2 27 3" xfId="742"/>
    <cellStyle name="Percent 2 27 4" xfId="743"/>
    <cellStyle name="Percent 2 28" xfId="744"/>
    <cellStyle name="Percent 2 28 2" xfId="745"/>
    <cellStyle name="Percent 2 28 3" xfId="746"/>
    <cellStyle name="Percent 2 28 4" xfId="747"/>
    <cellStyle name="Percent 2 29" xfId="748"/>
    <cellStyle name="Percent 2 29 2" xfId="749"/>
    <cellStyle name="Percent 2 29 3" xfId="750"/>
    <cellStyle name="Percent 2 29 4" xfId="751"/>
    <cellStyle name="Percent 2 3" xfId="752"/>
    <cellStyle name="Percent 2 3 2" xfId="753"/>
    <cellStyle name="Percent 2 3 3" xfId="754"/>
    <cellStyle name="Percent 2 3 4" xfId="755"/>
    <cellStyle name="Percent 2 30" xfId="756"/>
    <cellStyle name="Percent 2 30 2" xfId="757"/>
    <cellStyle name="Percent 2 30 3" xfId="758"/>
    <cellStyle name="Percent 2 30 4" xfId="759"/>
    <cellStyle name="Percent 2 31" xfId="760"/>
    <cellStyle name="Percent 2 31 2" xfId="761"/>
    <cellStyle name="Percent 2 31 3" xfId="762"/>
    <cellStyle name="Percent 2 31 4" xfId="763"/>
    <cellStyle name="Percent 2 32" xfId="764"/>
    <cellStyle name="Percent 2 32 2" xfId="765"/>
    <cellStyle name="Percent 2 32 3" xfId="766"/>
    <cellStyle name="Percent 2 32 4" xfId="767"/>
    <cellStyle name="Percent 2 33" xfId="768"/>
    <cellStyle name="Percent 2 33 2" xfId="769"/>
    <cellStyle name="Percent 2 33 3" xfId="770"/>
    <cellStyle name="Percent 2 33 4" xfId="771"/>
    <cellStyle name="Percent 2 34" xfId="772"/>
    <cellStyle name="Percent 2 34 2" xfId="773"/>
    <cellStyle name="Percent 2 34 3" xfId="774"/>
    <cellStyle name="Percent 2 34 4" xfId="775"/>
    <cellStyle name="Percent 2 35" xfId="776"/>
    <cellStyle name="Percent 2 35 2" xfId="777"/>
    <cellStyle name="Percent 2 35 3" xfId="778"/>
    <cellStyle name="Percent 2 35 4" xfId="779"/>
    <cellStyle name="Percent 2 36" xfId="780"/>
    <cellStyle name="Percent 2 36 2" xfId="781"/>
    <cellStyle name="Percent 2 36 3" xfId="782"/>
    <cellStyle name="Percent 2 36 4" xfId="783"/>
    <cellStyle name="Percent 2 37" xfId="784"/>
    <cellStyle name="Percent 2 37 2" xfId="785"/>
    <cellStyle name="Percent 2 37 3" xfId="786"/>
    <cellStyle name="Percent 2 37 4" xfId="787"/>
    <cellStyle name="Percent 2 38" xfId="788"/>
    <cellStyle name="Percent 2 38 2" xfId="789"/>
    <cellStyle name="Percent 2 38 3" xfId="790"/>
    <cellStyle name="Percent 2 38 4" xfId="791"/>
    <cellStyle name="Percent 2 39" xfId="792"/>
    <cellStyle name="Percent 2 39 2" xfId="793"/>
    <cellStyle name="Percent 2 39 3" xfId="794"/>
    <cellStyle name="Percent 2 39 4" xfId="795"/>
    <cellStyle name="Percent 2 4" xfId="796"/>
    <cellStyle name="Percent 2 4 2" xfId="797"/>
    <cellStyle name="Percent 2 4 3" xfId="798"/>
    <cellStyle name="Percent 2 4 4" xfId="799"/>
    <cellStyle name="Percent 2 40" xfId="800"/>
    <cellStyle name="Percent 2 40 2" xfId="801"/>
    <cellStyle name="Percent 2 40 3" xfId="802"/>
    <cellStyle name="Percent 2 40 4" xfId="803"/>
    <cellStyle name="Percent 2 41" xfId="804"/>
    <cellStyle name="Percent 2 41 2" xfId="805"/>
    <cellStyle name="Percent 2 41 3" xfId="806"/>
    <cellStyle name="Percent 2 41 4" xfId="807"/>
    <cellStyle name="Percent 2 42" xfId="808"/>
    <cellStyle name="Percent 2 42 2" xfId="809"/>
    <cellStyle name="Percent 2 42 3" xfId="810"/>
    <cellStyle name="Percent 2 42 4" xfId="811"/>
    <cellStyle name="Percent 2 43" xfId="812"/>
    <cellStyle name="Percent 2 43 2" xfId="813"/>
    <cellStyle name="Percent 2 43 3" xfId="814"/>
    <cellStyle name="Percent 2 43 4" xfId="815"/>
    <cellStyle name="Percent 2 44" xfId="816"/>
    <cellStyle name="Percent 2 44 2" xfId="817"/>
    <cellStyle name="Percent 2 44 3" xfId="818"/>
    <cellStyle name="Percent 2 44 4" xfId="819"/>
    <cellStyle name="Percent 2 45" xfId="820"/>
    <cellStyle name="Percent 2 45 2" xfId="821"/>
    <cellStyle name="Percent 2 45 3" xfId="822"/>
    <cellStyle name="Percent 2 45 4" xfId="823"/>
    <cellStyle name="Percent 2 46" xfId="824"/>
    <cellStyle name="Percent 2 46 2" xfId="825"/>
    <cellStyle name="Percent 2 46 3" xfId="826"/>
    <cellStyle name="Percent 2 46 4" xfId="827"/>
    <cellStyle name="Percent 2 47" xfId="828"/>
    <cellStyle name="Percent 2 47 2" xfId="829"/>
    <cellStyle name="Percent 2 47 3" xfId="830"/>
    <cellStyle name="Percent 2 47 4" xfId="831"/>
    <cellStyle name="Percent 2 48" xfId="832"/>
    <cellStyle name="Percent 2 48 2" xfId="833"/>
    <cellStyle name="Percent 2 48 3" xfId="834"/>
    <cellStyle name="Percent 2 48 4" xfId="835"/>
    <cellStyle name="Percent 2 49" xfId="836"/>
    <cellStyle name="Percent 2 49 2" xfId="837"/>
    <cellStyle name="Percent 2 49 3" xfId="838"/>
    <cellStyle name="Percent 2 49 4" xfId="839"/>
    <cellStyle name="Percent 2 5" xfId="840"/>
    <cellStyle name="Percent 2 5 2" xfId="841"/>
    <cellStyle name="Percent 2 5 3" xfId="842"/>
    <cellStyle name="Percent 2 5 4" xfId="843"/>
    <cellStyle name="Percent 2 50" xfId="844"/>
    <cellStyle name="Percent 2 50 2" xfId="845"/>
    <cellStyle name="Percent 2 50 3" xfId="846"/>
    <cellStyle name="Percent 2 50 4" xfId="847"/>
    <cellStyle name="Percent 2 51" xfId="848"/>
    <cellStyle name="Percent 2 51 2" xfId="849"/>
    <cellStyle name="Percent 2 51 3" xfId="850"/>
    <cellStyle name="Percent 2 51 4" xfId="851"/>
    <cellStyle name="Percent 2 52" xfId="852"/>
    <cellStyle name="Percent 2 52 2" xfId="853"/>
    <cellStyle name="Percent 2 52 3" xfId="854"/>
    <cellStyle name="Percent 2 52 4" xfId="855"/>
    <cellStyle name="Percent 2 53" xfId="856"/>
    <cellStyle name="Percent 2 53 2" xfId="857"/>
    <cellStyle name="Percent 2 53 3" xfId="858"/>
    <cellStyle name="Percent 2 53 4" xfId="859"/>
    <cellStyle name="Percent 2 54" xfId="860"/>
    <cellStyle name="Percent 2 54 2" xfId="861"/>
    <cellStyle name="Percent 2 54 3" xfId="862"/>
    <cellStyle name="Percent 2 54 4" xfId="863"/>
    <cellStyle name="Percent 2 55" xfId="864"/>
    <cellStyle name="Percent 2 55 2" xfId="865"/>
    <cellStyle name="Percent 2 55 3" xfId="866"/>
    <cellStyle name="Percent 2 55 4" xfId="867"/>
    <cellStyle name="Percent 2 56" xfId="868"/>
    <cellStyle name="Percent 2 56 2" xfId="869"/>
    <cellStyle name="Percent 2 56 3" xfId="870"/>
    <cellStyle name="Percent 2 56 4" xfId="871"/>
    <cellStyle name="Percent 2 57" xfId="872"/>
    <cellStyle name="Percent 2 57 2" xfId="873"/>
    <cellStyle name="Percent 2 57 3" xfId="874"/>
    <cellStyle name="Percent 2 57 4" xfId="875"/>
    <cellStyle name="Percent 2 58" xfId="876"/>
    <cellStyle name="Percent 2 58 2" xfId="877"/>
    <cellStyle name="Percent 2 58 3" xfId="878"/>
    <cellStyle name="Percent 2 58 4" xfId="879"/>
    <cellStyle name="Percent 2 59" xfId="880"/>
    <cellStyle name="Percent 2 59 2" xfId="881"/>
    <cellStyle name="Percent 2 59 3" xfId="882"/>
    <cellStyle name="Percent 2 59 4" xfId="883"/>
    <cellStyle name="Percent 2 6" xfId="884"/>
    <cellStyle name="Percent 2 6 2" xfId="885"/>
    <cellStyle name="Percent 2 6 3" xfId="886"/>
    <cellStyle name="Percent 2 6 4" xfId="887"/>
    <cellStyle name="Percent 2 60" xfId="888"/>
    <cellStyle name="Percent 2 60 2" xfId="889"/>
    <cellStyle name="Percent 2 60 3" xfId="890"/>
    <cellStyle name="Percent 2 60 4" xfId="891"/>
    <cellStyle name="Percent 2 61" xfId="892"/>
    <cellStyle name="Percent 2 61 2" xfId="893"/>
    <cellStyle name="Percent 2 61 3" xfId="894"/>
    <cellStyle name="Percent 2 61 4" xfId="895"/>
    <cellStyle name="Percent 2 62" xfId="896"/>
    <cellStyle name="Percent 2 62 2" xfId="897"/>
    <cellStyle name="Percent 2 62 3" xfId="898"/>
    <cellStyle name="Percent 2 62 4" xfId="899"/>
    <cellStyle name="Percent 2 63" xfId="900"/>
    <cellStyle name="Percent 2 63 2" xfId="901"/>
    <cellStyle name="Percent 2 63 3" xfId="902"/>
    <cellStyle name="Percent 2 63 4" xfId="903"/>
    <cellStyle name="Percent 2 64" xfId="904"/>
    <cellStyle name="Percent 2 64 2" xfId="905"/>
    <cellStyle name="Percent 2 64 3" xfId="906"/>
    <cellStyle name="Percent 2 64 4" xfId="907"/>
    <cellStyle name="Percent 2 65" xfId="908"/>
    <cellStyle name="Percent 2 65 2" xfId="909"/>
    <cellStyle name="Percent 2 65 3" xfId="910"/>
    <cellStyle name="Percent 2 65 4" xfId="911"/>
    <cellStyle name="Percent 2 66" xfId="912"/>
    <cellStyle name="Percent 2 66 2" xfId="913"/>
    <cellStyle name="Percent 2 66 3" xfId="914"/>
    <cellStyle name="Percent 2 66 4" xfId="915"/>
    <cellStyle name="Percent 2 67" xfId="916"/>
    <cellStyle name="Percent 2 67 2" xfId="917"/>
    <cellStyle name="Percent 2 67 3" xfId="918"/>
    <cellStyle name="Percent 2 67 4" xfId="919"/>
    <cellStyle name="Percent 2 68" xfId="920"/>
    <cellStyle name="Percent 2 68 2" xfId="921"/>
    <cellStyle name="Percent 2 68 3" xfId="922"/>
    <cellStyle name="Percent 2 68 4" xfId="923"/>
    <cellStyle name="Percent 2 69" xfId="924"/>
    <cellStyle name="Percent 2 69 2" xfId="925"/>
    <cellStyle name="Percent 2 69 3" xfId="926"/>
    <cellStyle name="Percent 2 69 4" xfId="927"/>
    <cellStyle name="Percent 2 7" xfId="928"/>
    <cellStyle name="Percent 2 7 2" xfId="929"/>
    <cellStyle name="Percent 2 7 3" xfId="930"/>
    <cellStyle name="Percent 2 7 4" xfId="931"/>
    <cellStyle name="Percent 2 70" xfId="932"/>
    <cellStyle name="Percent 2 70 2" xfId="933"/>
    <cellStyle name="Percent 2 70 3" xfId="934"/>
    <cellStyle name="Percent 2 70 4" xfId="935"/>
    <cellStyle name="Percent 2 71" xfId="936"/>
    <cellStyle name="Percent 2 71 2" xfId="937"/>
    <cellStyle name="Percent 2 71 3" xfId="938"/>
    <cellStyle name="Percent 2 71 4" xfId="939"/>
    <cellStyle name="Percent 2 72" xfId="940"/>
    <cellStyle name="Percent 2 72 2" xfId="941"/>
    <cellStyle name="Percent 2 72 3" xfId="942"/>
    <cellStyle name="Percent 2 72 4" xfId="943"/>
    <cellStyle name="Percent 2 73" xfId="944"/>
    <cellStyle name="Percent 2 73 2" xfId="945"/>
    <cellStyle name="Percent 2 73 3" xfId="946"/>
    <cellStyle name="Percent 2 73 4" xfId="947"/>
    <cellStyle name="Percent 2 74" xfId="948"/>
    <cellStyle name="Percent 2 74 2" xfId="949"/>
    <cellStyle name="Percent 2 74 3" xfId="950"/>
    <cellStyle name="Percent 2 74 4" xfId="951"/>
    <cellStyle name="Percent 2 75" xfId="952"/>
    <cellStyle name="Percent 2 75 2" xfId="953"/>
    <cellStyle name="Percent 2 75 3" xfId="954"/>
    <cellStyle name="Percent 2 75 4" xfId="955"/>
    <cellStyle name="Percent 2 76" xfId="956"/>
    <cellStyle name="Percent 2 76 2" xfId="957"/>
    <cellStyle name="Percent 2 76 3" xfId="958"/>
    <cellStyle name="Percent 2 76 4" xfId="959"/>
    <cellStyle name="Percent 2 77" xfId="960"/>
    <cellStyle name="Percent 2 77 2" xfId="961"/>
    <cellStyle name="Percent 2 77 3" xfId="962"/>
    <cellStyle name="Percent 2 77 4" xfId="963"/>
    <cellStyle name="Percent 2 78" xfId="964"/>
    <cellStyle name="Percent 2 78 2" xfId="965"/>
    <cellStyle name="Percent 2 78 3" xfId="966"/>
    <cellStyle name="Percent 2 78 4" xfId="967"/>
    <cellStyle name="Percent 2 79" xfId="968"/>
    <cellStyle name="Percent 2 79 2" xfId="969"/>
    <cellStyle name="Percent 2 79 3" xfId="970"/>
    <cellStyle name="Percent 2 79 4" xfId="971"/>
    <cellStyle name="Percent 2 8" xfId="972"/>
    <cellStyle name="Percent 2 8 2" xfId="973"/>
    <cellStyle name="Percent 2 8 3" xfId="974"/>
    <cellStyle name="Percent 2 8 4" xfId="975"/>
    <cellStyle name="Percent 2 80" xfId="976"/>
    <cellStyle name="Percent 2 80 2" xfId="977"/>
    <cellStyle name="Percent 2 80 3" xfId="978"/>
    <cellStyle name="Percent 2 80 4" xfId="979"/>
    <cellStyle name="Percent 2 81" xfId="980"/>
    <cellStyle name="Percent 2 81 2" xfId="981"/>
    <cellStyle name="Percent 2 81 3" xfId="982"/>
    <cellStyle name="Percent 2 81 4" xfId="983"/>
    <cellStyle name="Percent 2 82" xfId="984"/>
    <cellStyle name="Percent 2 83" xfId="985"/>
    <cellStyle name="Percent 2 84" xfId="986"/>
    <cellStyle name="Percent 2 85" xfId="987"/>
    <cellStyle name="Percent 2 86" xfId="988"/>
    <cellStyle name="Percent 2 87" xfId="989"/>
    <cellStyle name="Percent 2 88" xfId="990"/>
    <cellStyle name="Percent 2 89" xfId="991"/>
    <cellStyle name="Percent 2 9" xfId="992"/>
    <cellStyle name="Percent 2 9 2" xfId="993"/>
    <cellStyle name="Percent 2 9 3" xfId="994"/>
    <cellStyle name="Percent 2 9 4" xfId="995"/>
    <cellStyle name="Percent 2 90" xfId="996"/>
    <cellStyle name="Percent 2 91" xfId="997"/>
    <cellStyle name="Percent 2 92" xfId="998"/>
    <cellStyle name="Percent 2 93" xfId="999"/>
    <cellStyle name="Percent 2 94" xfId="1000"/>
    <cellStyle name="Percent 2 95" xfId="1001"/>
    <cellStyle name="Percent 2 96" xfId="1002"/>
    <cellStyle name="Percent 2 97" xfId="1003"/>
    <cellStyle name="Percent 2 98" xfId="1004"/>
    <cellStyle name="Percent 2 99" xfId="1005"/>
    <cellStyle name="Percent 3" xfId="1006"/>
    <cellStyle name="Style 21" xfId="1007"/>
    <cellStyle name="Style 22" xfId="1008"/>
    <cellStyle name="Style 23" xfId="1009"/>
    <cellStyle name="Style 24" xfId="1010"/>
    <cellStyle name="Style 25" xfId="1011"/>
    <cellStyle name="Style 26" xfId="1012"/>
    <cellStyle name="Style 27" xfId="1013"/>
    <cellStyle name="Style 28" xfId="1014"/>
    <cellStyle name="Style 29" xfId="1015"/>
    <cellStyle name="Style 30" xfId="1016"/>
    <cellStyle name="Style 31" xfId="1017"/>
    <cellStyle name="Style 32" xfId="1018"/>
    <cellStyle name="Style 33" xfId="1019"/>
    <cellStyle name="Style 34" xfId="1020"/>
    <cellStyle name="Style 35" xfId="1021"/>
    <cellStyle name="Style 36" xfId="1022"/>
    <cellStyle name="Style 39" xfId="1023"/>
    <cellStyle name="Title" xfId="1024"/>
    <cellStyle name="Title 2" xfId="1025"/>
    <cellStyle name="Title 3" xfId="1026"/>
    <cellStyle name="Title 4" xfId="1027"/>
    <cellStyle name="Title 5" xfId="1028"/>
    <cellStyle name="Total" xfId="1029"/>
    <cellStyle name="Total 2" xfId="1030"/>
    <cellStyle name="Total 3" xfId="1031"/>
    <cellStyle name="Total 4" xfId="1032"/>
    <cellStyle name="Total 5" xfId="1033"/>
    <cellStyle name="Warning Text" xfId="1034"/>
    <cellStyle name="Warning Text 2" xfId="1035"/>
    <cellStyle name="Warning Text 3" xfId="1036"/>
    <cellStyle name="Warning Text 4" xfId="1037"/>
    <cellStyle name="Warning Text 5" xfId="1038"/>
  </cellStyles>
  <dxfs count="7">
    <dxf>
      <fill>
        <patternFill>
          <bgColor theme="0" tint="-0.149959996342659"/>
        </patternFill>
      </fill>
    </dxf>
    <dxf>
      <fill>
        <patternFill>
          <bgColor theme="0" tint="-0.09994000196456909"/>
        </patternFill>
      </fill>
    </dxf>
    <dxf>
      <fill>
        <patternFill>
          <bgColor theme="0" tint="-0.09994000196456909"/>
        </patternFill>
      </fill>
    </dxf>
    <dxf>
      <fill>
        <patternFill>
          <bgColor theme="0" tint="-0.09994000196456909"/>
        </patternFill>
      </fill>
    </dxf>
    <dxf>
      <fill>
        <patternFill>
          <bgColor theme="0" tint="-0.09994000196456909"/>
        </patternFill>
      </fill>
    </dxf>
    <dxf>
      <fill>
        <patternFill>
          <bgColor theme="0" tint="-0.09994000196456909"/>
        </patternFill>
      </fill>
    </dxf>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evinxc\TARP\TARP%20Master%20Spreadsheet%20v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evinxc\TARP\TARP%20Master%20Spreadsheet%20201103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kevinxc\Data%20Dispatches\TARP%20Payback\20101207%20TARP%20Redemption%20Dat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evinxc\Data%20Dispatches\TARP%20Payback\20110426%20TARP%20Redemption%20Data.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rogram%20Files\SNL%20Financial\SNLxl\SNLXLAddin.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ed!"/>
      <sheetName val="Citation"/>
      <sheetName val="Instructions"/>
      <sheetName val="CPP"/>
      <sheetName val="CDCI"/>
      <sheetName val="Total"/>
      <sheetName val="Consolidated Data"/>
      <sheetName val="Subsidiaries"/>
      <sheetName val="Check vs Treasury"/>
      <sheetName val="FinStab CPP"/>
      <sheetName val="FinStab CDCI"/>
      <sheetName val="Hierarchy"/>
    </sheetNames>
    <sheetDataSet>
      <sheetData sheetId="3">
        <row r="2">
          <cell r="H2" t="str">
            <v>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ched!"/>
      <sheetName val="Intro"/>
      <sheetName val="Assets Table"/>
      <sheetName val="Orig CPP"/>
      <sheetName val="CDCI"/>
      <sheetName val="Total"/>
      <sheetName val="Consolidated Data"/>
      <sheetName val="Subsidiaries"/>
      <sheetName val="Check vs Treasury"/>
      <sheetName val="FinStab CPP"/>
      <sheetName val="FinStab CDCI"/>
      <sheetName val="Hierarchy"/>
      <sheetName val="Detailed Update"/>
    </sheetNames>
    <sheetDataSet>
      <sheetData sheetId="2">
        <row r="17">
          <cell r="D17" t="str">
            <v>Original CPP</v>
          </cell>
        </row>
      </sheetData>
      <sheetData sheetId="3">
        <row r="2">
          <cell r="H2"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itation"/>
      <sheetName val="Redeemed"/>
      <sheetName val="Considering"/>
      <sheetName val="Auctioned"/>
      <sheetName val="Chart 2010 Redeemed"/>
      <sheetName val="Chart 2009 Redeemed"/>
      <sheetName val="Chart Considering"/>
      <sheetName val="Chart Auctioned"/>
      <sheetName val="FinStab CPP"/>
      <sheetName val="FinStab Div"/>
    </sheetNames>
    <sheetDataSet>
      <sheetData sheetId="4">
        <row r="54">
          <cell r="C54">
            <v>40518</v>
          </cell>
        </row>
      </sheetData>
      <sheetData sheetId="9">
        <row r="3">
          <cell r="N3" t="str">
            <v>October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itation"/>
      <sheetName val="Redeemed"/>
      <sheetName val="Considering"/>
      <sheetName val="Auctioned"/>
      <sheetName val="Map List"/>
      <sheetName val="Chart 2011 Redeemed"/>
      <sheetName val="Chart 2010 Redeemed"/>
      <sheetName val="Chart 2009 Redeemed"/>
      <sheetName val="Chart Considering"/>
      <sheetName val="Chart Auctioned"/>
      <sheetName val="Summary Table"/>
      <sheetName val="FinStab CPP"/>
      <sheetName val="FinStab Div"/>
      <sheetName val="Hierarchy"/>
    </sheetNames>
    <sheetDataSet>
      <sheetData sheetId="10">
        <row r="27">
          <cell r="C27">
            <v>40645</v>
          </cell>
        </row>
      </sheetData>
      <sheetData sheetId="12">
        <row r="3">
          <cell r="N3" t="str">
            <v>March</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definedNames>
      <definedName name="snldata"/>
      <definedName name="SNLPrice"/>
      <definedName name="SNLTable"/>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snl.co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snl.com/InteractiveX/article.aspx?ID=9922577&amp;KPLT=2&amp;ResetDefaults=1" TargetMode="External" /><Relationship Id="rId2" Type="http://schemas.openxmlformats.org/officeDocument/2006/relationships/hyperlink" Target="http://www1.snl.com/InteractiveX/article.aspx?ID=9582841&amp;KPLT=2" TargetMode="External" /><Relationship Id="rId3" Type="http://schemas.openxmlformats.org/officeDocument/2006/relationships/hyperlink" Target="http://www.snl.com/InteractiveX/article.aspx?ID=9922577&amp;KPLT=2&amp;ResetDefaults=1" TargetMode="External" /><Relationship Id="rId4" Type="http://schemas.openxmlformats.org/officeDocument/2006/relationships/hyperlink" Target="http://www.memphisdailynews.com/editorial/Article.aspx?id=43057" TargetMode="External" /><Relationship Id="rId5"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www1.snl.com/InteractiveX/article.aspx?ID=9582841&amp;KPLT=2" TargetMode="External" /><Relationship Id="rId2" Type="http://schemas.openxmlformats.org/officeDocument/2006/relationships/hyperlink" Target="http://www.snl.com/InteractiveX/article.aspx?ID=9922577&amp;KPLT=2&amp;ResetDefaults=1" TargetMode="Externa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nl.com/InteractiveX/file.aspx?Id=10478331&amp;KeyFileFormat=XML" TargetMode="External" /><Relationship Id="rId2" Type="http://schemas.openxmlformats.org/officeDocument/2006/relationships/hyperlink" Target="http://www.snl.com/InteractiveX/article.aspx?ID=12083479&amp;KPLT=2" TargetMode="External" /><Relationship Id="rId3" Type="http://schemas.openxmlformats.org/officeDocument/2006/relationships/hyperlink" Target="http://www.snl.com/InteractiveX/article.aspx?ID=11951194&amp;KPLT=2" TargetMode="External" /><Relationship Id="rId4" Type="http://schemas.openxmlformats.org/officeDocument/2006/relationships/hyperlink" Target="http://www.snl.com/InteractiveX/article.aspx?ID=11636125&amp;KPLT=2" TargetMode="External" /><Relationship Id="rId5" Type="http://schemas.openxmlformats.org/officeDocument/2006/relationships/hyperlink" Target="http://www.snl.com/InteractiveX/article.aspx?ID=11699148&amp;KPLT=2" TargetMode="Externa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I722"/>
  <sheetViews>
    <sheetView zoomScalePageLayoutView="0" workbookViewId="0" topLeftCell="A1">
      <selection activeCell="A1" sqref="A1"/>
    </sheetView>
  </sheetViews>
  <sheetFormatPr defaultColWidth="9.140625" defaultRowHeight="15"/>
  <cols>
    <col min="8" max="8" width="45.421875" style="0" bestFit="1" customWidth="1"/>
    <col min="9" max="9" width="8.00390625" style="0" bestFit="1" customWidth="1"/>
  </cols>
  <sheetData>
    <row r="2" spans="2:9" ht="15">
      <c r="B2" t="s">
        <v>623</v>
      </c>
      <c r="G2" s="1" t="b">
        <f aca="true" t="shared" si="0" ref="G2:G19">B2=H2</f>
        <v>0</v>
      </c>
      <c r="H2" t="s">
        <v>712</v>
      </c>
      <c r="I2">
        <v>4092974</v>
      </c>
    </row>
    <row r="3" spans="2:9" ht="15">
      <c r="B3" t="s">
        <v>507</v>
      </c>
      <c r="G3" s="1" t="b">
        <f t="shared" si="0"/>
        <v>0</v>
      </c>
      <c r="H3" t="s">
        <v>707</v>
      </c>
      <c r="I3">
        <v>4055941</v>
      </c>
    </row>
    <row r="4" spans="2:9" ht="15">
      <c r="B4" t="s">
        <v>71</v>
      </c>
      <c r="G4" s="1" t="b">
        <f t="shared" si="0"/>
        <v>0</v>
      </c>
      <c r="H4" s="1" t="s">
        <v>882</v>
      </c>
      <c r="I4">
        <v>4045527</v>
      </c>
    </row>
    <row r="5" spans="2:9" ht="15">
      <c r="B5" t="s">
        <v>240</v>
      </c>
      <c r="G5" s="1" t="b">
        <f t="shared" si="0"/>
        <v>0</v>
      </c>
      <c r="H5" t="s">
        <v>824</v>
      </c>
      <c r="I5">
        <v>4041406</v>
      </c>
    </row>
    <row r="6" spans="2:9" ht="15">
      <c r="B6" t="s">
        <v>287</v>
      </c>
      <c r="G6" s="1" t="b">
        <f t="shared" si="0"/>
        <v>0</v>
      </c>
      <c r="H6" t="s">
        <v>883</v>
      </c>
      <c r="I6">
        <v>1024868</v>
      </c>
    </row>
    <row r="7" spans="2:9" ht="15">
      <c r="B7" t="s">
        <v>287</v>
      </c>
      <c r="G7" s="1" t="b">
        <f t="shared" si="0"/>
        <v>1</v>
      </c>
      <c r="H7" t="s">
        <v>287</v>
      </c>
      <c r="I7">
        <v>4215425</v>
      </c>
    </row>
    <row r="8" spans="2:9" ht="15">
      <c r="B8" t="s">
        <v>147</v>
      </c>
      <c r="G8" s="1" t="b">
        <f t="shared" si="0"/>
        <v>0</v>
      </c>
      <c r="H8" t="s">
        <v>907</v>
      </c>
      <c r="I8">
        <v>1002182</v>
      </c>
    </row>
    <row r="9" spans="2:9" ht="15">
      <c r="B9" t="s">
        <v>181</v>
      </c>
      <c r="G9" s="1" t="b">
        <f t="shared" si="0"/>
        <v>0</v>
      </c>
      <c r="H9" t="s">
        <v>680</v>
      </c>
      <c r="I9">
        <v>1982058</v>
      </c>
    </row>
    <row r="10" spans="2:9" ht="15">
      <c r="B10" t="s">
        <v>639</v>
      </c>
      <c r="G10" s="1" t="b">
        <f t="shared" si="0"/>
        <v>0</v>
      </c>
      <c r="H10" t="s">
        <v>703</v>
      </c>
      <c r="I10">
        <v>1002687</v>
      </c>
    </row>
    <row r="11" spans="2:9" ht="15">
      <c r="B11" t="s">
        <v>615</v>
      </c>
      <c r="G11" s="1" t="b">
        <f t="shared" si="0"/>
        <v>0</v>
      </c>
      <c r="H11" t="s">
        <v>698</v>
      </c>
      <c r="I11">
        <v>1002262</v>
      </c>
    </row>
    <row r="12" spans="2:9" ht="15">
      <c r="B12" t="s">
        <v>664</v>
      </c>
      <c r="G12" s="1" t="b">
        <f t="shared" si="0"/>
        <v>0</v>
      </c>
      <c r="H12" t="s">
        <v>713</v>
      </c>
      <c r="I12">
        <v>1003076</v>
      </c>
    </row>
    <row r="13" spans="2:9" ht="15">
      <c r="B13" t="s">
        <v>279</v>
      </c>
      <c r="G13" s="1" t="b">
        <f t="shared" si="0"/>
        <v>0</v>
      </c>
      <c r="H13" t="s">
        <v>1002</v>
      </c>
      <c r="I13">
        <v>1003681</v>
      </c>
    </row>
    <row r="14" ht="15">
      <c r="G14" s="1"/>
    </row>
    <row r="15" spans="2:9" ht="15">
      <c r="B15" t="s">
        <v>46</v>
      </c>
      <c r="G15" s="1" t="b">
        <f t="shared" si="0"/>
        <v>0</v>
      </c>
      <c r="H15" t="s">
        <v>1055</v>
      </c>
      <c r="I15">
        <v>1021556</v>
      </c>
    </row>
    <row r="16" spans="2:9" ht="15">
      <c r="B16" t="s">
        <v>255</v>
      </c>
      <c r="G16" s="1" t="b">
        <f t="shared" si="0"/>
        <v>1</v>
      </c>
      <c r="H16" t="s">
        <v>255</v>
      </c>
      <c r="I16">
        <v>4095168</v>
      </c>
    </row>
    <row r="17" spans="2:9" ht="15">
      <c r="B17" t="s">
        <v>6</v>
      </c>
      <c r="G17" s="1" t="b">
        <f t="shared" si="0"/>
        <v>0</v>
      </c>
      <c r="H17" t="s">
        <v>1057</v>
      </c>
      <c r="I17">
        <v>4023833</v>
      </c>
    </row>
    <row r="18" spans="2:9" ht="15">
      <c r="B18" t="s">
        <v>100</v>
      </c>
      <c r="G18" s="1" t="b">
        <f t="shared" si="0"/>
        <v>0</v>
      </c>
      <c r="H18" t="s">
        <v>1054</v>
      </c>
      <c r="I18">
        <v>101248</v>
      </c>
    </row>
    <row r="19" spans="2:9" ht="15">
      <c r="B19" t="s">
        <v>11</v>
      </c>
      <c r="G19" s="1" t="b">
        <f t="shared" si="0"/>
        <v>0</v>
      </c>
      <c r="H19" t="s">
        <v>1056</v>
      </c>
      <c r="I19">
        <v>100399</v>
      </c>
    </row>
    <row r="20" spans="2:9" s="1" customFormat="1" ht="15">
      <c r="B20" s="1" t="s">
        <v>369</v>
      </c>
      <c r="G20" s="1" t="b">
        <f>B20=H20</f>
        <v>0</v>
      </c>
      <c r="H20" s="1" t="s">
        <v>709</v>
      </c>
      <c r="I20" s="1">
        <v>4104534</v>
      </c>
    </row>
    <row r="21" spans="2:9" s="1" customFormat="1" ht="15">
      <c r="B21" s="1" t="s">
        <v>25</v>
      </c>
      <c r="G21" s="1" t="b">
        <f>B21=H21</f>
        <v>0</v>
      </c>
      <c r="H21" s="1" t="s">
        <v>904</v>
      </c>
      <c r="I21" s="1">
        <v>4053925</v>
      </c>
    </row>
    <row r="22" spans="2:9" s="1" customFormat="1" ht="15">
      <c r="B22" s="1" t="s">
        <v>570</v>
      </c>
      <c r="G22" s="1" t="b">
        <f>B22=H22</f>
        <v>0</v>
      </c>
      <c r="H22" s="1" t="s">
        <v>705</v>
      </c>
      <c r="I22" s="1">
        <v>4091724</v>
      </c>
    </row>
    <row r="23" spans="2:9" s="1" customFormat="1" ht="15">
      <c r="B23" s="1" t="s">
        <v>545</v>
      </c>
      <c r="G23" s="1" t="b">
        <f>B23=H23</f>
        <v>0</v>
      </c>
      <c r="H23" s="1" t="s">
        <v>702</v>
      </c>
      <c r="I23" s="1">
        <v>1003408</v>
      </c>
    </row>
    <row r="25" spans="2:9" ht="15">
      <c r="B25" t="s">
        <v>791</v>
      </c>
      <c r="G25" t="b">
        <f aca="true" t="shared" si="1" ref="G25:G88">B25=H25</f>
        <v>1</v>
      </c>
      <c r="H25" t="s">
        <v>791</v>
      </c>
      <c r="I25">
        <v>4053361</v>
      </c>
    </row>
    <row r="26" spans="2:9" ht="15">
      <c r="B26" t="s">
        <v>365</v>
      </c>
      <c r="G26" t="b">
        <f t="shared" si="1"/>
        <v>1</v>
      </c>
      <c r="H26" t="s">
        <v>365</v>
      </c>
      <c r="I26">
        <v>4120474</v>
      </c>
    </row>
    <row r="27" spans="2:9" ht="15">
      <c r="B27" t="s">
        <v>792</v>
      </c>
      <c r="G27" t="b">
        <f t="shared" si="1"/>
        <v>0</v>
      </c>
      <c r="H27" t="s">
        <v>960</v>
      </c>
      <c r="I27">
        <v>4208020</v>
      </c>
    </row>
    <row r="28" spans="2:9" ht="15">
      <c r="B28" t="s">
        <v>270</v>
      </c>
      <c r="G28" t="b">
        <f t="shared" si="1"/>
        <v>1</v>
      </c>
      <c r="H28" t="s">
        <v>270</v>
      </c>
      <c r="I28">
        <v>100444</v>
      </c>
    </row>
    <row r="29" spans="2:9" ht="15">
      <c r="B29" t="s">
        <v>462</v>
      </c>
      <c r="G29" t="b">
        <f t="shared" si="1"/>
        <v>1</v>
      </c>
      <c r="H29" t="s">
        <v>462</v>
      </c>
      <c r="I29">
        <v>4056712</v>
      </c>
    </row>
    <row r="30" spans="2:9" ht="15">
      <c r="B30" t="s">
        <v>272</v>
      </c>
      <c r="G30" t="b">
        <f t="shared" si="1"/>
        <v>1</v>
      </c>
      <c r="H30" t="s">
        <v>272</v>
      </c>
      <c r="I30">
        <v>4207449</v>
      </c>
    </row>
    <row r="31" spans="2:9" ht="15">
      <c r="B31" t="s">
        <v>314</v>
      </c>
      <c r="G31" t="b">
        <f t="shared" si="1"/>
        <v>0</v>
      </c>
      <c r="H31" t="s">
        <v>1000</v>
      </c>
      <c r="I31">
        <v>1017120</v>
      </c>
    </row>
    <row r="32" spans="2:9" ht="15">
      <c r="B32" t="s">
        <v>280</v>
      </c>
      <c r="G32" t="b">
        <f t="shared" si="1"/>
        <v>1</v>
      </c>
      <c r="H32" t="s">
        <v>280</v>
      </c>
      <c r="I32">
        <v>4120187</v>
      </c>
    </row>
    <row r="33" spans="2:9" ht="15">
      <c r="B33" t="s">
        <v>338</v>
      </c>
      <c r="G33" t="b">
        <f t="shared" si="1"/>
        <v>1</v>
      </c>
      <c r="H33" t="s">
        <v>338</v>
      </c>
      <c r="I33">
        <v>4047138</v>
      </c>
    </row>
    <row r="34" spans="2:9" ht="15">
      <c r="B34" t="s">
        <v>604</v>
      </c>
      <c r="G34" t="b">
        <f t="shared" si="1"/>
        <v>1</v>
      </c>
      <c r="H34" t="s">
        <v>604</v>
      </c>
      <c r="I34">
        <v>4092214</v>
      </c>
    </row>
    <row r="35" spans="2:9" ht="15">
      <c r="B35" t="s">
        <v>793</v>
      </c>
      <c r="G35" t="b">
        <f t="shared" si="1"/>
        <v>1</v>
      </c>
      <c r="H35" t="s">
        <v>793</v>
      </c>
      <c r="I35">
        <v>100700</v>
      </c>
    </row>
    <row r="36" spans="2:9" ht="15">
      <c r="B36" t="s">
        <v>608</v>
      </c>
      <c r="G36" t="b">
        <f t="shared" si="1"/>
        <v>0</v>
      </c>
      <c r="H36" t="s">
        <v>972</v>
      </c>
      <c r="I36">
        <v>1019515</v>
      </c>
    </row>
    <row r="37" spans="2:9" ht="15">
      <c r="B37" t="s">
        <v>527</v>
      </c>
      <c r="G37" t="b">
        <f t="shared" si="1"/>
        <v>1</v>
      </c>
      <c r="H37" t="s">
        <v>527</v>
      </c>
      <c r="I37">
        <v>4072189</v>
      </c>
    </row>
    <row r="38" spans="2:9" ht="15">
      <c r="B38" t="s">
        <v>490</v>
      </c>
      <c r="G38" t="b">
        <f t="shared" si="1"/>
        <v>1</v>
      </c>
      <c r="H38" t="s">
        <v>490</v>
      </c>
      <c r="I38">
        <v>1017443</v>
      </c>
    </row>
    <row r="39" spans="2:9" ht="15">
      <c r="B39" t="s">
        <v>324</v>
      </c>
      <c r="G39" t="b">
        <f t="shared" si="1"/>
        <v>1</v>
      </c>
      <c r="H39" t="s">
        <v>324</v>
      </c>
      <c r="I39">
        <v>102401</v>
      </c>
    </row>
    <row r="40" spans="2:9" ht="15">
      <c r="B40" t="s">
        <v>445</v>
      </c>
      <c r="G40" t="b">
        <f t="shared" si="1"/>
        <v>1</v>
      </c>
      <c r="H40" t="s">
        <v>769</v>
      </c>
      <c r="I40">
        <v>4044778</v>
      </c>
    </row>
    <row r="41" spans="2:9" ht="15">
      <c r="B41" t="s">
        <v>198</v>
      </c>
      <c r="G41" t="b">
        <f t="shared" si="1"/>
        <v>1</v>
      </c>
      <c r="H41" t="s">
        <v>198</v>
      </c>
      <c r="I41">
        <v>102700</v>
      </c>
    </row>
    <row r="42" spans="2:9" ht="15">
      <c r="B42" t="s">
        <v>567</v>
      </c>
      <c r="G42" t="b">
        <f t="shared" si="1"/>
        <v>1</v>
      </c>
      <c r="H42" t="s">
        <v>567</v>
      </c>
      <c r="I42">
        <v>4090339</v>
      </c>
    </row>
    <row r="43" spans="2:9" ht="15">
      <c r="B43" t="s">
        <v>217</v>
      </c>
      <c r="G43" t="b">
        <f t="shared" si="1"/>
        <v>1</v>
      </c>
      <c r="H43" t="s">
        <v>217</v>
      </c>
      <c r="I43">
        <v>1017711</v>
      </c>
    </row>
    <row r="44" spans="2:9" ht="15">
      <c r="B44" t="s">
        <v>32</v>
      </c>
      <c r="G44" t="b">
        <f t="shared" si="1"/>
        <v>0</v>
      </c>
      <c r="H44" t="s">
        <v>887</v>
      </c>
      <c r="I44">
        <v>100594</v>
      </c>
    </row>
    <row r="45" spans="2:9" ht="15">
      <c r="B45" t="s">
        <v>126</v>
      </c>
      <c r="G45" t="b">
        <f t="shared" si="1"/>
        <v>0</v>
      </c>
      <c r="H45" t="s">
        <v>945</v>
      </c>
      <c r="I45">
        <v>100467</v>
      </c>
    </row>
    <row r="46" spans="2:9" ht="15">
      <c r="B46" t="s">
        <v>625</v>
      </c>
      <c r="G46" t="b">
        <f t="shared" si="1"/>
        <v>1</v>
      </c>
      <c r="H46" t="s">
        <v>743</v>
      </c>
      <c r="I46">
        <v>1017334</v>
      </c>
    </row>
    <row r="47" spans="2:9" ht="15">
      <c r="B47" t="s">
        <v>902</v>
      </c>
      <c r="G47" t="b">
        <f t="shared" si="1"/>
        <v>1</v>
      </c>
      <c r="H47" t="s">
        <v>902</v>
      </c>
      <c r="I47">
        <v>1024726</v>
      </c>
    </row>
    <row r="48" spans="2:9" ht="15">
      <c r="B48" t="s">
        <v>294</v>
      </c>
      <c r="G48" t="b">
        <f t="shared" si="1"/>
        <v>1</v>
      </c>
      <c r="H48" t="s">
        <v>294</v>
      </c>
      <c r="I48">
        <v>102183</v>
      </c>
    </row>
    <row r="49" spans="2:9" ht="15">
      <c r="B49" t="s">
        <v>308</v>
      </c>
      <c r="G49" t="b">
        <f t="shared" si="1"/>
        <v>1</v>
      </c>
      <c r="H49" t="s">
        <v>308</v>
      </c>
      <c r="I49">
        <v>1022858</v>
      </c>
    </row>
    <row r="50" spans="2:9" ht="15">
      <c r="B50" t="s">
        <v>41</v>
      </c>
      <c r="G50" t="b">
        <f t="shared" si="1"/>
        <v>0</v>
      </c>
      <c r="H50" t="s">
        <v>820</v>
      </c>
      <c r="I50">
        <v>100135</v>
      </c>
    </row>
    <row r="51" spans="2:9" ht="15">
      <c r="B51" t="s">
        <v>663</v>
      </c>
      <c r="G51" t="b">
        <f t="shared" si="1"/>
        <v>1</v>
      </c>
      <c r="H51" t="s">
        <v>663</v>
      </c>
      <c r="I51">
        <v>4104380</v>
      </c>
    </row>
    <row r="52" spans="2:9" ht="15">
      <c r="B52" t="s">
        <v>427</v>
      </c>
      <c r="G52" t="b">
        <f t="shared" si="1"/>
        <v>1</v>
      </c>
      <c r="H52" t="s">
        <v>427</v>
      </c>
      <c r="I52">
        <v>4161758</v>
      </c>
    </row>
    <row r="53" spans="2:9" ht="15">
      <c r="B53" t="s">
        <v>460</v>
      </c>
      <c r="G53" t="b">
        <f t="shared" si="1"/>
        <v>0</v>
      </c>
      <c r="H53" t="s">
        <v>947</v>
      </c>
      <c r="I53">
        <v>1018084</v>
      </c>
    </row>
    <row r="54" spans="2:9" ht="15">
      <c r="B54" t="s">
        <v>610</v>
      </c>
      <c r="G54" t="b">
        <f t="shared" si="1"/>
        <v>0</v>
      </c>
      <c r="H54" t="s">
        <v>727</v>
      </c>
      <c r="I54">
        <v>4151635</v>
      </c>
    </row>
    <row r="55" spans="2:9" ht="15">
      <c r="B55" t="s">
        <v>133</v>
      </c>
      <c r="G55" t="b">
        <f t="shared" si="1"/>
        <v>0</v>
      </c>
      <c r="H55" t="s">
        <v>914</v>
      </c>
      <c r="I55">
        <v>4054977</v>
      </c>
    </row>
    <row r="56" spans="2:9" ht="15">
      <c r="B56" t="s">
        <v>1006</v>
      </c>
      <c r="G56" t="b">
        <f t="shared" si="1"/>
        <v>0</v>
      </c>
      <c r="H56" t="s">
        <v>894</v>
      </c>
      <c r="I56">
        <v>4054569</v>
      </c>
    </row>
    <row r="57" spans="2:9" ht="15">
      <c r="B57" t="s">
        <v>402</v>
      </c>
      <c r="G57" t="b">
        <f t="shared" si="1"/>
        <v>1</v>
      </c>
      <c r="H57" t="s">
        <v>402</v>
      </c>
      <c r="I57">
        <v>1018456</v>
      </c>
    </row>
    <row r="58" spans="2:9" ht="15">
      <c r="B58" t="s">
        <v>499</v>
      </c>
      <c r="G58" t="b">
        <f t="shared" si="1"/>
        <v>1</v>
      </c>
      <c r="H58" t="s">
        <v>499</v>
      </c>
      <c r="I58">
        <v>1018465</v>
      </c>
    </row>
    <row r="59" spans="2:9" ht="15">
      <c r="B59" t="s">
        <v>111</v>
      </c>
      <c r="G59" t="b">
        <f t="shared" si="1"/>
        <v>0</v>
      </c>
      <c r="H59" t="s">
        <v>896</v>
      </c>
      <c r="I59">
        <v>100351</v>
      </c>
    </row>
    <row r="60" spans="2:9" ht="15">
      <c r="B60" t="s">
        <v>0</v>
      </c>
      <c r="G60" t="b">
        <f t="shared" si="1"/>
        <v>0</v>
      </c>
      <c r="H60" t="s">
        <v>794</v>
      </c>
      <c r="I60">
        <v>100369</v>
      </c>
    </row>
    <row r="61" spans="2:9" ht="15">
      <c r="B61" t="s">
        <v>263</v>
      </c>
      <c r="G61" t="b">
        <f t="shared" si="1"/>
        <v>1</v>
      </c>
      <c r="H61" t="s">
        <v>263</v>
      </c>
      <c r="I61">
        <v>4099711</v>
      </c>
    </row>
    <row r="62" spans="2:9" ht="15">
      <c r="B62" t="s">
        <v>5</v>
      </c>
      <c r="G62" t="b">
        <f t="shared" si="1"/>
        <v>0</v>
      </c>
      <c r="H62" t="s">
        <v>949</v>
      </c>
      <c r="I62">
        <v>1016745</v>
      </c>
    </row>
    <row r="63" spans="2:9" ht="15">
      <c r="B63" t="s">
        <v>696</v>
      </c>
      <c r="G63" t="b">
        <f t="shared" si="1"/>
        <v>1</v>
      </c>
      <c r="H63" t="s">
        <v>696</v>
      </c>
      <c r="I63">
        <v>1012386</v>
      </c>
    </row>
    <row r="64" spans="2:9" ht="15">
      <c r="B64" t="s">
        <v>469</v>
      </c>
      <c r="G64" t="b">
        <f t="shared" si="1"/>
        <v>1</v>
      </c>
      <c r="H64" t="s">
        <v>469</v>
      </c>
      <c r="I64">
        <v>4154793</v>
      </c>
    </row>
    <row r="65" spans="2:9" ht="15">
      <c r="B65" t="s">
        <v>919</v>
      </c>
      <c r="G65" t="b">
        <f t="shared" si="1"/>
        <v>1</v>
      </c>
      <c r="H65" t="s">
        <v>919</v>
      </c>
      <c r="I65">
        <v>1024571</v>
      </c>
    </row>
    <row r="66" spans="2:9" ht="15">
      <c r="B66" t="s">
        <v>69</v>
      </c>
      <c r="G66" t="b">
        <f t="shared" si="1"/>
        <v>0</v>
      </c>
      <c r="H66" t="s">
        <v>934</v>
      </c>
      <c r="I66">
        <v>4164467</v>
      </c>
    </row>
    <row r="67" spans="2:9" ht="15">
      <c r="B67" t="s">
        <v>1007</v>
      </c>
      <c r="G67" t="b">
        <f t="shared" si="1"/>
        <v>0</v>
      </c>
      <c r="H67" t="s">
        <v>802</v>
      </c>
      <c r="I67">
        <v>100144</v>
      </c>
    </row>
    <row r="68" spans="2:9" ht="15">
      <c r="B68" t="s">
        <v>511</v>
      </c>
      <c r="G68" t="b">
        <f t="shared" si="1"/>
        <v>1</v>
      </c>
      <c r="H68" t="s">
        <v>511</v>
      </c>
      <c r="I68">
        <v>4142877</v>
      </c>
    </row>
    <row r="69" spans="2:9" ht="15">
      <c r="B69" t="s">
        <v>91</v>
      </c>
      <c r="G69" t="b">
        <f t="shared" si="1"/>
        <v>0</v>
      </c>
      <c r="H69" t="s">
        <v>877</v>
      </c>
      <c r="I69">
        <v>1018441</v>
      </c>
    </row>
    <row r="70" spans="2:9" ht="15">
      <c r="B70" t="s">
        <v>322</v>
      </c>
      <c r="G70" t="b">
        <f t="shared" si="1"/>
        <v>1</v>
      </c>
      <c r="H70" t="s">
        <v>322</v>
      </c>
      <c r="I70">
        <v>1024394</v>
      </c>
    </row>
    <row r="71" spans="2:9" ht="15">
      <c r="B71" t="s">
        <v>289</v>
      </c>
      <c r="G71" t="b">
        <f t="shared" si="1"/>
        <v>1</v>
      </c>
      <c r="H71" t="s">
        <v>967</v>
      </c>
      <c r="I71">
        <v>1021889</v>
      </c>
    </row>
    <row r="72" spans="2:9" ht="15">
      <c r="B72" t="s">
        <v>34</v>
      </c>
      <c r="G72" t="b">
        <f t="shared" si="1"/>
        <v>0</v>
      </c>
      <c r="H72" t="s">
        <v>860</v>
      </c>
      <c r="I72">
        <v>1024098</v>
      </c>
    </row>
    <row r="73" spans="2:9" ht="15">
      <c r="B73" t="s">
        <v>348</v>
      </c>
      <c r="G73" t="b">
        <f t="shared" si="1"/>
        <v>1</v>
      </c>
      <c r="H73" t="s">
        <v>348</v>
      </c>
      <c r="I73">
        <v>1017741</v>
      </c>
    </row>
    <row r="74" spans="2:9" ht="15">
      <c r="B74" t="s">
        <v>235</v>
      </c>
      <c r="G74" t="b">
        <f t="shared" si="1"/>
        <v>1</v>
      </c>
      <c r="H74" t="s">
        <v>235</v>
      </c>
      <c r="I74">
        <v>100824</v>
      </c>
    </row>
    <row r="75" spans="2:9" ht="15">
      <c r="B75" t="s">
        <v>1008</v>
      </c>
      <c r="G75" t="b">
        <f t="shared" si="1"/>
        <v>0</v>
      </c>
      <c r="H75" t="s">
        <v>965</v>
      </c>
      <c r="I75">
        <v>1021513</v>
      </c>
    </row>
    <row r="76" spans="2:9" ht="15">
      <c r="B76" t="s">
        <v>10</v>
      </c>
      <c r="G76" t="b">
        <f t="shared" si="1"/>
        <v>0</v>
      </c>
      <c r="H76" t="s">
        <v>806</v>
      </c>
      <c r="I76">
        <v>100438</v>
      </c>
    </row>
    <row r="77" spans="2:9" ht="15">
      <c r="B77" t="s">
        <v>505</v>
      </c>
      <c r="G77" t="b">
        <f t="shared" si="1"/>
        <v>0</v>
      </c>
      <c r="H77" t="s">
        <v>781</v>
      </c>
      <c r="I77">
        <v>4053190</v>
      </c>
    </row>
    <row r="78" spans="2:9" ht="15">
      <c r="B78" t="s">
        <v>162</v>
      </c>
      <c r="G78" t="b">
        <f t="shared" si="1"/>
        <v>0</v>
      </c>
      <c r="H78" t="s">
        <v>975</v>
      </c>
      <c r="I78">
        <v>4004404</v>
      </c>
    </row>
    <row r="79" spans="2:9" ht="15">
      <c r="B79" t="s">
        <v>315</v>
      </c>
      <c r="G79" t="b">
        <f t="shared" si="1"/>
        <v>1</v>
      </c>
      <c r="H79" t="s">
        <v>315</v>
      </c>
      <c r="I79">
        <v>4094520</v>
      </c>
    </row>
    <row r="80" spans="2:9" ht="15">
      <c r="B80" t="s">
        <v>577</v>
      </c>
      <c r="G80" t="b">
        <f t="shared" si="1"/>
        <v>1</v>
      </c>
      <c r="H80" t="s">
        <v>577</v>
      </c>
      <c r="I80">
        <v>4155328</v>
      </c>
    </row>
    <row r="81" spans="2:9" ht="15">
      <c r="B81" t="s">
        <v>124</v>
      </c>
      <c r="G81" t="b">
        <f t="shared" si="1"/>
        <v>0</v>
      </c>
      <c r="H81" t="s">
        <v>880</v>
      </c>
      <c r="I81">
        <v>4054645</v>
      </c>
    </row>
    <row r="82" spans="2:9" ht="15">
      <c r="B82" t="s">
        <v>381</v>
      </c>
      <c r="G82" t="b">
        <f t="shared" si="1"/>
        <v>1</v>
      </c>
      <c r="H82" t="s">
        <v>381</v>
      </c>
      <c r="I82">
        <v>1017647</v>
      </c>
    </row>
    <row r="83" spans="2:9" ht="15">
      <c r="B83" t="s">
        <v>518</v>
      </c>
      <c r="G83" t="b">
        <f t="shared" si="1"/>
        <v>0</v>
      </c>
      <c r="H83" t="s">
        <v>710</v>
      </c>
      <c r="I83">
        <v>4105080</v>
      </c>
    </row>
    <row r="84" spans="2:9" ht="15">
      <c r="B84" t="s">
        <v>587</v>
      </c>
      <c r="G84" t="b">
        <f t="shared" si="1"/>
        <v>0</v>
      </c>
      <c r="H84" t="s">
        <v>746</v>
      </c>
      <c r="I84">
        <v>4235658</v>
      </c>
    </row>
    <row r="85" spans="2:9" ht="15">
      <c r="B85" t="s">
        <v>466</v>
      </c>
      <c r="G85" t="b">
        <f t="shared" si="1"/>
        <v>1</v>
      </c>
      <c r="H85" t="s">
        <v>466</v>
      </c>
      <c r="I85">
        <v>100811</v>
      </c>
    </row>
    <row r="86" spans="2:9" ht="15">
      <c r="B86" t="s">
        <v>557</v>
      </c>
      <c r="G86" t="b">
        <f t="shared" si="1"/>
        <v>1</v>
      </c>
      <c r="H86" t="s">
        <v>728</v>
      </c>
      <c r="I86">
        <v>4110806</v>
      </c>
    </row>
    <row r="87" spans="2:9" ht="15">
      <c r="B87" t="s">
        <v>439</v>
      </c>
      <c r="G87" t="b">
        <f t="shared" si="1"/>
        <v>1</v>
      </c>
      <c r="H87" t="s">
        <v>439</v>
      </c>
      <c r="I87">
        <v>1023441</v>
      </c>
    </row>
    <row r="88" spans="2:9" ht="15">
      <c r="B88" t="s">
        <v>448</v>
      </c>
      <c r="G88" t="b">
        <f t="shared" si="1"/>
        <v>1</v>
      </c>
      <c r="H88" t="s">
        <v>448</v>
      </c>
      <c r="I88">
        <v>1974140</v>
      </c>
    </row>
    <row r="89" spans="2:9" ht="15">
      <c r="B89" t="s">
        <v>67</v>
      </c>
      <c r="G89" t="b">
        <f aca="true" t="shared" si="2" ref="G89:G152">B89=H89</f>
        <v>0</v>
      </c>
      <c r="H89" t="s">
        <v>956</v>
      </c>
      <c r="I89">
        <v>1022830</v>
      </c>
    </row>
    <row r="90" spans="2:9" ht="15">
      <c r="B90" t="s">
        <v>515</v>
      </c>
      <c r="G90" t="b">
        <f t="shared" si="2"/>
        <v>1</v>
      </c>
      <c r="H90" t="s">
        <v>515</v>
      </c>
      <c r="I90">
        <v>1022361</v>
      </c>
    </row>
    <row r="91" spans="2:9" ht="15">
      <c r="B91" t="s">
        <v>70</v>
      </c>
      <c r="G91" t="b">
        <f t="shared" si="2"/>
        <v>1</v>
      </c>
      <c r="H91" t="s">
        <v>70</v>
      </c>
      <c r="I91">
        <v>4086131</v>
      </c>
    </row>
    <row r="92" spans="2:9" ht="15">
      <c r="B92" t="s">
        <v>413</v>
      </c>
      <c r="G92" t="b">
        <f t="shared" si="2"/>
        <v>0</v>
      </c>
      <c r="H92" t="s">
        <v>729</v>
      </c>
      <c r="I92">
        <v>4143686</v>
      </c>
    </row>
    <row r="93" spans="2:9" ht="15">
      <c r="B93" t="s">
        <v>265</v>
      </c>
      <c r="G93" t="b">
        <f t="shared" si="2"/>
        <v>1</v>
      </c>
      <c r="H93" t="s">
        <v>265</v>
      </c>
      <c r="I93">
        <v>100873</v>
      </c>
    </row>
    <row r="94" spans="2:9" ht="15">
      <c r="B94" t="s">
        <v>444</v>
      </c>
      <c r="G94" t="b">
        <f t="shared" si="2"/>
        <v>1</v>
      </c>
      <c r="H94" t="s">
        <v>444</v>
      </c>
      <c r="I94">
        <v>4228530</v>
      </c>
    </row>
    <row r="95" spans="2:9" ht="15">
      <c r="B95" t="s">
        <v>550</v>
      </c>
      <c r="G95" t="b">
        <f t="shared" si="2"/>
        <v>0</v>
      </c>
      <c r="H95" t="s">
        <v>744</v>
      </c>
      <c r="I95">
        <v>1022961</v>
      </c>
    </row>
    <row r="96" spans="2:9" ht="15">
      <c r="B96" t="s">
        <v>40</v>
      </c>
      <c r="G96" t="b">
        <f t="shared" si="2"/>
        <v>0</v>
      </c>
      <c r="H96" t="s">
        <v>855</v>
      </c>
      <c r="I96">
        <v>100758</v>
      </c>
    </row>
    <row r="97" spans="2:9" ht="15">
      <c r="B97" t="s">
        <v>152</v>
      </c>
      <c r="G97" t="b">
        <f t="shared" si="2"/>
        <v>0</v>
      </c>
      <c r="H97" t="s">
        <v>952</v>
      </c>
      <c r="I97">
        <v>4095493</v>
      </c>
    </row>
    <row r="98" spans="2:9" ht="15">
      <c r="B98" t="s">
        <v>146</v>
      </c>
      <c r="G98" t="b">
        <f t="shared" si="2"/>
        <v>0</v>
      </c>
      <c r="H98" t="s">
        <v>918</v>
      </c>
      <c r="I98">
        <v>1021507</v>
      </c>
    </row>
    <row r="99" spans="2:9" ht="15">
      <c r="B99" t="s">
        <v>654</v>
      </c>
      <c r="G99" t="b">
        <f t="shared" si="2"/>
        <v>1</v>
      </c>
      <c r="H99" t="s">
        <v>654</v>
      </c>
      <c r="I99">
        <v>102621</v>
      </c>
    </row>
    <row r="100" spans="2:9" ht="15">
      <c r="B100" t="s">
        <v>551</v>
      </c>
      <c r="G100" t="b">
        <f t="shared" si="2"/>
        <v>1</v>
      </c>
      <c r="H100" t="s">
        <v>551</v>
      </c>
      <c r="I100">
        <v>1021119</v>
      </c>
    </row>
    <row r="101" spans="2:9" ht="15">
      <c r="B101" t="s">
        <v>611</v>
      </c>
      <c r="G101" t="b">
        <f t="shared" si="2"/>
        <v>1</v>
      </c>
      <c r="H101" t="s">
        <v>611</v>
      </c>
      <c r="I101">
        <v>1022836</v>
      </c>
    </row>
    <row r="102" spans="2:9" ht="15">
      <c r="B102" t="s">
        <v>523</v>
      </c>
      <c r="G102" t="b">
        <f t="shared" si="2"/>
        <v>1</v>
      </c>
      <c r="H102" t="s">
        <v>523</v>
      </c>
      <c r="I102">
        <v>4090783</v>
      </c>
    </row>
    <row r="103" spans="2:9" ht="15">
      <c r="B103" t="s">
        <v>468</v>
      </c>
      <c r="G103" t="b">
        <f t="shared" si="2"/>
        <v>0</v>
      </c>
      <c r="H103" t="s">
        <v>788</v>
      </c>
      <c r="I103">
        <v>1021832</v>
      </c>
    </row>
    <row r="104" spans="2:9" ht="15">
      <c r="B104" t="s">
        <v>208</v>
      </c>
      <c r="G104" t="b">
        <f t="shared" si="2"/>
        <v>1</v>
      </c>
      <c r="H104" t="s">
        <v>208</v>
      </c>
      <c r="I104">
        <v>100776</v>
      </c>
    </row>
    <row r="105" spans="2:9" ht="15">
      <c r="B105" t="s">
        <v>184</v>
      </c>
      <c r="G105" t="b">
        <f t="shared" si="2"/>
        <v>0</v>
      </c>
      <c r="H105" t="s">
        <v>740</v>
      </c>
      <c r="I105">
        <v>1024719</v>
      </c>
    </row>
    <row r="106" spans="2:9" ht="15">
      <c r="B106" t="s">
        <v>204</v>
      </c>
      <c r="G106" t="b">
        <f t="shared" si="2"/>
        <v>1</v>
      </c>
      <c r="H106" t="s">
        <v>204</v>
      </c>
      <c r="I106">
        <v>1018635</v>
      </c>
    </row>
    <row r="107" spans="2:9" ht="15">
      <c r="B107" t="s">
        <v>414</v>
      </c>
      <c r="G107" t="b">
        <f t="shared" si="2"/>
        <v>1</v>
      </c>
      <c r="H107" t="s">
        <v>414</v>
      </c>
      <c r="I107">
        <v>4142034</v>
      </c>
    </row>
    <row r="108" spans="2:9" ht="15">
      <c r="B108" t="s">
        <v>284</v>
      </c>
      <c r="G108" t="b">
        <f t="shared" si="2"/>
        <v>1</v>
      </c>
      <c r="H108" t="s">
        <v>284</v>
      </c>
      <c r="I108">
        <v>1981035</v>
      </c>
    </row>
    <row r="109" spans="2:9" ht="15">
      <c r="B109" t="s">
        <v>286</v>
      </c>
      <c r="G109" t="b">
        <f t="shared" si="2"/>
        <v>1</v>
      </c>
      <c r="H109" t="s">
        <v>286</v>
      </c>
      <c r="I109">
        <v>4053864</v>
      </c>
    </row>
    <row r="110" spans="2:9" ht="15">
      <c r="B110" t="s">
        <v>277</v>
      </c>
      <c r="G110" t="b">
        <f t="shared" si="2"/>
        <v>1</v>
      </c>
      <c r="H110" t="s">
        <v>277</v>
      </c>
      <c r="I110">
        <v>4088573</v>
      </c>
    </row>
    <row r="111" spans="2:9" ht="15">
      <c r="B111" t="s">
        <v>183</v>
      </c>
      <c r="G111" t="b">
        <f t="shared" si="2"/>
        <v>0</v>
      </c>
      <c r="H111" t="s">
        <v>742</v>
      </c>
      <c r="I111">
        <v>4046859</v>
      </c>
    </row>
    <row r="112" spans="2:9" ht="15">
      <c r="B112" t="s">
        <v>81</v>
      </c>
      <c r="G112" t="b">
        <f t="shared" si="2"/>
        <v>0</v>
      </c>
      <c r="H112" t="s">
        <v>908</v>
      </c>
      <c r="I112">
        <v>4042314</v>
      </c>
    </row>
    <row r="113" spans="2:9" ht="15">
      <c r="B113" t="s">
        <v>509</v>
      </c>
      <c r="G113" t="b">
        <f t="shared" si="2"/>
        <v>0</v>
      </c>
      <c r="H113" t="s">
        <v>741</v>
      </c>
      <c r="I113">
        <v>1024359</v>
      </c>
    </row>
    <row r="114" spans="2:9" ht="15">
      <c r="B114" t="s">
        <v>15</v>
      </c>
      <c r="G114" t="b">
        <f t="shared" si="2"/>
        <v>0</v>
      </c>
      <c r="H114" t="s">
        <v>803</v>
      </c>
      <c r="I114">
        <v>103239</v>
      </c>
    </row>
    <row r="115" spans="2:9" ht="15">
      <c r="B115" t="s">
        <v>172</v>
      </c>
      <c r="G115" t="b">
        <f t="shared" si="2"/>
        <v>0</v>
      </c>
      <c r="H115" t="s">
        <v>697</v>
      </c>
      <c r="I115">
        <v>4161257</v>
      </c>
    </row>
    <row r="116" spans="2:9" ht="15">
      <c r="B116" t="s">
        <v>646</v>
      </c>
      <c r="G116" t="b">
        <f t="shared" si="2"/>
        <v>1</v>
      </c>
      <c r="H116" t="s">
        <v>646</v>
      </c>
      <c r="I116">
        <v>1021957</v>
      </c>
    </row>
    <row r="117" spans="2:9" ht="15">
      <c r="B117" t="s">
        <v>210</v>
      </c>
      <c r="G117" t="b">
        <f t="shared" si="2"/>
        <v>1</v>
      </c>
      <c r="H117" t="s">
        <v>210</v>
      </c>
      <c r="I117">
        <v>4057409</v>
      </c>
    </row>
    <row r="118" spans="2:9" ht="15">
      <c r="B118" t="s">
        <v>337</v>
      </c>
      <c r="G118" t="b">
        <f t="shared" si="2"/>
        <v>1</v>
      </c>
      <c r="H118" t="s">
        <v>337</v>
      </c>
      <c r="I118">
        <v>4056162</v>
      </c>
    </row>
    <row r="119" spans="2:9" ht="15">
      <c r="B119" t="s">
        <v>362</v>
      </c>
      <c r="G119" t="b">
        <f t="shared" si="2"/>
        <v>1</v>
      </c>
      <c r="H119" t="s">
        <v>362</v>
      </c>
      <c r="I119">
        <v>100599</v>
      </c>
    </row>
    <row r="120" spans="2:9" ht="15">
      <c r="B120" t="s">
        <v>243</v>
      </c>
      <c r="G120" t="b">
        <f t="shared" si="2"/>
        <v>0</v>
      </c>
      <c r="H120" t="s">
        <v>959</v>
      </c>
      <c r="I120">
        <v>112079</v>
      </c>
    </row>
    <row r="121" spans="2:9" ht="15">
      <c r="B121" t="s">
        <v>35</v>
      </c>
      <c r="G121" t="b">
        <f t="shared" si="2"/>
        <v>0</v>
      </c>
      <c r="H121" t="s">
        <v>909</v>
      </c>
      <c r="I121">
        <v>102173</v>
      </c>
    </row>
    <row r="122" spans="2:9" ht="15">
      <c r="B122" t="s">
        <v>59</v>
      </c>
      <c r="G122" t="b">
        <f t="shared" si="2"/>
        <v>0</v>
      </c>
      <c r="H122" t="s">
        <v>835</v>
      </c>
      <c r="I122">
        <v>100173</v>
      </c>
    </row>
    <row r="123" spans="2:9" ht="15">
      <c r="B123" t="s">
        <v>430</v>
      </c>
      <c r="G123" t="b">
        <f t="shared" si="2"/>
        <v>0</v>
      </c>
      <c r="H123" t="s">
        <v>732</v>
      </c>
      <c r="I123">
        <v>4137098</v>
      </c>
    </row>
    <row r="124" spans="2:9" ht="15">
      <c r="B124" t="s">
        <v>568</v>
      </c>
      <c r="G124" t="b">
        <f t="shared" si="2"/>
        <v>0</v>
      </c>
      <c r="H124" t="s">
        <v>751</v>
      </c>
      <c r="I124">
        <v>4090782</v>
      </c>
    </row>
    <row r="125" spans="2:9" ht="15">
      <c r="B125" t="s">
        <v>401</v>
      </c>
      <c r="G125" t="b">
        <f t="shared" si="2"/>
        <v>1</v>
      </c>
      <c r="H125" t="s">
        <v>401</v>
      </c>
      <c r="I125">
        <v>4092857</v>
      </c>
    </row>
    <row r="126" spans="2:9" ht="15">
      <c r="B126" t="s">
        <v>492</v>
      </c>
      <c r="G126" t="b">
        <f t="shared" si="2"/>
        <v>1</v>
      </c>
      <c r="H126" t="s">
        <v>492</v>
      </c>
      <c r="I126">
        <v>1022977</v>
      </c>
    </row>
    <row r="127" spans="2:9" ht="15">
      <c r="B127" t="s">
        <v>157</v>
      </c>
      <c r="G127" t="b">
        <f t="shared" si="2"/>
        <v>0</v>
      </c>
      <c r="H127" t="s">
        <v>998</v>
      </c>
      <c r="I127">
        <v>102482</v>
      </c>
    </row>
    <row r="128" spans="2:9" ht="15">
      <c r="B128" t="s">
        <v>354</v>
      </c>
      <c r="G128" t="b">
        <f t="shared" si="2"/>
        <v>1</v>
      </c>
      <c r="H128" t="s">
        <v>354</v>
      </c>
      <c r="I128">
        <v>4094513</v>
      </c>
    </row>
    <row r="129" spans="2:9" ht="15">
      <c r="B129" t="s">
        <v>206</v>
      </c>
      <c r="G129" t="b">
        <f t="shared" si="2"/>
        <v>1</v>
      </c>
      <c r="H129" t="s">
        <v>206</v>
      </c>
      <c r="I129">
        <v>100687</v>
      </c>
    </row>
    <row r="130" spans="2:9" ht="15">
      <c r="B130" t="s">
        <v>92</v>
      </c>
      <c r="G130" t="b">
        <f t="shared" si="2"/>
        <v>0</v>
      </c>
      <c r="H130" t="s">
        <v>889</v>
      </c>
      <c r="I130">
        <v>4084856</v>
      </c>
    </row>
    <row r="131" spans="2:9" ht="15">
      <c r="B131" t="s">
        <v>530</v>
      </c>
      <c r="G131" t="b">
        <f t="shared" si="2"/>
        <v>1</v>
      </c>
      <c r="H131" t="s">
        <v>530</v>
      </c>
      <c r="I131">
        <v>4055897</v>
      </c>
    </row>
    <row r="132" spans="2:9" ht="15">
      <c r="B132" t="s">
        <v>253</v>
      </c>
      <c r="G132" t="b">
        <f t="shared" si="2"/>
        <v>1</v>
      </c>
      <c r="H132" t="s">
        <v>253</v>
      </c>
      <c r="I132">
        <v>4053566</v>
      </c>
    </row>
    <row r="133" spans="2:9" ht="15">
      <c r="B133" t="s">
        <v>71</v>
      </c>
      <c r="G133" t="b">
        <f t="shared" si="2"/>
        <v>0</v>
      </c>
      <c r="H133" t="s">
        <v>882</v>
      </c>
      <c r="I133">
        <v>1022089</v>
      </c>
    </row>
    <row r="134" spans="2:9" ht="15">
      <c r="B134" t="s">
        <v>327</v>
      </c>
      <c r="G134" t="b">
        <f t="shared" si="2"/>
        <v>1</v>
      </c>
      <c r="H134" t="s">
        <v>327</v>
      </c>
      <c r="I134">
        <v>1018819</v>
      </c>
    </row>
    <row r="135" spans="2:9" ht="15">
      <c r="B135" t="s">
        <v>403</v>
      </c>
      <c r="G135" t="b">
        <f t="shared" si="2"/>
        <v>1</v>
      </c>
      <c r="H135" t="s">
        <v>403</v>
      </c>
      <c r="I135">
        <v>1023118</v>
      </c>
    </row>
    <row r="136" spans="2:9" ht="15">
      <c r="B136" t="s">
        <v>68</v>
      </c>
      <c r="G136" t="b">
        <f t="shared" si="2"/>
        <v>0</v>
      </c>
      <c r="H136" t="s">
        <v>738</v>
      </c>
      <c r="I136">
        <v>4040782</v>
      </c>
    </row>
    <row r="137" spans="2:9" ht="15">
      <c r="B137" t="s">
        <v>169</v>
      </c>
      <c r="G137" t="b">
        <f t="shared" si="2"/>
        <v>0</v>
      </c>
      <c r="H137" t="s">
        <v>984</v>
      </c>
      <c r="I137">
        <v>4057735</v>
      </c>
    </row>
    <row r="138" spans="2:9" ht="15">
      <c r="B138" t="s">
        <v>199</v>
      </c>
      <c r="G138" t="b">
        <f t="shared" si="2"/>
        <v>1</v>
      </c>
      <c r="H138" t="s">
        <v>199</v>
      </c>
      <c r="I138">
        <v>100213</v>
      </c>
    </row>
    <row r="139" spans="2:9" ht="15">
      <c r="B139" t="s">
        <v>301</v>
      </c>
      <c r="G139" t="b">
        <f t="shared" si="2"/>
        <v>1</v>
      </c>
      <c r="H139" t="s">
        <v>301</v>
      </c>
      <c r="I139">
        <v>4057567</v>
      </c>
    </row>
    <row r="140" spans="2:9" ht="15">
      <c r="B140" t="s">
        <v>296</v>
      </c>
      <c r="G140" t="b">
        <f t="shared" si="2"/>
        <v>1</v>
      </c>
      <c r="H140" t="s">
        <v>296</v>
      </c>
      <c r="I140">
        <v>100593</v>
      </c>
    </row>
    <row r="141" spans="2:9" ht="15">
      <c r="B141" t="s">
        <v>660</v>
      </c>
      <c r="G141" t="b">
        <f t="shared" si="2"/>
        <v>1</v>
      </c>
      <c r="H141" t="s">
        <v>660</v>
      </c>
      <c r="I141">
        <v>1020759</v>
      </c>
    </row>
    <row r="142" spans="2:9" ht="15">
      <c r="B142" t="s">
        <v>349</v>
      </c>
      <c r="G142" t="b">
        <f t="shared" si="2"/>
        <v>1</v>
      </c>
      <c r="H142" t="s">
        <v>349</v>
      </c>
      <c r="I142">
        <v>4050693</v>
      </c>
    </row>
    <row r="143" spans="2:9" ht="15">
      <c r="B143" t="s">
        <v>200</v>
      </c>
      <c r="G143" t="b">
        <f t="shared" si="2"/>
        <v>1</v>
      </c>
      <c r="H143" t="s">
        <v>200</v>
      </c>
      <c r="I143">
        <v>1021347</v>
      </c>
    </row>
    <row r="144" spans="2:9" ht="15">
      <c r="B144" t="s">
        <v>590</v>
      </c>
      <c r="G144" t="b">
        <f t="shared" si="2"/>
        <v>1</v>
      </c>
      <c r="H144" t="s">
        <v>590</v>
      </c>
      <c r="I144">
        <v>1031007</v>
      </c>
    </row>
    <row r="145" spans="2:9" ht="15">
      <c r="B145" t="s">
        <v>573</v>
      </c>
      <c r="G145" t="b">
        <f t="shared" si="2"/>
        <v>1</v>
      </c>
      <c r="H145" t="s">
        <v>573</v>
      </c>
      <c r="I145">
        <v>1020564</v>
      </c>
    </row>
    <row r="146" spans="2:9" ht="15">
      <c r="B146" t="s">
        <v>620</v>
      </c>
      <c r="G146" t="b">
        <f t="shared" si="2"/>
        <v>0</v>
      </c>
      <c r="H146" t="s">
        <v>734</v>
      </c>
      <c r="I146">
        <v>1027821</v>
      </c>
    </row>
    <row r="147" spans="2:9" ht="15">
      <c r="B147" t="s">
        <v>189</v>
      </c>
      <c r="G147" t="b">
        <f t="shared" si="2"/>
        <v>0</v>
      </c>
      <c r="H147" t="s">
        <v>813</v>
      </c>
      <c r="I147">
        <v>102820</v>
      </c>
    </row>
    <row r="148" spans="2:9" ht="15">
      <c r="B148" t="s">
        <v>1</v>
      </c>
      <c r="G148" t="b">
        <f t="shared" si="2"/>
        <v>0</v>
      </c>
      <c r="H148" t="s">
        <v>796</v>
      </c>
      <c r="I148">
        <v>4041896</v>
      </c>
    </row>
    <row r="149" spans="2:9" ht="15">
      <c r="B149" t="s">
        <v>244</v>
      </c>
      <c r="G149" t="b">
        <f t="shared" si="2"/>
        <v>1</v>
      </c>
      <c r="H149" t="s">
        <v>244</v>
      </c>
      <c r="I149">
        <v>100693</v>
      </c>
    </row>
    <row r="150" spans="2:9" ht="15">
      <c r="B150" t="s">
        <v>185</v>
      </c>
      <c r="G150" t="b">
        <f t="shared" si="2"/>
        <v>0</v>
      </c>
      <c r="H150" t="s">
        <v>681</v>
      </c>
      <c r="I150">
        <v>4088089</v>
      </c>
    </row>
    <row r="151" spans="2:9" ht="15">
      <c r="B151" t="s">
        <v>569</v>
      </c>
      <c r="G151" t="b">
        <f t="shared" si="2"/>
        <v>1</v>
      </c>
      <c r="H151" t="s">
        <v>569</v>
      </c>
      <c r="I151">
        <v>1016926</v>
      </c>
    </row>
    <row r="152" spans="2:9" ht="15">
      <c r="B152" t="s">
        <v>435</v>
      </c>
      <c r="G152" t="b">
        <f t="shared" si="2"/>
        <v>1</v>
      </c>
      <c r="H152" t="s">
        <v>435</v>
      </c>
      <c r="I152">
        <v>1018000</v>
      </c>
    </row>
    <row r="153" spans="2:9" ht="15">
      <c r="B153" t="s">
        <v>479</v>
      </c>
      <c r="G153" t="b">
        <f aca="true" t="shared" si="3" ref="G153:G216">B153=H153</f>
        <v>1</v>
      </c>
      <c r="H153" t="s">
        <v>479</v>
      </c>
      <c r="I153">
        <v>1008811</v>
      </c>
    </row>
    <row r="154" spans="2:9" ht="15">
      <c r="B154" t="s">
        <v>344</v>
      </c>
      <c r="G154" t="b">
        <f t="shared" si="3"/>
        <v>1</v>
      </c>
      <c r="H154" t="s">
        <v>344</v>
      </c>
      <c r="I154">
        <v>1984119</v>
      </c>
    </row>
    <row r="155" spans="2:9" ht="15">
      <c r="B155" t="s">
        <v>176</v>
      </c>
      <c r="G155" t="b">
        <f t="shared" si="3"/>
        <v>0</v>
      </c>
      <c r="H155" t="s">
        <v>699</v>
      </c>
      <c r="I155">
        <v>4051566</v>
      </c>
    </row>
    <row r="156" spans="2:9" ht="15">
      <c r="B156" t="s">
        <v>136</v>
      </c>
      <c r="G156" t="b">
        <f t="shared" si="3"/>
        <v>0</v>
      </c>
      <c r="H156" t="s">
        <v>679</v>
      </c>
      <c r="I156">
        <v>4043705</v>
      </c>
    </row>
    <row r="157" spans="2:9" ht="15">
      <c r="B157" t="s">
        <v>89</v>
      </c>
      <c r="G157" t="b">
        <f t="shared" si="3"/>
        <v>0</v>
      </c>
      <c r="H157" t="s">
        <v>837</v>
      </c>
      <c r="I157">
        <v>100175</v>
      </c>
    </row>
    <row r="158" spans="2:9" ht="15">
      <c r="B158" t="s">
        <v>103</v>
      </c>
      <c r="G158" t="b">
        <f t="shared" si="3"/>
        <v>0</v>
      </c>
      <c r="H158" t="s">
        <v>938</v>
      </c>
      <c r="I158">
        <v>4004401</v>
      </c>
    </row>
    <row r="159" spans="2:9" ht="15">
      <c r="B159" t="s">
        <v>506</v>
      </c>
      <c r="G159" t="b">
        <f t="shared" si="3"/>
        <v>1</v>
      </c>
      <c r="H159" t="s">
        <v>506</v>
      </c>
      <c r="I159">
        <v>1016870</v>
      </c>
    </row>
    <row r="160" spans="2:9" ht="15">
      <c r="B160" t="s">
        <v>26</v>
      </c>
      <c r="G160" t="b">
        <f t="shared" si="3"/>
        <v>0</v>
      </c>
      <c r="H160" t="s">
        <v>821</v>
      </c>
      <c r="I160">
        <v>100225</v>
      </c>
    </row>
    <row r="161" spans="2:9" ht="15">
      <c r="B161" t="s">
        <v>485</v>
      </c>
      <c r="G161" t="b">
        <f t="shared" si="3"/>
        <v>1</v>
      </c>
      <c r="H161" t="s">
        <v>485</v>
      </c>
      <c r="I161">
        <v>4039376</v>
      </c>
    </row>
    <row r="162" spans="2:9" ht="15">
      <c r="B162" t="s">
        <v>56</v>
      </c>
      <c r="G162" t="b">
        <f t="shared" si="3"/>
        <v>0</v>
      </c>
      <c r="H162" t="s">
        <v>673</v>
      </c>
      <c r="I162">
        <v>4049330</v>
      </c>
    </row>
    <row r="163" spans="2:9" ht="15">
      <c r="B163" t="s">
        <v>628</v>
      </c>
      <c r="G163" t="b">
        <f t="shared" si="3"/>
        <v>1</v>
      </c>
      <c r="H163" t="s">
        <v>628</v>
      </c>
      <c r="I163">
        <v>4093972</v>
      </c>
    </row>
    <row r="164" spans="2:9" ht="15">
      <c r="B164" t="s">
        <v>118</v>
      </c>
      <c r="G164" t="b">
        <f t="shared" si="3"/>
        <v>0</v>
      </c>
      <c r="H164" t="s">
        <v>886</v>
      </c>
      <c r="I164">
        <v>1017371</v>
      </c>
    </row>
    <row r="165" spans="2:9" ht="15">
      <c r="B165" t="s">
        <v>213</v>
      </c>
      <c r="G165" t="b">
        <f t="shared" si="3"/>
        <v>1</v>
      </c>
      <c r="H165" t="s">
        <v>213</v>
      </c>
      <c r="I165">
        <v>100767</v>
      </c>
    </row>
    <row r="166" spans="2:9" ht="15">
      <c r="B166" t="s">
        <v>372</v>
      </c>
      <c r="G166" t="b">
        <f t="shared" si="3"/>
        <v>1</v>
      </c>
      <c r="H166" t="s">
        <v>372</v>
      </c>
      <c r="I166">
        <v>1024155</v>
      </c>
    </row>
    <row r="167" spans="2:9" ht="15">
      <c r="B167" t="s">
        <v>487</v>
      </c>
      <c r="G167" t="b">
        <f t="shared" si="3"/>
        <v>1</v>
      </c>
      <c r="H167" t="s">
        <v>487</v>
      </c>
      <c r="I167">
        <v>4135680</v>
      </c>
    </row>
    <row r="168" spans="2:9" ht="15">
      <c r="B168" t="s">
        <v>202</v>
      </c>
      <c r="G168" t="b">
        <f t="shared" si="3"/>
        <v>1</v>
      </c>
      <c r="H168" t="s">
        <v>202</v>
      </c>
      <c r="I168">
        <v>100882</v>
      </c>
    </row>
    <row r="169" spans="2:9" ht="15">
      <c r="B169" t="s">
        <v>36</v>
      </c>
      <c r="G169" t="b">
        <f t="shared" si="3"/>
        <v>0</v>
      </c>
      <c r="H169" t="s">
        <v>862</v>
      </c>
      <c r="I169">
        <v>100754</v>
      </c>
    </row>
    <row r="170" spans="2:9" ht="15">
      <c r="B170" t="s">
        <v>415</v>
      </c>
      <c r="G170" t="b">
        <f t="shared" si="3"/>
        <v>0</v>
      </c>
      <c r="H170" t="s">
        <v>760</v>
      </c>
      <c r="I170">
        <v>4144337</v>
      </c>
    </row>
    <row r="171" spans="2:9" ht="15">
      <c r="B171" t="s">
        <v>13</v>
      </c>
      <c r="G171" t="b">
        <f t="shared" si="3"/>
        <v>0</v>
      </c>
      <c r="H171" t="s">
        <v>812</v>
      </c>
      <c r="I171">
        <v>100206</v>
      </c>
    </row>
    <row r="172" spans="2:9" ht="15">
      <c r="B172" t="s">
        <v>195</v>
      </c>
      <c r="G172" t="b">
        <f t="shared" si="3"/>
        <v>1</v>
      </c>
      <c r="H172" t="s">
        <v>195</v>
      </c>
      <c r="I172">
        <v>4087331</v>
      </c>
    </row>
    <row r="173" spans="2:9" ht="15">
      <c r="B173" t="s">
        <v>561</v>
      </c>
      <c r="G173" t="b">
        <f t="shared" si="3"/>
        <v>0</v>
      </c>
      <c r="H173" t="s">
        <v>948</v>
      </c>
      <c r="I173">
        <v>1019131</v>
      </c>
    </row>
    <row r="174" spans="2:9" ht="15">
      <c r="B174" t="s">
        <v>275</v>
      </c>
      <c r="G174" t="b">
        <f t="shared" si="3"/>
        <v>1</v>
      </c>
      <c r="H174" t="s">
        <v>275</v>
      </c>
      <c r="I174">
        <v>4100034</v>
      </c>
    </row>
    <row r="175" spans="2:9" ht="15">
      <c r="B175" t="s">
        <v>251</v>
      </c>
      <c r="G175" t="b">
        <f t="shared" si="3"/>
        <v>1</v>
      </c>
      <c r="H175" t="s">
        <v>251</v>
      </c>
      <c r="I175">
        <v>4104848</v>
      </c>
    </row>
    <row r="176" spans="2:9" ht="15">
      <c r="B176" t="s">
        <v>450</v>
      </c>
      <c r="G176" t="b">
        <f t="shared" si="3"/>
        <v>1</v>
      </c>
      <c r="H176" t="s">
        <v>450</v>
      </c>
      <c r="I176">
        <v>4149671</v>
      </c>
    </row>
    <row r="177" spans="2:9" ht="15">
      <c r="B177" t="s">
        <v>631</v>
      </c>
      <c r="G177" t="b">
        <f t="shared" si="3"/>
        <v>1</v>
      </c>
      <c r="H177" t="s">
        <v>631</v>
      </c>
      <c r="I177">
        <v>1018023</v>
      </c>
    </row>
    <row r="178" spans="2:9" ht="15">
      <c r="B178" t="s">
        <v>617</v>
      </c>
      <c r="G178" t="b">
        <f t="shared" si="3"/>
        <v>0</v>
      </c>
      <c r="H178" t="s">
        <v>780</v>
      </c>
      <c r="I178">
        <v>4135671</v>
      </c>
    </row>
    <row r="179" spans="2:9" ht="15">
      <c r="B179" t="s">
        <v>256</v>
      </c>
      <c r="G179" t="b">
        <f t="shared" si="3"/>
        <v>1</v>
      </c>
      <c r="H179" t="s">
        <v>256</v>
      </c>
      <c r="I179">
        <v>1025141</v>
      </c>
    </row>
    <row r="180" spans="2:9" ht="15">
      <c r="B180" t="s">
        <v>566</v>
      </c>
      <c r="G180" t="b">
        <f t="shared" si="3"/>
        <v>1</v>
      </c>
      <c r="H180" t="s">
        <v>566</v>
      </c>
      <c r="I180">
        <v>1024899</v>
      </c>
    </row>
    <row r="181" spans="2:9" ht="15">
      <c r="B181" t="s">
        <v>110</v>
      </c>
      <c r="G181" t="b">
        <f t="shared" si="3"/>
        <v>0</v>
      </c>
      <c r="H181" t="s">
        <v>933</v>
      </c>
      <c r="I181">
        <v>4100717</v>
      </c>
    </row>
    <row r="182" spans="2:9" ht="15">
      <c r="B182" t="s">
        <v>419</v>
      </c>
      <c r="G182" t="b">
        <f t="shared" si="3"/>
        <v>1</v>
      </c>
      <c r="H182" t="s">
        <v>419</v>
      </c>
      <c r="I182">
        <v>4102628</v>
      </c>
    </row>
    <row r="183" spans="2:9" ht="15">
      <c r="B183" t="s">
        <v>123</v>
      </c>
      <c r="G183" t="b">
        <f t="shared" si="3"/>
        <v>0</v>
      </c>
      <c r="H183" t="s">
        <v>987</v>
      </c>
      <c r="I183">
        <v>102057</v>
      </c>
    </row>
    <row r="184" spans="2:9" ht="15">
      <c r="B184" t="s">
        <v>544</v>
      </c>
      <c r="G184" t="b">
        <f t="shared" si="3"/>
        <v>1</v>
      </c>
      <c r="H184" t="s">
        <v>544</v>
      </c>
      <c r="I184">
        <v>4056948</v>
      </c>
    </row>
    <row r="185" spans="2:9" ht="15">
      <c r="B185" t="s">
        <v>474</v>
      </c>
      <c r="G185" t="b">
        <f t="shared" si="3"/>
        <v>0</v>
      </c>
      <c r="H185" t="s">
        <v>504</v>
      </c>
      <c r="I185">
        <v>1020498</v>
      </c>
    </row>
    <row r="186" spans="2:9" ht="15">
      <c r="B186" t="s">
        <v>504</v>
      </c>
      <c r="G186" t="b">
        <f t="shared" si="3"/>
        <v>1</v>
      </c>
      <c r="H186" t="s">
        <v>504</v>
      </c>
      <c r="I186">
        <v>4048947</v>
      </c>
    </row>
    <row r="187" spans="2:9" ht="15">
      <c r="B187" t="s">
        <v>412</v>
      </c>
      <c r="G187" t="b">
        <f t="shared" si="3"/>
        <v>0</v>
      </c>
      <c r="H187" t="s">
        <v>971</v>
      </c>
      <c r="I187">
        <v>4012410</v>
      </c>
    </row>
    <row r="188" spans="2:9" ht="15">
      <c r="B188" t="s">
        <v>355</v>
      </c>
      <c r="G188" t="b">
        <f t="shared" si="3"/>
        <v>1</v>
      </c>
      <c r="H188" t="s">
        <v>355</v>
      </c>
      <c r="I188">
        <v>4156676</v>
      </c>
    </row>
    <row r="189" spans="2:9" ht="15">
      <c r="B189" t="s">
        <v>182</v>
      </c>
      <c r="G189" t="b">
        <f t="shared" si="3"/>
        <v>0</v>
      </c>
      <c r="H189" t="s">
        <v>773</v>
      </c>
      <c r="I189">
        <v>102513</v>
      </c>
    </row>
    <row r="190" spans="2:9" ht="15">
      <c r="B190" t="s">
        <v>306</v>
      </c>
      <c r="G190" t="b">
        <f t="shared" si="3"/>
        <v>1</v>
      </c>
      <c r="H190" t="s">
        <v>306</v>
      </c>
      <c r="I190">
        <v>4111033</v>
      </c>
    </row>
    <row r="191" spans="2:9" ht="15">
      <c r="B191" t="s">
        <v>650</v>
      </c>
      <c r="G191" t="b">
        <f t="shared" si="3"/>
        <v>1</v>
      </c>
      <c r="H191" t="s">
        <v>650</v>
      </c>
      <c r="I191">
        <v>4055703</v>
      </c>
    </row>
    <row r="192" spans="2:9" ht="15">
      <c r="B192" t="s">
        <v>227</v>
      </c>
      <c r="G192" t="b">
        <f t="shared" si="3"/>
        <v>1</v>
      </c>
      <c r="H192" t="s">
        <v>227</v>
      </c>
      <c r="I192">
        <v>1023406</v>
      </c>
    </row>
    <row r="193" spans="2:9" ht="15">
      <c r="B193" t="s">
        <v>107</v>
      </c>
      <c r="G193" t="b">
        <f t="shared" si="3"/>
        <v>0</v>
      </c>
      <c r="H193" t="s">
        <v>973</v>
      </c>
      <c r="I193">
        <v>1137051</v>
      </c>
    </row>
    <row r="194" spans="2:9" ht="15">
      <c r="B194" t="s">
        <v>230</v>
      </c>
      <c r="G194" t="b">
        <f t="shared" si="3"/>
        <v>1</v>
      </c>
      <c r="H194" t="s">
        <v>230</v>
      </c>
      <c r="I194">
        <v>4115280</v>
      </c>
    </row>
    <row r="195" spans="2:9" ht="15">
      <c r="B195" t="s">
        <v>1009</v>
      </c>
      <c r="G195" t="b">
        <f t="shared" si="3"/>
        <v>0</v>
      </c>
      <c r="H195" t="s">
        <v>687</v>
      </c>
      <c r="I195">
        <v>4089182</v>
      </c>
    </row>
    <row r="196" spans="2:9" ht="15">
      <c r="B196" t="s">
        <v>370</v>
      </c>
      <c r="G196" t="b">
        <f t="shared" si="3"/>
        <v>0</v>
      </c>
      <c r="H196" t="s">
        <v>716</v>
      </c>
      <c r="I196">
        <v>1002605</v>
      </c>
    </row>
    <row r="197" spans="2:9" ht="15">
      <c r="B197" t="s">
        <v>318</v>
      </c>
      <c r="G197" t="b">
        <f t="shared" si="3"/>
        <v>1</v>
      </c>
      <c r="H197" t="s">
        <v>318</v>
      </c>
      <c r="I197">
        <v>1022552</v>
      </c>
    </row>
    <row r="198" spans="2:9" ht="15">
      <c r="B198" t="s">
        <v>574</v>
      </c>
      <c r="G198" t="b">
        <f t="shared" si="3"/>
        <v>1</v>
      </c>
      <c r="H198" t="s">
        <v>574</v>
      </c>
      <c r="I198">
        <v>4089974</v>
      </c>
    </row>
    <row r="199" spans="2:9" ht="15">
      <c r="B199" t="s">
        <v>395</v>
      </c>
      <c r="G199" t="b">
        <f t="shared" si="3"/>
        <v>0</v>
      </c>
      <c r="H199" t="s">
        <v>762</v>
      </c>
      <c r="I199">
        <v>102650</v>
      </c>
    </row>
    <row r="200" spans="2:9" ht="15">
      <c r="B200" t="s">
        <v>197</v>
      </c>
      <c r="G200" t="b">
        <f t="shared" si="3"/>
        <v>1</v>
      </c>
      <c r="H200" t="s">
        <v>197</v>
      </c>
      <c r="I200">
        <v>4066238</v>
      </c>
    </row>
    <row r="201" spans="2:9" ht="15">
      <c r="B201" t="s">
        <v>288</v>
      </c>
      <c r="G201" t="b">
        <f t="shared" si="3"/>
        <v>1</v>
      </c>
      <c r="H201" t="s">
        <v>288</v>
      </c>
      <c r="I201">
        <v>1019448</v>
      </c>
    </row>
    <row r="202" spans="2:9" ht="15">
      <c r="B202" t="s">
        <v>483</v>
      </c>
      <c r="G202" t="b">
        <f t="shared" si="3"/>
        <v>0</v>
      </c>
      <c r="H202" t="s">
        <v>778</v>
      </c>
      <c r="I202">
        <v>1022979</v>
      </c>
    </row>
    <row r="203" spans="2:9" ht="15">
      <c r="B203" t="s">
        <v>61</v>
      </c>
      <c r="G203" t="b">
        <f t="shared" si="3"/>
        <v>0</v>
      </c>
      <c r="H203" t="s">
        <v>852</v>
      </c>
      <c r="I203">
        <v>100224</v>
      </c>
    </row>
    <row r="204" spans="2:9" ht="15">
      <c r="B204" t="s">
        <v>420</v>
      </c>
      <c r="G204" t="b">
        <f t="shared" si="3"/>
        <v>0</v>
      </c>
      <c r="H204" t="s">
        <v>951</v>
      </c>
      <c r="I204">
        <v>1024358</v>
      </c>
    </row>
    <row r="205" spans="2:9" ht="15">
      <c r="B205" t="s">
        <v>553</v>
      </c>
      <c r="G205" t="b">
        <f t="shared" si="3"/>
        <v>1</v>
      </c>
      <c r="H205" t="s">
        <v>553</v>
      </c>
      <c r="I205">
        <v>1022546</v>
      </c>
    </row>
    <row r="206" spans="2:9" ht="15">
      <c r="B206" t="s">
        <v>655</v>
      </c>
      <c r="G206" t="b">
        <f t="shared" si="3"/>
        <v>1</v>
      </c>
      <c r="H206" t="s">
        <v>655</v>
      </c>
      <c r="I206">
        <v>1022077</v>
      </c>
    </row>
    <row r="207" spans="2:9" ht="15">
      <c r="B207" t="s">
        <v>366</v>
      </c>
      <c r="G207" t="b">
        <f t="shared" si="3"/>
        <v>1</v>
      </c>
      <c r="H207" t="s">
        <v>366</v>
      </c>
      <c r="I207">
        <v>4093698</v>
      </c>
    </row>
    <row r="208" spans="2:9" ht="15">
      <c r="B208" t="s">
        <v>564</v>
      </c>
      <c r="G208" t="b">
        <f t="shared" si="3"/>
        <v>0</v>
      </c>
      <c r="H208" t="s">
        <v>963</v>
      </c>
      <c r="I208">
        <v>1024595</v>
      </c>
    </row>
    <row r="209" spans="2:9" ht="15">
      <c r="B209" t="s">
        <v>262</v>
      </c>
      <c r="G209" t="b">
        <f t="shared" si="3"/>
        <v>1</v>
      </c>
      <c r="H209" t="s">
        <v>262</v>
      </c>
      <c r="I209">
        <v>1024046</v>
      </c>
    </row>
    <row r="210" spans="2:9" ht="15">
      <c r="B210" t="s">
        <v>457</v>
      </c>
      <c r="G210" t="b">
        <f t="shared" si="3"/>
        <v>0</v>
      </c>
      <c r="H210" t="s">
        <v>811</v>
      </c>
      <c r="I210">
        <v>4096334</v>
      </c>
    </row>
    <row r="211" spans="2:9" ht="15">
      <c r="B211" t="s">
        <v>309</v>
      </c>
      <c r="G211" t="b">
        <f t="shared" si="3"/>
        <v>1</v>
      </c>
      <c r="H211" t="s">
        <v>309</v>
      </c>
      <c r="I211">
        <v>100765</v>
      </c>
    </row>
    <row r="212" spans="2:9" ht="15">
      <c r="B212" t="s">
        <v>588</v>
      </c>
      <c r="G212" t="b">
        <f t="shared" si="3"/>
        <v>0</v>
      </c>
      <c r="H212" t="s">
        <v>974</v>
      </c>
      <c r="I212">
        <v>1019567</v>
      </c>
    </row>
    <row r="213" spans="2:9" ht="15">
      <c r="B213" t="s">
        <v>54</v>
      </c>
      <c r="G213" t="b">
        <f t="shared" si="3"/>
        <v>0</v>
      </c>
      <c r="H213" t="s">
        <v>899</v>
      </c>
      <c r="I213">
        <v>4002078</v>
      </c>
    </row>
    <row r="214" spans="2:9" ht="15">
      <c r="B214" t="s">
        <v>57</v>
      </c>
      <c r="G214" t="b">
        <f t="shared" si="3"/>
        <v>0</v>
      </c>
      <c r="H214" t="s">
        <v>823</v>
      </c>
      <c r="I214">
        <v>4040606</v>
      </c>
    </row>
    <row r="215" spans="2:9" ht="15">
      <c r="B215" t="s">
        <v>201</v>
      </c>
      <c r="G215" t="b">
        <f t="shared" si="3"/>
        <v>1</v>
      </c>
      <c r="H215" t="s">
        <v>201</v>
      </c>
      <c r="I215">
        <v>1974273</v>
      </c>
    </row>
    <row r="216" spans="2:9" ht="15">
      <c r="B216" t="s">
        <v>239</v>
      </c>
      <c r="G216" t="b">
        <f t="shared" si="3"/>
        <v>1</v>
      </c>
      <c r="H216" t="s">
        <v>239</v>
      </c>
      <c r="I216">
        <v>4025779</v>
      </c>
    </row>
    <row r="217" spans="2:9" ht="15">
      <c r="B217" t="s">
        <v>1010</v>
      </c>
      <c r="G217" t="b">
        <f aca="true" t="shared" si="4" ref="G217:G280">B217=H217</f>
        <v>0</v>
      </c>
      <c r="H217" t="s">
        <v>667</v>
      </c>
      <c r="I217">
        <v>101745</v>
      </c>
    </row>
    <row r="218" spans="2:9" ht="15">
      <c r="B218" t="s">
        <v>155</v>
      </c>
      <c r="G218" t="b">
        <f t="shared" si="4"/>
        <v>0</v>
      </c>
      <c r="H218" t="s">
        <v>669</v>
      </c>
      <c r="I218">
        <v>1022882</v>
      </c>
    </row>
    <row r="219" spans="2:9" ht="15">
      <c r="B219" t="s">
        <v>51</v>
      </c>
      <c r="G219" t="b">
        <f t="shared" si="4"/>
        <v>0</v>
      </c>
      <c r="H219" t="s">
        <v>912</v>
      </c>
      <c r="I219">
        <v>4057668</v>
      </c>
    </row>
    <row r="220" spans="2:9" ht="15">
      <c r="B220" t="s">
        <v>112</v>
      </c>
      <c r="G220" t="b">
        <f t="shared" si="4"/>
        <v>0</v>
      </c>
      <c r="H220" t="s">
        <v>890</v>
      </c>
      <c r="I220">
        <v>1024631</v>
      </c>
    </row>
    <row r="221" spans="2:9" ht="15">
      <c r="B221" t="s">
        <v>581</v>
      </c>
      <c r="G221" t="b">
        <f t="shared" si="4"/>
        <v>0</v>
      </c>
      <c r="H221" t="s">
        <v>693</v>
      </c>
      <c r="I221">
        <v>4120389</v>
      </c>
    </row>
    <row r="222" spans="2:9" ht="15">
      <c r="B222" t="s">
        <v>326</v>
      </c>
      <c r="G222" t="b">
        <f t="shared" si="4"/>
        <v>1</v>
      </c>
      <c r="H222" t="s">
        <v>326</v>
      </c>
      <c r="I222">
        <v>4086910</v>
      </c>
    </row>
    <row r="223" spans="2:9" ht="15">
      <c r="B223" t="s">
        <v>144</v>
      </c>
      <c r="G223" t="b">
        <f t="shared" si="4"/>
        <v>0</v>
      </c>
      <c r="H223" t="s">
        <v>920</v>
      </c>
      <c r="I223">
        <v>1010253</v>
      </c>
    </row>
    <row r="224" spans="2:9" ht="15">
      <c r="B224" t="s">
        <v>563</v>
      </c>
      <c r="G224" t="b">
        <f t="shared" si="4"/>
        <v>0</v>
      </c>
      <c r="H224" t="s">
        <v>775</v>
      </c>
      <c r="I224">
        <v>1024203</v>
      </c>
    </row>
    <row r="225" spans="2:9" ht="15">
      <c r="B225" t="s">
        <v>332</v>
      </c>
      <c r="G225" t="b">
        <f t="shared" si="4"/>
        <v>1</v>
      </c>
      <c r="H225" t="s">
        <v>332</v>
      </c>
      <c r="I225">
        <v>1020128</v>
      </c>
    </row>
    <row r="226" spans="2:9" ht="15">
      <c r="B226" t="s">
        <v>353</v>
      </c>
      <c r="G226" t="b">
        <f t="shared" si="4"/>
        <v>1</v>
      </c>
      <c r="H226" t="s">
        <v>353</v>
      </c>
      <c r="I226">
        <v>1017982</v>
      </c>
    </row>
    <row r="227" spans="2:9" ht="15">
      <c r="B227" t="s">
        <v>383</v>
      </c>
      <c r="G227" t="b">
        <f t="shared" si="4"/>
        <v>1</v>
      </c>
      <c r="H227" t="s">
        <v>383</v>
      </c>
      <c r="I227">
        <v>1020323</v>
      </c>
    </row>
    <row r="228" spans="2:9" ht="15">
      <c r="B228" t="s">
        <v>207</v>
      </c>
      <c r="G228" t="b">
        <f t="shared" si="4"/>
        <v>1</v>
      </c>
      <c r="H228" t="s">
        <v>207</v>
      </c>
      <c r="I228">
        <v>100237</v>
      </c>
    </row>
    <row r="229" spans="2:9" ht="15">
      <c r="B229" t="s">
        <v>438</v>
      </c>
      <c r="G229" t="b">
        <f t="shared" si="4"/>
        <v>1</v>
      </c>
      <c r="H229" t="s">
        <v>438</v>
      </c>
      <c r="I229">
        <v>1020064</v>
      </c>
    </row>
    <row r="230" spans="2:9" ht="15">
      <c r="B230" t="s">
        <v>480</v>
      </c>
      <c r="G230" t="b">
        <f t="shared" si="4"/>
        <v>1</v>
      </c>
      <c r="H230" t="s">
        <v>480</v>
      </c>
      <c r="I230">
        <v>1017336</v>
      </c>
    </row>
    <row r="231" spans="2:9" ht="15">
      <c r="B231" t="s">
        <v>283</v>
      </c>
      <c r="G231" t="b">
        <f t="shared" si="4"/>
        <v>0</v>
      </c>
      <c r="H231" t="s">
        <v>671</v>
      </c>
      <c r="I231">
        <v>1011565</v>
      </c>
    </row>
    <row r="232" spans="2:9" ht="15">
      <c r="B232" t="s">
        <v>193</v>
      </c>
      <c r="G232" t="b">
        <f t="shared" si="4"/>
        <v>1</v>
      </c>
      <c r="H232" t="s">
        <v>193</v>
      </c>
      <c r="I232">
        <v>100257</v>
      </c>
    </row>
    <row r="233" spans="2:9" ht="15">
      <c r="B233" t="s">
        <v>589</v>
      </c>
      <c r="G233" t="b">
        <f t="shared" si="4"/>
        <v>1</v>
      </c>
      <c r="H233" t="s">
        <v>589</v>
      </c>
      <c r="I233">
        <v>1017097</v>
      </c>
    </row>
    <row r="234" spans="2:9" ht="15">
      <c r="B234" t="s">
        <v>481</v>
      </c>
      <c r="G234" t="b">
        <f t="shared" si="4"/>
        <v>1</v>
      </c>
      <c r="H234" t="s">
        <v>481</v>
      </c>
      <c r="I234">
        <v>1023034</v>
      </c>
    </row>
    <row r="235" spans="2:9" ht="15">
      <c r="B235" t="s">
        <v>666</v>
      </c>
      <c r="G235" t="b">
        <f t="shared" si="4"/>
        <v>1</v>
      </c>
      <c r="H235" t="s">
        <v>666</v>
      </c>
      <c r="I235">
        <v>4201321</v>
      </c>
    </row>
    <row r="236" spans="2:9" ht="15">
      <c r="B236" t="s">
        <v>597</v>
      </c>
      <c r="G236" t="b">
        <f t="shared" si="4"/>
        <v>0</v>
      </c>
      <c r="H236" t="s">
        <v>964</v>
      </c>
      <c r="I236">
        <v>4097559</v>
      </c>
    </row>
    <row r="237" spans="2:9" ht="15">
      <c r="B237" t="s">
        <v>150</v>
      </c>
      <c r="G237" t="b">
        <f t="shared" si="4"/>
        <v>0</v>
      </c>
      <c r="H237" t="s">
        <v>672</v>
      </c>
      <c r="I237">
        <v>4056795</v>
      </c>
    </row>
    <row r="238" spans="2:9" ht="15">
      <c r="B238" t="s">
        <v>137</v>
      </c>
      <c r="G238" t="b">
        <f t="shared" si="4"/>
        <v>0</v>
      </c>
      <c r="H238" t="s">
        <v>731</v>
      </c>
      <c r="I238">
        <v>102281</v>
      </c>
    </row>
    <row r="239" spans="2:9" ht="15">
      <c r="B239" t="s">
        <v>572</v>
      </c>
      <c r="G239" t="b">
        <f t="shared" si="4"/>
        <v>0</v>
      </c>
      <c r="H239" t="s">
        <v>763</v>
      </c>
      <c r="I239">
        <v>101809</v>
      </c>
    </row>
    <row r="240" spans="2:9" ht="15">
      <c r="B240" t="s">
        <v>105</v>
      </c>
      <c r="G240" t="b">
        <f t="shared" si="4"/>
        <v>0</v>
      </c>
      <c r="H240" t="s">
        <v>763</v>
      </c>
      <c r="I240">
        <v>1025126</v>
      </c>
    </row>
    <row r="241" spans="2:9" ht="15">
      <c r="B241" t="s">
        <v>649</v>
      </c>
      <c r="G241" t="b">
        <f t="shared" si="4"/>
        <v>1</v>
      </c>
      <c r="H241" t="s">
        <v>649</v>
      </c>
      <c r="I241">
        <v>101746</v>
      </c>
    </row>
    <row r="242" spans="2:9" ht="15">
      <c r="B242" t="s">
        <v>595</v>
      </c>
      <c r="G242" t="b">
        <f t="shared" si="4"/>
        <v>1</v>
      </c>
      <c r="H242" t="s">
        <v>595</v>
      </c>
      <c r="I242">
        <v>4053257</v>
      </c>
    </row>
    <row r="243" spans="2:9" ht="15">
      <c r="B243" t="s">
        <v>122</v>
      </c>
      <c r="G243" t="b">
        <f t="shared" si="4"/>
        <v>0</v>
      </c>
      <c r="H243" t="s">
        <v>901</v>
      </c>
      <c r="I243">
        <v>100845</v>
      </c>
    </row>
    <row r="244" spans="2:9" ht="15">
      <c r="B244" t="s">
        <v>188</v>
      </c>
      <c r="G244" t="b">
        <f t="shared" si="4"/>
        <v>0</v>
      </c>
      <c r="H244" t="s">
        <v>807</v>
      </c>
      <c r="I244">
        <v>100260</v>
      </c>
    </row>
    <row r="245" spans="2:9" ht="15">
      <c r="B245" t="s">
        <v>158</v>
      </c>
      <c r="G245" t="b">
        <f t="shared" si="4"/>
        <v>0</v>
      </c>
      <c r="H245" t="s">
        <v>893</v>
      </c>
      <c r="I245">
        <v>1016825</v>
      </c>
    </row>
    <row r="246" spans="2:9" ht="15">
      <c r="B246" t="s">
        <v>371</v>
      </c>
      <c r="G246" t="b">
        <f t="shared" si="4"/>
        <v>1</v>
      </c>
      <c r="H246" t="s">
        <v>371</v>
      </c>
      <c r="I246">
        <v>1017397</v>
      </c>
    </row>
    <row r="247" spans="2:9" ht="15">
      <c r="B247" t="s">
        <v>621</v>
      </c>
      <c r="G247" t="b">
        <f t="shared" si="4"/>
        <v>1</v>
      </c>
      <c r="H247" t="s">
        <v>621</v>
      </c>
      <c r="I247">
        <v>1019525</v>
      </c>
    </row>
    <row r="248" spans="2:9" ht="15">
      <c r="B248" t="s">
        <v>555</v>
      </c>
      <c r="G248" t="b">
        <f t="shared" si="4"/>
        <v>0</v>
      </c>
      <c r="H248" t="s">
        <v>787</v>
      </c>
      <c r="I248">
        <v>4090342</v>
      </c>
    </row>
    <row r="249" spans="2:9" ht="15">
      <c r="B249" t="s">
        <v>599</v>
      </c>
      <c r="G249" t="b">
        <f t="shared" si="4"/>
        <v>1</v>
      </c>
      <c r="H249" t="s">
        <v>599</v>
      </c>
      <c r="I249">
        <v>4200911</v>
      </c>
    </row>
    <row r="250" spans="2:9" ht="15">
      <c r="B250" t="s">
        <v>619</v>
      </c>
      <c r="G250" t="b">
        <f t="shared" si="4"/>
        <v>1</v>
      </c>
      <c r="H250" t="s">
        <v>619</v>
      </c>
      <c r="I250">
        <v>1020964</v>
      </c>
    </row>
    <row r="251" spans="2:9" ht="15">
      <c r="B251" t="s">
        <v>459</v>
      </c>
      <c r="G251" t="b">
        <f t="shared" si="4"/>
        <v>1</v>
      </c>
      <c r="H251" t="s">
        <v>459</v>
      </c>
      <c r="I251">
        <v>4096796</v>
      </c>
    </row>
    <row r="252" spans="2:9" ht="15">
      <c r="B252" t="s">
        <v>211</v>
      </c>
      <c r="G252" t="b">
        <f t="shared" si="4"/>
        <v>1</v>
      </c>
      <c r="H252" t="s">
        <v>211</v>
      </c>
      <c r="I252">
        <v>100240</v>
      </c>
    </row>
    <row r="253" spans="2:9" ht="15">
      <c r="B253" t="s">
        <v>927</v>
      </c>
      <c r="G253" t="b">
        <f t="shared" si="4"/>
        <v>1</v>
      </c>
      <c r="H253" t="s">
        <v>927</v>
      </c>
      <c r="I253">
        <v>1019988</v>
      </c>
    </row>
    <row r="254" spans="2:9" ht="15">
      <c r="B254" t="s">
        <v>668</v>
      </c>
      <c r="G254" t="b">
        <f t="shared" si="4"/>
        <v>1</v>
      </c>
      <c r="H254" t="s">
        <v>668</v>
      </c>
      <c r="I254">
        <v>1027726</v>
      </c>
    </row>
    <row r="255" spans="2:9" ht="15">
      <c r="B255" t="s">
        <v>404</v>
      </c>
      <c r="G255" t="b">
        <f t="shared" si="4"/>
        <v>1</v>
      </c>
      <c r="H255" t="s">
        <v>404</v>
      </c>
      <c r="I255">
        <v>4058283</v>
      </c>
    </row>
    <row r="256" spans="2:9" ht="15">
      <c r="B256" t="s">
        <v>352</v>
      </c>
      <c r="G256" t="b">
        <f t="shared" si="4"/>
        <v>1</v>
      </c>
      <c r="H256" t="s">
        <v>352</v>
      </c>
      <c r="I256">
        <v>4085127</v>
      </c>
    </row>
    <row r="257" spans="2:9" ht="15">
      <c r="B257" t="s">
        <v>254</v>
      </c>
      <c r="G257" t="b">
        <f t="shared" si="4"/>
        <v>1</v>
      </c>
      <c r="H257" t="s">
        <v>254</v>
      </c>
      <c r="I257">
        <v>101284</v>
      </c>
    </row>
    <row r="258" spans="2:9" ht="15">
      <c r="B258" t="s">
        <v>191</v>
      </c>
      <c r="G258" t="b">
        <f t="shared" si="4"/>
        <v>0</v>
      </c>
      <c r="H258" t="s">
        <v>846</v>
      </c>
      <c r="I258">
        <v>1019122</v>
      </c>
    </row>
    <row r="259" spans="2:9" ht="15">
      <c r="B259" t="s">
        <v>433</v>
      </c>
      <c r="G259" t="b">
        <f t="shared" si="4"/>
        <v>1</v>
      </c>
      <c r="H259" t="s">
        <v>433</v>
      </c>
      <c r="I259">
        <v>100703</v>
      </c>
    </row>
    <row r="260" spans="2:9" ht="15">
      <c r="B260" t="s">
        <v>125</v>
      </c>
      <c r="G260" t="b">
        <f t="shared" si="4"/>
        <v>0</v>
      </c>
      <c r="H260" t="s">
        <v>922</v>
      </c>
      <c r="I260">
        <v>100349</v>
      </c>
    </row>
    <row r="261" spans="2:9" ht="15">
      <c r="B261" t="s">
        <v>496</v>
      </c>
      <c r="G261" t="b">
        <f t="shared" si="4"/>
        <v>1</v>
      </c>
      <c r="H261" t="s">
        <v>496</v>
      </c>
      <c r="I261">
        <v>4143683</v>
      </c>
    </row>
    <row r="262" spans="2:9" ht="15">
      <c r="B262" t="s">
        <v>377</v>
      </c>
      <c r="G262" t="b">
        <f t="shared" si="4"/>
        <v>1</v>
      </c>
      <c r="H262" t="s">
        <v>377</v>
      </c>
      <c r="I262">
        <v>4108419</v>
      </c>
    </row>
    <row r="263" spans="2:9" ht="15">
      <c r="B263" t="s">
        <v>273</v>
      </c>
      <c r="G263" t="b">
        <f t="shared" si="4"/>
        <v>1</v>
      </c>
      <c r="H263" t="s">
        <v>273</v>
      </c>
      <c r="I263">
        <v>100876</v>
      </c>
    </row>
    <row r="264" spans="2:9" ht="15">
      <c r="B264" t="s">
        <v>476</v>
      </c>
      <c r="G264" t="b">
        <f t="shared" si="4"/>
        <v>1</v>
      </c>
      <c r="H264" t="s">
        <v>476</v>
      </c>
      <c r="I264">
        <v>1019893</v>
      </c>
    </row>
    <row r="265" spans="2:9" ht="15">
      <c r="B265" t="s">
        <v>546</v>
      </c>
      <c r="G265" t="b">
        <f t="shared" si="4"/>
        <v>0</v>
      </c>
      <c r="H265" t="s">
        <v>891</v>
      </c>
      <c r="I265">
        <v>100792</v>
      </c>
    </row>
    <row r="266" spans="2:9" ht="15">
      <c r="B266" t="s">
        <v>164</v>
      </c>
      <c r="G266" t="b">
        <f t="shared" si="4"/>
        <v>0</v>
      </c>
      <c r="H266" t="s">
        <v>994</v>
      </c>
      <c r="I266">
        <v>4087291</v>
      </c>
    </row>
    <row r="267" spans="2:9" ht="15">
      <c r="B267" t="s">
        <v>27</v>
      </c>
      <c r="G267" t="b">
        <f t="shared" si="4"/>
        <v>0</v>
      </c>
      <c r="H267" t="s">
        <v>891</v>
      </c>
      <c r="I267">
        <v>1023710</v>
      </c>
    </row>
    <row r="268" spans="2:9" ht="15">
      <c r="B268" t="s">
        <v>43</v>
      </c>
      <c r="G268" t="b">
        <f t="shared" si="4"/>
        <v>0</v>
      </c>
      <c r="H268" t="s">
        <v>979</v>
      </c>
      <c r="I268">
        <v>1024772</v>
      </c>
    </row>
    <row r="269" spans="2:9" ht="15">
      <c r="B269" t="s">
        <v>656</v>
      </c>
      <c r="G269" t="b">
        <f t="shared" si="4"/>
        <v>1</v>
      </c>
      <c r="H269" t="s">
        <v>656</v>
      </c>
      <c r="I269">
        <v>4142262</v>
      </c>
    </row>
    <row r="270" spans="2:9" ht="15">
      <c r="B270" t="s">
        <v>62</v>
      </c>
      <c r="G270" t="b">
        <f t="shared" si="4"/>
        <v>0</v>
      </c>
      <c r="H270" t="s">
        <v>897</v>
      </c>
      <c r="I270">
        <v>102284</v>
      </c>
    </row>
    <row r="271" spans="2:9" ht="15">
      <c r="B271" t="s">
        <v>634</v>
      </c>
      <c r="G271" t="b">
        <f t="shared" si="4"/>
        <v>1</v>
      </c>
      <c r="H271" t="s">
        <v>634</v>
      </c>
      <c r="I271">
        <v>1022965</v>
      </c>
    </row>
    <row r="272" spans="2:9" ht="15">
      <c r="B272" t="s">
        <v>342</v>
      </c>
      <c r="G272" t="b">
        <f t="shared" si="4"/>
        <v>1</v>
      </c>
      <c r="H272" t="s">
        <v>342</v>
      </c>
      <c r="I272">
        <v>1022114</v>
      </c>
    </row>
    <row r="273" spans="2:9" ht="15">
      <c r="B273" t="s">
        <v>434</v>
      </c>
      <c r="G273" t="b">
        <f t="shared" si="4"/>
        <v>1</v>
      </c>
      <c r="H273" t="s">
        <v>434</v>
      </c>
      <c r="I273">
        <v>102666</v>
      </c>
    </row>
    <row r="274" spans="2:9" ht="15">
      <c r="B274" t="s">
        <v>151</v>
      </c>
      <c r="G274" t="b">
        <f t="shared" si="4"/>
        <v>0</v>
      </c>
      <c r="H274" t="s">
        <v>853</v>
      </c>
      <c r="I274">
        <v>100255</v>
      </c>
    </row>
    <row r="275" spans="2:9" ht="15">
      <c r="B275" t="s">
        <v>582</v>
      </c>
      <c r="G275" t="b">
        <f t="shared" si="4"/>
        <v>0</v>
      </c>
      <c r="H275" t="s">
        <v>772</v>
      </c>
      <c r="I275">
        <v>4107912</v>
      </c>
    </row>
    <row r="276" spans="2:9" ht="15">
      <c r="B276" t="s">
        <v>63</v>
      </c>
      <c r="G276" t="b">
        <f t="shared" si="4"/>
        <v>0</v>
      </c>
      <c r="H276" t="s">
        <v>872</v>
      </c>
      <c r="I276">
        <v>101764</v>
      </c>
    </row>
    <row r="277" spans="2:9" ht="15">
      <c r="B277" t="s">
        <v>212</v>
      </c>
      <c r="G277" t="b">
        <f t="shared" si="4"/>
        <v>1</v>
      </c>
      <c r="H277" t="s">
        <v>212</v>
      </c>
      <c r="I277">
        <v>101772</v>
      </c>
    </row>
    <row r="278" spans="2:9" ht="15">
      <c r="B278" t="s">
        <v>662</v>
      </c>
      <c r="G278" t="b">
        <f t="shared" si="4"/>
        <v>1</v>
      </c>
      <c r="H278" t="s">
        <v>662</v>
      </c>
      <c r="I278">
        <v>4214586</v>
      </c>
    </row>
    <row r="279" spans="2:9" ht="15">
      <c r="B279" t="s">
        <v>422</v>
      </c>
      <c r="G279" t="b">
        <f t="shared" si="4"/>
        <v>0</v>
      </c>
      <c r="H279" t="s">
        <v>733</v>
      </c>
      <c r="I279">
        <v>1017221</v>
      </c>
    </row>
    <row r="280" spans="2:9" ht="15">
      <c r="B280" t="s">
        <v>627</v>
      </c>
      <c r="G280" t="b">
        <f t="shared" si="4"/>
        <v>1</v>
      </c>
      <c r="H280" t="s">
        <v>627</v>
      </c>
      <c r="I280">
        <v>4150252</v>
      </c>
    </row>
    <row r="281" spans="2:9" ht="15">
      <c r="B281" t="s">
        <v>16</v>
      </c>
      <c r="G281" t="b">
        <f aca="true" t="shared" si="5" ref="G281:G344">B281=H281</f>
        <v>0</v>
      </c>
      <c r="H281" t="s">
        <v>819</v>
      </c>
      <c r="I281">
        <v>100292</v>
      </c>
    </row>
    <row r="282" spans="2:9" ht="15">
      <c r="B282" t="s">
        <v>626</v>
      </c>
      <c r="G282" t="b">
        <f t="shared" si="5"/>
        <v>1</v>
      </c>
      <c r="H282" t="s">
        <v>626</v>
      </c>
      <c r="I282">
        <v>1020040</v>
      </c>
    </row>
    <row r="283" spans="2:9" ht="15">
      <c r="B283" t="s">
        <v>472</v>
      </c>
      <c r="G283" t="b">
        <f t="shared" si="5"/>
        <v>1</v>
      </c>
      <c r="H283" t="s">
        <v>472</v>
      </c>
      <c r="I283">
        <v>4055918</v>
      </c>
    </row>
    <row r="284" spans="2:9" ht="15">
      <c r="B284" t="s">
        <v>409</v>
      </c>
      <c r="G284" t="b">
        <f t="shared" si="5"/>
        <v>1</v>
      </c>
      <c r="H284" t="s">
        <v>409</v>
      </c>
      <c r="I284">
        <v>1018386</v>
      </c>
    </row>
    <row r="285" spans="2:9" ht="15">
      <c r="B285" t="s">
        <v>266</v>
      </c>
      <c r="G285" t="b">
        <f t="shared" si="5"/>
        <v>1</v>
      </c>
      <c r="H285" t="s">
        <v>266</v>
      </c>
      <c r="I285">
        <v>1021435</v>
      </c>
    </row>
    <row r="286" spans="2:9" ht="15">
      <c r="B286" t="s">
        <v>364</v>
      </c>
      <c r="G286" t="b">
        <f t="shared" si="5"/>
        <v>1</v>
      </c>
      <c r="H286" t="s">
        <v>364</v>
      </c>
      <c r="I286">
        <v>1021488</v>
      </c>
    </row>
    <row r="287" spans="2:9" ht="15">
      <c r="B287" t="s">
        <v>387</v>
      </c>
      <c r="G287" t="b">
        <f t="shared" si="5"/>
        <v>1</v>
      </c>
      <c r="H287" t="s">
        <v>387</v>
      </c>
      <c r="I287">
        <v>100283</v>
      </c>
    </row>
    <row r="288" spans="2:9" ht="15">
      <c r="B288" t="s">
        <v>48</v>
      </c>
      <c r="G288" t="b">
        <f t="shared" si="5"/>
        <v>0</v>
      </c>
      <c r="H288" t="s">
        <v>847</v>
      </c>
      <c r="I288">
        <v>100268</v>
      </c>
    </row>
    <row r="289" spans="2:9" ht="15">
      <c r="B289" t="s">
        <v>464</v>
      </c>
      <c r="G289" t="b">
        <f t="shared" si="5"/>
        <v>1</v>
      </c>
      <c r="H289" t="s">
        <v>464</v>
      </c>
      <c r="I289">
        <v>105434</v>
      </c>
    </row>
    <row r="290" spans="2:9" ht="15">
      <c r="B290" t="s">
        <v>475</v>
      </c>
      <c r="G290" t="b">
        <f t="shared" si="5"/>
        <v>1</v>
      </c>
      <c r="H290" t="s">
        <v>475</v>
      </c>
      <c r="I290">
        <v>4149832</v>
      </c>
    </row>
    <row r="291" spans="2:9" ht="15">
      <c r="B291" t="s">
        <v>23</v>
      </c>
      <c r="G291" t="b">
        <f t="shared" si="5"/>
        <v>0</v>
      </c>
      <c r="H291" t="s">
        <v>822</v>
      </c>
      <c r="I291">
        <v>4004398</v>
      </c>
    </row>
    <row r="292" spans="2:9" ht="15">
      <c r="B292" t="s">
        <v>456</v>
      </c>
      <c r="G292" t="b">
        <f t="shared" si="5"/>
        <v>1</v>
      </c>
      <c r="H292" t="s">
        <v>456</v>
      </c>
      <c r="I292">
        <v>4055885</v>
      </c>
    </row>
    <row r="293" spans="2:9" ht="15">
      <c r="B293" t="s">
        <v>38</v>
      </c>
      <c r="G293" t="b">
        <f t="shared" si="5"/>
        <v>0</v>
      </c>
      <c r="H293" t="s">
        <v>953</v>
      </c>
      <c r="I293">
        <v>4074352</v>
      </c>
    </row>
    <row r="294" spans="2:9" ht="15">
      <c r="B294" t="s">
        <v>454</v>
      </c>
      <c r="G294" t="b">
        <f t="shared" si="5"/>
        <v>1</v>
      </c>
      <c r="H294" t="s">
        <v>454</v>
      </c>
      <c r="I294">
        <v>4040220</v>
      </c>
    </row>
    <row r="295" spans="2:9" ht="15">
      <c r="B295" t="s">
        <v>396</v>
      </c>
      <c r="G295" t="b">
        <f t="shared" si="5"/>
        <v>1</v>
      </c>
      <c r="H295" t="s">
        <v>396</v>
      </c>
      <c r="I295">
        <v>4169975</v>
      </c>
    </row>
    <row r="296" spans="2:9" ht="15">
      <c r="B296" t="s">
        <v>440</v>
      </c>
      <c r="G296" t="b">
        <f t="shared" si="5"/>
        <v>1</v>
      </c>
      <c r="H296" t="s">
        <v>440</v>
      </c>
      <c r="I296">
        <v>4073936</v>
      </c>
    </row>
    <row r="297" spans="2:9" ht="15">
      <c r="B297" t="s">
        <v>333</v>
      </c>
      <c r="G297" t="b">
        <f t="shared" si="5"/>
        <v>1</v>
      </c>
      <c r="H297" t="s">
        <v>333</v>
      </c>
      <c r="I297">
        <v>4096749</v>
      </c>
    </row>
    <row r="298" spans="2:9" ht="15">
      <c r="B298" t="s">
        <v>215</v>
      </c>
      <c r="G298" t="b">
        <f t="shared" si="5"/>
        <v>1</v>
      </c>
      <c r="H298" t="s">
        <v>215</v>
      </c>
      <c r="I298">
        <v>4050826</v>
      </c>
    </row>
    <row r="299" spans="2:9" ht="15">
      <c r="B299" t="s">
        <v>153</v>
      </c>
      <c r="G299" t="b">
        <f t="shared" si="5"/>
        <v>0</v>
      </c>
      <c r="H299" t="s">
        <v>700</v>
      </c>
      <c r="I299">
        <v>4096266</v>
      </c>
    </row>
    <row r="300" spans="2:9" ht="15">
      <c r="B300" t="s">
        <v>614</v>
      </c>
      <c r="G300" t="b">
        <f t="shared" si="5"/>
        <v>1</v>
      </c>
      <c r="H300" t="s">
        <v>614</v>
      </c>
      <c r="I300">
        <v>1019856</v>
      </c>
    </row>
    <row r="301" spans="2:9" ht="15">
      <c r="B301" t="s">
        <v>317</v>
      </c>
      <c r="G301" t="b">
        <f t="shared" si="5"/>
        <v>1</v>
      </c>
      <c r="H301" t="s">
        <v>317</v>
      </c>
      <c r="I301">
        <v>1025035</v>
      </c>
    </row>
    <row r="302" spans="2:9" ht="15">
      <c r="B302" t="s">
        <v>442</v>
      </c>
      <c r="G302" t="b">
        <f t="shared" si="5"/>
        <v>1</v>
      </c>
      <c r="H302" t="s">
        <v>442</v>
      </c>
      <c r="I302">
        <v>4092854</v>
      </c>
    </row>
    <row r="303" spans="2:9" ht="15">
      <c r="B303" t="s">
        <v>417</v>
      </c>
      <c r="G303" t="b">
        <f t="shared" si="5"/>
        <v>1</v>
      </c>
      <c r="H303" t="s">
        <v>417</v>
      </c>
      <c r="I303">
        <v>1005420</v>
      </c>
    </row>
    <row r="304" spans="2:9" ht="15">
      <c r="B304" t="s">
        <v>437</v>
      </c>
      <c r="G304" t="b">
        <f t="shared" si="5"/>
        <v>1</v>
      </c>
      <c r="H304" t="s">
        <v>437</v>
      </c>
      <c r="I304">
        <v>4150597</v>
      </c>
    </row>
    <row r="305" spans="2:9" ht="15">
      <c r="B305" t="s">
        <v>575</v>
      </c>
      <c r="G305" t="b">
        <f t="shared" si="5"/>
        <v>1</v>
      </c>
      <c r="H305" t="s">
        <v>575</v>
      </c>
      <c r="I305">
        <v>1024103</v>
      </c>
    </row>
    <row r="306" spans="2:9" ht="15">
      <c r="B306" t="s">
        <v>305</v>
      </c>
      <c r="G306" t="b">
        <f t="shared" si="5"/>
        <v>1</v>
      </c>
      <c r="H306" t="s">
        <v>305</v>
      </c>
      <c r="I306">
        <v>100525</v>
      </c>
    </row>
    <row r="307" spans="2:9" ht="15">
      <c r="B307" t="s">
        <v>578</v>
      </c>
      <c r="G307" t="b">
        <f t="shared" si="5"/>
        <v>1</v>
      </c>
      <c r="H307" t="s">
        <v>578</v>
      </c>
      <c r="I307">
        <v>1020442</v>
      </c>
    </row>
    <row r="308" spans="2:9" ht="15">
      <c r="B308" t="s">
        <v>358</v>
      </c>
      <c r="G308" t="b">
        <f t="shared" si="5"/>
        <v>1</v>
      </c>
      <c r="H308" t="s">
        <v>358</v>
      </c>
      <c r="I308">
        <v>4087841</v>
      </c>
    </row>
    <row r="309" spans="2:9" ht="15">
      <c r="B309" t="s">
        <v>310</v>
      </c>
      <c r="G309" t="b">
        <f t="shared" si="5"/>
        <v>1</v>
      </c>
      <c r="H309" t="s">
        <v>310</v>
      </c>
      <c r="I309">
        <v>100768</v>
      </c>
    </row>
    <row r="310" spans="2:9" ht="15">
      <c r="B310" t="s">
        <v>192</v>
      </c>
      <c r="G310" t="b">
        <f t="shared" si="5"/>
        <v>1</v>
      </c>
      <c r="H310" t="s">
        <v>192</v>
      </c>
      <c r="I310">
        <v>100241</v>
      </c>
    </row>
    <row r="311" spans="2:9" ht="15">
      <c r="B311" t="s">
        <v>297</v>
      </c>
      <c r="G311" t="b">
        <f t="shared" si="5"/>
        <v>1</v>
      </c>
      <c r="H311" t="s">
        <v>297</v>
      </c>
      <c r="I311">
        <v>109084</v>
      </c>
    </row>
    <row r="312" spans="2:9" ht="15">
      <c r="B312" t="s">
        <v>618</v>
      </c>
      <c r="G312" t="b">
        <f t="shared" si="5"/>
        <v>1</v>
      </c>
      <c r="H312" t="s">
        <v>618</v>
      </c>
      <c r="I312">
        <v>4169961</v>
      </c>
    </row>
    <row r="313" spans="2:9" ht="15">
      <c r="B313" t="s">
        <v>406</v>
      </c>
      <c r="G313" t="b">
        <f t="shared" si="5"/>
        <v>0</v>
      </c>
      <c r="H313" t="s">
        <v>991</v>
      </c>
      <c r="I313">
        <v>4041440</v>
      </c>
    </row>
    <row r="314" spans="2:9" ht="15">
      <c r="B314" t="s">
        <v>129</v>
      </c>
      <c r="G314" t="b">
        <f t="shared" si="5"/>
        <v>0</v>
      </c>
      <c r="H314" t="s">
        <v>863</v>
      </c>
      <c r="I314">
        <v>102398</v>
      </c>
    </row>
    <row r="315" spans="2:9" ht="15">
      <c r="B315" t="s">
        <v>429</v>
      </c>
      <c r="G315" t="b">
        <f t="shared" si="5"/>
        <v>0</v>
      </c>
      <c r="H315" t="s">
        <v>969</v>
      </c>
      <c r="I315">
        <v>4073192</v>
      </c>
    </row>
    <row r="316" spans="2:9" ht="15">
      <c r="B316" t="s">
        <v>363</v>
      </c>
      <c r="G316" t="b">
        <f t="shared" si="5"/>
        <v>0</v>
      </c>
      <c r="H316" t="s">
        <v>898</v>
      </c>
      <c r="I316">
        <v>100805</v>
      </c>
    </row>
    <row r="317" spans="2:9" ht="15">
      <c r="B317" t="s">
        <v>548</v>
      </c>
      <c r="G317" t="b">
        <f t="shared" si="5"/>
        <v>0</v>
      </c>
      <c r="H317" t="s">
        <v>958</v>
      </c>
      <c r="I317">
        <v>1020251</v>
      </c>
    </row>
    <row r="318" spans="2:9" ht="15">
      <c r="B318" t="s">
        <v>556</v>
      </c>
      <c r="G318" t="b">
        <f t="shared" si="5"/>
        <v>0</v>
      </c>
      <c r="H318" t="s">
        <v>711</v>
      </c>
      <c r="I318">
        <v>4056144</v>
      </c>
    </row>
    <row r="319" spans="2:9" ht="15">
      <c r="B319" t="s">
        <v>498</v>
      </c>
      <c r="G319" t="b">
        <f t="shared" si="5"/>
        <v>0</v>
      </c>
      <c r="H319" t="s">
        <v>765</v>
      </c>
      <c r="I319">
        <v>4100939</v>
      </c>
    </row>
    <row r="320" spans="2:9" ht="15">
      <c r="B320" t="s">
        <v>77</v>
      </c>
      <c r="G320" t="b">
        <f t="shared" si="5"/>
        <v>0</v>
      </c>
      <c r="H320" t="s">
        <v>690</v>
      </c>
      <c r="I320">
        <v>4072981</v>
      </c>
    </row>
    <row r="321" spans="2:9" ht="15">
      <c r="B321" t="s">
        <v>291</v>
      </c>
      <c r="G321" t="b">
        <f t="shared" si="5"/>
        <v>1</v>
      </c>
      <c r="H321" t="s">
        <v>291</v>
      </c>
      <c r="I321">
        <v>4047008</v>
      </c>
    </row>
    <row r="322" spans="2:9" ht="15">
      <c r="B322" t="s">
        <v>560</v>
      </c>
      <c r="G322" t="b">
        <f t="shared" si="5"/>
        <v>1</v>
      </c>
      <c r="H322" t="s">
        <v>560</v>
      </c>
      <c r="I322">
        <v>4055356</v>
      </c>
    </row>
    <row r="323" spans="2:9" ht="15">
      <c r="B323" t="s">
        <v>538</v>
      </c>
      <c r="G323" t="b">
        <f t="shared" si="5"/>
        <v>0</v>
      </c>
      <c r="H323" t="s">
        <v>749</v>
      </c>
      <c r="I323">
        <v>1021290</v>
      </c>
    </row>
    <row r="324" spans="2:9" ht="15">
      <c r="B324" t="s">
        <v>717</v>
      </c>
      <c r="G324" t="b">
        <f t="shared" si="5"/>
        <v>1</v>
      </c>
      <c r="H324" t="s">
        <v>717</v>
      </c>
      <c r="I324">
        <v>1013110</v>
      </c>
    </row>
    <row r="325" spans="2:9" ht="15">
      <c r="B325" t="s">
        <v>607</v>
      </c>
      <c r="G325" t="b">
        <f t="shared" si="5"/>
        <v>0</v>
      </c>
      <c r="H325" t="s">
        <v>885</v>
      </c>
      <c r="I325">
        <v>1016686</v>
      </c>
    </row>
    <row r="326" spans="2:9" ht="15">
      <c r="B326" t="s">
        <v>278</v>
      </c>
      <c r="G326" t="b">
        <f t="shared" si="5"/>
        <v>1</v>
      </c>
      <c r="H326" t="s">
        <v>278</v>
      </c>
      <c r="I326">
        <v>4114115</v>
      </c>
    </row>
    <row r="327" spans="2:9" ht="15">
      <c r="B327" t="s">
        <v>528</v>
      </c>
      <c r="G327" t="b">
        <f t="shared" si="5"/>
        <v>1</v>
      </c>
      <c r="H327" t="s">
        <v>528</v>
      </c>
      <c r="I327">
        <v>4120176</v>
      </c>
    </row>
    <row r="328" spans="2:9" ht="15">
      <c r="B328" t="s">
        <v>159</v>
      </c>
      <c r="G328" t="b">
        <f t="shared" si="5"/>
        <v>0</v>
      </c>
      <c r="H328" t="s">
        <v>827</v>
      </c>
      <c r="I328">
        <v>100294</v>
      </c>
    </row>
    <row r="329" spans="2:9" ht="15">
      <c r="B329" t="s">
        <v>537</v>
      </c>
      <c r="G329" t="b">
        <f t="shared" si="5"/>
        <v>0</v>
      </c>
      <c r="H329" t="s">
        <v>739</v>
      </c>
      <c r="I329">
        <v>1032764</v>
      </c>
    </row>
    <row r="330" spans="2:9" ht="15">
      <c r="B330" t="s">
        <v>351</v>
      </c>
      <c r="G330" t="b">
        <f t="shared" si="5"/>
        <v>1</v>
      </c>
      <c r="H330" t="s">
        <v>351</v>
      </c>
      <c r="I330">
        <v>4085132</v>
      </c>
    </row>
    <row r="331" spans="2:9" ht="15">
      <c r="B331" t="s">
        <v>531</v>
      </c>
      <c r="G331" t="b">
        <f t="shared" si="5"/>
        <v>1</v>
      </c>
      <c r="H331" t="s">
        <v>531</v>
      </c>
      <c r="I331">
        <v>4147344</v>
      </c>
    </row>
    <row r="332" spans="2:9" ht="15">
      <c r="B332" t="s">
        <v>443</v>
      </c>
      <c r="G332" t="b">
        <f t="shared" si="5"/>
        <v>1</v>
      </c>
      <c r="H332" t="s">
        <v>443</v>
      </c>
      <c r="I332">
        <v>4199658</v>
      </c>
    </row>
    <row r="333" spans="2:9" ht="15">
      <c r="B333" t="s">
        <v>600</v>
      </c>
      <c r="G333" t="b">
        <f t="shared" si="5"/>
        <v>1</v>
      </c>
      <c r="H333" t="s">
        <v>600</v>
      </c>
      <c r="I333">
        <v>4135427</v>
      </c>
    </row>
    <row r="334" spans="2:9" ht="15">
      <c r="B334" t="s">
        <v>798</v>
      </c>
      <c r="G334" t="b">
        <f t="shared" si="5"/>
        <v>1</v>
      </c>
      <c r="H334" t="s">
        <v>798</v>
      </c>
      <c r="I334">
        <v>4039450</v>
      </c>
    </row>
    <row r="335" spans="2:9" ht="15">
      <c r="B335" t="s">
        <v>325</v>
      </c>
      <c r="G335" t="b">
        <f t="shared" si="5"/>
        <v>1</v>
      </c>
      <c r="H335" t="s">
        <v>325</v>
      </c>
      <c r="I335">
        <v>4138439</v>
      </c>
    </row>
    <row r="336" spans="2:9" ht="15">
      <c r="B336" t="s">
        <v>526</v>
      </c>
      <c r="G336" t="b">
        <f t="shared" si="5"/>
        <v>1</v>
      </c>
      <c r="H336" t="s">
        <v>526</v>
      </c>
      <c r="I336">
        <v>1017684</v>
      </c>
    </row>
    <row r="337" spans="2:9" ht="15">
      <c r="B337" t="s">
        <v>228</v>
      </c>
      <c r="G337" t="b">
        <f t="shared" si="5"/>
        <v>1</v>
      </c>
      <c r="H337" t="s">
        <v>228</v>
      </c>
      <c r="I337">
        <v>4057515</v>
      </c>
    </row>
    <row r="338" spans="2:9" ht="15">
      <c r="B338" t="s">
        <v>1019</v>
      </c>
      <c r="G338" t="b">
        <f t="shared" si="5"/>
        <v>0</v>
      </c>
      <c r="H338" t="s">
        <v>869</v>
      </c>
      <c r="I338">
        <v>101830</v>
      </c>
    </row>
    <row r="339" spans="2:9" ht="15">
      <c r="B339" t="s">
        <v>884</v>
      </c>
      <c r="G339" t="b">
        <f t="shared" si="5"/>
        <v>1</v>
      </c>
      <c r="H339" t="s">
        <v>884</v>
      </c>
      <c r="I339">
        <v>1019938</v>
      </c>
    </row>
    <row r="340" spans="2:9" ht="15">
      <c r="B340" t="s">
        <v>1018</v>
      </c>
      <c r="G340" t="b">
        <f t="shared" si="5"/>
        <v>0</v>
      </c>
      <c r="H340" t="s">
        <v>736</v>
      </c>
      <c r="I340">
        <v>1021186</v>
      </c>
    </row>
    <row r="341" spans="2:9" ht="15">
      <c r="B341" t="s">
        <v>1017</v>
      </c>
      <c r="G341" t="b">
        <f t="shared" si="5"/>
        <v>0</v>
      </c>
      <c r="H341" t="s">
        <v>1005</v>
      </c>
      <c r="I341">
        <v>1017413</v>
      </c>
    </row>
    <row r="342" spans="2:9" ht="15">
      <c r="B342" t="s">
        <v>312</v>
      </c>
      <c r="G342" t="b">
        <f t="shared" si="5"/>
        <v>1</v>
      </c>
      <c r="H342" t="s">
        <v>312</v>
      </c>
      <c r="I342">
        <v>4066408</v>
      </c>
    </row>
    <row r="343" spans="2:9" ht="15">
      <c r="B343" t="s">
        <v>378</v>
      </c>
      <c r="G343" t="b">
        <f t="shared" si="5"/>
        <v>0</v>
      </c>
      <c r="H343" t="s">
        <v>789</v>
      </c>
      <c r="I343">
        <v>4113464</v>
      </c>
    </row>
    <row r="344" spans="2:9" ht="15">
      <c r="B344" t="s">
        <v>390</v>
      </c>
      <c r="G344" t="b">
        <f t="shared" si="5"/>
        <v>1</v>
      </c>
      <c r="H344" t="s">
        <v>390</v>
      </c>
      <c r="I344">
        <v>1974075</v>
      </c>
    </row>
    <row r="345" spans="2:9" ht="15">
      <c r="B345" t="s">
        <v>640</v>
      </c>
      <c r="G345" t="b">
        <f aca="true" t="shared" si="6" ref="G345:G408">B345=H345</f>
        <v>1</v>
      </c>
      <c r="H345" t="s">
        <v>640</v>
      </c>
      <c r="I345">
        <v>1018434</v>
      </c>
    </row>
    <row r="346" spans="2:9" ht="15">
      <c r="B346" t="s">
        <v>307</v>
      </c>
      <c r="G346" t="b">
        <f t="shared" si="6"/>
        <v>1</v>
      </c>
      <c r="H346" t="s">
        <v>307</v>
      </c>
      <c r="I346">
        <v>1032022</v>
      </c>
    </row>
    <row r="347" spans="2:9" ht="15">
      <c r="B347" t="s">
        <v>641</v>
      </c>
      <c r="G347" t="b">
        <f t="shared" si="6"/>
        <v>1</v>
      </c>
      <c r="H347" t="s">
        <v>641</v>
      </c>
      <c r="I347">
        <v>4101378</v>
      </c>
    </row>
    <row r="348" spans="2:9" ht="15">
      <c r="B348" t="s">
        <v>985</v>
      </c>
      <c r="G348" t="b">
        <f t="shared" si="6"/>
        <v>1</v>
      </c>
      <c r="H348" t="s">
        <v>985</v>
      </c>
      <c r="I348">
        <v>4072050</v>
      </c>
    </row>
    <row r="349" spans="2:9" ht="15">
      <c r="B349" t="s">
        <v>407</v>
      </c>
      <c r="G349" t="b">
        <f t="shared" si="6"/>
        <v>0</v>
      </c>
      <c r="H349" t="s">
        <v>689</v>
      </c>
      <c r="I349">
        <v>4143160</v>
      </c>
    </row>
    <row r="350" spans="2:9" ht="15">
      <c r="B350" t="s">
        <v>878</v>
      </c>
      <c r="G350" t="b">
        <f t="shared" si="6"/>
        <v>1</v>
      </c>
      <c r="H350" t="s">
        <v>878</v>
      </c>
      <c r="I350">
        <v>4066242</v>
      </c>
    </row>
    <row r="351" spans="2:9" ht="15">
      <c r="B351" t="s">
        <v>613</v>
      </c>
      <c r="G351" t="b">
        <f t="shared" si="6"/>
        <v>1</v>
      </c>
      <c r="H351" t="s">
        <v>613</v>
      </c>
      <c r="I351">
        <v>1023814</v>
      </c>
    </row>
    <row r="352" spans="2:9" ht="15">
      <c r="B352" t="s">
        <v>594</v>
      </c>
      <c r="G352" t="b">
        <f t="shared" si="6"/>
        <v>1</v>
      </c>
      <c r="H352" t="s">
        <v>594</v>
      </c>
      <c r="I352">
        <v>103647</v>
      </c>
    </row>
    <row r="353" spans="2:9" ht="15">
      <c r="B353" t="s">
        <v>461</v>
      </c>
      <c r="G353" t="b">
        <f t="shared" si="6"/>
        <v>1</v>
      </c>
      <c r="H353" t="s">
        <v>461</v>
      </c>
      <c r="I353">
        <v>1017569</v>
      </c>
    </row>
    <row r="354" spans="2:9" ht="15">
      <c r="B354" t="s">
        <v>134</v>
      </c>
      <c r="G354" t="b">
        <f t="shared" si="6"/>
        <v>0</v>
      </c>
      <c r="H354" t="s">
        <v>932</v>
      </c>
      <c r="I354">
        <v>1023919</v>
      </c>
    </row>
    <row r="355" spans="2:9" ht="15">
      <c r="B355" t="s">
        <v>432</v>
      </c>
      <c r="G355" t="b">
        <f t="shared" si="6"/>
        <v>1</v>
      </c>
      <c r="H355" t="s">
        <v>432</v>
      </c>
      <c r="I355">
        <v>4050095</v>
      </c>
    </row>
    <row r="356" spans="2:9" ht="15">
      <c r="B356" t="s">
        <v>632</v>
      </c>
      <c r="G356" t="b">
        <f t="shared" si="6"/>
        <v>1</v>
      </c>
      <c r="H356" t="s">
        <v>632</v>
      </c>
      <c r="I356">
        <v>113478</v>
      </c>
    </row>
    <row r="357" spans="2:9" ht="15">
      <c r="B357" t="s">
        <v>135</v>
      </c>
      <c r="G357" t="b">
        <f t="shared" si="6"/>
        <v>0</v>
      </c>
      <c r="H357" t="s">
        <v>865</v>
      </c>
      <c r="I357">
        <v>1021344</v>
      </c>
    </row>
    <row r="358" spans="2:9" ht="15">
      <c r="B358" t="s">
        <v>637</v>
      </c>
      <c r="G358" t="b">
        <f t="shared" si="6"/>
        <v>1</v>
      </c>
      <c r="H358" t="s">
        <v>637</v>
      </c>
      <c r="I358">
        <v>100825</v>
      </c>
    </row>
    <row r="359" spans="2:9" ht="15">
      <c r="B359" t="s">
        <v>31</v>
      </c>
      <c r="G359" t="b">
        <f t="shared" si="6"/>
        <v>0</v>
      </c>
      <c r="H359" t="s">
        <v>929</v>
      </c>
      <c r="I359">
        <v>4019167</v>
      </c>
    </row>
    <row r="360" spans="2:9" ht="15">
      <c r="B360" t="s">
        <v>37</v>
      </c>
      <c r="G360" t="b">
        <f t="shared" si="6"/>
        <v>0</v>
      </c>
      <c r="H360" t="s">
        <v>942</v>
      </c>
      <c r="I360">
        <v>1024198</v>
      </c>
    </row>
    <row r="361" spans="2:9" ht="15">
      <c r="B361" t="s">
        <v>473</v>
      </c>
      <c r="G361" t="b">
        <f t="shared" si="6"/>
        <v>1</v>
      </c>
      <c r="H361" t="s">
        <v>473</v>
      </c>
      <c r="I361">
        <v>100842</v>
      </c>
    </row>
    <row r="362" spans="2:9" ht="15">
      <c r="B362" t="s">
        <v>24</v>
      </c>
      <c r="G362" t="b">
        <f t="shared" si="6"/>
        <v>0</v>
      </c>
      <c r="H362" t="s">
        <v>931</v>
      </c>
      <c r="I362">
        <v>102168</v>
      </c>
    </row>
    <row r="363" spans="2:9" ht="15">
      <c r="B363" t="s">
        <v>535</v>
      </c>
      <c r="G363" t="b">
        <f t="shared" si="6"/>
        <v>0</v>
      </c>
      <c r="H363" t="s">
        <v>701</v>
      </c>
      <c r="I363">
        <v>4261669</v>
      </c>
    </row>
    <row r="364" spans="2:9" ht="15">
      <c r="B364" t="s">
        <v>446</v>
      </c>
      <c r="G364" t="b">
        <f t="shared" si="6"/>
        <v>1</v>
      </c>
      <c r="H364" t="s">
        <v>446</v>
      </c>
      <c r="I364">
        <v>4040390</v>
      </c>
    </row>
    <row r="365" spans="2:9" ht="15">
      <c r="B365" t="s">
        <v>328</v>
      </c>
      <c r="G365" t="b">
        <f t="shared" si="6"/>
        <v>1</v>
      </c>
      <c r="H365" t="s">
        <v>328</v>
      </c>
      <c r="I365">
        <v>4093155</v>
      </c>
    </row>
    <row r="366" spans="2:9" ht="15">
      <c r="B366" t="s">
        <v>163</v>
      </c>
      <c r="G366" t="b">
        <f t="shared" si="6"/>
        <v>0</v>
      </c>
      <c r="H366" t="s">
        <v>944</v>
      </c>
      <c r="I366">
        <v>102447</v>
      </c>
    </row>
    <row r="367" spans="2:9" ht="15">
      <c r="B367" t="s">
        <v>232</v>
      </c>
      <c r="G367" t="b">
        <f t="shared" si="6"/>
        <v>1</v>
      </c>
      <c r="H367" t="s">
        <v>873</v>
      </c>
      <c r="I367">
        <v>1022914</v>
      </c>
    </row>
    <row r="368" spans="2:9" ht="15">
      <c r="B368" t="s">
        <v>399</v>
      </c>
      <c r="G368" t="b">
        <f t="shared" si="6"/>
        <v>1</v>
      </c>
      <c r="H368" t="s">
        <v>399</v>
      </c>
      <c r="I368">
        <v>4155254</v>
      </c>
    </row>
    <row r="369" spans="2:9" ht="15">
      <c r="B369" t="s">
        <v>379</v>
      </c>
      <c r="G369" t="b">
        <f t="shared" si="6"/>
        <v>1</v>
      </c>
      <c r="H369" t="s">
        <v>379</v>
      </c>
      <c r="I369">
        <v>4066107</v>
      </c>
    </row>
    <row r="370" spans="2:9" ht="15">
      <c r="B370" t="s">
        <v>636</v>
      </c>
      <c r="G370" t="b">
        <f t="shared" si="6"/>
        <v>1</v>
      </c>
      <c r="H370" t="s">
        <v>636</v>
      </c>
      <c r="I370">
        <v>4242383</v>
      </c>
    </row>
    <row r="371" spans="2:9" ht="15">
      <c r="B371" t="s">
        <v>88</v>
      </c>
      <c r="G371" t="b">
        <f t="shared" si="6"/>
        <v>0</v>
      </c>
      <c r="H371" t="s">
        <v>936</v>
      </c>
      <c r="I371">
        <v>4002057</v>
      </c>
    </row>
    <row r="372" spans="2:9" ht="15">
      <c r="B372" t="s">
        <v>121</v>
      </c>
      <c r="G372" t="b">
        <f t="shared" si="6"/>
        <v>0</v>
      </c>
      <c r="H372" t="s">
        <v>921</v>
      </c>
      <c r="I372">
        <v>100750</v>
      </c>
    </row>
    <row r="373" spans="2:9" ht="15">
      <c r="B373" t="s">
        <v>428</v>
      </c>
      <c r="G373" t="b">
        <f t="shared" si="6"/>
        <v>1</v>
      </c>
      <c r="H373" t="s">
        <v>428</v>
      </c>
      <c r="I373">
        <v>4120186</v>
      </c>
    </row>
    <row r="374" spans="2:9" ht="15">
      <c r="B374" t="s">
        <v>651</v>
      </c>
      <c r="G374" t="b">
        <f t="shared" si="6"/>
        <v>1</v>
      </c>
      <c r="H374" t="s">
        <v>651</v>
      </c>
      <c r="I374">
        <v>1020291</v>
      </c>
    </row>
    <row r="375" spans="2:9" ht="15">
      <c r="B375" t="s">
        <v>17</v>
      </c>
      <c r="G375" t="b">
        <f t="shared" si="6"/>
        <v>0</v>
      </c>
      <c r="H375" t="s">
        <v>816</v>
      </c>
      <c r="I375">
        <v>100307</v>
      </c>
    </row>
    <row r="376" spans="2:9" ht="15">
      <c r="B376" t="s">
        <v>356</v>
      </c>
      <c r="G376" t="b">
        <f t="shared" si="6"/>
        <v>1</v>
      </c>
      <c r="H376" t="s">
        <v>356</v>
      </c>
      <c r="I376">
        <v>4120235</v>
      </c>
    </row>
    <row r="377" spans="2:9" ht="15">
      <c r="B377" t="s">
        <v>635</v>
      </c>
      <c r="G377" t="b">
        <f t="shared" si="6"/>
        <v>1</v>
      </c>
      <c r="H377" t="s">
        <v>635</v>
      </c>
      <c r="I377">
        <v>4120219</v>
      </c>
    </row>
    <row r="378" spans="2:9" ht="15">
      <c r="B378" t="s">
        <v>549</v>
      </c>
      <c r="G378" t="b">
        <f t="shared" si="6"/>
        <v>0</v>
      </c>
      <c r="H378" t="s">
        <v>748</v>
      </c>
      <c r="I378">
        <v>1032762</v>
      </c>
    </row>
    <row r="379" spans="2:9" ht="15">
      <c r="B379" t="s">
        <v>53</v>
      </c>
      <c r="G379" t="b">
        <f t="shared" si="6"/>
        <v>0</v>
      </c>
      <c r="H379" t="s">
        <v>842</v>
      </c>
      <c r="I379">
        <v>1024573</v>
      </c>
    </row>
    <row r="380" spans="2:9" ht="15">
      <c r="B380" t="s">
        <v>493</v>
      </c>
      <c r="G380" t="b">
        <f t="shared" si="6"/>
        <v>1</v>
      </c>
      <c r="H380" t="s">
        <v>493</v>
      </c>
      <c r="I380">
        <v>4089151</v>
      </c>
    </row>
    <row r="381" spans="2:9" ht="15">
      <c r="B381" t="s">
        <v>467</v>
      </c>
      <c r="G381" t="b">
        <f t="shared" si="6"/>
        <v>0</v>
      </c>
      <c r="H381" t="s">
        <v>676</v>
      </c>
      <c r="I381">
        <v>1024725</v>
      </c>
    </row>
    <row r="382" spans="2:9" ht="15">
      <c r="B382" t="s">
        <v>436</v>
      </c>
      <c r="G382" t="b">
        <f t="shared" si="6"/>
        <v>1</v>
      </c>
      <c r="H382" t="s">
        <v>436</v>
      </c>
      <c r="I382">
        <v>4115451</v>
      </c>
    </row>
    <row r="383" spans="2:9" ht="15">
      <c r="B383" t="s">
        <v>259</v>
      </c>
      <c r="G383" t="b">
        <f t="shared" si="6"/>
        <v>1</v>
      </c>
      <c r="H383" t="s">
        <v>259</v>
      </c>
      <c r="I383">
        <v>4097100</v>
      </c>
    </row>
    <row r="384" spans="2:9" ht="15">
      <c r="B384" t="s">
        <v>558</v>
      </c>
      <c r="G384" t="b">
        <f t="shared" si="6"/>
        <v>1</v>
      </c>
      <c r="H384" t="s">
        <v>558</v>
      </c>
      <c r="I384">
        <v>1023428</v>
      </c>
    </row>
    <row r="385" spans="2:9" ht="15">
      <c r="B385" t="s">
        <v>224</v>
      </c>
      <c r="G385" t="b">
        <f t="shared" si="6"/>
        <v>1</v>
      </c>
      <c r="H385" t="s">
        <v>224</v>
      </c>
      <c r="I385">
        <v>4087646</v>
      </c>
    </row>
    <row r="386" spans="2:9" ht="15">
      <c r="B386" t="s">
        <v>203</v>
      </c>
      <c r="G386" t="b">
        <f t="shared" si="6"/>
        <v>1</v>
      </c>
      <c r="H386" t="s">
        <v>203</v>
      </c>
      <c r="I386">
        <v>100325</v>
      </c>
    </row>
    <row r="387" spans="2:9" ht="15">
      <c r="B387" t="s">
        <v>98</v>
      </c>
      <c r="G387" t="b">
        <f t="shared" si="6"/>
        <v>0</v>
      </c>
      <c r="H387" t="s">
        <v>881</v>
      </c>
      <c r="I387">
        <v>100319</v>
      </c>
    </row>
    <row r="388" spans="2:9" ht="15">
      <c r="B388" t="s">
        <v>522</v>
      </c>
      <c r="G388" t="b">
        <f t="shared" si="6"/>
        <v>1</v>
      </c>
      <c r="H388" t="s">
        <v>522</v>
      </c>
      <c r="I388">
        <v>4107648</v>
      </c>
    </row>
    <row r="389" spans="2:9" ht="15">
      <c r="B389" t="s">
        <v>90</v>
      </c>
      <c r="G389" t="b">
        <f t="shared" si="6"/>
        <v>0</v>
      </c>
      <c r="H389" t="s">
        <v>940</v>
      </c>
      <c r="I389">
        <v>101857</v>
      </c>
    </row>
    <row r="390" spans="2:9" ht="15">
      <c r="B390" t="s">
        <v>411</v>
      </c>
      <c r="G390" t="b">
        <f t="shared" si="6"/>
        <v>1</v>
      </c>
      <c r="H390" t="s">
        <v>411</v>
      </c>
      <c r="I390">
        <v>100101</v>
      </c>
    </row>
    <row r="391" spans="2:9" ht="15">
      <c r="B391" t="s">
        <v>939</v>
      </c>
      <c r="G391" t="b">
        <f t="shared" si="6"/>
        <v>1</v>
      </c>
      <c r="H391" t="s">
        <v>939</v>
      </c>
      <c r="I391">
        <v>1981077</v>
      </c>
    </row>
    <row r="392" spans="2:9" ht="15">
      <c r="B392" t="s">
        <v>836</v>
      </c>
      <c r="G392" t="b">
        <f t="shared" si="6"/>
        <v>1</v>
      </c>
      <c r="H392" t="s">
        <v>836</v>
      </c>
      <c r="I392">
        <v>101236</v>
      </c>
    </row>
    <row r="393" spans="2:9" ht="15">
      <c r="B393" t="s">
        <v>892</v>
      </c>
      <c r="G393" t="b">
        <f t="shared" si="6"/>
        <v>1</v>
      </c>
      <c r="H393" t="s">
        <v>892</v>
      </c>
      <c r="I393">
        <v>1023951</v>
      </c>
    </row>
    <row r="394" spans="2:9" ht="15">
      <c r="B394" t="s">
        <v>1014</v>
      </c>
      <c r="G394" t="b">
        <f t="shared" si="6"/>
        <v>0</v>
      </c>
      <c r="H394" t="s">
        <v>737</v>
      </c>
      <c r="I394">
        <v>1022639</v>
      </c>
    </row>
    <row r="395" spans="2:9" ht="15">
      <c r="B395" t="s">
        <v>795</v>
      </c>
      <c r="G395" t="b">
        <f t="shared" si="6"/>
        <v>1</v>
      </c>
      <c r="H395" t="s">
        <v>795</v>
      </c>
      <c r="I395">
        <v>100201</v>
      </c>
    </row>
    <row r="396" spans="2:9" ht="15">
      <c r="B396" t="s">
        <v>319</v>
      </c>
      <c r="G396" t="b">
        <f t="shared" si="6"/>
        <v>0</v>
      </c>
      <c r="H396" t="s">
        <v>996</v>
      </c>
      <c r="I396">
        <v>1020454</v>
      </c>
    </row>
    <row r="397" spans="2:9" ht="15">
      <c r="B397" t="s">
        <v>808</v>
      </c>
      <c r="G397" t="b">
        <f t="shared" si="6"/>
        <v>1</v>
      </c>
      <c r="H397" t="s">
        <v>808</v>
      </c>
      <c r="I397">
        <v>100334</v>
      </c>
    </row>
    <row r="398" spans="2:9" ht="15">
      <c r="B398" t="s">
        <v>1015</v>
      </c>
      <c r="G398" t="b">
        <f t="shared" si="6"/>
        <v>0</v>
      </c>
      <c r="H398" t="s">
        <v>790</v>
      </c>
      <c r="I398">
        <v>4104190</v>
      </c>
    </row>
    <row r="399" spans="2:9" ht="15">
      <c r="B399" t="s">
        <v>624</v>
      </c>
      <c r="G399" t="b">
        <f t="shared" si="6"/>
        <v>1</v>
      </c>
      <c r="H399" t="s">
        <v>624</v>
      </c>
      <c r="I399">
        <v>102387</v>
      </c>
    </row>
    <row r="400" spans="2:9" ht="15">
      <c r="B400" t="s">
        <v>391</v>
      </c>
      <c r="G400" t="b">
        <f t="shared" si="6"/>
        <v>1</v>
      </c>
      <c r="H400" t="s">
        <v>391</v>
      </c>
      <c r="I400">
        <v>4094990</v>
      </c>
    </row>
    <row r="401" spans="2:9" ht="15">
      <c r="B401" t="s">
        <v>335</v>
      </c>
      <c r="G401" t="b">
        <f t="shared" si="6"/>
        <v>1</v>
      </c>
      <c r="H401" t="s">
        <v>335</v>
      </c>
      <c r="I401">
        <v>1022451</v>
      </c>
    </row>
    <row r="402" spans="2:9" ht="15">
      <c r="B402" t="s">
        <v>408</v>
      </c>
      <c r="G402" t="b">
        <f t="shared" si="6"/>
        <v>1</v>
      </c>
      <c r="H402" t="s">
        <v>408</v>
      </c>
      <c r="I402">
        <v>100608</v>
      </c>
    </row>
    <row r="403" spans="2:9" ht="15">
      <c r="B403" t="s">
        <v>917</v>
      </c>
      <c r="G403" t="b">
        <f t="shared" si="6"/>
        <v>1</v>
      </c>
      <c r="H403" t="s">
        <v>917</v>
      </c>
      <c r="I403">
        <v>1017066</v>
      </c>
    </row>
    <row r="404" spans="2:9" ht="15">
      <c r="B404" t="s">
        <v>659</v>
      </c>
      <c r="G404" t="b">
        <f t="shared" si="6"/>
        <v>0</v>
      </c>
      <c r="H404" t="s">
        <v>704</v>
      </c>
      <c r="I404">
        <v>4159169</v>
      </c>
    </row>
    <row r="405" spans="2:9" ht="15">
      <c r="B405" t="s">
        <v>205</v>
      </c>
      <c r="G405" t="b">
        <f t="shared" si="6"/>
        <v>1</v>
      </c>
      <c r="H405" t="s">
        <v>205</v>
      </c>
      <c r="I405">
        <v>4047115</v>
      </c>
    </row>
    <row r="406" spans="2:9" ht="15">
      <c r="B406" t="s">
        <v>1016</v>
      </c>
      <c r="G406" t="b">
        <f t="shared" si="6"/>
        <v>0</v>
      </c>
      <c r="H406" t="s">
        <v>730</v>
      </c>
      <c r="I406">
        <v>4135423</v>
      </c>
    </row>
    <row r="407" spans="2:9" ht="15">
      <c r="B407" t="s">
        <v>316</v>
      </c>
      <c r="G407" t="b">
        <f t="shared" si="6"/>
        <v>1</v>
      </c>
      <c r="H407" t="s">
        <v>316</v>
      </c>
      <c r="I407">
        <v>4053188</v>
      </c>
    </row>
    <row r="408" spans="2:9" ht="15">
      <c r="B408" t="s">
        <v>287</v>
      </c>
      <c r="G408" t="b">
        <f t="shared" si="6"/>
        <v>0</v>
      </c>
      <c r="H408" t="s">
        <v>883</v>
      </c>
      <c r="I408">
        <v>4080887</v>
      </c>
    </row>
    <row r="409" spans="2:9" ht="15">
      <c r="B409" t="s">
        <v>345</v>
      </c>
      <c r="G409" t="b">
        <f aca="true" t="shared" si="7" ref="G409:G472">B409=H409</f>
        <v>1</v>
      </c>
      <c r="H409" t="s">
        <v>345</v>
      </c>
      <c r="I409">
        <v>1019743</v>
      </c>
    </row>
    <row r="410" spans="2:9" ht="15">
      <c r="B410" t="s">
        <v>392</v>
      </c>
      <c r="G410" t="b">
        <f t="shared" si="7"/>
        <v>1</v>
      </c>
      <c r="H410" t="s">
        <v>392</v>
      </c>
      <c r="I410">
        <v>1018321</v>
      </c>
    </row>
    <row r="411" spans="2:9" ht="15">
      <c r="B411" t="s">
        <v>609</v>
      </c>
      <c r="G411" t="b">
        <f t="shared" si="7"/>
        <v>1</v>
      </c>
      <c r="H411" t="s">
        <v>609</v>
      </c>
      <c r="I411">
        <v>103362</v>
      </c>
    </row>
    <row r="412" spans="2:9" ht="15">
      <c r="B412" t="s">
        <v>1011</v>
      </c>
      <c r="G412" t="b">
        <f t="shared" si="7"/>
        <v>0</v>
      </c>
      <c r="H412" t="s">
        <v>683</v>
      </c>
      <c r="I412">
        <v>1984050</v>
      </c>
    </row>
    <row r="413" spans="2:9" ht="15">
      <c r="B413" t="s">
        <v>84</v>
      </c>
      <c r="G413" t="b">
        <f t="shared" si="7"/>
        <v>0</v>
      </c>
      <c r="H413" t="s">
        <v>935</v>
      </c>
      <c r="I413">
        <v>100612</v>
      </c>
    </row>
    <row r="414" spans="2:9" ht="15">
      <c r="B414" t="s">
        <v>346</v>
      </c>
      <c r="G414" t="b">
        <f t="shared" si="7"/>
        <v>1</v>
      </c>
      <c r="H414" t="s">
        <v>346</v>
      </c>
      <c r="I414">
        <v>4120145</v>
      </c>
    </row>
    <row r="415" spans="2:9" ht="15">
      <c r="B415" t="s">
        <v>106</v>
      </c>
      <c r="G415" t="b">
        <f t="shared" si="7"/>
        <v>0</v>
      </c>
      <c r="H415" t="s">
        <v>961</v>
      </c>
      <c r="I415">
        <v>4066226</v>
      </c>
    </row>
    <row r="416" spans="2:9" ht="15">
      <c r="B416" t="s">
        <v>601</v>
      </c>
      <c r="G416" t="b">
        <f t="shared" si="7"/>
        <v>1</v>
      </c>
      <c r="H416" t="s">
        <v>601</v>
      </c>
      <c r="I416">
        <v>4050540</v>
      </c>
    </row>
    <row r="417" spans="2:9" ht="15">
      <c r="B417" t="s">
        <v>154</v>
      </c>
      <c r="G417" t="b">
        <f t="shared" si="7"/>
        <v>0</v>
      </c>
      <c r="H417" t="s">
        <v>810</v>
      </c>
      <c r="I417">
        <v>100253</v>
      </c>
    </row>
    <row r="418" spans="2:9" ht="15">
      <c r="B418" t="s">
        <v>517</v>
      </c>
      <c r="G418" t="b">
        <f t="shared" si="7"/>
        <v>0</v>
      </c>
      <c r="H418" t="s">
        <v>999</v>
      </c>
      <c r="I418">
        <v>1019295</v>
      </c>
    </row>
    <row r="419" spans="2:9" ht="15">
      <c r="B419" t="s">
        <v>463</v>
      </c>
      <c r="G419" t="b">
        <f t="shared" si="7"/>
        <v>1</v>
      </c>
      <c r="H419" t="s">
        <v>463</v>
      </c>
      <c r="I419">
        <v>1984164</v>
      </c>
    </row>
    <row r="420" spans="2:9" ht="15">
      <c r="B420" t="s">
        <v>180</v>
      </c>
      <c r="G420" t="b">
        <f t="shared" si="7"/>
        <v>0</v>
      </c>
      <c r="H420" t="s">
        <v>670</v>
      </c>
      <c r="I420">
        <v>1991005</v>
      </c>
    </row>
    <row r="421" spans="2:9" ht="15">
      <c r="B421" t="s">
        <v>665</v>
      </c>
      <c r="G421" t="b">
        <f t="shared" si="7"/>
        <v>1</v>
      </c>
      <c r="H421" t="s">
        <v>665</v>
      </c>
      <c r="I421">
        <v>1023994</v>
      </c>
    </row>
    <row r="422" spans="2:9" ht="15">
      <c r="B422" t="s">
        <v>245</v>
      </c>
      <c r="G422" t="b">
        <f t="shared" si="7"/>
        <v>1</v>
      </c>
      <c r="H422" t="s">
        <v>245</v>
      </c>
      <c r="I422">
        <v>100513</v>
      </c>
    </row>
    <row r="423" spans="2:9" ht="15">
      <c r="B423" t="s">
        <v>52</v>
      </c>
      <c r="G423" t="b">
        <f t="shared" si="7"/>
        <v>0</v>
      </c>
      <c r="H423" t="s">
        <v>1003</v>
      </c>
      <c r="I423">
        <v>4153182</v>
      </c>
    </row>
    <row r="424" spans="2:9" ht="15">
      <c r="B424" t="s">
        <v>586</v>
      </c>
      <c r="G424" t="b">
        <f t="shared" si="7"/>
        <v>1</v>
      </c>
      <c r="H424" t="s">
        <v>586</v>
      </c>
      <c r="I424">
        <v>1021348</v>
      </c>
    </row>
    <row r="425" spans="2:9" ht="15">
      <c r="B425" t="s">
        <v>449</v>
      </c>
      <c r="G425" t="b">
        <f t="shared" si="7"/>
        <v>1</v>
      </c>
      <c r="H425" t="s">
        <v>449</v>
      </c>
      <c r="I425">
        <v>1136011</v>
      </c>
    </row>
    <row r="426" spans="2:9" ht="15">
      <c r="B426" t="s">
        <v>398</v>
      </c>
      <c r="G426" t="b">
        <f t="shared" si="7"/>
        <v>0</v>
      </c>
      <c r="H426" t="s">
        <v>783</v>
      </c>
      <c r="I426">
        <v>1020742</v>
      </c>
    </row>
    <row r="427" spans="2:9" ht="15">
      <c r="B427" t="s">
        <v>554</v>
      </c>
      <c r="G427" t="b">
        <f t="shared" si="7"/>
        <v>1</v>
      </c>
      <c r="H427" t="s">
        <v>554</v>
      </c>
      <c r="I427">
        <v>1022117</v>
      </c>
    </row>
    <row r="428" spans="2:9" ht="15">
      <c r="B428" t="s">
        <v>143</v>
      </c>
      <c r="G428" t="b">
        <f t="shared" si="7"/>
        <v>0</v>
      </c>
      <c r="H428" t="s">
        <v>905</v>
      </c>
      <c r="I428">
        <v>1021400</v>
      </c>
    </row>
    <row r="429" spans="2:9" ht="15">
      <c r="B429" t="s">
        <v>20</v>
      </c>
      <c r="G429" t="b">
        <f t="shared" si="7"/>
        <v>0</v>
      </c>
      <c r="H429" t="s">
        <v>814</v>
      </c>
      <c r="I429">
        <v>100364</v>
      </c>
    </row>
    <row r="430" spans="2:9" ht="15">
      <c r="B430" t="s">
        <v>495</v>
      </c>
      <c r="G430" t="b">
        <f t="shared" si="7"/>
        <v>1</v>
      </c>
      <c r="H430" t="s">
        <v>495</v>
      </c>
      <c r="I430">
        <v>4092759</v>
      </c>
    </row>
    <row r="431" spans="2:9" ht="15">
      <c r="B431" t="s">
        <v>47</v>
      </c>
      <c r="G431" t="b">
        <f t="shared" si="7"/>
        <v>0</v>
      </c>
      <c r="H431" t="s">
        <v>839</v>
      </c>
      <c r="I431">
        <v>102316</v>
      </c>
    </row>
    <row r="432" spans="2:9" ht="15">
      <c r="B432" t="s">
        <v>653</v>
      </c>
      <c r="G432" t="b">
        <f t="shared" si="7"/>
        <v>1</v>
      </c>
      <c r="H432" t="s">
        <v>653</v>
      </c>
      <c r="I432">
        <v>1019529</v>
      </c>
    </row>
    <row r="433" spans="2:9" ht="15">
      <c r="B433" t="s">
        <v>425</v>
      </c>
      <c r="G433" t="b">
        <f t="shared" si="7"/>
        <v>1</v>
      </c>
      <c r="H433" t="s">
        <v>425</v>
      </c>
      <c r="I433">
        <v>4086098</v>
      </c>
    </row>
    <row r="434" spans="2:9" ht="15">
      <c r="B434" t="s">
        <v>541</v>
      </c>
      <c r="G434" t="b">
        <f t="shared" si="7"/>
        <v>1</v>
      </c>
      <c r="H434" t="s">
        <v>541</v>
      </c>
      <c r="I434">
        <v>113567</v>
      </c>
    </row>
    <row r="435" spans="2:9" ht="15">
      <c r="B435" t="s">
        <v>343</v>
      </c>
      <c r="G435" t="b">
        <f t="shared" si="7"/>
        <v>0</v>
      </c>
      <c r="H435" t="s">
        <v>757</v>
      </c>
      <c r="I435">
        <v>1022144</v>
      </c>
    </row>
    <row r="436" spans="2:9" ht="15">
      <c r="B436" t="s">
        <v>584</v>
      </c>
      <c r="G436" t="b">
        <f t="shared" si="7"/>
        <v>0</v>
      </c>
      <c r="H436" t="s">
        <v>759</v>
      </c>
      <c r="I436">
        <v>1023877</v>
      </c>
    </row>
    <row r="437" spans="2:9" ht="15">
      <c r="B437" t="s">
        <v>441</v>
      </c>
      <c r="G437" t="b">
        <f t="shared" si="7"/>
        <v>0</v>
      </c>
      <c r="H437" t="s">
        <v>779</v>
      </c>
      <c r="I437">
        <v>1019704</v>
      </c>
    </row>
    <row r="438" spans="2:9" ht="15">
      <c r="B438" t="s">
        <v>384</v>
      </c>
      <c r="G438" t="b">
        <f t="shared" si="7"/>
        <v>1</v>
      </c>
      <c r="H438" t="s">
        <v>384</v>
      </c>
      <c r="I438">
        <v>4096260</v>
      </c>
    </row>
    <row r="439" spans="2:9" ht="15">
      <c r="B439" t="s">
        <v>331</v>
      </c>
      <c r="G439" t="b">
        <f t="shared" si="7"/>
        <v>1</v>
      </c>
      <c r="H439" t="s">
        <v>331</v>
      </c>
      <c r="I439">
        <v>4108039</v>
      </c>
    </row>
    <row r="440" spans="2:9" ht="15">
      <c r="B440" t="s">
        <v>246</v>
      </c>
      <c r="G440" t="b">
        <f t="shared" si="7"/>
        <v>1</v>
      </c>
      <c r="H440" t="s">
        <v>246</v>
      </c>
      <c r="I440">
        <v>4039909</v>
      </c>
    </row>
    <row r="441" spans="2:9" ht="15">
      <c r="B441" t="s">
        <v>602</v>
      </c>
      <c r="G441" t="b">
        <f t="shared" si="7"/>
        <v>1</v>
      </c>
      <c r="H441" t="s">
        <v>602</v>
      </c>
      <c r="I441">
        <v>1021230</v>
      </c>
    </row>
    <row r="442" spans="2:9" ht="15">
      <c r="B442" t="s">
        <v>510</v>
      </c>
      <c r="G442" t="b">
        <f t="shared" si="7"/>
        <v>0</v>
      </c>
      <c r="H442" t="s">
        <v>767</v>
      </c>
      <c r="I442">
        <v>4096938</v>
      </c>
    </row>
    <row r="443" spans="2:9" ht="15">
      <c r="B443" t="s">
        <v>113</v>
      </c>
      <c r="G443" t="b">
        <f t="shared" si="7"/>
        <v>0</v>
      </c>
      <c r="H443" t="s">
        <v>978</v>
      </c>
      <c r="I443">
        <v>100614</v>
      </c>
    </row>
    <row r="444" spans="2:9" ht="15">
      <c r="B444" t="s">
        <v>298</v>
      </c>
      <c r="G444" t="b">
        <f t="shared" si="7"/>
        <v>1</v>
      </c>
      <c r="H444" t="s">
        <v>298</v>
      </c>
      <c r="I444">
        <v>1024214</v>
      </c>
    </row>
    <row r="445" spans="2:9" ht="15">
      <c r="B445" t="s">
        <v>281</v>
      </c>
      <c r="G445" t="b">
        <f t="shared" si="7"/>
        <v>1</v>
      </c>
      <c r="H445" t="s">
        <v>281</v>
      </c>
      <c r="I445">
        <v>1022911</v>
      </c>
    </row>
    <row r="446" spans="2:9" ht="15">
      <c r="B446" t="s">
        <v>214</v>
      </c>
      <c r="G446" t="b">
        <f t="shared" si="7"/>
        <v>1</v>
      </c>
      <c r="H446" t="s">
        <v>214</v>
      </c>
      <c r="I446">
        <v>100835</v>
      </c>
    </row>
    <row r="447" spans="2:9" ht="15">
      <c r="B447" t="s">
        <v>431</v>
      </c>
      <c r="G447" t="b">
        <f t="shared" si="7"/>
        <v>1</v>
      </c>
      <c r="H447" t="s">
        <v>431</v>
      </c>
      <c r="I447">
        <v>4087332</v>
      </c>
    </row>
    <row r="448" spans="2:9" ht="15">
      <c r="B448" t="s">
        <v>380</v>
      </c>
      <c r="G448" t="b">
        <f t="shared" si="7"/>
        <v>0</v>
      </c>
      <c r="H448" t="s">
        <v>1004</v>
      </c>
      <c r="I448">
        <v>4159205</v>
      </c>
    </row>
    <row r="449" spans="2:9" ht="15">
      <c r="B449" t="s">
        <v>334</v>
      </c>
      <c r="G449" t="b">
        <f t="shared" si="7"/>
        <v>1</v>
      </c>
      <c r="H449" t="s">
        <v>334</v>
      </c>
      <c r="I449">
        <v>1021746</v>
      </c>
    </row>
    <row r="450" spans="2:9" ht="15">
      <c r="B450" t="s">
        <v>397</v>
      </c>
      <c r="G450" t="b">
        <f t="shared" si="7"/>
        <v>1</v>
      </c>
      <c r="H450" t="s">
        <v>397</v>
      </c>
      <c r="I450">
        <v>1020379</v>
      </c>
    </row>
    <row r="451" spans="2:9" ht="15">
      <c r="B451" t="s">
        <v>501</v>
      </c>
      <c r="G451" t="b">
        <f t="shared" si="7"/>
        <v>1</v>
      </c>
      <c r="H451" t="s">
        <v>501</v>
      </c>
      <c r="I451">
        <v>4064273</v>
      </c>
    </row>
    <row r="452" spans="2:9" ht="15">
      <c r="B452" t="s">
        <v>221</v>
      </c>
      <c r="G452" t="b">
        <f t="shared" si="7"/>
        <v>1</v>
      </c>
      <c r="H452" t="s">
        <v>221</v>
      </c>
      <c r="I452">
        <v>4064994</v>
      </c>
    </row>
    <row r="453" spans="2:9" ht="15">
      <c r="B453" t="s">
        <v>174</v>
      </c>
      <c r="G453" t="b">
        <f t="shared" si="7"/>
        <v>0</v>
      </c>
      <c r="H453" t="s">
        <v>691</v>
      </c>
      <c r="I453">
        <v>4104197</v>
      </c>
    </row>
    <row r="454" spans="2:9" ht="15">
      <c r="B454" t="s">
        <v>145</v>
      </c>
      <c r="G454" t="b">
        <f t="shared" si="7"/>
        <v>0</v>
      </c>
      <c r="H454" t="s">
        <v>776</v>
      </c>
      <c r="I454">
        <v>4092092</v>
      </c>
    </row>
    <row r="455" spans="2:9" ht="15">
      <c r="B455" t="s">
        <v>336</v>
      </c>
      <c r="G455" t="b">
        <f t="shared" si="7"/>
        <v>1</v>
      </c>
      <c r="H455" t="s">
        <v>336</v>
      </c>
      <c r="I455">
        <v>4074336</v>
      </c>
    </row>
    <row r="456" spans="2:9" ht="15">
      <c r="B456" t="s">
        <v>130</v>
      </c>
      <c r="G456" t="b">
        <f t="shared" si="7"/>
        <v>0</v>
      </c>
      <c r="H456" t="s">
        <v>962</v>
      </c>
      <c r="I456">
        <v>4135753</v>
      </c>
    </row>
    <row r="457" spans="2:9" ht="15">
      <c r="B457" t="s">
        <v>470</v>
      </c>
      <c r="G457" t="b">
        <f t="shared" si="7"/>
        <v>1</v>
      </c>
      <c r="H457" t="s">
        <v>470</v>
      </c>
      <c r="I457">
        <v>4120177</v>
      </c>
    </row>
    <row r="458" spans="2:9" ht="15">
      <c r="B458" t="s">
        <v>330</v>
      </c>
      <c r="G458" t="b">
        <f t="shared" si="7"/>
        <v>1</v>
      </c>
      <c r="H458" t="s">
        <v>330</v>
      </c>
      <c r="I458">
        <v>4096268</v>
      </c>
    </row>
    <row r="459" spans="2:9" ht="15">
      <c r="B459" t="s">
        <v>2</v>
      </c>
      <c r="G459" t="b">
        <f t="shared" si="7"/>
        <v>0</v>
      </c>
      <c r="H459" t="s">
        <v>799</v>
      </c>
      <c r="I459">
        <v>103042</v>
      </c>
    </row>
    <row r="460" spans="2:9" ht="15">
      <c r="B460" t="s">
        <v>268</v>
      </c>
      <c r="G460" t="b">
        <f t="shared" si="7"/>
        <v>1</v>
      </c>
      <c r="H460" t="s">
        <v>268</v>
      </c>
      <c r="I460">
        <v>1017267</v>
      </c>
    </row>
    <row r="461" spans="2:9" ht="15">
      <c r="B461" t="s">
        <v>282</v>
      </c>
      <c r="G461" t="b">
        <f t="shared" si="7"/>
        <v>1</v>
      </c>
      <c r="H461" t="s">
        <v>282</v>
      </c>
      <c r="I461">
        <v>1018622</v>
      </c>
    </row>
    <row r="462" spans="2:9" ht="15">
      <c r="B462" t="s">
        <v>638</v>
      </c>
      <c r="G462" t="b">
        <f t="shared" si="7"/>
        <v>1</v>
      </c>
      <c r="H462" t="s">
        <v>638</v>
      </c>
      <c r="I462">
        <v>4102648</v>
      </c>
    </row>
    <row r="463" spans="2:9" ht="15">
      <c r="B463" t="s">
        <v>488</v>
      </c>
      <c r="G463" t="b">
        <f t="shared" si="7"/>
        <v>0</v>
      </c>
      <c r="H463" t="s">
        <v>721</v>
      </c>
      <c r="I463">
        <v>4161777</v>
      </c>
    </row>
    <row r="464" spans="2:9" ht="15">
      <c r="B464" t="s">
        <v>161</v>
      </c>
      <c r="G464" t="b">
        <f t="shared" si="7"/>
        <v>0</v>
      </c>
      <c r="H464" t="s">
        <v>923</v>
      </c>
      <c r="I464">
        <v>4050583</v>
      </c>
    </row>
    <row r="465" spans="2:9" ht="15">
      <c r="B465" t="s">
        <v>491</v>
      </c>
      <c r="G465" t="b">
        <f t="shared" si="7"/>
        <v>1</v>
      </c>
      <c r="H465" t="s">
        <v>491</v>
      </c>
      <c r="I465">
        <v>4093162</v>
      </c>
    </row>
    <row r="466" spans="2:9" ht="15">
      <c r="B466" t="s">
        <v>45</v>
      </c>
      <c r="G466" t="b">
        <f t="shared" si="7"/>
        <v>0</v>
      </c>
      <c r="H466" t="s">
        <v>876</v>
      </c>
      <c r="I466">
        <v>4055174</v>
      </c>
    </row>
    <row r="467" spans="2:9" ht="15">
      <c r="B467" t="s">
        <v>416</v>
      </c>
      <c r="G467" t="b">
        <f t="shared" si="7"/>
        <v>1</v>
      </c>
      <c r="H467" t="s">
        <v>416</v>
      </c>
      <c r="I467">
        <v>4057395</v>
      </c>
    </row>
    <row r="468" spans="2:9" ht="15">
      <c r="B468" t="s">
        <v>101</v>
      </c>
      <c r="G468" t="b">
        <f t="shared" si="7"/>
        <v>0</v>
      </c>
      <c r="H468" t="s">
        <v>845</v>
      </c>
      <c r="I468">
        <v>100383</v>
      </c>
    </row>
    <row r="469" spans="2:9" ht="15">
      <c r="B469" t="s">
        <v>658</v>
      </c>
      <c r="G469" t="b">
        <f t="shared" si="7"/>
        <v>0</v>
      </c>
      <c r="H469" t="s">
        <v>754</v>
      </c>
      <c r="I469">
        <v>1019888</v>
      </c>
    </row>
    <row r="470" spans="2:9" ht="15">
      <c r="B470" t="s">
        <v>603</v>
      </c>
      <c r="G470" t="b">
        <f t="shared" si="7"/>
        <v>1</v>
      </c>
      <c r="H470" t="s">
        <v>603</v>
      </c>
      <c r="I470">
        <v>1021518</v>
      </c>
    </row>
    <row r="471" spans="2:9" ht="15">
      <c r="B471" t="s">
        <v>149</v>
      </c>
      <c r="G471" t="b">
        <f t="shared" si="7"/>
        <v>0</v>
      </c>
      <c r="H471" t="s">
        <v>675</v>
      </c>
      <c r="I471">
        <v>4057725</v>
      </c>
    </row>
    <row r="472" spans="2:9" ht="15">
      <c r="B472" t="s">
        <v>591</v>
      </c>
      <c r="G472" t="b">
        <f t="shared" si="7"/>
        <v>0</v>
      </c>
      <c r="H472" t="s">
        <v>777</v>
      </c>
      <c r="I472">
        <v>1025042</v>
      </c>
    </row>
    <row r="473" spans="2:9" ht="15">
      <c r="B473" t="s">
        <v>234</v>
      </c>
      <c r="G473" t="b">
        <f aca="true" t="shared" si="8" ref="G473:G536">B473=H473</f>
        <v>1</v>
      </c>
      <c r="H473" t="s">
        <v>234</v>
      </c>
      <c r="I473">
        <v>101917</v>
      </c>
    </row>
    <row r="474" spans="2:9" ht="15">
      <c r="B474" t="s">
        <v>231</v>
      </c>
      <c r="G474" t="b">
        <f t="shared" si="8"/>
        <v>1</v>
      </c>
      <c r="H474" t="s">
        <v>231</v>
      </c>
      <c r="I474">
        <v>4089972</v>
      </c>
    </row>
    <row r="475" spans="2:9" ht="15">
      <c r="B475" t="s">
        <v>93</v>
      </c>
      <c r="G475" t="b">
        <f t="shared" si="8"/>
        <v>0</v>
      </c>
      <c r="H475" t="s">
        <v>900</v>
      </c>
      <c r="I475">
        <v>100346</v>
      </c>
    </row>
    <row r="476" spans="2:9" ht="15">
      <c r="B476" t="s">
        <v>179</v>
      </c>
      <c r="G476" t="b">
        <f t="shared" si="8"/>
        <v>0</v>
      </c>
      <c r="H476" t="s">
        <v>977</v>
      </c>
      <c r="I476">
        <v>4076774</v>
      </c>
    </row>
    <row r="477" spans="2:9" ht="15">
      <c r="B477" t="s">
        <v>209</v>
      </c>
      <c r="G477" t="b">
        <f t="shared" si="8"/>
        <v>1</v>
      </c>
      <c r="H477" t="s">
        <v>209</v>
      </c>
      <c r="I477">
        <v>102446</v>
      </c>
    </row>
    <row r="478" spans="2:9" ht="15">
      <c r="B478" t="s">
        <v>102</v>
      </c>
      <c r="G478" t="b">
        <f t="shared" si="8"/>
        <v>0</v>
      </c>
      <c r="H478" t="s">
        <v>976</v>
      </c>
      <c r="I478">
        <v>101687</v>
      </c>
    </row>
    <row r="479" spans="2:9" ht="15">
      <c r="B479" t="s">
        <v>542</v>
      </c>
      <c r="G479" t="b">
        <f t="shared" si="8"/>
        <v>1</v>
      </c>
      <c r="H479" t="s">
        <v>542</v>
      </c>
      <c r="I479">
        <v>4122613</v>
      </c>
    </row>
    <row r="480" spans="2:9" ht="15">
      <c r="B480" t="s">
        <v>388</v>
      </c>
      <c r="G480" t="b">
        <f t="shared" si="8"/>
        <v>1</v>
      </c>
      <c r="H480" t="s">
        <v>388</v>
      </c>
      <c r="I480">
        <v>100809</v>
      </c>
    </row>
    <row r="481" spans="2:9" ht="15">
      <c r="B481" t="s">
        <v>7</v>
      </c>
      <c r="G481" t="b">
        <f t="shared" si="8"/>
        <v>0</v>
      </c>
      <c r="H481" t="s">
        <v>809</v>
      </c>
      <c r="I481">
        <v>100386</v>
      </c>
    </row>
    <row r="482" spans="2:9" ht="15">
      <c r="B482" t="s">
        <v>329</v>
      </c>
      <c r="G482" t="b">
        <f t="shared" si="8"/>
        <v>1</v>
      </c>
      <c r="H482" t="s">
        <v>329</v>
      </c>
      <c r="I482">
        <v>1137112</v>
      </c>
    </row>
    <row r="483" spans="2:9" ht="15">
      <c r="B483" t="s">
        <v>382</v>
      </c>
      <c r="G483" t="b">
        <f t="shared" si="8"/>
        <v>0</v>
      </c>
      <c r="H483" t="s">
        <v>674</v>
      </c>
      <c r="I483">
        <v>1024024</v>
      </c>
    </row>
    <row r="484" spans="2:9" ht="15">
      <c r="B484" t="s">
        <v>385</v>
      </c>
      <c r="G484" t="b">
        <f t="shared" si="8"/>
        <v>1</v>
      </c>
      <c r="H484" t="s">
        <v>385</v>
      </c>
      <c r="I484">
        <v>4085147</v>
      </c>
    </row>
    <row r="485" spans="2:9" ht="15">
      <c r="B485" t="s">
        <v>304</v>
      </c>
      <c r="G485" t="b">
        <f t="shared" si="8"/>
        <v>1</v>
      </c>
      <c r="H485" t="s">
        <v>304</v>
      </c>
      <c r="I485">
        <v>4160431</v>
      </c>
    </row>
    <row r="486" spans="2:9" ht="15">
      <c r="B486" t="s">
        <v>79</v>
      </c>
      <c r="G486" t="b">
        <f t="shared" si="8"/>
        <v>0</v>
      </c>
      <c r="H486" t="s">
        <v>992</v>
      </c>
      <c r="I486">
        <v>4206680</v>
      </c>
    </row>
    <row r="487" spans="2:9" ht="15">
      <c r="B487" t="s">
        <v>250</v>
      </c>
      <c r="G487" t="b">
        <f t="shared" si="8"/>
        <v>1</v>
      </c>
      <c r="H487" t="s">
        <v>250</v>
      </c>
      <c r="I487">
        <v>102614</v>
      </c>
    </row>
    <row r="488" spans="2:9" ht="15">
      <c r="B488" t="s">
        <v>313</v>
      </c>
      <c r="G488" t="b">
        <f t="shared" si="8"/>
        <v>1</v>
      </c>
      <c r="H488" t="s">
        <v>313</v>
      </c>
      <c r="I488">
        <v>4101228</v>
      </c>
    </row>
    <row r="489" spans="2:9" ht="15">
      <c r="B489" t="s">
        <v>76</v>
      </c>
      <c r="G489" t="b">
        <f t="shared" si="8"/>
        <v>0</v>
      </c>
      <c r="H489" t="s">
        <v>1001</v>
      </c>
      <c r="I489">
        <v>4088384</v>
      </c>
    </row>
    <row r="490" spans="2:9" ht="15">
      <c r="B490" t="s">
        <v>80</v>
      </c>
      <c r="G490" t="b">
        <f t="shared" si="8"/>
        <v>0</v>
      </c>
      <c r="H490" t="s">
        <v>848</v>
      </c>
      <c r="I490">
        <v>100391</v>
      </c>
    </row>
    <row r="491" spans="2:9" ht="15">
      <c r="B491" t="s">
        <v>248</v>
      </c>
      <c r="G491" t="b">
        <f t="shared" si="8"/>
        <v>1</v>
      </c>
      <c r="H491" t="s">
        <v>248</v>
      </c>
      <c r="I491">
        <v>100625</v>
      </c>
    </row>
    <row r="492" spans="2:9" ht="15">
      <c r="B492" t="s">
        <v>516</v>
      </c>
      <c r="G492" t="b">
        <f t="shared" si="8"/>
        <v>1</v>
      </c>
      <c r="H492" t="s">
        <v>770</v>
      </c>
      <c r="I492">
        <v>4155498</v>
      </c>
    </row>
    <row r="493" spans="2:9" ht="15">
      <c r="B493" t="s">
        <v>536</v>
      </c>
      <c r="G493" t="b">
        <f t="shared" si="8"/>
        <v>1</v>
      </c>
      <c r="H493" t="s">
        <v>536</v>
      </c>
      <c r="I493">
        <v>4104686</v>
      </c>
    </row>
    <row r="494" spans="2:9" ht="15">
      <c r="B494" t="s">
        <v>576</v>
      </c>
      <c r="G494" t="b">
        <f t="shared" si="8"/>
        <v>0</v>
      </c>
      <c r="H494" t="s">
        <v>723</v>
      </c>
      <c r="I494">
        <v>1032884</v>
      </c>
    </row>
    <row r="495" spans="2:9" ht="15">
      <c r="B495" t="s">
        <v>140</v>
      </c>
      <c r="G495" t="b">
        <f t="shared" si="8"/>
        <v>0</v>
      </c>
      <c r="H495" t="s">
        <v>993</v>
      </c>
      <c r="I495">
        <v>1015496</v>
      </c>
    </row>
    <row r="496" spans="2:9" ht="15">
      <c r="B496" t="s">
        <v>520</v>
      </c>
      <c r="G496" t="b">
        <f t="shared" si="8"/>
        <v>1</v>
      </c>
      <c r="H496" t="s">
        <v>520</v>
      </c>
      <c r="I496">
        <v>4228610</v>
      </c>
    </row>
    <row r="497" spans="2:9" ht="15">
      <c r="B497" t="s">
        <v>533</v>
      </c>
      <c r="G497" t="b">
        <f t="shared" si="8"/>
        <v>1</v>
      </c>
      <c r="H497" t="s">
        <v>533</v>
      </c>
      <c r="I497">
        <v>4066102</v>
      </c>
    </row>
    <row r="498" spans="2:9" ht="15">
      <c r="B498" t="s">
        <v>30</v>
      </c>
      <c r="G498" t="b">
        <f t="shared" si="8"/>
        <v>0</v>
      </c>
      <c r="H498" t="s">
        <v>850</v>
      </c>
      <c r="I498">
        <v>100652</v>
      </c>
    </row>
    <row r="499" spans="2:9" ht="15">
      <c r="B499" t="s">
        <v>142</v>
      </c>
      <c r="G499" t="b">
        <f t="shared" si="8"/>
        <v>0</v>
      </c>
      <c r="H499" t="s">
        <v>989</v>
      </c>
      <c r="I499">
        <v>4165699</v>
      </c>
    </row>
    <row r="500" spans="2:9" ht="15">
      <c r="B500" t="s">
        <v>187</v>
      </c>
      <c r="G500" t="b">
        <f t="shared" si="8"/>
        <v>0</v>
      </c>
      <c r="H500" t="s">
        <v>982</v>
      </c>
      <c r="I500">
        <v>1984150</v>
      </c>
    </row>
    <row r="501" spans="2:9" ht="15">
      <c r="B501" t="s">
        <v>175</v>
      </c>
      <c r="G501" t="b">
        <f t="shared" si="8"/>
        <v>0</v>
      </c>
      <c r="H501" t="s">
        <v>695</v>
      </c>
      <c r="I501">
        <v>4073179</v>
      </c>
    </row>
    <row r="502" spans="2:9" ht="15">
      <c r="B502" t="s">
        <v>82</v>
      </c>
      <c r="G502" t="b">
        <f t="shared" si="8"/>
        <v>0</v>
      </c>
      <c r="H502" t="s">
        <v>684</v>
      </c>
      <c r="I502">
        <v>4096801</v>
      </c>
    </row>
    <row r="503" spans="2:9" ht="15">
      <c r="B503" t="s">
        <v>452</v>
      </c>
      <c r="G503" t="b">
        <f t="shared" si="8"/>
        <v>1</v>
      </c>
      <c r="H503" t="s">
        <v>452</v>
      </c>
      <c r="I503">
        <v>1021547</v>
      </c>
    </row>
    <row r="504" spans="2:9" ht="15">
      <c r="B504" t="s">
        <v>156</v>
      </c>
      <c r="G504" t="b">
        <f t="shared" si="8"/>
        <v>0</v>
      </c>
      <c r="H504" t="s">
        <v>851</v>
      </c>
      <c r="I504">
        <v>100396</v>
      </c>
    </row>
    <row r="505" spans="2:9" ht="15">
      <c r="B505" t="s">
        <v>295</v>
      </c>
      <c r="G505" t="b">
        <f t="shared" si="8"/>
        <v>1</v>
      </c>
      <c r="H505" t="s">
        <v>295</v>
      </c>
      <c r="I505">
        <v>4101917</v>
      </c>
    </row>
    <row r="506" spans="2:9" ht="15">
      <c r="B506" t="s">
        <v>167</v>
      </c>
      <c r="G506" t="b">
        <f t="shared" si="8"/>
        <v>0</v>
      </c>
      <c r="H506" t="s">
        <v>903</v>
      </c>
      <c r="I506">
        <v>101961</v>
      </c>
    </row>
    <row r="507" spans="2:9" ht="15">
      <c r="B507" t="s">
        <v>357</v>
      </c>
      <c r="G507" t="b">
        <f t="shared" si="8"/>
        <v>0</v>
      </c>
      <c r="H507" t="s">
        <v>685</v>
      </c>
      <c r="I507">
        <v>4250977</v>
      </c>
    </row>
    <row r="508" spans="2:9" ht="15">
      <c r="B508" t="s">
        <v>148</v>
      </c>
      <c r="G508" t="b">
        <f t="shared" si="8"/>
        <v>0</v>
      </c>
      <c r="H508" t="s">
        <v>686</v>
      </c>
      <c r="I508">
        <v>102624</v>
      </c>
    </row>
    <row r="509" spans="2:9" ht="15">
      <c r="B509" t="s">
        <v>630</v>
      </c>
      <c r="G509" t="b">
        <f t="shared" si="8"/>
        <v>0</v>
      </c>
      <c r="H509" t="s">
        <v>725</v>
      </c>
      <c r="I509">
        <v>1974230</v>
      </c>
    </row>
    <row r="510" spans="2:9" ht="15">
      <c r="B510" t="s">
        <v>486</v>
      </c>
      <c r="G510" t="b">
        <f t="shared" si="8"/>
        <v>1</v>
      </c>
      <c r="H510" t="s">
        <v>486</v>
      </c>
      <c r="I510">
        <v>4101950</v>
      </c>
    </row>
    <row r="511" spans="2:9" ht="15">
      <c r="B511" t="s">
        <v>141</v>
      </c>
      <c r="G511" t="b">
        <f t="shared" si="8"/>
        <v>0</v>
      </c>
      <c r="H511" t="s">
        <v>928</v>
      </c>
      <c r="I511">
        <v>4110130</v>
      </c>
    </row>
    <row r="512" spans="2:9" ht="15">
      <c r="B512" t="s">
        <v>514</v>
      </c>
      <c r="G512" t="b">
        <f t="shared" si="8"/>
        <v>0</v>
      </c>
      <c r="H512" t="s">
        <v>750</v>
      </c>
      <c r="I512">
        <v>4172481</v>
      </c>
    </row>
    <row r="513" spans="2:9" ht="15">
      <c r="B513" t="s">
        <v>194</v>
      </c>
      <c r="G513" t="b">
        <f t="shared" si="8"/>
        <v>1</v>
      </c>
      <c r="H513" t="s">
        <v>194</v>
      </c>
      <c r="I513">
        <v>1137117</v>
      </c>
    </row>
    <row r="514" spans="2:9" ht="15">
      <c r="B514" t="s">
        <v>299</v>
      </c>
      <c r="G514" t="b">
        <f t="shared" si="8"/>
        <v>0</v>
      </c>
      <c r="H514" t="s">
        <v>682</v>
      </c>
      <c r="I514">
        <v>4210632</v>
      </c>
    </row>
    <row r="515" spans="2:9" ht="15">
      <c r="B515" t="s">
        <v>512</v>
      </c>
      <c r="G515" t="b">
        <f t="shared" si="8"/>
        <v>0</v>
      </c>
      <c r="H515" t="s">
        <v>722</v>
      </c>
      <c r="I515">
        <v>4093973</v>
      </c>
    </row>
    <row r="516" spans="2:9" ht="15">
      <c r="B516" t="s">
        <v>376</v>
      </c>
      <c r="G516" t="b">
        <f t="shared" si="8"/>
        <v>1</v>
      </c>
      <c r="H516" t="s">
        <v>376</v>
      </c>
      <c r="I516">
        <v>1016775</v>
      </c>
    </row>
    <row r="517" spans="2:9" ht="15">
      <c r="B517" t="s">
        <v>293</v>
      </c>
      <c r="G517" t="b">
        <f t="shared" si="8"/>
        <v>1</v>
      </c>
      <c r="H517" t="s">
        <v>293</v>
      </c>
      <c r="I517">
        <v>100532</v>
      </c>
    </row>
    <row r="518" spans="2:9" ht="15">
      <c r="B518" t="s">
        <v>166</v>
      </c>
      <c r="G518" t="b">
        <f t="shared" si="8"/>
        <v>0</v>
      </c>
      <c r="H518" t="s">
        <v>937</v>
      </c>
      <c r="I518">
        <v>4050385</v>
      </c>
    </row>
    <row r="519" spans="2:9" ht="15">
      <c r="B519" t="s">
        <v>521</v>
      </c>
      <c r="G519" t="b">
        <f t="shared" si="8"/>
        <v>1</v>
      </c>
      <c r="H519" t="s">
        <v>521</v>
      </c>
      <c r="I519">
        <v>1023667</v>
      </c>
    </row>
    <row r="520" spans="2:9" ht="15">
      <c r="B520" t="s">
        <v>477</v>
      </c>
      <c r="G520" t="b">
        <f t="shared" si="8"/>
        <v>0</v>
      </c>
      <c r="H520" t="s">
        <v>756</v>
      </c>
      <c r="I520">
        <v>4149771</v>
      </c>
    </row>
    <row r="521" spans="2:9" ht="15">
      <c r="B521" t="s">
        <v>453</v>
      </c>
      <c r="G521" t="b">
        <f t="shared" si="8"/>
        <v>1</v>
      </c>
      <c r="H521" t="s">
        <v>453</v>
      </c>
      <c r="I521">
        <v>1023342</v>
      </c>
    </row>
    <row r="522" spans="2:9" ht="15">
      <c r="B522" t="s">
        <v>633</v>
      </c>
      <c r="G522" t="b">
        <f t="shared" si="8"/>
        <v>1</v>
      </c>
      <c r="H522" t="s">
        <v>633</v>
      </c>
      <c r="I522">
        <v>4048909</v>
      </c>
    </row>
    <row r="523" spans="2:9" ht="15">
      <c r="B523" t="s">
        <v>339</v>
      </c>
      <c r="G523" t="b">
        <f t="shared" si="8"/>
        <v>1</v>
      </c>
      <c r="H523" t="s">
        <v>339</v>
      </c>
      <c r="I523">
        <v>4080871</v>
      </c>
    </row>
    <row r="524" spans="2:9" ht="15">
      <c r="B524" t="s">
        <v>285</v>
      </c>
      <c r="G524" t="b">
        <f t="shared" si="8"/>
        <v>1</v>
      </c>
      <c r="H524" t="s">
        <v>285</v>
      </c>
      <c r="I524">
        <v>1974149</v>
      </c>
    </row>
    <row r="525" spans="2:9" ht="15">
      <c r="B525" t="s">
        <v>447</v>
      </c>
      <c r="G525" t="b">
        <f t="shared" si="8"/>
        <v>1</v>
      </c>
      <c r="H525" t="s">
        <v>447</v>
      </c>
      <c r="I525">
        <v>4155337</v>
      </c>
    </row>
    <row r="526" spans="2:9" ht="15">
      <c r="B526" t="s">
        <v>99</v>
      </c>
      <c r="G526" t="b">
        <f t="shared" si="8"/>
        <v>0</v>
      </c>
      <c r="H526" t="s">
        <v>858</v>
      </c>
      <c r="I526">
        <v>4055925</v>
      </c>
    </row>
    <row r="527" spans="2:9" ht="15">
      <c r="B527" t="s">
        <v>138</v>
      </c>
      <c r="G527" t="b">
        <f t="shared" si="8"/>
        <v>0</v>
      </c>
      <c r="H527" t="s">
        <v>859</v>
      </c>
      <c r="I527">
        <v>1021923</v>
      </c>
    </row>
    <row r="528" spans="2:9" ht="15">
      <c r="B528" t="s">
        <v>616</v>
      </c>
      <c r="G528" t="b">
        <f t="shared" si="8"/>
        <v>0</v>
      </c>
      <c r="H528" t="s">
        <v>782</v>
      </c>
      <c r="I528">
        <v>4079929</v>
      </c>
    </row>
    <row r="529" spans="2:9" ht="15">
      <c r="B529" t="s">
        <v>302</v>
      </c>
      <c r="G529" t="b">
        <f t="shared" si="8"/>
        <v>1</v>
      </c>
      <c r="H529" t="s">
        <v>302</v>
      </c>
      <c r="I529">
        <v>4074251</v>
      </c>
    </row>
    <row r="530" spans="2:9" ht="15">
      <c r="B530" t="s">
        <v>1012</v>
      </c>
      <c r="G530" t="b">
        <f t="shared" si="8"/>
        <v>0</v>
      </c>
      <c r="H530" t="s">
        <v>801</v>
      </c>
      <c r="I530">
        <v>100406</v>
      </c>
    </row>
    <row r="531" spans="2:9" ht="15">
      <c r="B531" t="s">
        <v>66</v>
      </c>
      <c r="G531" t="b">
        <f t="shared" si="8"/>
        <v>0</v>
      </c>
      <c r="H531" t="s">
        <v>817</v>
      </c>
      <c r="I531">
        <v>100165</v>
      </c>
    </row>
    <row r="532" spans="2:9" ht="15">
      <c r="B532" t="s">
        <v>33</v>
      </c>
      <c r="G532" t="b">
        <f t="shared" si="8"/>
        <v>0</v>
      </c>
      <c r="H532" t="s">
        <v>906</v>
      </c>
      <c r="I532">
        <v>1022071</v>
      </c>
    </row>
    <row r="533" spans="2:9" ht="15">
      <c r="B533" t="s">
        <v>503</v>
      </c>
      <c r="G533" t="b">
        <f t="shared" si="8"/>
        <v>1</v>
      </c>
      <c r="H533" t="s">
        <v>503</v>
      </c>
      <c r="I533">
        <v>1017288</v>
      </c>
    </row>
    <row r="534" spans="2:9" ht="15">
      <c r="B534" t="s">
        <v>540</v>
      </c>
      <c r="G534" t="b">
        <f t="shared" si="8"/>
        <v>1</v>
      </c>
      <c r="H534" t="s">
        <v>540</v>
      </c>
      <c r="I534">
        <v>4064999</v>
      </c>
    </row>
    <row r="535" spans="2:9" ht="15">
      <c r="B535" t="s">
        <v>478</v>
      </c>
      <c r="G535" t="b">
        <f t="shared" si="8"/>
        <v>1</v>
      </c>
      <c r="H535" t="s">
        <v>478</v>
      </c>
      <c r="I535">
        <v>4095591</v>
      </c>
    </row>
    <row r="536" spans="2:9" ht="15">
      <c r="B536" t="s">
        <v>643</v>
      </c>
      <c r="G536" t="b">
        <f t="shared" si="8"/>
        <v>1</v>
      </c>
      <c r="H536" t="s">
        <v>643</v>
      </c>
      <c r="I536">
        <v>101237</v>
      </c>
    </row>
    <row r="537" spans="2:9" ht="15">
      <c r="B537" t="s">
        <v>562</v>
      </c>
      <c r="G537" t="b">
        <f aca="true" t="shared" si="9" ref="G537:G600">B537=H537</f>
        <v>0</v>
      </c>
      <c r="H537" t="s">
        <v>735</v>
      </c>
      <c r="I537">
        <v>4047262</v>
      </c>
    </row>
    <row r="538" spans="2:9" ht="15">
      <c r="B538" t="s">
        <v>405</v>
      </c>
      <c r="G538" t="b">
        <f t="shared" si="9"/>
        <v>1</v>
      </c>
      <c r="H538" t="s">
        <v>405</v>
      </c>
      <c r="I538">
        <v>4056512</v>
      </c>
    </row>
    <row r="539" spans="2:9" ht="15">
      <c r="B539" t="s">
        <v>361</v>
      </c>
      <c r="G539" t="b">
        <f t="shared" si="9"/>
        <v>1</v>
      </c>
      <c r="H539" t="s">
        <v>361</v>
      </c>
      <c r="I539">
        <v>4054224</v>
      </c>
    </row>
    <row r="540" spans="2:9" ht="15">
      <c r="B540" t="s">
        <v>652</v>
      </c>
      <c r="G540" t="b">
        <f t="shared" si="9"/>
        <v>1</v>
      </c>
      <c r="H540" t="s">
        <v>652</v>
      </c>
      <c r="I540">
        <v>4112586</v>
      </c>
    </row>
    <row r="541" spans="2:9" ht="15">
      <c r="B541" t="s">
        <v>271</v>
      </c>
      <c r="G541" t="b">
        <f t="shared" si="9"/>
        <v>1</v>
      </c>
      <c r="H541" t="s">
        <v>271</v>
      </c>
      <c r="I541">
        <v>100504</v>
      </c>
    </row>
    <row r="542" spans="2:9" ht="15">
      <c r="B542" t="s">
        <v>423</v>
      </c>
      <c r="G542" t="b">
        <f t="shared" si="9"/>
        <v>0</v>
      </c>
      <c r="H542" t="s">
        <v>758</v>
      </c>
      <c r="I542">
        <v>1025056</v>
      </c>
    </row>
    <row r="543" spans="2:9" ht="15">
      <c r="B543" t="s">
        <v>678</v>
      </c>
      <c r="G543" t="b">
        <f t="shared" si="9"/>
        <v>1</v>
      </c>
      <c r="H543" t="s">
        <v>678</v>
      </c>
      <c r="I543">
        <v>4108888</v>
      </c>
    </row>
    <row r="544" spans="2:9" ht="15">
      <c r="B544" t="s">
        <v>300</v>
      </c>
      <c r="G544" t="b">
        <f t="shared" si="9"/>
        <v>1</v>
      </c>
      <c r="H544" t="s">
        <v>300</v>
      </c>
      <c r="I544">
        <v>1023170</v>
      </c>
    </row>
    <row r="545" spans="2:9" ht="15">
      <c r="B545" t="s">
        <v>644</v>
      </c>
      <c r="G545" t="b">
        <f t="shared" si="9"/>
        <v>1</v>
      </c>
      <c r="H545" t="s">
        <v>644</v>
      </c>
      <c r="I545">
        <v>4122615</v>
      </c>
    </row>
    <row r="546" spans="2:9" ht="15">
      <c r="B546" t="s">
        <v>458</v>
      </c>
      <c r="G546" t="b">
        <f t="shared" si="9"/>
        <v>1</v>
      </c>
      <c r="H546" t="s">
        <v>458</v>
      </c>
      <c r="I546">
        <v>101633</v>
      </c>
    </row>
    <row r="547" spans="2:9" ht="15">
      <c r="B547" t="s">
        <v>426</v>
      </c>
      <c r="G547" t="b">
        <f t="shared" si="9"/>
        <v>1</v>
      </c>
      <c r="H547" t="s">
        <v>426</v>
      </c>
      <c r="I547">
        <v>1018945</v>
      </c>
    </row>
    <row r="548" spans="2:9" ht="15">
      <c r="B548" t="s">
        <v>260</v>
      </c>
      <c r="G548" t="b">
        <f t="shared" si="9"/>
        <v>1</v>
      </c>
      <c r="H548" t="s">
        <v>260</v>
      </c>
      <c r="I548">
        <v>4098250</v>
      </c>
    </row>
    <row r="549" spans="2:9" ht="15">
      <c r="B549" t="s">
        <v>249</v>
      </c>
      <c r="G549" t="b">
        <f t="shared" si="9"/>
        <v>0</v>
      </c>
      <c r="H549" t="s">
        <v>925</v>
      </c>
      <c r="I549">
        <v>4044240</v>
      </c>
    </row>
    <row r="550" spans="2:9" ht="15">
      <c r="B550" t="s">
        <v>359</v>
      </c>
      <c r="G550" t="b">
        <f t="shared" si="9"/>
        <v>1</v>
      </c>
      <c r="H550" t="s">
        <v>359</v>
      </c>
      <c r="I550">
        <v>1024092</v>
      </c>
    </row>
    <row r="551" spans="2:9" ht="15">
      <c r="B551" t="s">
        <v>950</v>
      </c>
      <c r="G551" t="b">
        <f t="shared" si="9"/>
        <v>1</v>
      </c>
      <c r="H551" t="s">
        <v>950</v>
      </c>
      <c r="I551">
        <v>1019770</v>
      </c>
    </row>
    <row r="552" spans="2:9" ht="15">
      <c r="B552" t="s">
        <v>647</v>
      </c>
      <c r="G552" t="b">
        <f t="shared" si="9"/>
        <v>1</v>
      </c>
      <c r="H552" t="s">
        <v>647</v>
      </c>
      <c r="I552">
        <v>1005565</v>
      </c>
    </row>
    <row r="553" spans="2:9" ht="15">
      <c r="B553" t="s">
        <v>585</v>
      </c>
      <c r="G553" t="b">
        <f t="shared" si="9"/>
        <v>0</v>
      </c>
      <c r="H553" t="s">
        <v>745</v>
      </c>
      <c r="I553">
        <v>4236103</v>
      </c>
    </row>
    <row r="554" spans="2:9" ht="15">
      <c r="B554" t="s">
        <v>257</v>
      </c>
      <c r="G554" t="b">
        <f t="shared" si="9"/>
        <v>1</v>
      </c>
      <c r="H554" t="s">
        <v>257</v>
      </c>
      <c r="I554">
        <v>4161597</v>
      </c>
    </row>
    <row r="555" spans="2:9" ht="15">
      <c r="B555" t="s">
        <v>222</v>
      </c>
      <c r="G555" t="b">
        <f t="shared" si="9"/>
        <v>0</v>
      </c>
      <c r="H555" t="s">
        <v>755</v>
      </c>
      <c r="I555">
        <v>102556</v>
      </c>
    </row>
    <row r="556" spans="2:9" ht="15">
      <c r="B556" t="s">
        <v>451</v>
      </c>
      <c r="G556" t="b">
        <f t="shared" si="9"/>
        <v>1</v>
      </c>
      <c r="H556" t="s">
        <v>451</v>
      </c>
      <c r="I556">
        <v>4057729</v>
      </c>
    </row>
    <row r="557" spans="2:9" ht="15">
      <c r="B557" t="s">
        <v>424</v>
      </c>
      <c r="G557" t="b">
        <f t="shared" si="9"/>
        <v>1</v>
      </c>
      <c r="H557" t="s">
        <v>424</v>
      </c>
      <c r="I557">
        <v>4172470</v>
      </c>
    </row>
    <row r="558" spans="2:9" ht="15">
      <c r="B558" t="s">
        <v>645</v>
      </c>
      <c r="G558" t="b">
        <f t="shared" si="9"/>
        <v>1</v>
      </c>
      <c r="H558" t="s">
        <v>645</v>
      </c>
      <c r="I558">
        <v>4073017</v>
      </c>
    </row>
    <row r="559" spans="2:9" ht="15">
      <c r="B559" t="s">
        <v>375</v>
      </c>
      <c r="G559" t="b">
        <f t="shared" si="9"/>
        <v>1</v>
      </c>
      <c r="H559" t="s">
        <v>375</v>
      </c>
      <c r="I559">
        <v>4065076</v>
      </c>
    </row>
    <row r="560" spans="2:9" ht="15">
      <c r="B560" t="s">
        <v>14</v>
      </c>
      <c r="G560" t="b">
        <f t="shared" si="9"/>
        <v>1</v>
      </c>
      <c r="H560" t="s">
        <v>14</v>
      </c>
      <c r="I560">
        <v>100233</v>
      </c>
    </row>
    <row r="561" spans="2:9" ht="15">
      <c r="B561" t="s">
        <v>374</v>
      </c>
      <c r="G561" t="b">
        <f t="shared" si="9"/>
        <v>1</v>
      </c>
      <c r="H561" t="s">
        <v>374</v>
      </c>
      <c r="I561">
        <v>4050724</v>
      </c>
    </row>
    <row r="562" spans="2:9" ht="15">
      <c r="B562" t="s">
        <v>418</v>
      </c>
      <c r="G562" t="b">
        <f t="shared" si="9"/>
        <v>0</v>
      </c>
      <c r="H562" t="s">
        <v>720</v>
      </c>
      <c r="I562">
        <v>4157258</v>
      </c>
    </row>
    <row r="563" spans="2:9" ht="15">
      <c r="B563" t="s">
        <v>226</v>
      </c>
      <c r="G563" t="b">
        <f t="shared" si="9"/>
        <v>1</v>
      </c>
      <c r="H563" t="s">
        <v>226</v>
      </c>
      <c r="I563">
        <v>1023251</v>
      </c>
    </row>
    <row r="564" spans="2:9" ht="15">
      <c r="B564" t="s">
        <v>583</v>
      </c>
      <c r="G564" t="b">
        <f t="shared" si="9"/>
        <v>1</v>
      </c>
      <c r="H564" t="s">
        <v>583</v>
      </c>
      <c r="I564">
        <v>1021525</v>
      </c>
    </row>
    <row r="565" spans="2:9" ht="15">
      <c r="B565" t="s">
        <v>552</v>
      </c>
      <c r="G565" t="b">
        <f t="shared" si="9"/>
        <v>0</v>
      </c>
      <c r="H565" t="s">
        <v>786</v>
      </c>
      <c r="I565">
        <v>1024176</v>
      </c>
    </row>
    <row r="566" spans="2:9" ht="15">
      <c r="B566" t="s">
        <v>320</v>
      </c>
      <c r="G566" t="b">
        <f t="shared" si="9"/>
        <v>1</v>
      </c>
      <c r="H566" t="s">
        <v>320</v>
      </c>
      <c r="I566">
        <v>1023990</v>
      </c>
    </row>
    <row r="567" spans="2:9" ht="15">
      <c r="B567" t="s">
        <v>386</v>
      </c>
      <c r="G567" t="b">
        <f t="shared" si="9"/>
        <v>1</v>
      </c>
      <c r="H567" t="s">
        <v>386</v>
      </c>
      <c r="I567">
        <v>100416</v>
      </c>
    </row>
    <row r="568" spans="2:9" ht="15">
      <c r="B568" t="s">
        <v>238</v>
      </c>
      <c r="G568" t="b">
        <f t="shared" si="9"/>
        <v>0</v>
      </c>
      <c r="H568" t="s">
        <v>864</v>
      </c>
      <c r="I568">
        <v>100445</v>
      </c>
    </row>
    <row r="569" spans="2:9" ht="15">
      <c r="B569" t="s">
        <v>171</v>
      </c>
      <c r="G569" t="b">
        <f t="shared" si="9"/>
        <v>0</v>
      </c>
      <c r="H569" t="s">
        <v>715</v>
      </c>
      <c r="I569">
        <v>4094107</v>
      </c>
    </row>
    <row r="570" spans="2:9" ht="15">
      <c r="B570" t="s">
        <v>455</v>
      </c>
      <c r="G570" t="b">
        <f t="shared" si="9"/>
        <v>1</v>
      </c>
      <c r="H570" t="s">
        <v>455</v>
      </c>
      <c r="I570">
        <v>4017897</v>
      </c>
    </row>
    <row r="571" spans="2:9" ht="15">
      <c r="B571" t="s">
        <v>55</v>
      </c>
      <c r="G571" t="b">
        <f t="shared" si="9"/>
        <v>0</v>
      </c>
      <c r="H571" t="s">
        <v>868</v>
      </c>
      <c r="I571">
        <v>100651</v>
      </c>
    </row>
    <row r="572" spans="2:9" ht="15">
      <c r="B572" t="s">
        <v>373</v>
      </c>
      <c r="G572" t="b">
        <f t="shared" si="9"/>
        <v>1</v>
      </c>
      <c r="H572" t="s">
        <v>373</v>
      </c>
      <c r="I572">
        <v>1984043</v>
      </c>
    </row>
    <row r="573" spans="2:9" ht="15">
      <c r="B573" t="s">
        <v>119</v>
      </c>
      <c r="G573" t="b">
        <f t="shared" si="9"/>
        <v>0</v>
      </c>
      <c r="H573" t="s">
        <v>688</v>
      </c>
      <c r="I573">
        <v>4121509</v>
      </c>
    </row>
    <row r="574" spans="2:9" ht="15">
      <c r="B574" t="s">
        <v>482</v>
      </c>
      <c r="G574" t="b">
        <f t="shared" si="9"/>
        <v>1</v>
      </c>
      <c r="H574" t="s">
        <v>482</v>
      </c>
      <c r="I574">
        <v>4100578</v>
      </c>
    </row>
    <row r="575" spans="2:9" ht="15">
      <c r="B575" t="s">
        <v>237</v>
      </c>
      <c r="G575" t="b">
        <f t="shared" si="9"/>
        <v>1</v>
      </c>
      <c r="H575" t="s">
        <v>237</v>
      </c>
      <c r="I575">
        <v>1019950</v>
      </c>
    </row>
    <row r="576" spans="2:9" ht="15">
      <c r="B576" t="s">
        <v>120</v>
      </c>
      <c r="G576" t="b">
        <f t="shared" si="9"/>
        <v>0</v>
      </c>
      <c r="H576" t="s">
        <v>895</v>
      </c>
      <c r="I576">
        <v>100425</v>
      </c>
    </row>
    <row r="577" spans="2:9" ht="15">
      <c r="B577" t="s">
        <v>177</v>
      </c>
      <c r="G577" t="b">
        <f t="shared" si="9"/>
        <v>0</v>
      </c>
      <c r="H577" t="s">
        <v>706</v>
      </c>
      <c r="I577">
        <v>4089129</v>
      </c>
    </row>
    <row r="578" spans="2:9" ht="15">
      <c r="B578" t="s">
        <v>367</v>
      </c>
      <c r="G578" t="b">
        <f t="shared" si="9"/>
        <v>1</v>
      </c>
      <c r="H578" t="s">
        <v>367</v>
      </c>
      <c r="I578">
        <v>1024397</v>
      </c>
    </row>
    <row r="579" spans="2:9" ht="15">
      <c r="B579" t="s">
        <v>219</v>
      </c>
      <c r="G579" t="b">
        <f t="shared" si="9"/>
        <v>1</v>
      </c>
      <c r="H579" t="s">
        <v>219</v>
      </c>
      <c r="I579">
        <v>4210015</v>
      </c>
    </row>
    <row r="580" spans="2:9" ht="15">
      <c r="B580" t="s">
        <v>218</v>
      </c>
      <c r="G580" t="b">
        <f t="shared" si="9"/>
        <v>1</v>
      </c>
      <c r="H580" t="s">
        <v>218</v>
      </c>
      <c r="I580">
        <v>4218967</v>
      </c>
    </row>
    <row r="581" spans="2:9" ht="15">
      <c r="B581" t="s">
        <v>598</v>
      </c>
      <c r="G581" t="b">
        <f t="shared" si="9"/>
        <v>1</v>
      </c>
      <c r="H581" t="s">
        <v>598</v>
      </c>
      <c r="I581">
        <v>1018532</v>
      </c>
    </row>
    <row r="582" spans="2:9" ht="15">
      <c r="B582" t="s">
        <v>127</v>
      </c>
      <c r="G582" t="b">
        <f t="shared" si="9"/>
        <v>0</v>
      </c>
      <c r="H582" t="s">
        <v>946</v>
      </c>
      <c r="I582">
        <v>1031054</v>
      </c>
    </row>
    <row r="583" spans="2:9" ht="15">
      <c r="B583" t="s">
        <v>400</v>
      </c>
      <c r="G583" t="b">
        <f t="shared" si="9"/>
        <v>1</v>
      </c>
      <c r="H583" t="s">
        <v>400</v>
      </c>
      <c r="I583">
        <v>1021974</v>
      </c>
    </row>
    <row r="584" spans="2:9" ht="15">
      <c r="B584" t="s">
        <v>534</v>
      </c>
      <c r="G584" t="b">
        <f t="shared" si="9"/>
        <v>0</v>
      </c>
      <c r="H584" t="s">
        <v>719</v>
      </c>
      <c r="I584">
        <v>1019318</v>
      </c>
    </row>
    <row r="585" spans="2:9" ht="15">
      <c r="B585" t="s">
        <v>39</v>
      </c>
      <c r="G585" t="b">
        <f t="shared" si="9"/>
        <v>0</v>
      </c>
      <c r="H585" t="s">
        <v>943</v>
      </c>
      <c r="I585">
        <v>1031105</v>
      </c>
    </row>
    <row r="586" spans="2:9" ht="15">
      <c r="B586" t="s">
        <v>216</v>
      </c>
      <c r="G586" t="b">
        <f t="shared" si="9"/>
        <v>1</v>
      </c>
      <c r="H586" t="s">
        <v>216</v>
      </c>
      <c r="I586">
        <v>1027751</v>
      </c>
    </row>
    <row r="587" spans="2:9" ht="15">
      <c r="B587" t="s">
        <v>606</v>
      </c>
      <c r="G587" t="b">
        <f t="shared" si="9"/>
        <v>0</v>
      </c>
      <c r="H587" t="s">
        <v>771</v>
      </c>
      <c r="I587">
        <v>1024582</v>
      </c>
    </row>
    <row r="588" spans="2:9" ht="15">
      <c r="B588" t="s">
        <v>87</v>
      </c>
      <c r="G588" t="b">
        <f t="shared" si="9"/>
        <v>0</v>
      </c>
      <c r="H588" t="s">
        <v>841</v>
      </c>
      <c r="I588">
        <v>4066630</v>
      </c>
    </row>
    <row r="589" spans="2:9" ht="15">
      <c r="B589" t="s">
        <v>236</v>
      </c>
      <c r="G589" t="b">
        <f t="shared" si="9"/>
        <v>1</v>
      </c>
      <c r="H589" t="s">
        <v>236</v>
      </c>
      <c r="I589">
        <v>4064249</v>
      </c>
    </row>
    <row r="590" spans="2:9" ht="15">
      <c r="B590" t="s">
        <v>389</v>
      </c>
      <c r="G590" t="b">
        <f t="shared" si="9"/>
        <v>1</v>
      </c>
      <c r="H590" t="s">
        <v>389</v>
      </c>
      <c r="I590">
        <v>4057411</v>
      </c>
    </row>
    <row r="591" spans="2:9" ht="15">
      <c r="B591" t="s">
        <v>220</v>
      </c>
      <c r="G591" t="b">
        <f t="shared" si="9"/>
        <v>1</v>
      </c>
      <c r="H591" t="s">
        <v>220</v>
      </c>
      <c r="I591">
        <v>4056856</v>
      </c>
    </row>
    <row r="592" spans="2:9" ht="15">
      <c r="B592" t="s">
        <v>58</v>
      </c>
      <c r="G592" t="b">
        <f t="shared" si="9"/>
        <v>0</v>
      </c>
      <c r="H592" t="s">
        <v>833</v>
      </c>
      <c r="I592">
        <v>100172</v>
      </c>
    </row>
    <row r="593" spans="2:9" ht="15">
      <c r="B593" t="s">
        <v>612</v>
      </c>
      <c r="G593" t="b">
        <f t="shared" si="9"/>
        <v>0</v>
      </c>
      <c r="H593" t="s">
        <v>970</v>
      </c>
      <c r="I593">
        <v>1032793</v>
      </c>
    </row>
    <row r="594" spans="2:9" ht="15">
      <c r="B594" t="s">
        <v>267</v>
      </c>
      <c r="G594" t="b">
        <f t="shared" si="9"/>
        <v>1</v>
      </c>
      <c r="H594" t="s">
        <v>267</v>
      </c>
      <c r="I594">
        <v>1022005</v>
      </c>
    </row>
    <row r="595" spans="2:9" ht="15">
      <c r="B595" t="s">
        <v>60</v>
      </c>
      <c r="G595" t="b">
        <f t="shared" si="9"/>
        <v>0</v>
      </c>
      <c r="H595" t="s">
        <v>910</v>
      </c>
      <c r="I595">
        <v>4072468</v>
      </c>
    </row>
    <row r="596" spans="2:9" ht="15">
      <c r="B596" t="s">
        <v>410</v>
      </c>
      <c r="G596" t="b">
        <f t="shared" si="9"/>
        <v>1</v>
      </c>
      <c r="H596" t="s">
        <v>410</v>
      </c>
      <c r="I596">
        <v>4049367</v>
      </c>
    </row>
    <row r="597" spans="2:9" ht="15">
      <c r="B597" t="s">
        <v>547</v>
      </c>
      <c r="G597" t="b">
        <f t="shared" si="9"/>
        <v>1</v>
      </c>
      <c r="H597" t="s">
        <v>547</v>
      </c>
      <c r="I597">
        <v>4093164</v>
      </c>
    </row>
    <row r="598" spans="2:9" ht="15">
      <c r="B598" t="s">
        <v>290</v>
      </c>
      <c r="G598" t="b">
        <f t="shared" si="9"/>
        <v>1</v>
      </c>
      <c r="H598" t="s">
        <v>290</v>
      </c>
      <c r="I598">
        <v>1018561</v>
      </c>
    </row>
    <row r="599" spans="2:9" ht="15">
      <c r="B599" t="s">
        <v>72</v>
      </c>
      <c r="G599" t="b">
        <f t="shared" si="9"/>
        <v>0</v>
      </c>
      <c r="H599" t="s">
        <v>988</v>
      </c>
      <c r="I599">
        <v>102420</v>
      </c>
    </row>
    <row r="600" spans="2:9" ht="15">
      <c r="B600" t="s">
        <v>579</v>
      </c>
      <c r="G600" t="b">
        <f t="shared" si="9"/>
        <v>1</v>
      </c>
      <c r="H600" t="s">
        <v>579</v>
      </c>
      <c r="I600">
        <v>102453</v>
      </c>
    </row>
    <row r="601" spans="2:9" ht="15">
      <c r="B601" t="s">
        <v>65</v>
      </c>
      <c r="G601" t="b">
        <f aca="true" t="shared" si="10" ref="G601:G664">B601=H601</f>
        <v>0</v>
      </c>
      <c r="H601" t="s">
        <v>874</v>
      </c>
      <c r="I601">
        <v>100577</v>
      </c>
    </row>
    <row r="602" spans="2:9" ht="15">
      <c r="B602" t="s">
        <v>471</v>
      </c>
      <c r="G602" t="b">
        <f t="shared" si="10"/>
        <v>1</v>
      </c>
      <c r="H602" t="s">
        <v>471</v>
      </c>
      <c r="I602">
        <v>4094187</v>
      </c>
    </row>
    <row r="603" spans="2:9" ht="15">
      <c r="B603" t="s">
        <v>494</v>
      </c>
      <c r="G603" t="b">
        <f t="shared" si="10"/>
        <v>1</v>
      </c>
      <c r="H603" t="s">
        <v>926</v>
      </c>
      <c r="I603">
        <v>1017473</v>
      </c>
    </row>
    <row r="604" spans="2:9" ht="15">
      <c r="B604" t="s">
        <v>465</v>
      </c>
      <c r="G604" t="b">
        <f t="shared" si="10"/>
        <v>1</v>
      </c>
      <c r="H604" t="s">
        <v>465</v>
      </c>
      <c r="I604">
        <v>1018418</v>
      </c>
    </row>
    <row r="605" spans="2:9" ht="15">
      <c r="B605" t="s">
        <v>524</v>
      </c>
      <c r="G605" t="b">
        <f t="shared" si="10"/>
        <v>1</v>
      </c>
      <c r="H605" t="s">
        <v>524</v>
      </c>
      <c r="I605">
        <v>1021767</v>
      </c>
    </row>
    <row r="606" spans="2:9" ht="15">
      <c r="B606" t="s">
        <v>73</v>
      </c>
      <c r="G606" t="b">
        <f t="shared" si="10"/>
        <v>0</v>
      </c>
      <c r="H606" t="s">
        <v>913</v>
      </c>
      <c r="I606">
        <v>100446</v>
      </c>
    </row>
    <row r="607" spans="2:9" ht="15">
      <c r="B607" t="s">
        <v>714</v>
      </c>
      <c r="G607" t="b">
        <f t="shared" si="10"/>
        <v>1</v>
      </c>
      <c r="H607" t="s">
        <v>714</v>
      </c>
      <c r="I607">
        <v>1016070</v>
      </c>
    </row>
    <row r="608" spans="2:9" ht="15">
      <c r="B608" t="s">
        <v>264</v>
      </c>
      <c r="G608" t="b">
        <f t="shared" si="10"/>
        <v>1</v>
      </c>
      <c r="H608" t="s">
        <v>264</v>
      </c>
      <c r="I608">
        <v>1022587</v>
      </c>
    </row>
    <row r="609" spans="2:9" ht="15">
      <c r="B609" t="s">
        <v>368</v>
      </c>
      <c r="G609" t="b">
        <f t="shared" si="10"/>
        <v>1</v>
      </c>
      <c r="H609" t="s">
        <v>368</v>
      </c>
      <c r="I609">
        <v>1018485</v>
      </c>
    </row>
    <row r="610" spans="2:9" ht="15">
      <c r="B610" t="s">
        <v>3</v>
      </c>
      <c r="G610" t="b">
        <f t="shared" si="10"/>
        <v>0</v>
      </c>
      <c r="H610" t="s">
        <v>805</v>
      </c>
      <c r="I610">
        <v>100447</v>
      </c>
    </row>
    <row r="611" spans="2:9" ht="15">
      <c r="B611" t="s">
        <v>605</v>
      </c>
      <c r="G611" t="b">
        <f t="shared" si="10"/>
        <v>1</v>
      </c>
      <c r="H611" t="s">
        <v>605</v>
      </c>
      <c r="I611">
        <v>1022661</v>
      </c>
    </row>
    <row r="612" spans="2:9" ht="15">
      <c r="B612" t="s">
        <v>642</v>
      </c>
      <c r="G612" t="b">
        <f t="shared" si="10"/>
        <v>1</v>
      </c>
      <c r="H612" t="s">
        <v>642</v>
      </c>
      <c r="I612">
        <v>4086950</v>
      </c>
    </row>
    <row r="613" spans="2:9" ht="15">
      <c r="B613" t="s">
        <v>131</v>
      </c>
      <c r="G613" t="b">
        <f t="shared" si="10"/>
        <v>0</v>
      </c>
      <c r="H613" t="s">
        <v>875</v>
      </c>
      <c r="I613">
        <v>1032007</v>
      </c>
    </row>
    <row r="614" spans="2:9" ht="15">
      <c r="B614" t="s">
        <v>165</v>
      </c>
      <c r="G614" t="b">
        <f t="shared" si="10"/>
        <v>0</v>
      </c>
      <c r="H614" t="s">
        <v>888</v>
      </c>
      <c r="I614">
        <v>100450</v>
      </c>
    </row>
    <row r="615" spans="2:9" ht="15">
      <c r="B615" t="s">
        <v>94</v>
      </c>
      <c r="G615" t="b">
        <f t="shared" si="10"/>
        <v>0</v>
      </c>
      <c r="H615" t="s">
        <v>857</v>
      </c>
      <c r="I615">
        <v>100517</v>
      </c>
    </row>
    <row r="616" spans="2:9" ht="15">
      <c r="B616" t="s">
        <v>78</v>
      </c>
      <c r="G616" t="b">
        <f t="shared" si="10"/>
        <v>0</v>
      </c>
      <c r="H616" t="s">
        <v>843</v>
      </c>
      <c r="I616">
        <v>101432</v>
      </c>
    </row>
    <row r="617" spans="2:9" ht="15">
      <c r="B617" t="s">
        <v>303</v>
      </c>
      <c r="G617" t="b">
        <f t="shared" si="10"/>
        <v>1</v>
      </c>
      <c r="H617" t="s">
        <v>303</v>
      </c>
      <c r="I617">
        <v>1032760</v>
      </c>
    </row>
    <row r="618" spans="2:9" ht="15">
      <c r="B618" t="s">
        <v>340</v>
      </c>
      <c r="G618" t="b">
        <f t="shared" si="10"/>
        <v>1</v>
      </c>
      <c r="H618" t="s">
        <v>340</v>
      </c>
      <c r="I618">
        <v>1025055</v>
      </c>
    </row>
    <row r="619" spans="2:9" ht="15">
      <c r="B619" t="s">
        <v>292</v>
      </c>
      <c r="G619" t="b">
        <f t="shared" si="10"/>
        <v>1</v>
      </c>
      <c r="H619" t="s">
        <v>292</v>
      </c>
      <c r="I619">
        <v>4049024</v>
      </c>
    </row>
    <row r="620" spans="2:9" ht="15">
      <c r="B620" t="s">
        <v>593</v>
      </c>
      <c r="G620" t="b">
        <f t="shared" si="10"/>
        <v>1</v>
      </c>
      <c r="H620" t="s">
        <v>593</v>
      </c>
      <c r="I620">
        <v>1024730</v>
      </c>
    </row>
    <row r="621" spans="2:9" ht="15">
      <c r="B621" t="s">
        <v>114</v>
      </c>
      <c r="G621" t="b">
        <f t="shared" si="10"/>
        <v>0</v>
      </c>
      <c r="H621" t="s">
        <v>677</v>
      </c>
      <c r="I621">
        <v>1991012</v>
      </c>
    </row>
    <row r="622" spans="2:9" ht="15">
      <c r="B622" t="s">
        <v>196</v>
      </c>
      <c r="G622" t="b">
        <f t="shared" si="10"/>
        <v>1</v>
      </c>
      <c r="H622" t="s">
        <v>196</v>
      </c>
      <c r="I622">
        <v>109099</v>
      </c>
    </row>
    <row r="623" spans="2:9" ht="15">
      <c r="B623" t="s">
        <v>8</v>
      </c>
      <c r="G623" t="b">
        <f t="shared" si="10"/>
        <v>0</v>
      </c>
      <c r="H623" t="s">
        <v>804</v>
      </c>
      <c r="I623">
        <v>100449</v>
      </c>
    </row>
    <row r="624" spans="2:9" ht="15">
      <c r="B624" t="s">
        <v>64</v>
      </c>
      <c r="G624" t="b">
        <f t="shared" si="10"/>
        <v>0</v>
      </c>
      <c r="H624" t="s">
        <v>871</v>
      </c>
      <c r="I624">
        <v>4047177</v>
      </c>
    </row>
    <row r="625" spans="2:9" ht="15">
      <c r="B625" t="s">
        <v>223</v>
      </c>
      <c r="G625" t="b">
        <f t="shared" si="10"/>
        <v>1</v>
      </c>
      <c r="H625" t="s">
        <v>223</v>
      </c>
      <c r="I625">
        <v>4087494</v>
      </c>
    </row>
    <row r="626" spans="2:9" ht="15">
      <c r="B626" t="s">
        <v>86</v>
      </c>
      <c r="G626" t="b">
        <f t="shared" si="10"/>
        <v>0</v>
      </c>
      <c r="H626" t="s">
        <v>830</v>
      </c>
      <c r="I626">
        <v>100457</v>
      </c>
    </row>
    <row r="627" spans="2:9" ht="15">
      <c r="B627" t="s">
        <v>508</v>
      </c>
      <c r="G627" t="b">
        <f t="shared" si="10"/>
        <v>1</v>
      </c>
      <c r="H627" t="s">
        <v>508</v>
      </c>
      <c r="I627">
        <v>4080884</v>
      </c>
    </row>
    <row r="628" spans="2:9" ht="15">
      <c r="B628" t="s">
        <v>83</v>
      </c>
      <c r="G628" t="b">
        <f t="shared" si="10"/>
        <v>0</v>
      </c>
      <c r="H628" t="s">
        <v>828</v>
      </c>
      <c r="I628">
        <v>100433</v>
      </c>
    </row>
    <row r="629" spans="2:9" ht="15">
      <c r="B629" t="s">
        <v>539</v>
      </c>
      <c r="G629" t="b">
        <f t="shared" si="10"/>
        <v>0</v>
      </c>
      <c r="H629" t="s">
        <v>990</v>
      </c>
      <c r="I629">
        <v>1021128</v>
      </c>
    </row>
    <row r="630" spans="2:9" ht="15">
      <c r="B630" t="s">
        <v>108</v>
      </c>
      <c r="G630" t="b">
        <f t="shared" si="10"/>
        <v>0</v>
      </c>
      <c r="H630" t="s">
        <v>818</v>
      </c>
      <c r="I630">
        <v>100440</v>
      </c>
    </row>
    <row r="631" spans="2:9" ht="15">
      <c r="B631" t="s">
        <v>258</v>
      </c>
      <c r="G631" t="b">
        <f t="shared" si="10"/>
        <v>1</v>
      </c>
      <c r="H631" t="s">
        <v>258</v>
      </c>
      <c r="I631">
        <v>4104906</v>
      </c>
    </row>
    <row r="632" spans="2:9" ht="15">
      <c r="B632" t="s">
        <v>44</v>
      </c>
      <c r="G632" t="b">
        <f t="shared" si="10"/>
        <v>0</v>
      </c>
      <c r="H632" t="s">
        <v>861</v>
      </c>
      <c r="I632">
        <v>1032006</v>
      </c>
    </row>
    <row r="633" spans="2:9" ht="15">
      <c r="B633" t="s">
        <v>629</v>
      </c>
      <c r="G633" t="b">
        <f t="shared" si="10"/>
        <v>1</v>
      </c>
      <c r="H633" t="s">
        <v>629</v>
      </c>
      <c r="I633">
        <v>1017976</v>
      </c>
    </row>
    <row r="634" spans="2:9" ht="15">
      <c r="B634" t="s">
        <v>252</v>
      </c>
      <c r="G634" t="b">
        <f t="shared" si="10"/>
        <v>0</v>
      </c>
      <c r="H634" t="s">
        <v>724</v>
      </c>
      <c r="I634">
        <v>4101534</v>
      </c>
    </row>
    <row r="635" spans="2:9" ht="15">
      <c r="B635" t="s">
        <v>22</v>
      </c>
      <c r="G635" t="b">
        <f t="shared" si="10"/>
        <v>0</v>
      </c>
      <c r="H635" t="s">
        <v>825</v>
      </c>
      <c r="I635">
        <v>102002</v>
      </c>
    </row>
    <row r="636" spans="2:9" ht="15">
      <c r="B636" t="s">
        <v>178</v>
      </c>
      <c r="G636" t="b">
        <f t="shared" si="10"/>
        <v>0</v>
      </c>
      <c r="H636" t="s">
        <v>774</v>
      </c>
      <c r="I636">
        <v>4055914</v>
      </c>
    </row>
    <row r="637" spans="2:9" ht="15">
      <c r="B637" t="s">
        <v>109</v>
      </c>
      <c r="G637" t="b">
        <f t="shared" si="10"/>
        <v>0</v>
      </c>
      <c r="H637" t="s">
        <v>924</v>
      </c>
      <c r="I637">
        <v>4056797</v>
      </c>
    </row>
    <row r="638" spans="2:9" ht="15">
      <c r="B638" t="s">
        <v>186</v>
      </c>
      <c r="G638" t="b">
        <f t="shared" si="10"/>
        <v>0</v>
      </c>
      <c r="H638" t="s">
        <v>753</v>
      </c>
      <c r="I638">
        <v>4076812</v>
      </c>
    </row>
    <row r="639" spans="2:9" ht="15">
      <c r="B639" t="s">
        <v>241</v>
      </c>
      <c r="G639" t="b">
        <f t="shared" si="10"/>
        <v>1</v>
      </c>
      <c r="H639" t="s">
        <v>241</v>
      </c>
      <c r="I639">
        <v>1984125</v>
      </c>
    </row>
    <row r="640" spans="2:9" ht="15">
      <c r="B640" t="s">
        <v>229</v>
      </c>
      <c r="G640" t="b">
        <f t="shared" si="10"/>
        <v>1</v>
      </c>
      <c r="H640" t="s">
        <v>229</v>
      </c>
      <c r="I640">
        <v>1984130</v>
      </c>
    </row>
    <row r="641" spans="2:9" ht="15">
      <c r="B641" t="s">
        <v>276</v>
      </c>
      <c r="G641" t="b">
        <f t="shared" si="10"/>
        <v>0</v>
      </c>
      <c r="H641" t="s">
        <v>957</v>
      </c>
      <c r="I641">
        <v>4234534</v>
      </c>
    </row>
    <row r="642" spans="2:9" ht="15">
      <c r="B642" t="s">
        <v>74</v>
      </c>
      <c r="G642" t="b">
        <f t="shared" si="10"/>
        <v>0</v>
      </c>
      <c r="H642" t="s">
        <v>911</v>
      </c>
      <c r="I642">
        <v>108287</v>
      </c>
    </row>
    <row r="643" spans="2:9" ht="15">
      <c r="B643" t="s">
        <v>132</v>
      </c>
      <c r="G643" t="b">
        <f t="shared" si="10"/>
        <v>0</v>
      </c>
      <c r="H643" t="s">
        <v>983</v>
      </c>
      <c r="I643">
        <v>4078198</v>
      </c>
    </row>
    <row r="644" spans="2:9" ht="15">
      <c r="B644" t="s">
        <v>513</v>
      </c>
      <c r="G644" t="b">
        <f t="shared" si="10"/>
        <v>1</v>
      </c>
      <c r="H644" t="s">
        <v>513</v>
      </c>
      <c r="I644">
        <v>4098820</v>
      </c>
    </row>
    <row r="645" spans="2:9" ht="15">
      <c r="B645" t="s">
        <v>168</v>
      </c>
      <c r="G645" t="b">
        <f t="shared" si="10"/>
        <v>0</v>
      </c>
      <c r="H645" t="s">
        <v>968</v>
      </c>
      <c r="I645">
        <v>113565</v>
      </c>
    </row>
    <row r="646" spans="2:9" ht="15">
      <c r="B646" t="s">
        <v>500</v>
      </c>
      <c r="G646" t="b">
        <f t="shared" si="10"/>
        <v>0</v>
      </c>
      <c r="H646" t="s">
        <v>766</v>
      </c>
      <c r="I646">
        <v>1021557</v>
      </c>
    </row>
    <row r="647" spans="2:9" ht="15">
      <c r="B647" t="s">
        <v>350</v>
      </c>
      <c r="G647" t="b">
        <f t="shared" si="10"/>
        <v>0</v>
      </c>
      <c r="H647" t="s">
        <v>747</v>
      </c>
      <c r="I647">
        <v>1020492</v>
      </c>
    </row>
    <row r="648" spans="2:9" ht="15">
      <c r="B648" t="s">
        <v>95</v>
      </c>
      <c r="G648" t="b">
        <f t="shared" si="10"/>
        <v>0</v>
      </c>
      <c r="H648" t="s">
        <v>867</v>
      </c>
      <c r="I648">
        <v>4050678</v>
      </c>
    </row>
    <row r="649" spans="2:9" ht="15">
      <c r="B649" t="s">
        <v>269</v>
      </c>
      <c r="G649" t="b">
        <f t="shared" si="10"/>
        <v>1</v>
      </c>
      <c r="H649" t="s">
        <v>269</v>
      </c>
      <c r="I649">
        <v>4091302</v>
      </c>
    </row>
    <row r="650" spans="2:9" ht="15">
      <c r="B650" t="s">
        <v>489</v>
      </c>
      <c r="G650" t="b">
        <f t="shared" si="10"/>
        <v>1</v>
      </c>
      <c r="H650" t="s">
        <v>489</v>
      </c>
      <c r="I650">
        <v>4215279</v>
      </c>
    </row>
    <row r="651" spans="2:9" ht="15">
      <c r="B651" t="s">
        <v>139</v>
      </c>
      <c r="G651" t="b">
        <f t="shared" si="10"/>
        <v>0</v>
      </c>
      <c r="H651" t="s">
        <v>955</v>
      </c>
      <c r="I651">
        <v>1032013</v>
      </c>
    </row>
    <row r="652" spans="2:9" ht="15">
      <c r="B652" t="s">
        <v>484</v>
      </c>
      <c r="G652" t="b">
        <f t="shared" si="10"/>
        <v>0</v>
      </c>
      <c r="H652" t="s">
        <v>916</v>
      </c>
      <c r="I652">
        <v>1017156</v>
      </c>
    </row>
    <row r="653" spans="2:9" ht="15">
      <c r="B653" t="s">
        <v>497</v>
      </c>
      <c r="G653" t="b">
        <f t="shared" si="10"/>
        <v>0</v>
      </c>
      <c r="H653" t="s">
        <v>708</v>
      </c>
      <c r="I653">
        <v>1010340</v>
      </c>
    </row>
    <row r="654" spans="2:9" ht="15">
      <c r="B654" t="s">
        <v>421</v>
      </c>
      <c r="G654" t="b">
        <f t="shared" si="10"/>
        <v>1</v>
      </c>
      <c r="H654" t="s">
        <v>421</v>
      </c>
      <c r="I654">
        <v>4149129</v>
      </c>
    </row>
    <row r="655" spans="2:9" ht="15">
      <c r="B655" t="s">
        <v>502</v>
      </c>
      <c r="G655" t="b">
        <f t="shared" si="10"/>
        <v>1</v>
      </c>
      <c r="H655" t="s">
        <v>502</v>
      </c>
      <c r="I655">
        <v>4113148</v>
      </c>
    </row>
    <row r="656" spans="2:9" ht="15">
      <c r="B656" t="s">
        <v>42</v>
      </c>
      <c r="G656" t="b">
        <f t="shared" si="10"/>
        <v>0</v>
      </c>
      <c r="H656" t="s">
        <v>844</v>
      </c>
      <c r="I656">
        <v>100464</v>
      </c>
    </row>
    <row r="657" spans="2:9" ht="15">
      <c r="B657" t="s">
        <v>571</v>
      </c>
      <c r="G657" t="b">
        <f t="shared" si="10"/>
        <v>0</v>
      </c>
      <c r="H657" t="s">
        <v>980</v>
      </c>
      <c r="I657">
        <v>1023585</v>
      </c>
    </row>
    <row r="658" spans="2:9" ht="15">
      <c r="B658" t="s">
        <v>21</v>
      </c>
      <c r="G658" t="b">
        <f t="shared" si="10"/>
        <v>0</v>
      </c>
      <c r="H658" t="s">
        <v>800</v>
      </c>
      <c r="I658">
        <v>4047176</v>
      </c>
    </row>
    <row r="659" spans="2:9" ht="15">
      <c r="B659" t="s">
        <v>622</v>
      </c>
      <c r="G659" t="b">
        <f t="shared" si="10"/>
        <v>1</v>
      </c>
      <c r="H659" t="s">
        <v>622</v>
      </c>
      <c r="I659">
        <v>4086887</v>
      </c>
    </row>
    <row r="660" spans="2:9" ht="15">
      <c r="B660" t="s">
        <v>321</v>
      </c>
      <c r="G660" t="b">
        <f t="shared" si="10"/>
        <v>1</v>
      </c>
      <c r="H660" t="s">
        <v>321</v>
      </c>
      <c r="I660">
        <v>4090946</v>
      </c>
    </row>
    <row r="661" spans="2:9" ht="15">
      <c r="B661" t="s">
        <v>12</v>
      </c>
      <c r="G661" t="b">
        <f t="shared" si="10"/>
        <v>0</v>
      </c>
      <c r="H661" t="s">
        <v>838</v>
      </c>
      <c r="I661">
        <v>4047103</v>
      </c>
    </row>
    <row r="662" spans="2:9" ht="15">
      <c r="B662" t="s">
        <v>532</v>
      </c>
      <c r="G662" t="b">
        <f t="shared" si="10"/>
        <v>1</v>
      </c>
      <c r="H662" t="s">
        <v>532</v>
      </c>
      <c r="I662">
        <v>4104349</v>
      </c>
    </row>
    <row r="663" spans="2:9" ht="15">
      <c r="B663" t="s">
        <v>347</v>
      </c>
      <c r="G663" t="b">
        <f t="shared" si="10"/>
        <v>0</v>
      </c>
      <c r="H663" t="s">
        <v>866</v>
      </c>
      <c r="I663">
        <v>100575</v>
      </c>
    </row>
    <row r="664" spans="2:9" ht="15">
      <c r="B664" t="s">
        <v>347</v>
      </c>
      <c r="G664" t="b">
        <f t="shared" si="10"/>
        <v>0</v>
      </c>
      <c r="H664" t="s">
        <v>1058</v>
      </c>
      <c r="I664">
        <v>1974056</v>
      </c>
    </row>
    <row r="665" spans="2:9" ht="15">
      <c r="B665" t="s">
        <v>394</v>
      </c>
      <c r="G665" t="b">
        <f aca="true" t="shared" si="11" ref="G665:G710">B665=H665</f>
        <v>1</v>
      </c>
      <c r="H665" t="s">
        <v>394</v>
      </c>
      <c r="I665">
        <v>4086078</v>
      </c>
    </row>
    <row r="666" spans="2:9" ht="15">
      <c r="B666" t="s">
        <v>247</v>
      </c>
      <c r="G666" t="b">
        <f t="shared" si="11"/>
        <v>1</v>
      </c>
      <c r="H666" t="s">
        <v>247</v>
      </c>
      <c r="I666">
        <v>1020106</v>
      </c>
    </row>
    <row r="667" spans="2:9" ht="15">
      <c r="B667" t="s">
        <v>160</v>
      </c>
      <c r="G667" t="b">
        <f t="shared" si="11"/>
        <v>0</v>
      </c>
      <c r="H667" t="s">
        <v>718</v>
      </c>
      <c r="I667">
        <v>1018159</v>
      </c>
    </row>
    <row r="668" spans="2:9" ht="15">
      <c r="B668" t="s">
        <v>565</v>
      </c>
      <c r="G668" t="b">
        <f t="shared" si="11"/>
        <v>1</v>
      </c>
      <c r="H668" t="s">
        <v>565</v>
      </c>
      <c r="I668">
        <v>1018106</v>
      </c>
    </row>
    <row r="669" spans="2:9" ht="15">
      <c r="B669" t="s">
        <v>49</v>
      </c>
      <c r="G669" t="b">
        <f t="shared" si="11"/>
        <v>0</v>
      </c>
      <c r="H669" t="s">
        <v>849</v>
      </c>
      <c r="I669">
        <v>1022041</v>
      </c>
    </row>
    <row r="670" spans="2:9" ht="15">
      <c r="B670" t="s">
        <v>261</v>
      </c>
      <c r="G670" t="b">
        <f t="shared" si="11"/>
        <v>1</v>
      </c>
      <c r="H670" t="s">
        <v>261</v>
      </c>
      <c r="I670">
        <v>1017935</v>
      </c>
    </row>
    <row r="671" spans="2:9" ht="15">
      <c r="B671" t="s">
        <v>75</v>
      </c>
      <c r="G671" t="b">
        <f t="shared" si="11"/>
        <v>0</v>
      </c>
      <c r="H671" t="s">
        <v>954</v>
      </c>
      <c r="I671">
        <v>101233</v>
      </c>
    </row>
    <row r="672" spans="2:9" ht="15">
      <c r="B672" t="s">
        <v>559</v>
      </c>
      <c r="G672" t="b">
        <f t="shared" si="11"/>
        <v>1</v>
      </c>
      <c r="H672" t="s">
        <v>559</v>
      </c>
      <c r="I672">
        <v>1018470</v>
      </c>
    </row>
    <row r="673" spans="2:9" ht="15">
      <c r="B673" t="s">
        <v>592</v>
      </c>
      <c r="G673" t="b">
        <f t="shared" si="11"/>
        <v>0</v>
      </c>
      <c r="H673" t="s">
        <v>986</v>
      </c>
      <c r="I673">
        <v>1020372</v>
      </c>
    </row>
    <row r="674" spans="2:9" ht="15">
      <c r="B674" t="s">
        <v>341</v>
      </c>
      <c r="G674" t="b">
        <f t="shared" si="11"/>
        <v>1</v>
      </c>
      <c r="H674" t="s">
        <v>341</v>
      </c>
      <c r="I674">
        <v>4107053</v>
      </c>
    </row>
    <row r="675" spans="2:9" ht="15">
      <c r="B675" t="s">
        <v>173</v>
      </c>
      <c r="G675" t="b">
        <f t="shared" si="11"/>
        <v>0</v>
      </c>
      <c r="H675" t="s">
        <v>995</v>
      </c>
      <c r="I675">
        <v>1024017</v>
      </c>
    </row>
    <row r="676" spans="2:9" ht="15">
      <c r="B676" t="s">
        <v>311</v>
      </c>
      <c r="G676" t="b">
        <f t="shared" si="11"/>
        <v>1</v>
      </c>
      <c r="H676" t="s">
        <v>311</v>
      </c>
      <c r="I676">
        <v>4086323</v>
      </c>
    </row>
    <row r="677" spans="2:9" ht="15">
      <c r="B677" t="s">
        <v>225</v>
      </c>
      <c r="G677" t="b">
        <f t="shared" si="11"/>
        <v>1</v>
      </c>
      <c r="H677" t="s">
        <v>225</v>
      </c>
      <c r="I677">
        <v>1983026</v>
      </c>
    </row>
    <row r="678" spans="2:9" ht="15">
      <c r="B678" t="s">
        <v>97</v>
      </c>
      <c r="G678" t="b">
        <f t="shared" si="11"/>
        <v>0</v>
      </c>
      <c r="H678" t="s">
        <v>966</v>
      </c>
      <c r="I678">
        <v>1024668</v>
      </c>
    </row>
    <row r="679" spans="2:9" ht="15">
      <c r="B679" t="s">
        <v>661</v>
      </c>
      <c r="G679" t="b">
        <f t="shared" si="11"/>
        <v>0</v>
      </c>
      <c r="H679" t="s">
        <v>761</v>
      </c>
      <c r="I679">
        <v>4094512</v>
      </c>
    </row>
    <row r="680" spans="2:9" ht="15">
      <c r="B680" t="s">
        <v>18</v>
      </c>
      <c r="G680" t="b">
        <f t="shared" si="11"/>
        <v>0</v>
      </c>
      <c r="H680" t="s">
        <v>829</v>
      </c>
      <c r="I680">
        <v>100486</v>
      </c>
    </row>
    <row r="681" spans="2:9" ht="15">
      <c r="B681" t="s">
        <v>1013</v>
      </c>
      <c r="G681" t="b">
        <f t="shared" si="11"/>
        <v>0</v>
      </c>
      <c r="H681" t="s">
        <v>784</v>
      </c>
      <c r="I681">
        <v>4248691</v>
      </c>
    </row>
    <row r="682" spans="2:9" ht="15">
      <c r="B682" t="s">
        <v>529</v>
      </c>
      <c r="G682" t="b">
        <f t="shared" si="11"/>
        <v>0</v>
      </c>
      <c r="H682" t="s">
        <v>981</v>
      </c>
      <c r="I682">
        <v>4092814</v>
      </c>
    </row>
    <row r="683" spans="2:9" ht="15">
      <c r="B683" t="s">
        <v>104</v>
      </c>
      <c r="G683" t="b">
        <f t="shared" si="11"/>
        <v>0</v>
      </c>
      <c r="H683" t="s">
        <v>879</v>
      </c>
      <c r="I683">
        <v>4053565</v>
      </c>
    </row>
    <row r="684" spans="2:9" ht="15">
      <c r="B684" t="s">
        <v>580</v>
      </c>
      <c r="G684" t="b">
        <f t="shared" si="11"/>
        <v>1</v>
      </c>
      <c r="H684" t="s">
        <v>580</v>
      </c>
      <c r="I684">
        <v>4103664</v>
      </c>
    </row>
    <row r="685" spans="2:9" ht="15">
      <c r="B685" t="s">
        <v>519</v>
      </c>
      <c r="G685" t="b">
        <f t="shared" si="11"/>
        <v>1</v>
      </c>
      <c r="H685" t="s">
        <v>519</v>
      </c>
      <c r="I685">
        <v>4159236</v>
      </c>
    </row>
    <row r="686" spans="2:9" ht="15">
      <c r="B686" t="s">
        <v>115</v>
      </c>
      <c r="G686" t="b">
        <f t="shared" si="11"/>
        <v>0</v>
      </c>
      <c r="H686" t="s">
        <v>930</v>
      </c>
      <c r="I686">
        <v>100598</v>
      </c>
    </row>
    <row r="687" spans="2:9" ht="15">
      <c r="B687" t="s">
        <v>323</v>
      </c>
      <c r="G687" t="b">
        <f t="shared" si="11"/>
        <v>1</v>
      </c>
      <c r="H687" t="s">
        <v>323</v>
      </c>
      <c r="I687">
        <v>1016731</v>
      </c>
    </row>
    <row r="688" spans="2:9" ht="15">
      <c r="B688" t="s">
        <v>657</v>
      </c>
      <c r="G688" t="b">
        <f t="shared" si="11"/>
        <v>0</v>
      </c>
      <c r="H688" t="s">
        <v>997</v>
      </c>
      <c r="I688">
        <v>4092222</v>
      </c>
    </row>
    <row r="689" spans="2:9" ht="15">
      <c r="B689" t="s">
        <v>116</v>
      </c>
      <c r="G689" t="b">
        <f t="shared" si="11"/>
        <v>0</v>
      </c>
      <c r="H689" t="s">
        <v>941</v>
      </c>
      <c r="I689">
        <v>100490</v>
      </c>
    </row>
    <row r="690" spans="2:9" ht="15">
      <c r="B690" t="s">
        <v>233</v>
      </c>
      <c r="G690" t="b">
        <f t="shared" si="11"/>
        <v>1</v>
      </c>
      <c r="H690" t="s">
        <v>233</v>
      </c>
      <c r="I690">
        <v>1025104</v>
      </c>
    </row>
    <row r="691" spans="2:9" ht="15">
      <c r="B691" t="s">
        <v>9</v>
      </c>
      <c r="G691" t="b">
        <f t="shared" si="11"/>
        <v>0</v>
      </c>
      <c r="H691" t="s">
        <v>831</v>
      </c>
      <c r="I691">
        <v>102038</v>
      </c>
    </row>
    <row r="692" spans="2:9" ht="15">
      <c r="B692" t="s">
        <v>648</v>
      </c>
      <c r="G692" t="b">
        <f t="shared" si="11"/>
        <v>1</v>
      </c>
      <c r="H692" t="s">
        <v>648</v>
      </c>
      <c r="I692">
        <v>4241510</v>
      </c>
    </row>
    <row r="693" spans="2:9" ht="15">
      <c r="B693" t="s">
        <v>596</v>
      </c>
      <c r="G693" t="b">
        <f t="shared" si="11"/>
        <v>0</v>
      </c>
      <c r="H693" t="s">
        <v>768</v>
      </c>
      <c r="I693">
        <v>4053206</v>
      </c>
    </row>
    <row r="694" spans="2:9" ht="15">
      <c r="B694" t="s">
        <v>29</v>
      </c>
      <c r="G694" t="b">
        <f t="shared" si="11"/>
        <v>0</v>
      </c>
      <c r="H694" t="s">
        <v>826</v>
      </c>
      <c r="I694">
        <v>102030</v>
      </c>
    </row>
    <row r="695" spans="2:9" ht="15">
      <c r="B695" t="s">
        <v>4</v>
      </c>
      <c r="G695" t="b">
        <f t="shared" si="11"/>
        <v>0</v>
      </c>
      <c r="H695" t="s">
        <v>797</v>
      </c>
      <c r="I695">
        <v>100382</v>
      </c>
    </row>
    <row r="696" spans="2:9" ht="15">
      <c r="B696" t="s">
        <v>50</v>
      </c>
      <c r="G696" t="b">
        <f t="shared" si="11"/>
        <v>0</v>
      </c>
      <c r="H696" t="s">
        <v>856</v>
      </c>
      <c r="I696">
        <v>100499</v>
      </c>
    </row>
    <row r="697" spans="2:9" ht="15">
      <c r="B697" t="s">
        <v>190</v>
      </c>
      <c r="G697" t="b">
        <f t="shared" si="11"/>
        <v>0</v>
      </c>
      <c r="H697" t="s">
        <v>915</v>
      </c>
      <c r="I697">
        <v>1021570</v>
      </c>
    </row>
    <row r="698" spans="2:9" ht="15">
      <c r="B698" t="s">
        <v>360</v>
      </c>
      <c r="G698" t="b">
        <f t="shared" si="11"/>
        <v>1</v>
      </c>
      <c r="H698" t="s">
        <v>360</v>
      </c>
      <c r="I698">
        <v>100489</v>
      </c>
    </row>
    <row r="699" spans="2:9" ht="15">
      <c r="B699" t="s">
        <v>28</v>
      </c>
      <c r="G699" t="b">
        <f t="shared" si="11"/>
        <v>0</v>
      </c>
      <c r="H699" t="s">
        <v>854</v>
      </c>
      <c r="I699">
        <v>1025038</v>
      </c>
    </row>
    <row r="700" spans="2:9" ht="15">
      <c r="B700" t="s">
        <v>170</v>
      </c>
      <c r="G700" t="b">
        <f t="shared" si="11"/>
        <v>0</v>
      </c>
      <c r="H700" t="s">
        <v>726</v>
      </c>
      <c r="I700">
        <v>4101829</v>
      </c>
    </row>
    <row r="701" spans="2:9" ht="15">
      <c r="B701" t="s">
        <v>543</v>
      </c>
      <c r="G701" t="b">
        <f t="shared" si="11"/>
        <v>0</v>
      </c>
      <c r="H701" t="s">
        <v>694</v>
      </c>
      <c r="I701">
        <v>4002648</v>
      </c>
    </row>
    <row r="702" spans="2:9" ht="15">
      <c r="B702" t="s">
        <v>393</v>
      </c>
      <c r="G702" t="b">
        <f t="shared" si="11"/>
        <v>1</v>
      </c>
      <c r="H702" t="s">
        <v>393</v>
      </c>
      <c r="I702">
        <v>4096947</v>
      </c>
    </row>
    <row r="703" spans="2:9" ht="15">
      <c r="B703" t="s">
        <v>117</v>
      </c>
      <c r="G703" t="b">
        <f t="shared" si="11"/>
        <v>0</v>
      </c>
      <c r="H703" t="s">
        <v>834</v>
      </c>
      <c r="I703">
        <v>100505</v>
      </c>
    </row>
    <row r="704" spans="2:9" ht="15">
      <c r="B704" t="s">
        <v>85</v>
      </c>
      <c r="G704" t="b">
        <f t="shared" si="11"/>
        <v>0</v>
      </c>
      <c r="H704" t="s">
        <v>840</v>
      </c>
      <c r="I704">
        <v>100497</v>
      </c>
    </row>
    <row r="705" spans="2:9" ht="15">
      <c r="B705" t="s">
        <v>96</v>
      </c>
      <c r="G705" t="b">
        <f t="shared" si="11"/>
        <v>0</v>
      </c>
      <c r="H705" t="s">
        <v>870</v>
      </c>
      <c r="I705">
        <v>4092278</v>
      </c>
    </row>
    <row r="706" spans="2:9" ht="15">
      <c r="B706" t="s">
        <v>128</v>
      </c>
      <c r="G706" t="b">
        <f t="shared" si="11"/>
        <v>0</v>
      </c>
      <c r="H706" t="s">
        <v>832</v>
      </c>
      <c r="I706">
        <v>1024452</v>
      </c>
    </row>
    <row r="707" spans="2:9" ht="15">
      <c r="B707" t="s">
        <v>274</v>
      </c>
      <c r="G707" t="b">
        <f t="shared" si="11"/>
        <v>1</v>
      </c>
      <c r="H707" t="s">
        <v>274</v>
      </c>
      <c r="I707">
        <v>101999</v>
      </c>
    </row>
    <row r="708" spans="2:9" ht="15">
      <c r="B708" t="s">
        <v>242</v>
      </c>
      <c r="G708" t="b">
        <f t="shared" si="11"/>
        <v>1</v>
      </c>
      <c r="H708" t="s">
        <v>242</v>
      </c>
      <c r="I708">
        <v>4140013</v>
      </c>
    </row>
    <row r="709" spans="2:9" ht="15">
      <c r="B709" t="s">
        <v>525</v>
      </c>
      <c r="G709" t="b">
        <f t="shared" si="11"/>
        <v>0</v>
      </c>
      <c r="H709" t="s">
        <v>692</v>
      </c>
      <c r="I709">
        <v>4086888</v>
      </c>
    </row>
    <row r="710" spans="2:9" ht="15">
      <c r="B710" t="s">
        <v>19</v>
      </c>
      <c r="G710" t="b">
        <f t="shared" si="11"/>
        <v>0</v>
      </c>
      <c r="H710" t="s">
        <v>815</v>
      </c>
      <c r="I710">
        <v>100501</v>
      </c>
    </row>
    <row r="715" spans="2:8" ht="15">
      <c r="B715">
        <f>COUNTA(B2:B710)</f>
        <v>707</v>
      </c>
      <c r="H715">
        <f>COUNTA(H2:H710)</f>
        <v>707</v>
      </c>
    </row>
    <row r="720" spans="8:9" ht="15">
      <c r="H720" t="s">
        <v>752</v>
      </c>
      <c r="I720">
        <v>4168907</v>
      </c>
    </row>
    <row r="721" spans="8:9" ht="15">
      <c r="H721" t="s">
        <v>764</v>
      </c>
      <c r="I721">
        <v>4047257</v>
      </c>
    </row>
    <row r="722" spans="8:9" ht="15">
      <c r="H722" t="s">
        <v>785</v>
      </c>
      <c r="I722">
        <v>4086975</v>
      </c>
    </row>
  </sheetData>
  <sheetProtection/>
  <conditionalFormatting sqref="G2:G710">
    <cfRule type="cellIs" priority="2" dxfId="0" operator="equal">
      <formula>FALSE</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47"/>
  <sheetViews>
    <sheetView showGridLines="0" zoomScalePageLayoutView="0" workbookViewId="0" topLeftCell="A1">
      <selection activeCell="A1" sqref="A1"/>
    </sheetView>
  </sheetViews>
  <sheetFormatPr defaultColWidth="9.140625" defaultRowHeight="15"/>
  <cols>
    <col min="1" max="1" width="4.421875" style="167" customWidth="1"/>
    <col min="2" max="2" width="130.140625" style="167" bestFit="1" customWidth="1"/>
    <col min="3" max="16384" width="9.140625" style="167" customWidth="1"/>
  </cols>
  <sheetData>
    <row r="1" spans="1:2" ht="12.75" thickBot="1">
      <c r="A1" s="168"/>
      <c r="B1" s="168"/>
    </row>
    <row r="2" spans="1:2" ht="12">
      <c r="A2" s="168"/>
      <c r="B2" s="176"/>
    </row>
    <row r="3" spans="1:2" ht="15" customHeight="1">
      <c r="A3" s="168"/>
      <c r="B3" s="178" t="s">
        <v>1260</v>
      </c>
    </row>
    <row r="4" spans="1:2" ht="12" customHeight="1">
      <c r="A4" s="168"/>
      <c r="B4" s="178"/>
    </row>
    <row r="5" spans="1:2" ht="12" customHeight="1">
      <c r="A5" s="168"/>
      <c r="B5" s="178"/>
    </row>
    <row r="6" spans="1:2" ht="12">
      <c r="A6" s="168"/>
      <c r="B6" s="178"/>
    </row>
    <row r="7" spans="1:2" ht="12">
      <c r="A7" s="168"/>
      <c r="B7" s="175"/>
    </row>
    <row r="8" spans="1:2" ht="12">
      <c r="A8" s="168"/>
      <c r="B8" s="175" t="s">
        <v>1259</v>
      </c>
    </row>
    <row r="9" spans="1:2" ht="12">
      <c r="A9" s="168"/>
      <c r="B9" s="175"/>
    </row>
    <row r="10" spans="1:2" ht="12" customHeight="1">
      <c r="A10" s="168"/>
      <c r="B10" s="177" t="s">
        <v>1258</v>
      </c>
    </row>
    <row r="11" spans="1:2" ht="12" customHeight="1">
      <c r="A11" s="168"/>
      <c r="B11" s="177"/>
    </row>
    <row r="12" spans="1:2" ht="12">
      <c r="A12" s="168"/>
      <c r="B12" s="173"/>
    </row>
    <row r="13" spans="1:2" ht="12">
      <c r="A13" s="168"/>
      <c r="B13" s="173" t="s">
        <v>1257</v>
      </c>
    </row>
    <row r="14" spans="1:2" ht="12">
      <c r="A14" s="168"/>
      <c r="B14" s="173"/>
    </row>
    <row r="15" spans="1:2" ht="12">
      <c r="A15" s="168"/>
      <c r="B15" s="174" t="s">
        <v>1256</v>
      </c>
    </row>
    <row r="16" spans="1:2" ht="12">
      <c r="A16" s="168"/>
      <c r="B16" s="174" t="s">
        <v>1255</v>
      </c>
    </row>
    <row r="17" spans="1:2" ht="12">
      <c r="A17" s="168"/>
      <c r="B17" s="174" t="s">
        <v>1254</v>
      </c>
    </row>
    <row r="18" spans="1:2" ht="12">
      <c r="A18" s="168"/>
      <c r="B18" s="174" t="s">
        <v>1253</v>
      </c>
    </row>
    <row r="19" spans="1:2" ht="12">
      <c r="A19" s="168"/>
      <c r="B19" s="174" t="s">
        <v>1252</v>
      </c>
    </row>
    <row r="20" spans="1:2" ht="12">
      <c r="A20" s="168"/>
      <c r="B20" s="174" t="s">
        <v>1251</v>
      </c>
    </row>
    <row r="21" spans="1:2" ht="12">
      <c r="A21" s="168"/>
      <c r="B21" s="173"/>
    </row>
    <row r="22" spans="1:2" ht="12" customHeight="1">
      <c r="A22" s="168"/>
      <c r="B22" s="177" t="s">
        <v>1250</v>
      </c>
    </row>
    <row r="23" spans="1:2" ht="12">
      <c r="A23" s="168"/>
      <c r="B23" s="179"/>
    </row>
    <row r="24" spans="1:2" ht="12">
      <c r="A24" s="168"/>
      <c r="B24" s="172"/>
    </row>
    <row r="25" spans="1:2" ht="12">
      <c r="A25" s="168"/>
      <c r="B25" s="177" t="s">
        <v>1249</v>
      </c>
    </row>
    <row r="26" spans="1:2" ht="12">
      <c r="A26" s="168"/>
      <c r="B26" s="177"/>
    </row>
    <row r="27" spans="1:2" ht="12">
      <c r="A27" s="168"/>
      <c r="B27" s="171"/>
    </row>
    <row r="28" spans="1:2" ht="12">
      <c r="A28" s="168"/>
      <c r="B28" s="171" t="s">
        <v>1248</v>
      </c>
    </row>
    <row r="29" spans="1:2" ht="12">
      <c r="A29" s="168"/>
      <c r="B29" s="171"/>
    </row>
    <row r="30" spans="1:2" ht="12" customHeight="1">
      <c r="A30" s="168"/>
      <c r="B30" s="177" t="s">
        <v>1247</v>
      </c>
    </row>
    <row r="31" spans="1:2" ht="12">
      <c r="A31" s="168"/>
      <c r="B31" s="178"/>
    </row>
    <row r="32" spans="1:2" ht="12">
      <c r="A32" s="168"/>
      <c r="B32" s="172"/>
    </row>
    <row r="33" spans="1:2" ht="12">
      <c r="A33" s="168"/>
      <c r="B33" s="177" t="s">
        <v>1246</v>
      </c>
    </row>
    <row r="34" spans="1:2" ht="12">
      <c r="A34" s="168"/>
      <c r="B34" s="177"/>
    </row>
    <row r="35" spans="1:2" ht="12">
      <c r="A35" s="168"/>
      <c r="B35" s="177"/>
    </row>
    <row r="36" spans="1:2" ht="12">
      <c r="A36" s="168"/>
      <c r="B36" s="177"/>
    </row>
    <row r="37" spans="1:2" ht="12">
      <c r="A37" s="168"/>
      <c r="B37" s="177"/>
    </row>
    <row r="38" spans="1:2" ht="12">
      <c r="A38" s="168"/>
      <c r="B38" s="177"/>
    </row>
    <row r="39" spans="1:2" ht="12">
      <c r="A39" s="168"/>
      <c r="B39" s="177"/>
    </row>
    <row r="40" spans="1:2" ht="12">
      <c r="A40" s="168"/>
      <c r="B40" s="178"/>
    </row>
    <row r="41" spans="1:2" ht="12">
      <c r="A41" s="168"/>
      <c r="B41" s="178"/>
    </row>
    <row r="42" spans="1:2" ht="12">
      <c r="A42" s="168"/>
      <c r="B42" s="172"/>
    </row>
    <row r="43" spans="1:2" ht="48">
      <c r="A43" s="168"/>
      <c r="B43" s="172" t="s">
        <v>1245</v>
      </c>
    </row>
    <row r="44" spans="1:2" ht="12">
      <c r="A44" s="168"/>
      <c r="B44" s="171"/>
    </row>
    <row r="45" spans="1:2" ht="12">
      <c r="A45" s="168"/>
      <c r="B45" s="170" t="s">
        <v>1244</v>
      </c>
    </row>
    <row r="46" spans="1:2" ht="12.75" thickBot="1">
      <c r="A46" s="168"/>
      <c r="B46" s="169" t="s">
        <v>1243</v>
      </c>
    </row>
    <row r="47" spans="1:2" ht="12">
      <c r="A47" s="168"/>
      <c r="B47" s="168"/>
    </row>
  </sheetData>
  <sheetProtection/>
  <mergeCells count="6">
    <mergeCell ref="B33:B41"/>
    <mergeCell ref="B3:B6"/>
    <mergeCell ref="B10:B11"/>
    <mergeCell ref="B22:B23"/>
    <mergeCell ref="B25:B26"/>
    <mergeCell ref="B30:B31"/>
  </mergeCells>
  <hyperlinks>
    <hyperlink ref="B45" r:id="rId1" display="SNL Financial LC"/>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AH25"/>
  <sheetViews>
    <sheetView zoomScalePageLayoutView="0" workbookViewId="0" topLeftCell="A1">
      <selection activeCell="A1" sqref="A1"/>
    </sheetView>
  </sheetViews>
  <sheetFormatPr defaultColWidth="9.140625" defaultRowHeight="15" outlineLevelRow="1"/>
  <cols>
    <col min="1" max="1" width="9.140625" style="2" customWidth="1"/>
    <col min="2" max="2" width="2.140625" style="2" customWidth="1"/>
    <col min="3" max="9" width="9.7109375" style="2" customWidth="1"/>
    <col min="10" max="10" width="1.7109375" style="2" customWidth="1"/>
    <col min="11" max="11" width="32.7109375" style="2" customWidth="1"/>
    <col min="12" max="12" width="10.7109375" style="2" customWidth="1"/>
    <col min="13" max="14" width="6.7109375" style="2" customWidth="1"/>
    <col min="15" max="15" width="10.7109375" style="2" customWidth="1"/>
    <col min="16" max="16" width="1.7109375" style="2" customWidth="1"/>
    <col min="17" max="17" width="32.7109375" style="2" customWidth="1"/>
    <col min="18" max="18" width="10.7109375" style="2" customWidth="1"/>
    <col min="19" max="20" width="6.7109375" style="2" customWidth="1"/>
    <col min="21" max="21" width="1.7109375" style="2" customWidth="1"/>
    <col min="22" max="25" width="10.7109375" style="2" customWidth="1"/>
    <col min="26" max="26" width="1.7109375" style="2" customWidth="1"/>
    <col min="27" max="27" width="32.7109375" style="2" customWidth="1"/>
    <col min="28" max="28" width="10.7109375" style="2" customWidth="1"/>
    <col min="29" max="30" width="6.7109375" style="2" customWidth="1"/>
    <col min="31" max="31" width="2.28125" style="2" customWidth="1"/>
    <col min="32" max="16384" width="9.140625" style="2" customWidth="1"/>
  </cols>
  <sheetData>
    <row r="2" spans="2:31" ht="11.25" customHeight="1">
      <c r="B2" s="99"/>
      <c r="C2" s="3"/>
      <c r="D2" s="3"/>
      <c r="E2" s="3"/>
      <c r="F2" s="3"/>
      <c r="G2" s="3"/>
      <c r="H2" s="3"/>
      <c r="I2" s="3"/>
      <c r="J2" s="3"/>
      <c r="K2" s="3"/>
      <c r="L2" s="3"/>
      <c r="M2" s="3"/>
      <c r="N2" s="3"/>
      <c r="O2" s="3"/>
      <c r="P2" s="3"/>
      <c r="Q2" s="3"/>
      <c r="R2" s="3"/>
      <c r="S2" s="3"/>
      <c r="T2" s="3"/>
      <c r="U2" s="3"/>
      <c r="V2" s="3"/>
      <c r="W2" s="3"/>
      <c r="X2" s="3"/>
      <c r="Y2" s="3"/>
      <c r="Z2" s="3"/>
      <c r="AA2" s="3"/>
      <c r="AB2" s="3"/>
      <c r="AC2" s="3"/>
      <c r="AD2" s="3"/>
      <c r="AE2" s="4"/>
    </row>
    <row r="3" spans="2:31" ht="15">
      <c r="B3" s="100"/>
      <c r="C3" s="10" t="s">
        <v>1205</v>
      </c>
      <c r="D3" s="10"/>
      <c r="E3" s="10"/>
      <c r="F3" s="9"/>
      <c r="G3" s="9"/>
      <c r="H3" s="9"/>
      <c r="I3" s="9"/>
      <c r="J3" s="9"/>
      <c r="K3" s="9"/>
      <c r="L3" s="9"/>
      <c r="M3" s="9"/>
      <c r="N3" s="9"/>
      <c r="O3" s="9"/>
      <c r="P3" s="9"/>
      <c r="Q3" s="9"/>
      <c r="R3" s="9"/>
      <c r="S3" s="9"/>
      <c r="T3" s="9"/>
      <c r="U3" s="9"/>
      <c r="V3" s="9"/>
      <c r="W3" s="9"/>
      <c r="X3" s="9"/>
      <c r="Y3" s="9"/>
      <c r="Z3" s="9"/>
      <c r="AA3" s="9"/>
      <c r="AB3" s="9"/>
      <c r="AC3" s="9"/>
      <c r="AD3" s="9"/>
      <c r="AE3" s="5"/>
    </row>
    <row r="4" spans="2:31" ht="11.25">
      <c r="B4" s="100"/>
      <c r="C4" s="9"/>
      <c r="D4" s="9"/>
      <c r="E4" s="9"/>
      <c r="F4" s="9"/>
      <c r="G4" s="9"/>
      <c r="H4" s="9"/>
      <c r="I4" s="9"/>
      <c r="J4" s="9"/>
      <c r="K4" s="9"/>
      <c r="L4" s="9"/>
      <c r="M4" s="9"/>
      <c r="N4" s="9"/>
      <c r="O4" s="9"/>
      <c r="P4" s="9"/>
      <c r="Q4" s="9"/>
      <c r="R4" s="9"/>
      <c r="S4" s="9"/>
      <c r="T4" s="9"/>
      <c r="U4" s="9"/>
      <c r="V4" s="9"/>
      <c r="W4" s="9"/>
      <c r="X4" s="9"/>
      <c r="Y4" s="9"/>
      <c r="Z4" s="9"/>
      <c r="AA4" s="9"/>
      <c r="AB4" s="9"/>
      <c r="AC4" s="9"/>
      <c r="AD4" s="9"/>
      <c r="AE4" s="5"/>
    </row>
    <row r="5" spans="2:31" ht="15" customHeight="1">
      <c r="B5" s="100"/>
      <c r="C5" s="29" t="s">
        <v>1150</v>
      </c>
      <c r="D5" s="29"/>
      <c r="E5" s="29"/>
      <c r="F5" s="29"/>
      <c r="G5" s="29"/>
      <c r="H5" s="29"/>
      <c r="I5" s="29"/>
      <c r="J5" s="57"/>
      <c r="K5" s="29" t="s">
        <v>1151</v>
      </c>
      <c r="L5" s="29"/>
      <c r="M5" s="29"/>
      <c r="N5" s="29"/>
      <c r="O5" s="29"/>
      <c r="P5" s="57"/>
      <c r="Q5" s="29" t="s">
        <v>1152</v>
      </c>
      <c r="R5" s="29"/>
      <c r="S5" s="29"/>
      <c r="T5" s="29"/>
      <c r="U5" s="57"/>
      <c r="V5" s="29" t="s">
        <v>1093</v>
      </c>
      <c r="W5" s="29"/>
      <c r="X5" s="29"/>
      <c r="Y5" s="29"/>
      <c r="Z5" s="57"/>
      <c r="AA5" s="29" t="s">
        <v>1153</v>
      </c>
      <c r="AB5" s="29"/>
      <c r="AC5" s="29"/>
      <c r="AD5" s="29"/>
      <c r="AE5" s="125"/>
    </row>
    <row r="6" spans="2:31" s="36" customFormat="1" ht="45">
      <c r="B6" s="126"/>
      <c r="C6" s="30" t="s">
        <v>1170</v>
      </c>
      <c r="D6" s="30" t="s">
        <v>1154</v>
      </c>
      <c r="E6" s="30" t="s">
        <v>1182</v>
      </c>
      <c r="F6" s="31" t="s">
        <v>1155</v>
      </c>
      <c r="G6" s="31" t="s">
        <v>1171</v>
      </c>
      <c r="H6" s="31" t="s">
        <v>1172</v>
      </c>
      <c r="I6" s="31" t="s">
        <v>1173</v>
      </c>
      <c r="J6" s="40"/>
      <c r="K6" s="32" t="s">
        <v>1156</v>
      </c>
      <c r="L6" s="32" t="s">
        <v>1128</v>
      </c>
      <c r="M6" s="32" t="s">
        <v>1157</v>
      </c>
      <c r="N6" s="32" t="s">
        <v>1064</v>
      </c>
      <c r="O6" s="33" t="s">
        <v>1184</v>
      </c>
      <c r="P6" s="40"/>
      <c r="Q6" s="32" t="s">
        <v>1158</v>
      </c>
      <c r="R6" s="32" t="s">
        <v>1128</v>
      </c>
      <c r="S6" s="34" t="s">
        <v>1157</v>
      </c>
      <c r="T6" s="34" t="s">
        <v>1064</v>
      </c>
      <c r="U6" s="40"/>
      <c r="V6" s="33" t="s">
        <v>1222</v>
      </c>
      <c r="W6" s="31" t="s">
        <v>1223</v>
      </c>
      <c r="X6" s="31" t="s">
        <v>1181</v>
      </c>
      <c r="Y6" s="31" t="s">
        <v>1183</v>
      </c>
      <c r="Z6" s="40"/>
      <c r="AA6" s="30" t="s">
        <v>1159</v>
      </c>
      <c r="AB6" s="30"/>
      <c r="AC6" s="35" t="s">
        <v>1157</v>
      </c>
      <c r="AD6" s="35" t="s">
        <v>1064</v>
      </c>
      <c r="AE6" s="127"/>
    </row>
    <row r="7" spans="2:31" ht="11.25" hidden="1" outlineLevel="1">
      <c r="B7" s="100"/>
      <c r="C7" s="9" t="e">
        <f>[5]!SNLTable(5,C12:C15,D7:AD7)</f>
        <v>#NAME?</v>
      </c>
      <c r="D7" s="9">
        <v>12065</v>
      </c>
      <c r="E7" s="9">
        <v>12576</v>
      </c>
      <c r="F7" s="9">
        <v>12118</v>
      </c>
      <c r="G7" s="9">
        <v>12138</v>
      </c>
      <c r="H7" s="9">
        <v>12162</v>
      </c>
      <c r="I7" s="9">
        <v>12158</v>
      </c>
      <c r="J7" s="9"/>
      <c r="K7" s="9">
        <v>12070</v>
      </c>
      <c r="L7" s="9"/>
      <c r="M7" s="9">
        <v>12557</v>
      </c>
      <c r="N7" s="9">
        <v>12071</v>
      </c>
      <c r="O7" s="9">
        <v>12272</v>
      </c>
      <c r="P7" s="9"/>
      <c r="Q7" s="9">
        <v>12068</v>
      </c>
      <c r="R7" s="9"/>
      <c r="S7" s="9">
        <v>12539</v>
      </c>
      <c r="T7" s="9">
        <v>12069</v>
      </c>
      <c r="U7" s="9"/>
      <c r="V7" s="9"/>
      <c r="W7" s="9"/>
      <c r="X7" s="9"/>
      <c r="Y7" s="9"/>
      <c r="Z7" s="9"/>
      <c r="AA7" s="9">
        <v>12066</v>
      </c>
      <c r="AB7" s="9"/>
      <c r="AC7" s="9">
        <v>12519</v>
      </c>
      <c r="AD7" s="9">
        <v>12067</v>
      </c>
      <c r="AE7" s="5"/>
    </row>
    <row r="8" spans="2:31" ht="11.25" hidden="1" outlineLevel="1">
      <c r="B8" s="100"/>
      <c r="C8" s="9" t="e">
        <f>[5]!SNLTable(5,C18:C20,D7:AD7)</f>
        <v>#NAME?</v>
      </c>
      <c r="D8" s="9"/>
      <c r="E8" s="9"/>
      <c r="F8" s="9" t="s">
        <v>1082</v>
      </c>
      <c r="G8" s="9" t="s">
        <v>1082</v>
      </c>
      <c r="H8" s="9" t="s">
        <v>1082</v>
      </c>
      <c r="I8" s="9" t="s">
        <v>1082</v>
      </c>
      <c r="J8" s="9"/>
      <c r="K8" s="9"/>
      <c r="L8" s="9"/>
      <c r="M8" s="9"/>
      <c r="N8" s="9"/>
      <c r="O8" s="9" t="s">
        <v>1180</v>
      </c>
      <c r="P8" s="9"/>
      <c r="Q8" s="9"/>
      <c r="R8" s="9"/>
      <c r="S8" s="9"/>
      <c r="T8" s="9"/>
      <c r="U8" s="9"/>
      <c r="V8" s="9"/>
      <c r="W8" s="9"/>
      <c r="X8" s="9"/>
      <c r="Y8" s="9"/>
      <c r="Z8" s="9"/>
      <c r="AA8" s="9"/>
      <c r="AB8" s="9"/>
      <c r="AC8" s="9"/>
      <c r="AD8" s="9"/>
      <c r="AE8" s="5"/>
    </row>
    <row r="9" spans="2:31" ht="11.25" hidden="1" outlineLevel="1">
      <c r="B9" s="100"/>
      <c r="C9" s="9"/>
      <c r="D9" s="9"/>
      <c r="E9" s="9"/>
      <c r="F9" s="9"/>
      <c r="G9" s="9"/>
      <c r="H9" s="9"/>
      <c r="I9" s="9"/>
      <c r="J9" s="9"/>
      <c r="K9" s="9"/>
      <c r="L9" s="9"/>
      <c r="M9" s="9"/>
      <c r="N9" s="9"/>
      <c r="O9" s="9"/>
      <c r="P9" s="9"/>
      <c r="Q9" s="9"/>
      <c r="R9" s="9"/>
      <c r="S9" s="9"/>
      <c r="T9" s="9"/>
      <c r="U9" s="9"/>
      <c r="V9" s="9"/>
      <c r="W9" s="9"/>
      <c r="X9" s="9"/>
      <c r="Y9" s="9"/>
      <c r="Z9" s="9"/>
      <c r="AA9" s="9"/>
      <c r="AB9" s="9"/>
      <c r="AC9" s="9"/>
      <c r="AD9" s="9"/>
      <c r="AE9" s="5"/>
    </row>
    <row r="10" spans="2:31" ht="11.25" collapsed="1">
      <c r="B10" s="100"/>
      <c r="C10" s="59" t="s">
        <v>1208</v>
      </c>
      <c r="D10" s="60"/>
      <c r="E10" s="60"/>
      <c r="F10" s="61"/>
      <c r="G10" s="61"/>
      <c r="H10" s="61"/>
      <c r="I10" s="61"/>
      <c r="J10" s="58"/>
      <c r="K10" s="58"/>
      <c r="L10" s="58"/>
      <c r="M10" s="58"/>
      <c r="N10" s="58"/>
      <c r="O10" s="62"/>
      <c r="P10" s="58"/>
      <c r="Q10" s="58"/>
      <c r="R10" s="58"/>
      <c r="S10" s="58"/>
      <c r="T10" s="58"/>
      <c r="U10" s="58"/>
      <c r="V10" s="63"/>
      <c r="W10" s="63"/>
      <c r="X10" s="63"/>
      <c r="Y10" s="64"/>
      <c r="Z10" s="58"/>
      <c r="AA10" s="58"/>
      <c r="AB10" s="58"/>
      <c r="AC10" s="58"/>
      <c r="AD10" s="58"/>
      <c r="AE10" s="5"/>
    </row>
    <row r="11" spans="2:31" ht="11.25">
      <c r="B11" s="100"/>
      <c r="C11" s="47">
        <v>155151</v>
      </c>
      <c r="D11" s="48">
        <v>40485</v>
      </c>
      <c r="E11" s="48">
        <v>40571</v>
      </c>
      <c r="F11" s="49">
        <v>41.3</v>
      </c>
      <c r="G11" s="49">
        <v>139.8</v>
      </c>
      <c r="H11" s="49">
        <v>81.38</v>
      </c>
      <c r="I11" s="49">
        <v>80.69</v>
      </c>
      <c r="J11" s="50"/>
      <c r="K11" s="50" t="s">
        <v>908</v>
      </c>
      <c r="L11" s="50">
        <v>4042314</v>
      </c>
      <c r="M11" s="50" t="s">
        <v>1133</v>
      </c>
      <c r="N11" s="50" t="s">
        <v>1032</v>
      </c>
      <c r="O11" s="52">
        <v>1694336</v>
      </c>
      <c r="P11" s="50"/>
      <c r="Q11" s="50" t="s">
        <v>908</v>
      </c>
      <c r="R11" s="50">
        <v>4042314</v>
      </c>
      <c r="S11" s="50" t="s">
        <v>1133</v>
      </c>
      <c r="T11" s="50" t="s">
        <v>1032</v>
      </c>
      <c r="U11" s="50"/>
      <c r="V11" s="51">
        <v>41279</v>
      </c>
      <c r="W11" s="51">
        <v>41279</v>
      </c>
      <c r="X11" s="51">
        <v>0</v>
      </c>
      <c r="Y11" s="53">
        <f>(1-(W11+X11)/V11)*100</f>
        <v>0</v>
      </c>
      <c r="Z11" s="50"/>
      <c r="AA11" s="50" t="s">
        <v>1062</v>
      </c>
      <c r="AB11" s="50"/>
      <c r="AC11" s="50"/>
      <c r="AD11" s="50" t="s">
        <v>1032</v>
      </c>
      <c r="AE11" s="5"/>
    </row>
    <row r="12" spans="2:31" ht="11.25">
      <c r="B12" s="100"/>
      <c r="C12" s="47">
        <v>154759</v>
      </c>
      <c r="D12" s="48">
        <v>40457</v>
      </c>
      <c r="E12" s="48">
        <v>40606</v>
      </c>
      <c r="F12" s="49">
        <v>68.8</v>
      </c>
      <c r="G12" s="49">
        <v>0</v>
      </c>
      <c r="H12" s="49">
        <v>39.25</v>
      </c>
      <c r="I12" s="49">
        <v>38.7</v>
      </c>
      <c r="J12" s="50"/>
      <c r="K12" s="50" t="s">
        <v>204</v>
      </c>
      <c r="L12" s="50">
        <v>1018635</v>
      </c>
      <c r="M12" s="50" t="s">
        <v>1138</v>
      </c>
      <c r="N12" s="50" t="s">
        <v>1035</v>
      </c>
      <c r="O12" s="52">
        <v>1886445</v>
      </c>
      <c r="P12" s="50"/>
      <c r="Q12" s="50" t="s">
        <v>204</v>
      </c>
      <c r="R12" s="50">
        <v>1018635</v>
      </c>
      <c r="S12" s="50" t="s">
        <v>1138</v>
      </c>
      <c r="T12" s="50" t="s">
        <v>1035</v>
      </c>
      <c r="U12" s="50"/>
      <c r="V12" s="51">
        <v>44000</v>
      </c>
      <c r="W12" s="51">
        <v>38000</v>
      </c>
      <c r="X12" s="51">
        <v>1014.062</v>
      </c>
      <c r="Y12" s="53">
        <f>(1-(W12+X12)/V12)*100</f>
        <v>11.33167727272728</v>
      </c>
      <c r="Z12" s="50"/>
      <c r="AA12" s="50" t="s">
        <v>1174</v>
      </c>
      <c r="AB12" s="50"/>
      <c r="AC12" s="50"/>
      <c r="AD12" s="50" t="s">
        <v>1042</v>
      </c>
      <c r="AE12" s="5"/>
    </row>
    <row r="13" spans="2:31" ht="11.25">
      <c r="B13" s="100"/>
      <c r="C13" s="47">
        <v>154662</v>
      </c>
      <c r="D13" s="48">
        <v>40448</v>
      </c>
      <c r="E13" s="48">
        <v>40584</v>
      </c>
      <c r="F13" s="49">
        <v>7.6</v>
      </c>
      <c r="G13" s="49">
        <v>8.8</v>
      </c>
      <c r="H13" s="49">
        <v>117.97</v>
      </c>
      <c r="I13" s="49">
        <v>108.46</v>
      </c>
      <c r="J13" s="50"/>
      <c r="K13" s="50" t="s">
        <v>1063</v>
      </c>
      <c r="L13" s="50">
        <v>1011365</v>
      </c>
      <c r="M13" s="50"/>
      <c r="N13" s="50" t="s">
        <v>1042</v>
      </c>
      <c r="O13" s="52">
        <v>118639</v>
      </c>
      <c r="P13" s="50"/>
      <c r="Q13" s="50" t="s">
        <v>269</v>
      </c>
      <c r="R13" s="50">
        <v>4091302</v>
      </c>
      <c r="S13" s="50" t="s">
        <v>1162</v>
      </c>
      <c r="T13" s="50" t="s">
        <v>1042</v>
      </c>
      <c r="U13" s="50"/>
      <c r="V13" s="51">
        <v>3268</v>
      </c>
      <c r="W13" s="51">
        <v>500</v>
      </c>
      <c r="X13" s="51">
        <v>0</v>
      </c>
      <c r="Y13" s="53">
        <f>(1-(W13+X13)/V13)*100</f>
        <v>84.7001223990208</v>
      </c>
      <c r="Z13" s="50"/>
      <c r="AA13" s="50" t="s">
        <v>1163</v>
      </c>
      <c r="AB13" s="50"/>
      <c r="AC13" s="50"/>
      <c r="AD13" s="50" t="s">
        <v>1042</v>
      </c>
      <c r="AE13" s="5"/>
    </row>
    <row r="14" spans="2:31" ht="11.25">
      <c r="B14" s="100"/>
      <c r="C14" s="47">
        <v>153463</v>
      </c>
      <c r="D14" s="48">
        <v>40358</v>
      </c>
      <c r="E14" s="48">
        <v>40451</v>
      </c>
      <c r="F14" s="49" t="s">
        <v>1059</v>
      </c>
      <c r="G14" s="49">
        <v>175</v>
      </c>
      <c r="H14" s="49">
        <v>80.76</v>
      </c>
      <c r="I14" s="49">
        <v>78.29</v>
      </c>
      <c r="J14" s="50"/>
      <c r="K14" s="50" t="s">
        <v>911</v>
      </c>
      <c r="L14" s="50">
        <v>108287</v>
      </c>
      <c r="M14" s="50" t="s">
        <v>1134</v>
      </c>
      <c r="N14" s="50" t="s">
        <v>1043</v>
      </c>
      <c r="O14" s="52">
        <v>1690657</v>
      </c>
      <c r="P14" s="50"/>
      <c r="Q14" s="50" t="s">
        <v>911</v>
      </c>
      <c r="R14" s="50">
        <v>108287</v>
      </c>
      <c r="S14" s="50" t="s">
        <v>1134</v>
      </c>
      <c r="T14" s="50" t="s">
        <v>1043</v>
      </c>
      <c r="U14" s="50"/>
      <c r="V14" s="51">
        <v>37000</v>
      </c>
      <c r="W14" s="51">
        <v>12119.637369999999</v>
      </c>
      <c r="X14" s="51">
        <v>40</v>
      </c>
      <c r="Y14" s="53">
        <f>(1-(W14+X14)/V14)*100</f>
        <v>67.13611521621623</v>
      </c>
      <c r="Z14" s="50"/>
      <c r="AA14" s="50" t="s">
        <v>1062</v>
      </c>
      <c r="AB14" s="50"/>
      <c r="AC14" s="50"/>
      <c r="AD14" s="50" t="s">
        <v>1043</v>
      </c>
      <c r="AE14" s="5"/>
    </row>
    <row r="15" spans="2:31" ht="11.25">
      <c r="B15" s="100"/>
      <c r="C15" s="47">
        <v>152894</v>
      </c>
      <c r="D15" s="48">
        <v>40314</v>
      </c>
      <c r="E15" s="48">
        <v>40451</v>
      </c>
      <c r="F15" s="49">
        <v>191.6</v>
      </c>
      <c r="G15" s="49">
        <v>0.1</v>
      </c>
      <c r="H15" s="49">
        <v>17.07</v>
      </c>
      <c r="I15" s="49">
        <v>10.37</v>
      </c>
      <c r="J15" s="50"/>
      <c r="K15" s="50" t="s">
        <v>833</v>
      </c>
      <c r="L15" s="50">
        <v>100172</v>
      </c>
      <c r="M15" s="50" t="s">
        <v>1178</v>
      </c>
      <c r="N15" s="50" t="s">
        <v>1037</v>
      </c>
      <c r="O15" s="52">
        <v>12428152</v>
      </c>
      <c r="P15" s="50"/>
      <c r="Q15" s="50" t="s">
        <v>833</v>
      </c>
      <c r="R15" s="50">
        <v>100172</v>
      </c>
      <c r="S15" s="50" t="s">
        <v>1178</v>
      </c>
      <c r="T15" s="50" t="s">
        <v>1037</v>
      </c>
      <c r="U15" s="50"/>
      <c r="V15" s="51">
        <v>347000</v>
      </c>
      <c r="W15" s="51">
        <v>130179.21875</v>
      </c>
      <c r="X15" s="51">
        <v>400</v>
      </c>
      <c r="Y15" s="53">
        <f>(1-(W15+X15)/V15)*100</f>
        <v>62.36910122478386</v>
      </c>
      <c r="Z15" s="50"/>
      <c r="AA15" s="50" t="s">
        <v>1176</v>
      </c>
      <c r="AB15" s="50"/>
      <c r="AC15" s="50" t="s">
        <v>1177</v>
      </c>
      <c r="AD15" s="50"/>
      <c r="AE15" s="5"/>
    </row>
    <row r="16" spans="2:31" ht="3.75" customHeight="1">
      <c r="B16" s="100"/>
      <c r="C16" s="47"/>
      <c r="D16" s="48"/>
      <c r="E16" s="48"/>
      <c r="F16" s="49"/>
      <c r="G16" s="49"/>
      <c r="H16" s="49"/>
      <c r="I16" s="49"/>
      <c r="J16" s="47"/>
      <c r="K16" s="47"/>
      <c r="L16" s="47"/>
      <c r="M16" s="47"/>
      <c r="N16" s="47"/>
      <c r="O16" s="52"/>
      <c r="P16" s="47"/>
      <c r="Q16" s="47"/>
      <c r="R16" s="47"/>
      <c r="S16" s="47"/>
      <c r="T16" s="47"/>
      <c r="U16" s="47"/>
      <c r="V16" s="51"/>
      <c r="W16" s="51"/>
      <c r="X16" s="51"/>
      <c r="Y16" s="53"/>
      <c r="Z16" s="47"/>
      <c r="AA16" s="47"/>
      <c r="AB16" s="47"/>
      <c r="AC16" s="47"/>
      <c r="AD16" s="47"/>
      <c r="AE16" s="5"/>
    </row>
    <row r="17" spans="2:31" ht="11.25">
      <c r="B17" s="100"/>
      <c r="C17" s="54" t="s">
        <v>1207</v>
      </c>
      <c r="D17" s="48"/>
      <c r="E17" s="48"/>
      <c r="F17" s="49"/>
      <c r="G17" s="49"/>
      <c r="H17" s="49"/>
      <c r="I17" s="49"/>
      <c r="J17" s="47"/>
      <c r="K17" s="47"/>
      <c r="L17" s="47"/>
      <c r="M17" s="47"/>
      <c r="N17" s="47"/>
      <c r="O17" s="52"/>
      <c r="P17" s="47"/>
      <c r="Q17" s="47"/>
      <c r="R17" s="47"/>
      <c r="S17" s="47"/>
      <c r="T17" s="47"/>
      <c r="U17" s="47"/>
      <c r="V17" s="51"/>
      <c r="W17" s="51"/>
      <c r="X17" s="51"/>
      <c r="Y17" s="53"/>
      <c r="Z17" s="47"/>
      <c r="AA17" s="47"/>
      <c r="AB17" s="47"/>
      <c r="AC17" s="47"/>
      <c r="AD17" s="47"/>
      <c r="AE17" s="5"/>
    </row>
    <row r="18" spans="2:31" ht="11.25">
      <c r="B18" s="100"/>
      <c r="C18" s="47">
        <v>156965</v>
      </c>
      <c r="D18" s="48">
        <v>40605</v>
      </c>
      <c r="E18" s="48"/>
      <c r="F18" s="49">
        <v>21.8</v>
      </c>
      <c r="G18" s="49">
        <v>0</v>
      </c>
      <c r="H18" s="49">
        <v>26.63</v>
      </c>
      <c r="I18" s="49">
        <v>26.32</v>
      </c>
      <c r="J18" s="47"/>
      <c r="K18" s="47" t="s">
        <v>909</v>
      </c>
      <c r="L18" s="47">
        <v>102173</v>
      </c>
      <c r="M18" s="47" t="s">
        <v>1185</v>
      </c>
      <c r="N18" s="47" t="s">
        <v>1040</v>
      </c>
      <c r="O18" s="52">
        <v>1498334</v>
      </c>
      <c r="P18" s="47"/>
      <c r="Q18" s="47" t="s">
        <v>909</v>
      </c>
      <c r="R18" s="47">
        <v>102173</v>
      </c>
      <c r="S18" s="47" t="s">
        <v>1185</v>
      </c>
      <c r="T18" s="47" t="s">
        <v>1040</v>
      </c>
      <c r="U18" s="47"/>
      <c r="V18" s="51">
        <v>38970</v>
      </c>
      <c r="W18" s="51">
        <v>16250</v>
      </c>
      <c r="X18" s="51"/>
      <c r="Y18" s="53">
        <f>(1-W18/V18)*100</f>
        <v>58.30125737746985</v>
      </c>
      <c r="Z18" s="47"/>
      <c r="AA18" s="47" t="s">
        <v>1186</v>
      </c>
      <c r="AB18" s="47"/>
      <c r="AC18" s="47"/>
      <c r="AD18" s="47" t="s">
        <v>1029</v>
      </c>
      <c r="AE18" s="5"/>
    </row>
    <row r="19" spans="2:31" ht="11.25">
      <c r="B19" s="100"/>
      <c r="C19" s="47">
        <v>156687</v>
      </c>
      <c r="D19" s="48">
        <v>40584</v>
      </c>
      <c r="E19" s="48"/>
      <c r="F19" s="49">
        <v>10</v>
      </c>
      <c r="G19" s="49">
        <v>20</v>
      </c>
      <c r="H19" s="49">
        <v>63.81</v>
      </c>
      <c r="I19" s="49">
        <v>63.81</v>
      </c>
      <c r="J19" s="47"/>
      <c r="K19" s="47" t="s">
        <v>1061</v>
      </c>
      <c r="L19" s="47">
        <v>1003023</v>
      </c>
      <c r="M19" s="47"/>
      <c r="N19" s="47" t="s">
        <v>1043</v>
      </c>
      <c r="O19" s="52">
        <v>470613</v>
      </c>
      <c r="P19" s="47"/>
      <c r="Q19" s="47" t="s">
        <v>994</v>
      </c>
      <c r="R19" s="47">
        <v>4087291</v>
      </c>
      <c r="S19" s="47" t="s">
        <v>1160</v>
      </c>
      <c r="T19" s="47" t="s">
        <v>1043</v>
      </c>
      <c r="U19" s="47"/>
      <c r="V19" s="51">
        <v>10685</v>
      </c>
      <c r="W19" s="55" t="s">
        <v>1187</v>
      </c>
      <c r="X19" s="51"/>
      <c r="Y19" s="56" t="s">
        <v>1187</v>
      </c>
      <c r="Z19" s="47"/>
      <c r="AA19" s="47" t="s">
        <v>1060</v>
      </c>
      <c r="AB19" s="47"/>
      <c r="AC19" s="47"/>
      <c r="AD19" s="47" t="s">
        <v>1043</v>
      </c>
      <c r="AE19" s="5"/>
    </row>
    <row r="20" spans="2:34" ht="11.25">
      <c r="B20" s="100"/>
      <c r="C20" s="47">
        <v>156453</v>
      </c>
      <c r="D20" s="48">
        <v>40570</v>
      </c>
      <c r="E20" s="48"/>
      <c r="F20" s="49" t="s">
        <v>1059</v>
      </c>
      <c r="G20" s="49">
        <v>54.6</v>
      </c>
      <c r="H20" s="49">
        <v>61.19</v>
      </c>
      <c r="I20" s="49">
        <v>61.19</v>
      </c>
      <c r="J20" s="50"/>
      <c r="K20" s="50" t="s">
        <v>434</v>
      </c>
      <c r="L20" s="50">
        <v>102666</v>
      </c>
      <c r="M20" s="50" t="s">
        <v>1139</v>
      </c>
      <c r="N20" s="50" t="s">
        <v>1038</v>
      </c>
      <c r="O20" s="52">
        <v>632340</v>
      </c>
      <c r="P20" s="50"/>
      <c r="Q20" s="50" t="s">
        <v>434</v>
      </c>
      <c r="R20" s="50">
        <v>102666</v>
      </c>
      <c r="S20" s="50" t="s">
        <v>1139</v>
      </c>
      <c r="T20" s="50" t="s">
        <v>1038</v>
      </c>
      <c r="U20" s="50"/>
      <c r="V20" s="51">
        <v>16500</v>
      </c>
      <c r="W20" s="51">
        <v>6000</v>
      </c>
      <c r="X20" s="51"/>
      <c r="Y20" s="53">
        <f>(1-W20/V20)*100</f>
        <v>63.63636363636363</v>
      </c>
      <c r="Z20" s="50"/>
      <c r="AA20" s="50" t="s">
        <v>1161</v>
      </c>
      <c r="AB20" s="50"/>
      <c r="AC20" s="50"/>
      <c r="AD20" s="50" t="s">
        <v>1038</v>
      </c>
      <c r="AE20" s="5"/>
      <c r="AH20" s="21"/>
    </row>
    <row r="21" spans="2:31" ht="11.25">
      <c r="B21" s="100"/>
      <c r="C21" s="41" t="s">
        <v>1206</v>
      </c>
      <c r="D21" s="41"/>
      <c r="E21" s="41"/>
      <c r="F21" s="42"/>
      <c r="G21" s="42"/>
      <c r="H21" s="42"/>
      <c r="I21" s="42"/>
      <c r="J21" s="42"/>
      <c r="K21" s="3"/>
      <c r="L21" s="3"/>
      <c r="M21" s="3"/>
      <c r="N21" s="3"/>
      <c r="O21" s="43"/>
      <c r="P21" s="42"/>
      <c r="Q21" s="44"/>
      <c r="R21" s="44"/>
      <c r="S21" s="45"/>
      <c r="T21" s="45"/>
      <c r="U21" s="42"/>
      <c r="V21" s="46"/>
      <c r="W21" s="46"/>
      <c r="X21" s="46"/>
      <c r="Y21" s="46"/>
      <c r="Z21" s="42"/>
      <c r="AA21" s="3"/>
      <c r="AB21" s="3"/>
      <c r="AC21" s="45"/>
      <c r="AD21" s="45"/>
      <c r="AE21" s="5"/>
    </row>
    <row r="22" spans="2:31" ht="11.25">
      <c r="B22" s="100"/>
      <c r="C22" s="38" t="s">
        <v>1224</v>
      </c>
      <c r="D22" s="38"/>
      <c r="E22" s="38"/>
      <c r="F22" s="9"/>
      <c r="G22" s="9"/>
      <c r="H22" s="9"/>
      <c r="I22" s="9"/>
      <c r="J22" s="9"/>
      <c r="K22" s="9"/>
      <c r="L22" s="9"/>
      <c r="M22" s="9"/>
      <c r="N22" s="9"/>
      <c r="O22" s="9"/>
      <c r="P22" s="9"/>
      <c r="Q22" s="9"/>
      <c r="R22" s="9"/>
      <c r="S22" s="9"/>
      <c r="T22" s="9"/>
      <c r="U22" s="9"/>
      <c r="V22" s="9"/>
      <c r="W22" s="9"/>
      <c r="X22" s="9"/>
      <c r="Y22" s="9"/>
      <c r="Z22" s="9"/>
      <c r="AA22" s="9"/>
      <c r="AB22" s="9"/>
      <c r="AC22" s="9"/>
      <c r="AD22" s="9"/>
      <c r="AE22" s="5"/>
    </row>
    <row r="23" spans="2:31" ht="11.25">
      <c r="B23" s="100"/>
      <c r="C23" s="38" t="s">
        <v>1225</v>
      </c>
      <c r="D23" s="38"/>
      <c r="E23" s="38"/>
      <c r="F23" s="9"/>
      <c r="G23" s="9"/>
      <c r="H23" s="9"/>
      <c r="I23" s="9"/>
      <c r="J23" s="9"/>
      <c r="K23" s="9"/>
      <c r="L23" s="9"/>
      <c r="M23" s="9"/>
      <c r="N23" s="9"/>
      <c r="O23" s="9"/>
      <c r="P23" s="9"/>
      <c r="Q23" s="9"/>
      <c r="R23" s="9"/>
      <c r="S23" s="9"/>
      <c r="T23" s="9"/>
      <c r="U23" s="9"/>
      <c r="V23" s="9"/>
      <c r="W23" s="9"/>
      <c r="X23" s="9"/>
      <c r="Y23" s="9"/>
      <c r="Z23" s="9"/>
      <c r="AA23" s="9"/>
      <c r="AB23" s="9"/>
      <c r="AC23" s="9"/>
      <c r="AD23" s="9"/>
      <c r="AE23" s="5"/>
    </row>
    <row r="24" spans="2:31" ht="11.25">
      <c r="B24" s="100"/>
      <c r="C24" s="9" t="s">
        <v>1164</v>
      </c>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5"/>
    </row>
    <row r="25" spans="2:31" ht="11.25" customHeight="1">
      <c r="B25" s="101"/>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3"/>
    </row>
  </sheetData>
  <sheetProtection/>
  <conditionalFormatting sqref="C11:AD15">
    <cfRule type="expression" priority="2" dxfId="1">
      <formula>MOD(ROW(),2)=1</formula>
    </cfRule>
  </conditionalFormatting>
  <conditionalFormatting sqref="C18:AD20">
    <cfRule type="expression" priority="1" dxfId="1">
      <formula>MOD(ROW(),2)=0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B2:AA31"/>
  <sheetViews>
    <sheetView zoomScalePageLayoutView="0" workbookViewId="0" topLeftCell="A1">
      <selection activeCell="A1" sqref="A1"/>
    </sheetView>
  </sheetViews>
  <sheetFormatPr defaultColWidth="9.140625" defaultRowHeight="15" outlineLevelRow="1" outlineLevelCol="1"/>
  <cols>
    <col min="1" max="1" width="9.140625" style="2" customWidth="1"/>
    <col min="2" max="2" width="1.7109375" style="2" customWidth="1"/>
    <col min="3" max="3" width="10.7109375" style="2" customWidth="1"/>
    <col min="4" max="4" width="31.7109375" style="2" customWidth="1"/>
    <col min="5" max="5" width="6.7109375" style="2" customWidth="1"/>
    <col min="6" max="6" width="10.7109375" style="2" customWidth="1"/>
    <col min="7" max="7" width="6.7109375" style="2" customWidth="1"/>
    <col min="8" max="18" width="10.7109375" style="2" customWidth="1"/>
    <col min="19" max="19" width="1.7109375" style="2" customWidth="1"/>
    <col min="20" max="20" width="9.140625" style="2" customWidth="1"/>
    <col min="21" max="27" width="10.7109375" style="2" hidden="1" customWidth="1" outlineLevel="1"/>
    <col min="28" max="28" width="9.140625" style="2" customWidth="1" collapsed="1"/>
    <col min="29" max="16384" width="9.140625" style="2" customWidth="1"/>
  </cols>
  <sheetData>
    <row r="2" spans="2:19" ht="11.25">
      <c r="B2" s="99"/>
      <c r="C2" s="3"/>
      <c r="D2" s="3"/>
      <c r="E2" s="3"/>
      <c r="F2" s="3"/>
      <c r="G2" s="3"/>
      <c r="H2" s="3"/>
      <c r="I2" s="3"/>
      <c r="J2" s="3"/>
      <c r="K2" s="3"/>
      <c r="L2" s="3"/>
      <c r="M2" s="3"/>
      <c r="N2" s="3"/>
      <c r="O2" s="3"/>
      <c r="P2" s="3"/>
      <c r="Q2" s="3"/>
      <c r="R2" s="3"/>
      <c r="S2" s="4"/>
    </row>
    <row r="3" spans="2:27" s="65" customFormat="1" ht="15">
      <c r="B3" s="117"/>
      <c r="C3" s="10" t="s">
        <v>1192</v>
      </c>
      <c r="D3" s="66"/>
      <c r="E3" s="67"/>
      <c r="F3" s="67"/>
      <c r="G3" s="67"/>
      <c r="H3" s="68"/>
      <c r="I3" s="68"/>
      <c r="J3" s="68"/>
      <c r="K3" s="68"/>
      <c r="L3" s="68"/>
      <c r="M3" s="69"/>
      <c r="N3" s="69"/>
      <c r="O3" s="69"/>
      <c r="P3" s="69"/>
      <c r="Q3" s="69"/>
      <c r="R3" s="66"/>
      <c r="S3" s="118"/>
      <c r="V3" s="118"/>
      <c r="W3" s="135" t="s">
        <v>1229</v>
      </c>
      <c r="X3" s="137"/>
      <c r="Y3" s="136"/>
      <c r="Z3" s="135" t="s">
        <v>1079</v>
      </c>
      <c r="AA3" s="136"/>
    </row>
    <row r="4" spans="2:27" s="72" customFormat="1" ht="11.25">
      <c r="B4" s="119"/>
      <c r="C4" s="47"/>
      <c r="D4" s="37"/>
      <c r="E4" s="47"/>
      <c r="F4" s="47"/>
      <c r="G4" s="47"/>
      <c r="H4" s="71"/>
      <c r="I4" s="71"/>
      <c r="J4" s="71"/>
      <c r="K4" s="71"/>
      <c r="L4" s="71"/>
      <c r="M4" s="157"/>
      <c r="N4" s="155" t="s">
        <v>1210</v>
      </c>
      <c r="O4" s="155"/>
      <c r="P4" s="155"/>
      <c r="Q4" s="155"/>
      <c r="R4" s="156"/>
      <c r="S4" s="120"/>
      <c r="V4" s="120"/>
      <c r="W4" s="138" t="e">
        <f>[5]!SNLTable(1,C9:C21,W6:Y6)</f>
        <v>#NAME?</v>
      </c>
      <c r="X4" s="44"/>
      <c r="Y4" s="139"/>
      <c r="Z4" s="140" t="e">
        <f>[5]!SNLTable(2,C9:C21,Z6:AA6)</f>
        <v>#NAME?</v>
      </c>
      <c r="AA4" s="139"/>
    </row>
    <row r="5" spans="2:27" ht="45" customHeight="1">
      <c r="B5" s="100"/>
      <c r="C5" s="74" t="s">
        <v>1128</v>
      </c>
      <c r="D5" s="39" t="s">
        <v>1085</v>
      </c>
      <c r="E5" s="39" t="s">
        <v>1132</v>
      </c>
      <c r="F5" s="39" t="s">
        <v>1065</v>
      </c>
      <c r="G5" s="127" t="s">
        <v>1066</v>
      </c>
      <c r="H5" s="40" t="s">
        <v>1092</v>
      </c>
      <c r="I5" s="40" t="s">
        <v>1220</v>
      </c>
      <c r="J5" s="40" t="s">
        <v>1227</v>
      </c>
      <c r="K5" s="40" t="s">
        <v>1231</v>
      </c>
      <c r="L5" s="40" t="s">
        <v>1181</v>
      </c>
      <c r="M5" s="95" t="s">
        <v>1183</v>
      </c>
      <c r="N5" s="158" t="s">
        <v>1090</v>
      </c>
      <c r="O5" s="109" t="s">
        <v>1094</v>
      </c>
      <c r="P5" s="109" t="s">
        <v>1095</v>
      </c>
      <c r="Q5" s="109" t="s">
        <v>1226</v>
      </c>
      <c r="R5" s="109" t="s">
        <v>1209</v>
      </c>
      <c r="S5" s="5"/>
      <c r="U5" s="132" t="s">
        <v>1210</v>
      </c>
      <c r="V5" s="127" t="s">
        <v>1228</v>
      </c>
      <c r="W5" s="132" t="s">
        <v>1132</v>
      </c>
      <c r="X5" s="132" t="s">
        <v>1065</v>
      </c>
      <c r="Y5" s="127" t="s">
        <v>1066</v>
      </c>
      <c r="Z5" s="132" t="s">
        <v>1065</v>
      </c>
      <c r="AA5" s="127" t="s">
        <v>1066</v>
      </c>
    </row>
    <row r="6" spans="2:27" s="65" customFormat="1" ht="12" customHeight="1" hidden="1" outlineLevel="1">
      <c r="B6" s="117"/>
      <c r="C6" s="66"/>
      <c r="E6" s="70">
        <v>13</v>
      </c>
      <c r="F6" s="70">
        <v>38</v>
      </c>
      <c r="G6" s="96">
        <v>39</v>
      </c>
      <c r="H6" s="37"/>
      <c r="I6" s="37"/>
      <c r="J6" s="37"/>
      <c r="K6" s="37"/>
      <c r="L6" s="37"/>
      <c r="M6" s="96"/>
      <c r="N6" s="73">
        <v>220</v>
      </c>
      <c r="O6" s="73">
        <v>281</v>
      </c>
      <c r="P6" s="73">
        <v>284</v>
      </c>
      <c r="Q6" s="73">
        <v>29338</v>
      </c>
      <c r="R6" s="85">
        <v>29337</v>
      </c>
      <c r="S6" s="118"/>
      <c r="V6" s="118"/>
      <c r="W6" s="65">
        <v>13</v>
      </c>
      <c r="X6" s="65">
        <v>38</v>
      </c>
      <c r="Y6" s="118">
        <v>39</v>
      </c>
      <c r="Z6" s="65">
        <v>38</v>
      </c>
      <c r="AA6" s="118">
        <v>39</v>
      </c>
    </row>
    <row r="7" spans="2:27" s="65" customFormat="1" ht="12" customHeight="1" hidden="1" outlineLevel="1">
      <c r="B7" s="117"/>
      <c r="C7" s="66"/>
      <c r="E7" s="70"/>
      <c r="F7" s="70"/>
      <c r="G7" s="96"/>
      <c r="H7" s="37"/>
      <c r="I7" s="37"/>
      <c r="J7" s="37"/>
      <c r="K7" s="37"/>
      <c r="L7" s="37"/>
      <c r="M7" s="96"/>
      <c r="N7" s="70">
        <v>6826</v>
      </c>
      <c r="O7" s="70">
        <v>6760</v>
      </c>
      <c r="P7" s="70">
        <v>6761</v>
      </c>
      <c r="Q7" s="70">
        <v>29338</v>
      </c>
      <c r="R7" s="70">
        <v>29337</v>
      </c>
      <c r="S7" s="118"/>
      <c r="V7" s="118"/>
      <c r="Y7" s="118"/>
      <c r="AA7" s="118"/>
    </row>
    <row r="8" spans="2:27" s="65" customFormat="1" ht="12" customHeight="1" collapsed="1">
      <c r="B8" s="117"/>
      <c r="C8" s="154" t="s">
        <v>1208</v>
      </c>
      <c r="D8" s="81"/>
      <c r="E8" s="149"/>
      <c r="F8" s="149"/>
      <c r="G8" s="150"/>
      <c r="H8" s="44"/>
      <c r="I8" s="44"/>
      <c r="J8" s="44"/>
      <c r="K8" s="44"/>
      <c r="L8" s="44"/>
      <c r="M8" s="150"/>
      <c r="N8" s="149"/>
      <c r="O8" s="149"/>
      <c r="P8" s="149"/>
      <c r="Q8" s="149"/>
      <c r="R8" s="149"/>
      <c r="S8" s="118"/>
      <c r="V8" s="118"/>
      <c r="Y8" s="118"/>
      <c r="AA8" s="118"/>
    </row>
    <row r="9" spans="2:27" s="65" customFormat="1" ht="11.25" customHeight="1">
      <c r="B9" s="117"/>
      <c r="C9" s="129">
        <v>4065807</v>
      </c>
      <c r="D9" s="67" t="s">
        <v>1236</v>
      </c>
      <c r="E9" s="67">
        <f aca="true" t="shared" si="0" ref="E9:E21">IF(W9="","",W9)</f>
      </c>
      <c r="F9" s="67" t="str">
        <f aca="true" t="shared" si="1" ref="F9:G15">IF(X9="",Z9,X9)</f>
        <v>Boulder</v>
      </c>
      <c r="G9" s="142" t="str">
        <f t="shared" si="1"/>
        <v>CO</v>
      </c>
      <c r="H9" s="68">
        <v>3035</v>
      </c>
      <c r="I9" s="68">
        <v>2</v>
      </c>
      <c r="J9" s="77">
        <v>40611</v>
      </c>
      <c r="K9" s="68">
        <v>650</v>
      </c>
      <c r="L9" s="68">
        <v>0</v>
      </c>
      <c r="M9" s="98">
        <f aca="true" t="shared" si="2" ref="M9:M15">(1-(K9+L9)/H9)*100</f>
        <v>78.5831960461285</v>
      </c>
      <c r="N9" s="68" t="e">
        <f>[5]!snldata(2,$C9,N$7,$U9,1)</f>
        <v>#NAME?</v>
      </c>
      <c r="O9" s="80" t="e">
        <f>[5]!snldata(2,$C9,O$7,$V9,1)</f>
        <v>#NAME?</v>
      </c>
      <c r="P9" s="80" t="e">
        <f>[5]!snldata(2,$C9,P$7,$V9,1)</f>
        <v>#NAME?</v>
      </c>
      <c r="Q9" s="80" t="e">
        <f>[5]!snldata(2,$C9,Q$7,$U9,1)</f>
        <v>#NAME?</v>
      </c>
      <c r="R9" s="80" t="e">
        <f>[5]!snldata(2,$C9,R$7,$U9,1)</f>
        <v>#NAME?</v>
      </c>
      <c r="S9" s="118"/>
      <c r="U9" s="65" t="str">
        <f aca="true" t="shared" si="3" ref="U9:U15">IF(ROUNDUP(MONTH($J9)/3,0)=1,YEAR($J9)-1&amp;"Q4",YEAR($J9)&amp;"Q"&amp;ROUNDUP(MONTH($J9)/3,0)-1)</f>
        <v>2010Q4</v>
      </c>
      <c r="V9" s="118" t="str">
        <f aca="true" t="shared" si="4" ref="V9:V15">LEFT(U9,4)&amp;"L"&amp;RIGHT(U9,1)</f>
        <v>2010L4</v>
      </c>
      <c r="W9" s="130"/>
      <c r="X9" s="130"/>
      <c r="Y9" s="133"/>
      <c r="Z9" s="130" t="s">
        <v>1053</v>
      </c>
      <c r="AA9" s="133" t="s">
        <v>1039</v>
      </c>
    </row>
    <row r="10" spans="2:27" s="65" customFormat="1" ht="11.25" customHeight="1">
      <c r="B10" s="117"/>
      <c r="C10" s="129">
        <v>1018635</v>
      </c>
      <c r="D10" s="78" t="s">
        <v>1211</v>
      </c>
      <c r="E10" s="78">
        <f t="shared" si="0"/>
      </c>
      <c r="F10" s="78" t="str">
        <f t="shared" si="1"/>
        <v>Starkville</v>
      </c>
      <c r="G10" s="141" t="str">
        <f t="shared" si="1"/>
        <v>MS</v>
      </c>
      <c r="H10" s="68">
        <v>44000</v>
      </c>
      <c r="I10" s="68">
        <v>2</v>
      </c>
      <c r="J10" s="77">
        <v>40606</v>
      </c>
      <c r="K10" s="68">
        <v>38000</v>
      </c>
      <c r="L10" s="68">
        <v>1014.062</v>
      </c>
      <c r="M10" s="98">
        <f t="shared" si="2"/>
        <v>11.33167727272728</v>
      </c>
      <c r="N10" s="68" t="e">
        <f>[5]!snldata(2,$C10,N$7,$U10,1)</f>
        <v>#NAME?</v>
      </c>
      <c r="O10" s="80" t="e">
        <f>[5]!snldata(2,$C10,O$7,$V10,1)</f>
        <v>#NAME?</v>
      </c>
      <c r="P10" s="80" t="e">
        <f>[5]!snldata(2,$C10,P$7,$V10,1)</f>
        <v>#NAME?</v>
      </c>
      <c r="Q10" s="80" t="e">
        <f>[5]!snldata(2,$C10,Q$7,$U10,1)</f>
        <v>#NAME?</v>
      </c>
      <c r="R10" s="80" t="e">
        <f>[5]!snldata(2,$C10,R$7,$U10,1)</f>
        <v>#NAME?</v>
      </c>
      <c r="S10" s="118"/>
      <c r="U10" s="65" t="str">
        <f t="shared" si="3"/>
        <v>2010Q4</v>
      </c>
      <c r="V10" s="118" t="str">
        <f t="shared" si="4"/>
        <v>2010L4</v>
      </c>
      <c r="W10" s="130"/>
      <c r="X10" s="130" t="s">
        <v>1022</v>
      </c>
      <c r="Y10" s="133" t="s">
        <v>1035</v>
      </c>
      <c r="Z10" s="130" t="s">
        <v>1022</v>
      </c>
      <c r="AA10" s="133" t="s">
        <v>1035</v>
      </c>
    </row>
    <row r="11" spans="2:27" s="65" customFormat="1" ht="11.25" customHeight="1">
      <c r="B11" s="117"/>
      <c r="C11" s="129">
        <v>1011365</v>
      </c>
      <c r="D11" s="78" t="s">
        <v>1238</v>
      </c>
      <c r="E11" s="78">
        <f t="shared" si="0"/>
      </c>
      <c r="F11" s="78" t="str">
        <f t="shared" si="1"/>
        <v>Austin</v>
      </c>
      <c r="G11" s="141" t="str">
        <f t="shared" si="1"/>
        <v>TX</v>
      </c>
      <c r="H11" s="68">
        <v>3268</v>
      </c>
      <c r="I11" s="68">
        <v>3</v>
      </c>
      <c r="J11" s="77">
        <v>40589</v>
      </c>
      <c r="K11" s="68">
        <v>500</v>
      </c>
      <c r="L11" s="68">
        <v>0</v>
      </c>
      <c r="M11" s="98">
        <f t="shared" si="2"/>
        <v>84.7001223990208</v>
      </c>
      <c r="N11" s="68" t="e">
        <f>[5]!snldata(2,$C11,N$7,$U11,1)</f>
        <v>#NAME?</v>
      </c>
      <c r="O11" s="80" t="e">
        <f>[5]!snldata(2,$C11,O$7,$V11,1)</f>
        <v>#NAME?</v>
      </c>
      <c r="P11" s="80" t="e">
        <f>[5]!snldata(2,$C11,P$7,$V11,1)</f>
        <v>#NAME?</v>
      </c>
      <c r="Q11" s="80" t="e">
        <f>[5]!snldata(2,$C11,Q$7,$U11,1)</f>
        <v>#NAME?</v>
      </c>
      <c r="R11" s="80" t="e">
        <f>[5]!snldata(2,$C11,R$7,$U11,1)</f>
        <v>#NAME?</v>
      </c>
      <c r="S11" s="118"/>
      <c r="U11" s="65" t="str">
        <f t="shared" si="3"/>
        <v>2010Q4</v>
      </c>
      <c r="V11" s="118" t="str">
        <f t="shared" si="4"/>
        <v>2010L4</v>
      </c>
      <c r="W11" s="130"/>
      <c r="X11" s="130"/>
      <c r="Y11" s="133"/>
      <c r="Z11" s="130" t="s">
        <v>1023</v>
      </c>
      <c r="AA11" s="133" t="s">
        <v>1042</v>
      </c>
    </row>
    <row r="12" spans="2:27" s="65" customFormat="1" ht="11.25" customHeight="1">
      <c r="B12" s="117"/>
      <c r="C12" s="129">
        <v>4042314</v>
      </c>
      <c r="D12" s="78" t="s">
        <v>1237</v>
      </c>
      <c r="E12" s="78" t="str">
        <f t="shared" si="0"/>
        <v>CBKN</v>
      </c>
      <c r="F12" s="78" t="str">
        <f t="shared" si="1"/>
        <v>Raleigh</v>
      </c>
      <c r="G12" s="141" t="str">
        <f t="shared" si="1"/>
        <v>NC</v>
      </c>
      <c r="H12" s="68">
        <v>41279</v>
      </c>
      <c r="I12" s="68">
        <v>0</v>
      </c>
      <c r="J12" s="77">
        <v>40571</v>
      </c>
      <c r="K12" s="68">
        <v>41279</v>
      </c>
      <c r="L12" s="68">
        <v>0</v>
      </c>
      <c r="M12" s="98">
        <f t="shared" si="2"/>
        <v>0</v>
      </c>
      <c r="N12" s="68" t="e">
        <f>[5]!snldata(2,$C12,N$7,$U12,1)</f>
        <v>#NAME?</v>
      </c>
      <c r="O12" s="80" t="e">
        <f>[5]!snldata(2,$C12,O$7,$V12,1)</f>
        <v>#NAME?</v>
      </c>
      <c r="P12" s="80" t="e">
        <f>[5]!snldata(2,$C12,P$7,$V12,1)</f>
        <v>#NAME?</v>
      </c>
      <c r="Q12" s="80" t="e">
        <f>[5]!snldata(2,$C12,Q$7,$U12,1)</f>
        <v>#NAME?</v>
      </c>
      <c r="R12" s="80" t="e">
        <f>[5]!snldata(2,$C12,R$7,$U12,1)</f>
        <v>#NAME?</v>
      </c>
      <c r="S12" s="118"/>
      <c r="U12" s="65" t="str">
        <f t="shared" si="3"/>
        <v>2010Q4</v>
      </c>
      <c r="V12" s="118" t="str">
        <f t="shared" si="4"/>
        <v>2010L4</v>
      </c>
      <c r="W12" s="130" t="s">
        <v>1133</v>
      </c>
      <c r="X12" s="130" t="s">
        <v>1069</v>
      </c>
      <c r="Y12" s="133" t="s">
        <v>1032</v>
      </c>
      <c r="Z12" s="130" t="s">
        <v>1069</v>
      </c>
      <c r="AA12" s="133" t="s">
        <v>1032</v>
      </c>
    </row>
    <row r="13" spans="2:27" s="65" customFormat="1" ht="11.25" customHeight="1">
      <c r="B13" s="117"/>
      <c r="C13" s="129">
        <v>1012386</v>
      </c>
      <c r="D13" s="78" t="s">
        <v>696</v>
      </c>
      <c r="E13" s="78">
        <f t="shared" si="0"/>
      </c>
      <c r="F13" s="78" t="str">
        <f t="shared" si="1"/>
        <v>Moyock</v>
      </c>
      <c r="G13" s="141" t="str">
        <f t="shared" si="1"/>
        <v>NC</v>
      </c>
      <c r="H13" s="68">
        <v>4021</v>
      </c>
      <c r="I13" s="68">
        <v>4</v>
      </c>
      <c r="J13" s="77">
        <v>40515</v>
      </c>
      <c r="K13" s="68">
        <v>1742.85</v>
      </c>
      <c r="L13" s="68">
        <v>0</v>
      </c>
      <c r="M13" s="98">
        <f t="shared" si="2"/>
        <v>56.656304401890075</v>
      </c>
      <c r="N13" s="68" t="e">
        <f>[5]!snldata(2,$C13,N$7,$U13,1)</f>
        <v>#NAME?</v>
      </c>
      <c r="O13" s="80" t="e">
        <f>[5]!snldata(2,$C13,O$7,$V13,1)</f>
        <v>#NAME?</v>
      </c>
      <c r="P13" s="80" t="e">
        <f>[5]!snldata(2,$C13,P$7,$V13,1)</f>
        <v>#NAME?</v>
      </c>
      <c r="Q13" s="80" t="e">
        <f>[5]!snldata(2,$C13,Q$7,$U13,1)</f>
        <v>#NAME?</v>
      </c>
      <c r="R13" s="80" t="e">
        <f>[5]!snldata(2,$C13,R$7,$U13,1)</f>
        <v>#NAME?</v>
      </c>
      <c r="S13" s="118"/>
      <c r="U13" s="65" t="str">
        <f t="shared" si="3"/>
        <v>2010Q3</v>
      </c>
      <c r="V13" s="118" t="str">
        <f t="shared" si="4"/>
        <v>2010L3</v>
      </c>
      <c r="W13" s="130"/>
      <c r="X13" s="130"/>
      <c r="Y13" s="133"/>
      <c r="Z13" s="130" t="s">
        <v>1028</v>
      </c>
      <c r="AA13" s="133" t="s">
        <v>1032</v>
      </c>
    </row>
    <row r="14" spans="2:27" s="65" customFormat="1" ht="11.25" customHeight="1">
      <c r="B14" s="117"/>
      <c r="C14" s="129">
        <v>108287</v>
      </c>
      <c r="D14" s="78" t="s">
        <v>911</v>
      </c>
      <c r="E14" s="78" t="str">
        <f t="shared" si="0"/>
        <v>TIBB</v>
      </c>
      <c r="F14" s="78" t="str">
        <f t="shared" si="1"/>
        <v>Naples</v>
      </c>
      <c r="G14" s="141" t="str">
        <f t="shared" si="1"/>
        <v>FL</v>
      </c>
      <c r="H14" s="68">
        <v>37000</v>
      </c>
      <c r="I14" s="68">
        <v>4</v>
      </c>
      <c r="J14" s="77">
        <v>40451</v>
      </c>
      <c r="K14" s="68">
        <v>12119.637369999999</v>
      </c>
      <c r="L14" s="68">
        <v>40</v>
      </c>
      <c r="M14" s="98">
        <f t="shared" si="2"/>
        <v>67.13611521621623</v>
      </c>
      <c r="N14" s="68" t="e">
        <f>[5]!snldata(2,$C14,N$7,$U14,1)</f>
        <v>#NAME?</v>
      </c>
      <c r="O14" s="80" t="e">
        <f>[5]!snldata(2,$C14,O$7,$V14,1)</f>
        <v>#NAME?</v>
      </c>
      <c r="P14" s="80" t="e">
        <f>[5]!snldata(2,$C14,P$7,$V14,1)</f>
        <v>#NAME?</v>
      </c>
      <c r="Q14" s="80" t="e">
        <f>[5]!snldata(2,$C14,Q$7,$U14,1)</f>
        <v>#NAME?</v>
      </c>
      <c r="R14" s="80" t="e">
        <f>[5]!snldata(2,$C14,R$7,$U14,1)</f>
        <v>#NAME?</v>
      </c>
      <c r="S14" s="118"/>
      <c r="U14" s="65" t="str">
        <f t="shared" si="3"/>
        <v>2010Q2</v>
      </c>
      <c r="V14" s="118" t="str">
        <f t="shared" si="4"/>
        <v>2010L2</v>
      </c>
      <c r="W14" s="130" t="s">
        <v>1134</v>
      </c>
      <c r="X14" s="130" t="s">
        <v>1048</v>
      </c>
      <c r="Y14" s="133" t="s">
        <v>1043</v>
      </c>
      <c r="Z14" s="130" t="s">
        <v>1048</v>
      </c>
      <c r="AA14" s="133" t="s">
        <v>1043</v>
      </c>
    </row>
    <row r="15" spans="2:27" s="65" customFormat="1" ht="11.25" customHeight="1">
      <c r="B15" s="117"/>
      <c r="C15" s="129">
        <v>100172</v>
      </c>
      <c r="D15" s="78" t="s">
        <v>1212</v>
      </c>
      <c r="E15" s="78">
        <f t="shared" si="0"/>
      </c>
      <c r="F15" s="78" t="str">
        <f t="shared" si="1"/>
        <v>Greenville</v>
      </c>
      <c r="G15" s="141" t="str">
        <f t="shared" si="1"/>
        <v>SC</v>
      </c>
      <c r="H15" s="68">
        <v>347000</v>
      </c>
      <c r="I15" s="68">
        <v>3</v>
      </c>
      <c r="J15" s="77">
        <v>40451</v>
      </c>
      <c r="K15" s="68">
        <v>130179.21875</v>
      </c>
      <c r="L15" s="68">
        <v>400</v>
      </c>
      <c r="M15" s="98">
        <f t="shared" si="2"/>
        <v>62.36910122478386</v>
      </c>
      <c r="N15" s="68" t="e">
        <f>[5]!snldata(2,$C15,N$7,$U15,1)</f>
        <v>#NAME?</v>
      </c>
      <c r="O15" s="80" t="e">
        <f>[5]!snldata(2,$C15,O$7,$V15,1)</f>
        <v>#NAME?</v>
      </c>
      <c r="P15" s="80" t="e">
        <f>[5]!snldata(2,$C15,P$7,$V15,1)</f>
        <v>#NAME?</v>
      </c>
      <c r="Q15" s="80" t="e">
        <f>[5]!snldata(2,$C15,Q$7,$U15,1)</f>
        <v>#NAME?</v>
      </c>
      <c r="R15" s="80" t="e">
        <f>[5]!snldata(2,$C15,R$7,$U15,1)</f>
        <v>#NAME?</v>
      </c>
      <c r="S15" s="118"/>
      <c r="U15" s="65" t="str">
        <f t="shared" si="3"/>
        <v>2010Q2</v>
      </c>
      <c r="V15" s="118" t="str">
        <f t="shared" si="4"/>
        <v>2010L2</v>
      </c>
      <c r="W15" s="130"/>
      <c r="X15" s="130" t="s">
        <v>1036</v>
      </c>
      <c r="Y15" s="133" t="s">
        <v>1037</v>
      </c>
      <c r="Z15" s="130" t="s">
        <v>1036</v>
      </c>
      <c r="AA15" s="133" t="s">
        <v>1037</v>
      </c>
    </row>
    <row r="16" spans="2:27" s="65" customFormat="1" ht="4.5" customHeight="1">
      <c r="B16" s="117"/>
      <c r="C16" s="128"/>
      <c r="D16" s="82"/>
      <c r="E16" s="82"/>
      <c r="F16" s="82"/>
      <c r="G16" s="153"/>
      <c r="H16" s="84"/>
      <c r="I16" s="84"/>
      <c r="J16" s="86"/>
      <c r="K16" s="84"/>
      <c r="L16" s="84"/>
      <c r="M16" s="97"/>
      <c r="N16" s="84"/>
      <c r="O16" s="83"/>
      <c r="P16" s="83"/>
      <c r="Q16" s="83"/>
      <c r="R16" s="83"/>
      <c r="S16" s="118"/>
      <c r="V16" s="118"/>
      <c r="W16" s="130"/>
      <c r="X16" s="130"/>
      <c r="Y16" s="133"/>
      <c r="Z16" s="130"/>
      <c r="AA16" s="133"/>
    </row>
    <row r="17" spans="2:27" s="65" customFormat="1" ht="11.25" customHeight="1">
      <c r="B17" s="117"/>
      <c r="C17" s="152" t="s">
        <v>1201</v>
      </c>
      <c r="D17" s="79"/>
      <c r="E17" s="79"/>
      <c r="F17" s="79"/>
      <c r="G17" s="144"/>
      <c r="H17" s="145"/>
      <c r="I17" s="145"/>
      <c r="J17" s="146"/>
      <c r="K17" s="145"/>
      <c r="L17" s="145"/>
      <c r="M17" s="147"/>
      <c r="N17" s="145"/>
      <c r="O17" s="148" t="e">
        <f>MEDIAN(O9:O15)</f>
        <v>#NAME?</v>
      </c>
      <c r="P17" s="148" t="e">
        <f>MEDIAN(P9:P15)</f>
        <v>#NAME?</v>
      </c>
      <c r="Q17" s="148" t="e">
        <f>MEDIAN(Q9:Q15)</f>
        <v>#NAME?</v>
      </c>
      <c r="R17" s="148" t="e">
        <f>MEDIAN(R9:R15)</f>
        <v>#NAME?</v>
      </c>
      <c r="S17" s="118"/>
      <c r="V17" s="118"/>
      <c r="W17" s="130"/>
      <c r="X17" s="130"/>
      <c r="Y17" s="133"/>
      <c r="Z17" s="130"/>
      <c r="AA17" s="133"/>
    </row>
    <row r="18" spans="2:27" s="65" customFormat="1" ht="3.75" customHeight="1">
      <c r="B18" s="117"/>
      <c r="C18" s="129"/>
      <c r="D18" s="78"/>
      <c r="E18" s="67"/>
      <c r="F18" s="67"/>
      <c r="G18" s="142"/>
      <c r="H18" s="68"/>
      <c r="I18" s="68"/>
      <c r="J18" s="77"/>
      <c r="K18" s="68"/>
      <c r="L18" s="68"/>
      <c r="M18" s="98"/>
      <c r="N18" s="68"/>
      <c r="O18" s="80"/>
      <c r="P18" s="80"/>
      <c r="Q18" s="68"/>
      <c r="R18" s="68"/>
      <c r="S18" s="118"/>
      <c r="V18" s="118"/>
      <c r="W18" s="131"/>
      <c r="X18" s="131"/>
      <c r="Y18" s="134"/>
      <c r="Z18" s="131"/>
      <c r="AA18" s="134"/>
    </row>
    <row r="19" spans="2:27" s="65" customFormat="1" ht="11.25" customHeight="1">
      <c r="B19" s="117"/>
      <c r="C19" s="152" t="s">
        <v>1207</v>
      </c>
      <c r="D19" s="78"/>
      <c r="E19" s="67"/>
      <c r="F19" s="67"/>
      <c r="G19" s="142"/>
      <c r="H19" s="68"/>
      <c r="I19" s="68"/>
      <c r="J19" s="77"/>
      <c r="K19" s="68"/>
      <c r="L19" s="68"/>
      <c r="M19" s="98"/>
      <c r="N19" s="68"/>
      <c r="O19" s="80"/>
      <c r="P19" s="80"/>
      <c r="Q19" s="68"/>
      <c r="R19" s="68"/>
      <c r="S19" s="118"/>
      <c r="V19" s="118"/>
      <c r="W19" s="131"/>
      <c r="X19" s="131"/>
      <c r="Y19" s="134"/>
      <c r="Z19" s="131"/>
      <c r="AA19" s="134"/>
    </row>
    <row r="20" spans="2:27" s="65" customFormat="1" ht="11.25" customHeight="1">
      <c r="B20" s="117"/>
      <c r="C20" s="129">
        <v>102173</v>
      </c>
      <c r="D20" s="78" t="s">
        <v>1240</v>
      </c>
      <c r="E20" s="78" t="str">
        <f t="shared" si="0"/>
        <v>CASB</v>
      </c>
      <c r="F20" s="78" t="str">
        <f aca="true" t="shared" si="5" ref="F20:G22">IF(X20="",Z20,X20)</f>
        <v>Everett</v>
      </c>
      <c r="G20" s="141" t="str">
        <f t="shared" si="5"/>
        <v>WA</v>
      </c>
      <c r="H20" s="68">
        <v>38970</v>
      </c>
      <c r="I20" s="68">
        <v>6</v>
      </c>
      <c r="J20" s="77" t="s">
        <v>1219</v>
      </c>
      <c r="K20" s="68">
        <v>16250</v>
      </c>
      <c r="L20" s="68" t="s">
        <v>1187</v>
      </c>
      <c r="M20" s="98">
        <f>(1-K20/H20)*100</f>
        <v>58.30125737746985</v>
      </c>
      <c r="N20" s="68" t="e">
        <f>[5]!snldata(2,$C20,N$7,$U20,1)</f>
        <v>#NAME?</v>
      </c>
      <c r="O20" s="80" t="e">
        <f>[5]!snldata(2,$C20,O$7,$V20,1)</f>
        <v>#NAME?</v>
      </c>
      <c r="P20" s="80" t="e">
        <f>[5]!snldata(2,$C20,P$7,$V20,1)</f>
        <v>#NAME?</v>
      </c>
      <c r="Q20" s="80" t="e">
        <f>[5]!snldata(2,$C20,Q$7,$U20,1)</f>
        <v>#NAME?</v>
      </c>
      <c r="R20" s="80" t="e">
        <f>[5]!snldata(2,$C20,R$7,$U20,1)</f>
        <v>#NAME?</v>
      </c>
      <c r="S20" s="118"/>
      <c r="U20" s="65" t="s">
        <v>1204</v>
      </c>
      <c r="V20" s="118" t="str">
        <f>LEFT(U20,4)&amp;"L"&amp;RIGHT(U20,1)</f>
        <v>2010L4</v>
      </c>
      <c r="W20" s="130" t="s">
        <v>1185</v>
      </c>
      <c r="X20" s="130" t="s">
        <v>1070</v>
      </c>
      <c r="Y20" s="133" t="s">
        <v>1040</v>
      </c>
      <c r="Z20" s="130" t="s">
        <v>1070</v>
      </c>
      <c r="AA20" s="133" t="s">
        <v>1040</v>
      </c>
    </row>
    <row r="21" spans="2:27" s="65" customFormat="1" ht="11.25" customHeight="1">
      <c r="B21" s="117"/>
      <c r="C21" s="129">
        <v>102666</v>
      </c>
      <c r="D21" s="78" t="s">
        <v>434</v>
      </c>
      <c r="E21" s="78" t="str">
        <f t="shared" si="0"/>
        <v>FFBH</v>
      </c>
      <c r="F21" s="78" t="str">
        <f t="shared" si="5"/>
        <v>Harrison</v>
      </c>
      <c r="G21" s="141" t="str">
        <f t="shared" si="5"/>
        <v>AR</v>
      </c>
      <c r="H21" s="68">
        <v>16500</v>
      </c>
      <c r="I21" s="68">
        <v>5</v>
      </c>
      <c r="J21" s="77" t="s">
        <v>1219</v>
      </c>
      <c r="K21" s="68">
        <v>6000</v>
      </c>
      <c r="L21" s="68" t="s">
        <v>1187</v>
      </c>
      <c r="M21" s="98">
        <f>(1-K21/H21)*100</f>
        <v>63.63636363636363</v>
      </c>
      <c r="N21" s="68" t="e">
        <f>[5]!snldata(1,$C21,N$6,$U21,1)</f>
        <v>#NAME?</v>
      </c>
      <c r="O21" s="80" t="e">
        <f>[5]!snldata(1,$C21,O$6,$V21,1)</f>
        <v>#NAME?</v>
      </c>
      <c r="P21" s="80" t="e">
        <f>[5]!snldata(1,$C21,P$6,$V21,1)</f>
        <v>#NAME?</v>
      </c>
      <c r="Q21" s="80" t="e">
        <f>[5]!snldata(1,$C21,Q$6,$U21,1)</f>
        <v>#NAME?</v>
      </c>
      <c r="R21" s="80" t="e">
        <f>[5]!snldata(1,$C21,R$6,$U21,1)</f>
        <v>#NAME?</v>
      </c>
      <c r="S21" s="118"/>
      <c r="U21" s="65" t="s">
        <v>1204</v>
      </c>
      <c r="V21" s="118" t="str">
        <f>LEFT(U21,4)&amp;"L"&amp;RIGHT(U21,1)</f>
        <v>2010L4</v>
      </c>
      <c r="W21" s="130" t="s">
        <v>1139</v>
      </c>
      <c r="X21" s="130" t="s">
        <v>1046</v>
      </c>
      <c r="Y21" s="133" t="s">
        <v>1038</v>
      </c>
      <c r="Z21" s="130"/>
      <c r="AA21" s="133"/>
    </row>
    <row r="22" spans="2:27" s="65" customFormat="1" ht="11.25" customHeight="1">
      <c r="B22" s="117"/>
      <c r="C22" s="129">
        <v>4087291</v>
      </c>
      <c r="D22" s="78" t="s">
        <v>1239</v>
      </c>
      <c r="E22" s="78" t="str">
        <f>IF(W22="","",W22)</f>
        <v>FCFL</v>
      </c>
      <c r="F22" s="78" t="str">
        <f t="shared" si="5"/>
        <v>Pinellas Park</v>
      </c>
      <c r="G22" s="141" t="str">
        <f t="shared" si="5"/>
        <v>FL</v>
      </c>
      <c r="H22" s="68">
        <v>10685</v>
      </c>
      <c r="I22" s="68">
        <v>3</v>
      </c>
      <c r="J22" s="77" t="s">
        <v>1219</v>
      </c>
      <c r="K22" s="68" t="s">
        <v>1187</v>
      </c>
      <c r="L22" s="68" t="s">
        <v>1187</v>
      </c>
      <c r="M22" s="98" t="s">
        <v>1187</v>
      </c>
      <c r="N22" s="68" t="e">
        <f>[5]!snldata(1,$C22,N$6,$U22,1)</f>
        <v>#NAME?</v>
      </c>
      <c r="O22" s="80" t="e">
        <f>[5]!snldata(1,$C22,O$6,$V22,1)</f>
        <v>#NAME?</v>
      </c>
      <c r="P22" s="80" t="e">
        <f>[5]!snldata(1,$C22,P$6,$V22,1)</f>
        <v>#NAME?</v>
      </c>
      <c r="Q22" s="80" t="e">
        <f>[5]!snldata(1,$C22,Q$6,$U22,1)</f>
        <v>#NAME?</v>
      </c>
      <c r="R22" s="80" t="e">
        <f>[5]!snldata(1,$C22,R$6,$U22,1)</f>
        <v>#NAME?</v>
      </c>
      <c r="S22" s="118"/>
      <c r="U22" s="65" t="s">
        <v>1204</v>
      </c>
      <c r="V22" s="118" t="str">
        <f>LEFT(U22,4)&amp;"L"&amp;RIGHT(U22,1)</f>
        <v>2010L4</v>
      </c>
      <c r="W22" s="130" t="s">
        <v>1160</v>
      </c>
      <c r="X22" s="130" t="s">
        <v>1073</v>
      </c>
      <c r="Y22" s="133" t="s">
        <v>1043</v>
      </c>
      <c r="Z22" s="130"/>
      <c r="AA22" s="133"/>
    </row>
    <row r="23" spans="2:19" s="65" customFormat="1" ht="3.75" customHeight="1">
      <c r="B23" s="117"/>
      <c r="C23" s="75"/>
      <c r="D23" s="82"/>
      <c r="E23" s="82"/>
      <c r="F23" s="82"/>
      <c r="G23" s="153"/>
      <c r="H23" s="84"/>
      <c r="I23" s="84"/>
      <c r="J23" s="86"/>
      <c r="K23" s="84"/>
      <c r="L23" s="84"/>
      <c r="M23" s="97"/>
      <c r="N23" s="84"/>
      <c r="O23" s="83"/>
      <c r="P23" s="83"/>
      <c r="Q23" s="83"/>
      <c r="R23" s="83"/>
      <c r="S23" s="118"/>
    </row>
    <row r="24" spans="2:19" s="65" customFormat="1" ht="11.25" customHeight="1">
      <c r="B24" s="117"/>
      <c r="C24" s="143" t="s">
        <v>1218</v>
      </c>
      <c r="D24" s="79"/>
      <c r="E24" s="79"/>
      <c r="F24" s="79"/>
      <c r="G24" s="144"/>
      <c r="H24" s="145"/>
      <c r="I24" s="145"/>
      <c r="J24" s="146"/>
      <c r="K24" s="145"/>
      <c r="L24" s="145"/>
      <c r="M24" s="147"/>
      <c r="N24" s="145"/>
      <c r="O24" s="148">
        <v>0.27</v>
      </c>
      <c r="P24" s="148">
        <v>2.68</v>
      </c>
      <c r="Q24" s="148">
        <v>3.775</v>
      </c>
      <c r="R24" s="148">
        <v>3.4</v>
      </c>
      <c r="S24" s="118"/>
    </row>
    <row r="25" spans="2:19" s="65" customFormat="1" ht="12" customHeight="1">
      <c r="B25" s="117"/>
      <c r="C25" s="81" t="s">
        <v>1230</v>
      </c>
      <c r="D25" s="81"/>
      <c r="E25" s="149"/>
      <c r="F25" s="149"/>
      <c r="G25" s="149"/>
      <c r="H25" s="44"/>
      <c r="I25" s="44"/>
      <c r="J25" s="44"/>
      <c r="K25" s="44"/>
      <c r="L25" s="44"/>
      <c r="M25" s="149"/>
      <c r="N25" s="149"/>
      <c r="O25" s="149"/>
      <c r="P25" s="149"/>
      <c r="Q25" s="149"/>
      <c r="R25" s="149"/>
      <c r="S25" s="118"/>
    </row>
    <row r="26" spans="2:19" s="65" customFormat="1" ht="12" customHeight="1">
      <c r="B26" s="117"/>
      <c r="C26" s="66" t="s">
        <v>1232</v>
      </c>
      <c r="D26" s="66"/>
      <c r="E26" s="70"/>
      <c r="F26" s="70"/>
      <c r="G26" s="70"/>
      <c r="H26" s="37"/>
      <c r="I26" s="37"/>
      <c r="J26" s="37"/>
      <c r="K26" s="37"/>
      <c r="L26" s="37"/>
      <c r="M26" s="70"/>
      <c r="N26" s="70"/>
      <c r="O26" s="70"/>
      <c r="P26" s="70"/>
      <c r="Q26" s="70"/>
      <c r="R26" s="70"/>
      <c r="S26" s="118"/>
    </row>
    <row r="27" spans="2:19" s="65" customFormat="1" ht="12" customHeight="1">
      <c r="B27" s="117"/>
      <c r="C27" s="66" t="s">
        <v>1233</v>
      </c>
      <c r="D27" s="66"/>
      <c r="E27" s="70"/>
      <c r="F27" s="70"/>
      <c r="G27" s="70"/>
      <c r="H27" s="37"/>
      <c r="I27" s="37"/>
      <c r="J27" s="37"/>
      <c r="K27" s="37"/>
      <c r="L27" s="37"/>
      <c r="M27" s="70"/>
      <c r="N27" s="70"/>
      <c r="O27" s="70"/>
      <c r="P27" s="70"/>
      <c r="Q27" s="70"/>
      <c r="R27" s="70"/>
      <c r="S27" s="118"/>
    </row>
    <row r="28" spans="2:19" s="65" customFormat="1" ht="12" customHeight="1">
      <c r="B28" s="117"/>
      <c r="C28" s="66" t="s">
        <v>1234</v>
      </c>
      <c r="D28" s="66"/>
      <c r="E28" s="70"/>
      <c r="F28" s="70"/>
      <c r="G28" s="70"/>
      <c r="H28" s="37"/>
      <c r="I28" s="37"/>
      <c r="J28" s="37"/>
      <c r="K28" s="37"/>
      <c r="L28" s="37"/>
      <c r="M28" s="70"/>
      <c r="N28" s="70"/>
      <c r="O28" s="70"/>
      <c r="P28" s="70"/>
      <c r="Q28" s="70"/>
      <c r="R28" s="70"/>
      <c r="S28" s="118"/>
    </row>
    <row r="29" spans="2:19" s="65" customFormat="1" ht="12" customHeight="1">
      <c r="B29" s="117"/>
      <c r="C29" s="66" t="s">
        <v>1235</v>
      </c>
      <c r="D29" s="66"/>
      <c r="E29" s="70"/>
      <c r="F29" s="70"/>
      <c r="G29" s="70"/>
      <c r="H29" s="37"/>
      <c r="I29" s="37"/>
      <c r="J29" s="37"/>
      <c r="K29" s="37"/>
      <c r="L29" s="37"/>
      <c r="M29" s="70"/>
      <c r="N29" s="70"/>
      <c r="O29" s="70"/>
      <c r="P29" s="70"/>
      <c r="Q29" s="70"/>
      <c r="R29" s="70"/>
      <c r="S29" s="118"/>
    </row>
    <row r="30" spans="2:19" s="65" customFormat="1" ht="11.25">
      <c r="B30" s="117"/>
      <c r="C30" s="66" t="s">
        <v>1164</v>
      </c>
      <c r="D30" s="66"/>
      <c r="E30" s="66"/>
      <c r="F30" s="66"/>
      <c r="G30" s="66"/>
      <c r="H30" s="66"/>
      <c r="I30" s="66"/>
      <c r="J30" s="66"/>
      <c r="K30" s="66"/>
      <c r="L30" s="66"/>
      <c r="M30" s="66"/>
      <c r="N30" s="66"/>
      <c r="O30" s="66"/>
      <c r="P30" s="66"/>
      <c r="Q30" s="66"/>
      <c r="R30" s="66"/>
      <c r="S30" s="118"/>
    </row>
    <row r="31" spans="2:19" s="65" customFormat="1" ht="11.25">
      <c r="B31" s="122"/>
      <c r="C31" s="123"/>
      <c r="D31" s="123"/>
      <c r="E31" s="123"/>
      <c r="F31" s="123"/>
      <c r="G31" s="123"/>
      <c r="H31" s="123"/>
      <c r="I31" s="123"/>
      <c r="J31" s="123"/>
      <c r="K31" s="123"/>
      <c r="L31" s="123"/>
      <c r="M31" s="123"/>
      <c r="N31" s="123"/>
      <c r="O31" s="123"/>
      <c r="P31" s="123"/>
      <c r="Q31" s="123"/>
      <c r="R31" s="123"/>
      <c r="S31" s="124"/>
    </row>
    <row r="32" s="65" customFormat="1" ht="11.25"/>
    <row r="33" s="65" customFormat="1" ht="11.25"/>
    <row r="34" s="65" customFormat="1" ht="11.25"/>
    <row r="35" s="65" customFormat="1" ht="11.25"/>
    <row r="36" s="72" customFormat="1" ht="11.25"/>
  </sheetData>
  <sheetProtection/>
  <conditionalFormatting sqref="C9:R17">
    <cfRule type="expression" priority="2" dxfId="1">
      <formula>MOD(ROW(),2)=1</formula>
    </cfRule>
  </conditionalFormatting>
  <conditionalFormatting sqref="C20:R24">
    <cfRule type="expression" priority="1" dxfId="1">
      <formula>MOD(ROW(),2)=0</formula>
    </cfRule>
  </conditionalFormatting>
  <hyperlinks>
    <hyperlink ref="Q25" r:id="rId1" display="http://www.snl.com/InteractiveX/article.aspx?ID=9922577&amp;KPLT=2&amp;ResetDefaults=1"/>
    <hyperlink ref="Q9" r:id="rId2" display="http://www1.snl.com/InteractiveX/article.aspx?ID=9582841&amp;KPLT=2"/>
    <hyperlink ref="Q7" r:id="rId3" display="http://www.snl.com/InteractiveX/article.aspx?ID=9922577&amp;KPLT=2&amp;ResetDefaults=1"/>
    <hyperlink ref="Q6" r:id="rId4" display="http://www.memphisdailynews.com/editorial/Article.aspx?id=43057"/>
  </hyperlinks>
  <printOptions horizontalCentered="1"/>
  <pageMargins left="0.7" right="0.7" top="0.75" bottom="0.75" header="0.3" footer="0.3"/>
  <pageSetup fitToHeight="1" fitToWidth="1" horizontalDpi="600" verticalDpi="600" orientation="landscape" scale="56" r:id="rId5"/>
</worksheet>
</file>

<file path=xl/worksheets/sheet5.xml><?xml version="1.0" encoding="utf-8"?>
<worksheet xmlns="http://schemas.openxmlformats.org/spreadsheetml/2006/main" xmlns:r="http://schemas.openxmlformats.org/officeDocument/2006/relationships">
  <sheetPr>
    <pageSetUpPr fitToPage="1"/>
  </sheetPr>
  <dimension ref="B2:W21"/>
  <sheetViews>
    <sheetView tabSelected="1" zoomScalePageLayoutView="0" workbookViewId="0" topLeftCell="A1">
      <selection activeCell="A1" sqref="A1"/>
    </sheetView>
  </sheetViews>
  <sheetFormatPr defaultColWidth="9.140625" defaultRowHeight="15" outlineLevelRow="1" outlineLevelCol="1"/>
  <cols>
    <col min="1" max="1" width="9.140625" style="2" customWidth="1"/>
    <col min="2" max="2" width="1.7109375" style="2" customWidth="1"/>
    <col min="3" max="3" width="10.7109375" style="2" customWidth="1"/>
    <col min="4" max="4" width="31.7109375" style="2" customWidth="1"/>
    <col min="5" max="5" width="6.7109375" style="2" customWidth="1"/>
    <col min="6" max="6" width="10.7109375" style="2" customWidth="1"/>
    <col min="7" max="7" width="6.7109375" style="2" customWidth="1"/>
    <col min="8" max="19" width="10.7109375" style="2" customWidth="1"/>
    <col min="20" max="20" width="1.7109375" style="2" customWidth="1"/>
    <col min="21" max="21" width="9.140625" style="2" customWidth="1"/>
    <col min="22" max="23" width="10.7109375" style="2" hidden="1" customWidth="1" outlineLevel="1"/>
    <col min="24" max="24" width="9.140625" style="2" customWidth="1" collapsed="1"/>
    <col min="25" max="16384" width="9.140625" style="2" customWidth="1"/>
  </cols>
  <sheetData>
    <row r="2" spans="2:20" ht="11.25">
      <c r="B2" s="99"/>
      <c r="C2" s="3"/>
      <c r="D2" s="3"/>
      <c r="E2" s="3"/>
      <c r="F2" s="3"/>
      <c r="G2" s="3"/>
      <c r="H2" s="3"/>
      <c r="I2" s="3"/>
      <c r="J2" s="3"/>
      <c r="K2" s="3"/>
      <c r="L2" s="3"/>
      <c r="M2" s="3"/>
      <c r="N2" s="3"/>
      <c r="O2" s="3"/>
      <c r="P2" s="3"/>
      <c r="Q2" s="3"/>
      <c r="R2" s="3"/>
      <c r="S2" s="3"/>
      <c r="T2" s="4"/>
    </row>
    <row r="3" spans="2:20" s="65" customFormat="1" ht="15">
      <c r="B3" s="117"/>
      <c r="C3" s="10" t="s">
        <v>1213</v>
      </c>
      <c r="D3" s="66"/>
      <c r="E3" s="67"/>
      <c r="F3" s="67"/>
      <c r="G3" s="67"/>
      <c r="H3" s="68"/>
      <c r="I3" s="68"/>
      <c r="J3" s="68"/>
      <c r="K3" s="67"/>
      <c r="L3" s="67"/>
      <c r="M3" s="67"/>
      <c r="N3" s="67"/>
      <c r="O3" s="69"/>
      <c r="P3" s="69"/>
      <c r="Q3" s="69"/>
      <c r="R3" s="69"/>
      <c r="S3" s="66"/>
      <c r="T3" s="118"/>
    </row>
    <row r="4" spans="2:20" s="72" customFormat="1" ht="11.25">
      <c r="B4" s="119"/>
      <c r="C4" s="47"/>
      <c r="D4" s="37"/>
      <c r="E4" s="47"/>
      <c r="F4" s="47"/>
      <c r="G4" s="47"/>
      <c r="H4" s="71"/>
      <c r="I4" s="71"/>
      <c r="J4" s="71"/>
      <c r="K4" s="47"/>
      <c r="L4" s="47"/>
      <c r="M4" s="47"/>
      <c r="N4" s="163"/>
      <c r="O4" s="155" t="s">
        <v>1214</v>
      </c>
      <c r="P4" s="155"/>
      <c r="Q4" s="155"/>
      <c r="R4" s="155"/>
      <c r="S4" s="156"/>
      <c r="T4" s="120"/>
    </row>
    <row r="5" spans="2:23" ht="56.25" customHeight="1">
      <c r="B5" s="100"/>
      <c r="C5" s="74" t="s">
        <v>1128</v>
      </c>
      <c r="D5" s="39" t="s">
        <v>1085</v>
      </c>
      <c r="E5" s="39" t="s">
        <v>1132</v>
      </c>
      <c r="F5" s="39" t="s">
        <v>1065</v>
      </c>
      <c r="G5" s="39" t="s">
        <v>1066</v>
      </c>
      <c r="H5" s="40" t="s">
        <v>1092</v>
      </c>
      <c r="I5" s="40" t="s">
        <v>1217</v>
      </c>
      <c r="J5" s="40" t="s">
        <v>1194</v>
      </c>
      <c r="K5" s="40" t="s">
        <v>1190</v>
      </c>
      <c r="L5" s="40" t="s">
        <v>1242</v>
      </c>
      <c r="M5" s="40" t="s">
        <v>1200</v>
      </c>
      <c r="N5" s="95" t="s">
        <v>1221</v>
      </c>
      <c r="O5" s="109" t="s">
        <v>1090</v>
      </c>
      <c r="P5" s="109" t="s">
        <v>1094</v>
      </c>
      <c r="Q5" s="109" t="s">
        <v>1095</v>
      </c>
      <c r="R5" s="109" t="s">
        <v>1226</v>
      </c>
      <c r="S5" s="109" t="s">
        <v>1209</v>
      </c>
      <c r="T5" s="5"/>
      <c r="V5" s="132" t="s">
        <v>1210</v>
      </c>
      <c r="W5" s="132" t="s">
        <v>1228</v>
      </c>
    </row>
    <row r="6" spans="2:20" s="65" customFormat="1" ht="12" customHeight="1" hidden="1" outlineLevel="1">
      <c r="B6" s="117"/>
      <c r="C6" s="66" t="e">
        <f>[5]!SNLTable(1,C9:C12,E6:H6)</f>
        <v>#NAME?</v>
      </c>
      <c r="D6" s="66"/>
      <c r="E6" s="70">
        <v>13</v>
      </c>
      <c r="F6" s="70">
        <v>38</v>
      </c>
      <c r="G6" s="70">
        <v>39</v>
      </c>
      <c r="H6" s="37">
        <v>49314</v>
      </c>
      <c r="I6" s="37"/>
      <c r="J6" s="37"/>
      <c r="K6" s="70"/>
      <c r="L6" s="70"/>
      <c r="M6" s="70"/>
      <c r="N6" s="96"/>
      <c r="O6" s="70">
        <v>220</v>
      </c>
      <c r="P6" s="70">
        <v>281</v>
      </c>
      <c r="Q6" s="70">
        <v>284</v>
      </c>
      <c r="R6" s="70">
        <v>29338</v>
      </c>
      <c r="S6" s="70">
        <v>29337</v>
      </c>
      <c r="T6" s="118"/>
    </row>
    <row r="7" spans="2:20" s="65" customFormat="1" ht="12" customHeight="1" hidden="1" outlineLevel="1">
      <c r="B7" s="117"/>
      <c r="C7" s="123" t="e">
        <f>[5]!SNLTable(1,C15,E6:H6)</f>
        <v>#NAME?</v>
      </c>
      <c r="D7" s="123"/>
      <c r="E7" s="160"/>
      <c r="F7" s="160"/>
      <c r="G7" s="160"/>
      <c r="H7" s="161"/>
      <c r="I7" s="161"/>
      <c r="J7" s="161"/>
      <c r="K7" s="160"/>
      <c r="L7" s="160"/>
      <c r="M7" s="160"/>
      <c r="N7" s="162"/>
      <c r="O7" s="160"/>
      <c r="P7" s="160"/>
      <c r="Q7" s="160"/>
      <c r="R7" s="160"/>
      <c r="S7" s="160"/>
      <c r="T7" s="118"/>
    </row>
    <row r="8" spans="2:20" s="65" customFormat="1" ht="12" customHeight="1" collapsed="1">
      <c r="B8" s="117"/>
      <c r="C8" s="154" t="s">
        <v>1208</v>
      </c>
      <c r="D8" s="81"/>
      <c r="E8" s="149"/>
      <c r="F8" s="149"/>
      <c r="G8" s="149"/>
      <c r="H8" s="44"/>
      <c r="I8" s="44"/>
      <c r="J8" s="44"/>
      <c r="K8" s="149"/>
      <c r="L8" s="149"/>
      <c r="M8" s="149"/>
      <c r="N8" s="150"/>
      <c r="O8" s="149"/>
      <c r="P8" s="149"/>
      <c r="Q8" s="149"/>
      <c r="R8" s="149"/>
      <c r="S8" s="149"/>
      <c r="T8" s="118"/>
    </row>
    <row r="9" spans="2:23" s="65" customFormat="1" ht="11.25" customHeight="1">
      <c r="B9" s="117"/>
      <c r="C9" s="129">
        <v>100213</v>
      </c>
      <c r="D9" s="67" t="s">
        <v>199</v>
      </c>
      <c r="E9" s="67" t="s">
        <v>1189</v>
      </c>
      <c r="F9" s="67" t="s">
        <v>1020</v>
      </c>
      <c r="G9" s="67" t="s">
        <v>1021</v>
      </c>
      <c r="H9" s="68">
        <v>135000</v>
      </c>
      <c r="I9" s="68">
        <v>6</v>
      </c>
      <c r="J9" s="68">
        <v>135000</v>
      </c>
      <c r="K9" s="77">
        <v>40592</v>
      </c>
      <c r="L9" s="68">
        <v>5620.117</v>
      </c>
      <c r="M9" s="80">
        <v>10</v>
      </c>
      <c r="N9" s="159">
        <f>L9*M9</f>
        <v>56201.17</v>
      </c>
      <c r="O9" s="68" t="e">
        <f>[5]!snldata(1,$C9,O$6,$V9,1)</f>
        <v>#NAME?</v>
      </c>
      <c r="P9" s="80" t="e">
        <f>[5]!snldata(1,$C9,P$6,$W9,1)</f>
        <v>#NAME?</v>
      </c>
      <c r="Q9" s="80" t="e">
        <f>[5]!snldata(1,$C9,Q$6,$W9,1)</f>
        <v>#NAME?</v>
      </c>
      <c r="R9" s="80" t="e">
        <f>[5]!snldata(1,$C9,R$6,$V9,1)</f>
        <v>#NAME?</v>
      </c>
      <c r="S9" s="80" t="e">
        <f>[5]!snldata(1,$C9,S$6,$V9,1)</f>
        <v>#NAME?</v>
      </c>
      <c r="T9" s="118"/>
      <c r="V9" s="65" t="str">
        <f>IF(ROUNDUP(MONTH($K9)/3,0)=1,YEAR($K9)-1&amp;"Q4",YEAR($K9)&amp;"Q"&amp;ROUNDUP(MONTH($K9)/3,0)-1)</f>
        <v>2010Q4</v>
      </c>
      <c r="W9" s="65" t="str">
        <f aca="true" t="shared" si="0" ref="W9:W15">LEFT(V9,4)&amp;"L"&amp;RIGHT(V9,1)</f>
        <v>2010L4</v>
      </c>
    </row>
    <row r="10" spans="2:23" s="65" customFormat="1" ht="11.25" customHeight="1">
      <c r="B10" s="117"/>
      <c r="C10" s="129">
        <v>4066242</v>
      </c>
      <c r="D10" s="78" t="s">
        <v>1261</v>
      </c>
      <c r="E10" s="78" t="s">
        <v>1175</v>
      </c>
      <c r="F10" s="78" t="s">
        <v>1074</v>
      </c>
      <c r="G10" s="78" t="s">
        <v>1047</v>
      </c>
      <c r="H10" s="68">
        <v>80347</v>
      </c>
      <c r="I10" s="68">
        <v>4</v>
      </c>
      <c r="J10" s="68">
        <v>80347</v>
      </c>
      <c r="K10" s="77">
        <v>40451</v>
      </c>
      <c r="L10" s="68">
        <v>52225.55</v>
      </c>
      <c r="M10" s="80">
        <v>0.4</v>
      </c>
      <c r="N10" s="159">
        <f>L10*M10</f>
        <v>20890.22</v>
      </c>
      <c r="O10" s="68" t="e">
        <f>[5]!snldata(1,$C10,O$6,$V10,1)</f>
        <v>#NAME?</v>
      </c>
      <c r="P10" s="80" t="e">
        <f>[5]!snldata(1,$C10,P$6,$W10,1)</f>
        <v>#NAME?</v>
      </c>
      <c r="Q10" s="80" t="e">
        <f>[5]!snldata(1,$C10,Q$6,$W10,1)</f>
        <v>#NAME?</v>
      </c>
      <c r="R10" s="80" t="e">
        <f>[5]!snldata(1,$C10,R$6,$V10,1)</f>
        <v>#NAME?</v>
      </c>
      <c r="S10" s="80" t="e">
        <f>[5]!snldata(1,$C10,S$6,$V10,1)</f>
        <v>#NAME?</v>
      </c>
      <c r="T10" s="118"/>
      <c r="V10" s="65" t="str">
        <f>IF(ROUNDUP(MONTH($K10)/3,0)=1,YEAR($K10)-1&amp;"Q4",YEAR($K10)&amp;"Q"&amp;ROUNDUP(MONTH($K10)/3,0)-1)</f>
        <v>2010Q2</v>
      </c>
      <c r="W10" s="65" t="str">
        <f t="shared" si="0"/>
        <v>2010L2</v>
      </c>
    </row>
    <row r="11" spans="2:23" s="65" customFormat="1" ht="11.25" customHeight="1">
      <c r="B11" s="117"/>
      <c r="C11" s="129">
        <v>100652</v>
      </c>
      <c r="D11" s="67" t="s">
        <v>1262</v>
      </c>
      <c r="E11" s="67" t="s">
        <v>1179</v>
      </c>
      <c r="F11" s="67" t="s">
        <v>1078</v>
      </c>
      <c r="G11" s="67" t="s">
        <v>1029</v>
      </c>
      <c r="H11" s="68">
        <v>180634</v>
      </c>
      <c r="I11" s="68">
        <v>6</v>
      </c>
      <c r="J11" s="68">
        <v>195045</v>
      </c>
      <c r="K11" s="76">
        <v>40448</v>
      </c>
      <c r="L11" s="68">
        <v>360833.25</v>
      </c>
      <c r="M11" s="80">
        <v>0.2</v>
      </c>
      <c r="N11" s="159">
        <f>L11*M11</f>
        <v>72166.65000000001</v>
      </c>
      <c r="O11" s="68" t="e">
        <f>[5]!snldata(1,$C11,O$6,$V11,1)</f>
        <v>#NAME?</v>
      </c>
      <c r="P11" s="80" t="e">
        <f>[5]!snldata(1,$C11,P$6,$W11,1)</f>
        <v>#NAME?</v>
      </c>
      <c r="Q11" s="80" t="e">
        <f>[5]!snldata(1,$C11,Q$6,$W11,1)</f>
        <v>#NAME?</v>
      </c>
      <c r="R11" s="80" t="e">
        <f>[5]!snldata(1,$C11,R$6,$V11,1)</f>
        <v>#NAME?</v>
      </c>
      <c r="S11" s="80" t="e">
        <f>[5]!snldata(1,$C11,S$6,$V11,1)</f>
        <v>#NAME?</v>
      </c>
      <c r="T11" s="121"/>
      <c r="V11" s="65" t="str">
        <f>IF(ROUNDUP(MONTH($K11)/3,0)=1,YEAR($K11)-1&amp;"Q4",YEAR($K11)&amp;"Q"&amp;ROUNDUP(MONTH($K11)/3,0)-1)</f>
        <v>2010Q2</v>
      </c>
      <c r="W11" s="65" t="str">
        <f t="shared" si="0"/>
        <v>2010L2</v>
      </c>
    </row>
    <row r="12" spans="2:23" s="65" customFormat="1" ht="11.25" customHeight="1" collapsed="1">
      <c r="B12" s="117"/>
      <c r="C12" s="129">
        <v>101432</v>
      </c>
      <c r="D12" s="67" t="s">
        <v>1263</v>
      </c>
      <c r="E12" s="67" t="s">
        <v>1188</v>
      </c>
      <c r="F12" s="67" t="s">
        <v>1026</v>
      </c>
      <c r="G12" s="67" t="s">
        <v>1040</v>
      </c>
      <c r="H12" s="68">
        <v>303000</v>
      </c>
      <c r="I12" s="68">
        <v>4</v>
      </c>
      <c r="J12" s="68">
        <v>303000</v>
      </c>
      <c r="K12" s="76">
        <v>40416</v>
      </c>
      <c r="L12" s="68">
        <v>378750</v>
      </c>
      <c r="M12" s="80">
        <v>0.2</v>
      </c>
      <c r="N12" s="159">
        <f>L12*M12</f>
        <v>75750</v>
      </c>
      <c r="O12" s="68" t="e">
        <f>[5]!snldata(1,$C12,O$6,$V12,1)</f>
        <v>#NAME?</v>
      </c>
      <c r="P12" s="80" t="e">
        <f>[5]!snldata(1,$C12,P$6,$W12,1)</f>
        <v>#NAME?</v>
      </c>
      <c r="Q12" s="80" t="e">
        <f>[5]!snldata(1,$C12,Q$6,$W12,1)</f>
        <v>#NAME?</v>
      </c>
      <c r="R12" s="80" t="e">
        <f>[5]!snldata(1,$C12,R$6,$V12,1)</f>
        <v>#NAME?</v>
      </c>
      <c r="S12" s="80" t="e">
        <f>[5]!snldata(1,$C12,S$6,$V12,1)</f>
        <v>#NAME?</v>
      </c>
      <c r="T12" s="121"/>
      <c r="V12" s="65" t="str">
        <f>IF(ROUNDUP(MONTH($K12)/3,0)=1,YEAR($K12)-1&amp;"Q4",YEAR($K12)&amp;"Q"&amp;ROUNDUP(MONTH($K12)/3,0)-1)</f>
        <v>2010Q2</v>
      </c>
      <c r="W12" s="65" t="str">
        <f t="shared" si="0"/>
        <v>2010L2</v>
      </c>
    </row>
    <row r="13" spans="2:20" s="65" customFormat="1" ht="3.75" customHeight="1">
      <c r="B13" s="117"/>
      <c r="C13" s="129"/>
      <c r="D13" s="67"/>
      <c r="E13" s="67"/>
      <c r="F13" s="67"/>
      <c r="G13" s="67"/>
      <c r="H13" s="68"/>
      <c r="I13" s="68"/>
      <c r="J13" s="68"/>
      <c r="K13" s="76"/>
      <c r="L13" s="68"/>
      <c r="M13" s="80"/>
      <c r="N13" s="159"/>
      <c r="O13" s="68"/>
      <c r="P13" s="80"/>
      <c r="Q13" s="80"/>
      <c r="R13" s="80"/>
      <c r="S13" s="80"/>
      <c r="T13" s="121"/>
    </row>
    <row r="14" spans="2:20" s="65" customFormat="1" ht="11.25" customHeight="1">
      <c r="B14" s="117"/>
      <c r="C14" s="152" t="s">
        <v>1207</v>
      </c>
      <c r="D14" s="67"/>
      <c r="E14" s="67"/>
      <c r="F14" s="67"/>
      <c r="G14" s="67"/>
      <c r="H14" s="68"/>
      <c r="I14" s="68"/>
      <c r="J14" s="68"/>
      <c r="K14" s="76"/>
      <c r="L14" s="68"/>
      <c r="M14" s="80"/>
      <c r="N14" s="159"/>
      <c r="O14" s="68"/>
      <c r="P14" s="80"/>
      <c r="Q14" s="80"/>
      <c r="R14" s="80"/>
      <c r="S14" s="80"/>
      <c r="T14" s="121"/>
    </row>
    <row r="15" spans="2:23" s="65" customFormat="1" ht="11.25" customHeight="1">
      <c r="B15" s="117"/>
      <c r="C15" s="129">
        <v>102621</v>
      </c>
      <c r="D15" s="78" t="s">
        <v>654</v>
      </c>
      <c r="E15" s="78" t="s">
        <v>1191</v>
      </c>
      <c r="F15" s="78" t="s">
        <v>1034</v>
      </c>
      <c r="G15" s="78" t="s">
        <v>1029</v>
      </c>
      <c r="H15" s="68">
        <v>15000</v>
      </c>
      <c r="I15" s="68">
        <v>3</v>
      </c>
      <c r="J15" s="68"/>
      <c r="K15" s="77"/>
      <c r="L15" s="68"/>
      <c r="M15" s="80"/>
      <c r="N15" s="164"/>
      <c r="O15" s="68" t="e">
        <f>[5]!snldata(1,$C15,O$6,$V15,1)</f>
        <v>#NAME?</v>
      </c>
      <c r="P15" s="80" t="e">
        <f>[5]!snldata(1,$C15,P$6,$W15,1)</f>
        <v>#NAME?</v>
      </c>
      <c r="Q15" s="80" t="e">
        <f>[5]!snldata(1,$C15,Q$6,$W15,1)</f>
        <v>#NAME?</v>
      </c>
      <c r="R15" s="80" t="e">
        <f>[5]!snldata(1,$C15,R$6,$V15,1)</f>
        <v>#NAME?</v>
      </c>
      <c r="S15" s="80" t="e">
        <f>[5]!snldata(1,$C15,S$6,$V15,1)</f>
        <v>#NAME?</v>
      </c>
      <c r="T15" s="118"/>
      <c r="V15" s="65" t="s">
        <v>1204</v>
      </c>
      <c r="W15" s="65" t="str">
        <f t="shared" si="0"/>
        <v>2010L4</v>
      </c>
    </row>
    <row r="16" spans="2:20" s="65" customFormat="1" ht="3.75" customHeight="1">
      <c r="B16" s="117"/>
      <c r="C16" s="129"/>
      <c r="D16" s="78"/>
      <c r="E16" s="78"/>
      <c r="F16" s="78"/>
      <c r="G16" s="78"/>
      <c r="H16" s="68"/>
      <c r="I16" s="68"/>
      <c r="J16" s="68"/>
      <c r="K16" s="77"/>
      <c r="L16" s="68"/>
      <c r="M16" s="80"/>
      <c r="N16" s="164"/>
      <c r="O16" s="68"/>
      <c r="P16" s="80"/>
      <c r="Q16" s="80"/>
      <c r="R16" s="80"/>
      <c r="S16" s="80"/>
      <c r="T16" s="118"/>
    </row>
    <row r="17" spans="2:20" s="65" customFormat="1" ht="11.25">
      <c r="B17" s="117"/>
      <c r="C17" s="79" t="s">
        <v>1218</v>
      </c>
      <c r="D17" s="151"/>
      <c r="E17" s="79"/>
      <c r="F17" s="79"/>
      <c r="G17" s="79"/>
      <c r="H17" s="165"/>
      <c r="I17" s="91"/>
      <c r="J17" s="91"/>
      <c r="K17" s="79"/>
      <c r="L17" s="79"/>
      <c r="M17" s="79"/>
      <c r="N17" s="166"/>
      <c r="O17" s="145"/>
      <c r="P17" s="148">
        <f>'Discount Data'!O24</f>
        <v>0.27</v>
      </c>
      <c r="Q17" s="148">
        <f>'Discount Data'!P24</f>
        <v>2.68</v>
      </c>
      <c r="R17" s="148">
        <f>'Discount Data'!Q24</f>
        <v>3.775</v>
      </c>
      <c r="S17" s="148">
        <f>'Discount Data'!R24</f>
        <v>3.4</v>
      </c>
      <c r="T17" s="118"/>
    </row>
    <row r="18" spans="2:20" s="65" customFormat="1" ht="12" customHeight="1">
      <c r="B18" s="117"/>
      <c r="C18" s="81" t="s">
        <v>1241</v>
      </c>
      <c r="D18" s="81"/>
      <c r="E18" s="149"/>
      <c r="F18" s="149"/>
      <c r="G18" s="149"/>
      <c r="H18" s="44"/>
      <c r="I18" s="44"/>
      <c r="J18" s="44"/>
      <c r="K18" s="149"/>
      <c r="L18" s="149"/>
      <c r="M18" s="149"/>
      <c r="N18" s="149"/>
      <c r="O18" s="149"/>
      <c r="P18" s="149"/>
      <c r="Q18" s="149"/>
      <c r="R18" s="149"/>
      <c r="S18" s="149"/>
      <c r="T18" s="118"/>
    </row>
    <row r="19" spans="2:20" s="65" customFormat="1" ht="12" customHeight="1">
      <c r="B19" s="117"/>
      <c r="C19" s="66" t="s">
        <v>1264</v>
      </c>
      <c r="D19" s="66"/>
      <c r="E19" s="70"/>
      <c r="F19" s="70"/>
      <c r="G19" s="70"/>
      <c r="H19" s="37"/>
      <c r="I19" s="37"/>
      <c r="J19" s="37"/>
      <c r="K19" s="70"/>
      <c r="L19" s="70"/>
      <c r="M19" s="70"/>
      <c r="N19" s="70"/>
      <c r="O19" s="70"/>
      <c r="P19" s="70"/>
      <c r="Q19" s="70"/>
      <c r="R19" s="70"/>
      <c r="S19" s="70"/>
      <c r="T19" s="118"/>
    </row>
    <row r="20" spans="2:20" s="65" customFormat="1" ht="11.25">
      <c r="B20" s="117"/>
      <c r="C20" s="66" t="s">
        <v>1164</v>
      </c>
      <c r="D20" s="66"/>
      <c r="E20" s="66"/>
      <c r="F20" s="66"/>
      <c r="G20" s="66"/>
      <c r="H20" s="66"/>
      <c r="I20" s="66"/>
      <c r="J20" s="66"/>
      <c r="K20" s="66"/>
      <c r="L20" s="66"/>
      <c r="M20" s="66"/>
      <c r="N20" s="66"/>
      <c r="O20" s="66"/>
      <c r="P20" s="66"/>
      <c r="Q20" s="66"/>
      <c r="R20" s="66"/>
      <c r="S20" s="66"/>
      <c r="T20" s="118"/>
    </row>
    <row r="21" spans="2:20" s="65" customFormat="1" ht="11.25">
      <c r="B21" s="122"/>
      <c r="C21" s="123"/>
      <c r="D21" s="123"/>
      <c r="E21" s="123"/>
      <c r="F21" s="123"/>
      <c r="G21" s="123"/>
      <c r="H21" s="123"/>
      <c r="I21" s="123"/>
      <c r="J21" s="123"/>
      <c r="K21" s="123"/>
      <c r="L21" s="123"/>
      <c r="M21" s="123"/>
      <c r="N21" s="123"/>
      <c r="O21" s="123"/>
      <c r="P21" s="123"/>
      <c r="Q21" s="123"/>
      <c r="R21" s="123"/>
      <c r="S21" s="123"/>
      <c r="T21" s="124"/>
    </row>
    <row r="22" s="65" customFormat="1" ht="11.25"/>
    <row r="23" s="65" customFormat="1" ht="11.25"/>
    <row r="24" s="65" customFormat="1" ht="11.25"/>
    <row r="25" s="65" customFormat="1" ht="11.25"/>
    <row r="26" s="65" customFormat="1" ht="11.25"/>
    <row r="27" s="65" customFormat="1" ht="11.25"/>
    <row r="28" s="65" customFormat="1" ht="11.25"/>
    <row r="29" s="65" customFormat="1" ht="11.25"/>
    <row r="30" s="72" customFormat="1" ht="11.25"/>
  </sheetData>
  <sheetProtection/>
  <conditionalFormatting sqref="C9:S12 C15:S17">
    <cfRule type="expression" priority="2" dxfId="1">
      <formula>MOD(ROW(),2)=1</formula>
    </cfRule>
  </conditionalFormatting>
  <hyperlinks>
    <hyperlink ref="R9" r:id="rId1" display="http://www1.snl.com/InteractiveX/article.aspx?ID=9582841&amp;KPLT=2"/>
    <hyperlink ref="R6" r:id="rId2" display="http://www.snl.com/InteractiveX/article.aspx?ID=9922577&amp;KPLT=2&amp;ResetDefaults=1"/>
  </hyperlinks>
  <printOptions horizontalCentered="1"/>
  <pageMargins left="0.7" right="0.7" top="0.75" bottom="0.75" header="0.3" footer="0.3"/>
  <pageSetup fitToHeight="1" fitToWidth="1" horizontalDpi="600" verticalDpi="600" orientation="landscape" scale="56" r:id="rId3"/>
</worksheet>
</file>

<file path=xl/worksheets/sheet6.xml><?xml version="1.0" encoding="utf-8"?>
<worksheet xmlns="http://schemas.openxmlformats.org/spreadsheetml/2006/main" xmlns:r="http://schemas.openxmlformats.org/officeDocument/2006/relationships">
  <sheetPr>
    <pageSetUpPr fitToPage="1"/>
  </sheetPr>
  <dimension ref="B2:W38"/>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9.140625" style="2" customWidth="1"/>
    <col min="2" max="2" width="1.7109375" style="2" customWidth="1"/>
    <col min="3" max="3" width="45.421875" style="2" bestFit="1" customWidth="1"/>
    <col min="4" max="4" width="8.00390625" style="2" customWidth="1"/>
    <col min="5" max="5" width="15.7109375" style="2" customWidth="1"/>
    <col min="6" max="6" width="4.140625" style="2" customWidth="1"/>
    <col min="7" max="7" width="15.7109375" style="2" customWidth="1"/>
    <col min="8" max="11" width="18.7109375" style="2" customWidth="1"/>
    <col min="12" max="17" width="15.7109375" style="2" customWidth="1"/>
    <col min="18" max="18" width="1.7109375" style="2" customWidth="1"/>
    <col min="19" max="19" width="9.140625" style="2" customWidth="1"/>
    <col min="20" max="23" width="0" style="2" hidden="1" customWidth="1"/>
    <col min="24" max="16384" width="9.140625" style="2" customWidth="1"/>
  </cols>
  <sheetData>
    <row r="1" ht="12" thickBot="1"/>
    <row r="2" spans="2:18" ht="11.25">
      <c r="B2" s="13"/>
      <c r="C2" s="14"/>
      <c r="D2" s="14"/>
      <c r="E2" s="14"/>
      <c r="F2" s="14"/>
      <c r="G2" s="14"/>
      <c r="H2" s="14"/>
      <c r="I2" s="14"/>
      <c r="J2" s="14"/>
      <c r="K2" s="14"/>
      <c r="L2" s="14"/>
      <c r="M2" s="14"/>
      <c r="N2" s="14"/>
      <c r="O2" s="14"/>
      <c r="P2" s="14"/>
      <c r="Q2" s="14"/>
      <c r="R2" s="15"/>
    </row>
    <row r="3" spans="2:18" ht="15">
      <c r="B3" s="16"/>
      <c r="C3" s="10" t="s">
        <v>1193</v>
      </c>
      <c r="D3" s="9"/>
      <c r="E3" s="9"/>
      <c r="F3" s="9"/>
      <c r="G3" s="9"/>
      <c r="H3" s="9"/>
      <c r="I3" s="9"/>
      <c r="J3" s="9"/>
      <c r="K3" s="9"/>
      <c r="L3" s="9"/>
      <c r="M3" s="9"/>
      <c r="N3" s="9"/>
      <c r="O3" s="9"/>
      <c r="P3" s="9"/>
      <c r="Q3" s="9"/>
      <c r="R3" s="17"/>
    </row>
    <row r="4" spans="2:18" ht="11.25">
      <c r="B4" s="16"/>
      <c r="C4" s="9"/>
      <c r="D4" s="9"/>
      <c r="E4" s="9"/>
      <c r="F4" s="9"/>
      <c r="G4" s="5"/>
      <c r="H4" s="9"/>
      <c r="I4" s="9"/>
      <c r="J4" s="9"/>
      <c r="K4" s="9"/>
      <c r="L4" s="9"/>
      <c r="M4" s="9"/>
      <c r="N4" s="9"/>
      <c r="O4" s="9"/>
      <c r="P4" s="9"/>
      <c r="Q4" s="9"/>
      <c r="R4" s="17"/>
    </row>
    <row r="5" spans="2:18" ht="11.25">
      <c r="B5" s="16"/>
      <c r="C5" s="11"/>
      <c r="D5" s="11"/>
      <c r="E5" s="12" t="s">
        <v>1098</v>
      </c>
      <c r="F5" s="12"/>
      <c r="G5" s="6"/>
      <c r="H5" s="12" t="s">
        <v>1093</v>
      </c>
      <c r="I5" s="12"/>
      <c r="J5" s="12"/>
      <c r="K5" s="6"/>
      <c r="L5" s="12" t="e">
        <f>IF(RIGHT(#REF!,1)="Y","",RIGHT(#REF!,2)&amp;" ")&amp;LEFT(#REF!,4)&amp;" financial information"</f>
        <v>#REF!</v>
      </c>
      <c r="M5" s="12"/>
      <c r="N5" s="12"/>
      <c r="O5" s="12"/>
      <c r="P5" s="12"/>
      <c r="Q5" s="12"/>
      <c r="R5" s="17"/>
    </row>
    <row r="6" spans="2:18" ht="11.25">
      <c r="B6" s="16"/>
      <c r="C6" s="11" t="s">
        <v>1085</v>
      </c>
      <c r="D6" s="11" t="s">
        <v>1086</v>
      </c>
      <c r="E6" s="7" t="s">
        <v>1065</v>
      </c>
      <c r="F6" s="7" t="s">
        <v>1066</v>
      </c>
      <c r="G6" s="8" t="s">
        <v>1097</v>
      </c>
      <c r="H6" s="7" t="s">
        <v>1087</v>
      </c>
      <c r="I6" s="7" t="s">
        <v>1088</v>
      </c>
      <c r="J6" s="7" t="s">
        <v>1084</v>
      </c>
      <c r="K6" s="8" t="s">
        <v>1089</v>
      </c>
      <c r="L6" s="7" t="s">
        <v>1090</v>
      </c>
      <c r="M6" s="7" t="s">
        <v>1096</v>
      </c>
      <c r="N6" s="7" t="s">
        <v>1094</v>
      </c>
      <c r="O6" s="7" t="s">
        <v>1095</v>
      </c>
      <c r="P6" s="7" t="s">
        <v>1215</v>
      </c>
      <c r="Q6" s="7" t="s">
        <v>1216</v>
      </c>
      <c r="R6" s="17"/>
    </row>
    <row r="7" spans="2:23" ht="11.25">
      <c r="B7" s="16"/>
      <c r="C7" s="3" t="e">
        <f>#REF!</f>
        <v>#REF!</v>
      </c>
      <c r="D7" s="3" t="e">
        <f>#REF!</f>
        <v>#REF!</v>
      </c>
      <c r="E7" s="3" t="e">
        <f>#REF!</f>
        <v>#REF!</v>
      </c>
      <c r="F7" s="3" t="e">
        <f>#REF!</f>
        <v>#REF!</v>
      </c>
      <c r="G7" s="4" t="e">
        <f>#REF!</f>
        <v>#REF!</v>
      </c>
      <c r="H7" s="3" t="e">
        <f>#REF!</f>
        <v>#REF!</v>
      </c>
      <c r="I7" s="108" t="e">
        <f>#REF!</f>
        <v>#REF!</v>
      </c>
      <c r="J7" s="108" t="e">
        <f>#REF!</f>
        <v>#REF!</v>
      </c>
      <c r="K7" s="112" t="e">
        <f>#REF!</f>
        <v>#REF!</v>
      </c>
      <c r="L7" s="89" t="e">
        <f>#REF!</f>
        <v>#REF!</v>
      </c>
      <c r="M7" s="89" t="e">
        <f>#REF!</f>
        <v>#REF!</v>
      </c>
      <c r="N7" s="115" t="e">
        <f>#REF!</f>
        <v>#REF!</v>
      </c>
      <c r="O7" s="115" t="e">
        <f>#REF!</f>
        <v>#REF!</v>
      </c>
      <c r="P7" s="115" t="e">
        <f>#REF!</f>
        <v>#REF!</v>
      </c>
      <c r="Q7" s="115" t="e">
        <f>#REF!</f>
        <v>#REF!</v>
      </c>
      <c r="R7" s="17"/>
      <c r="T7" s="2" t="e">
        <f aca="true" t="shared" si="0" ref="T7:T34">IF(M7="NA",1,0)</f>
        <v>#REF!</v>
      </c>
      <c r="U7" s="2" t="e">
        <f aca="true" t="shared" si="1" ref="U7:U34">IF(N7="NA",1,0)</f>
        <v>#REF!</v>
      </c>
      <c r="V7" s="2" t="e">
        <f aca="true" t="shared" si="2" ref="V7:V34">IF(O7="NA",1,0)</f>
        <v>#REF!</v>
      </c>
      <c r="W7" s="2" t="e">
        <f aca="true" t="shared" si="3" ref="W7:W34">IF(Q7="NA",1,0)</f>
        <v>#REF!</v>
      </c>
    </row>
    <row r="8" spans="2:23" ht="11.25">
      <c r="B8" s="16"/>
      <c r="C8" s="9" t="e">
        <f>#REF!</f>
        <v>#REF!</v>
      </c>
      <c r="D8" s="9" t="e">
        <f>#REF!</f>
        <v>#REF!</v>
      </c>
      <c r="E8" s="9" t="e">
        <f>#REF!</f>
        <v>#REF!</v>
      </c>
      <c r="F8" s="9" t="e">
        <f>#REF!</f>
        <v>#REF!</v>
      </c>
      <c r="G8" s="5" t="e">
        <f>#REF!</f>
        <v>#REF!</v>
      </c>
      <c r="H8" s="9" t="e">
        <f>#REF!</f>
        <v>#REF!</v>
      </c>
      <c r="I8" s="105" t="e">
        <f>#REF!</f>
        <v>#REF!</v>
      </c>
      <c r="J8" s="105" t="e">
        <f>#REF!</f>
        <v>#REF!</v>
      </c>
      <c r="K8" s="113" t="e">
        <f>#REF!</f>
        <v>#REF!</v>
      </c>
      <c r="L8" s="110" t="e">
        <f>#REF!</f>
        <v>#REF!</v>
      </c>
      <c r="M8" s="110" t="e">
        <f>#REF!</f>
        <v>#REF!</v>
      </c>
      <c r="N8" s="104" t="e">
        <f>#REF!</f>
        <v>#REF!</v>
      </c>
      <c r="O8" s="104" t="e">
        <f>#REF!</f>
        <v>#REF!</v>
      </c>
      <c r="P8" s="104" t="e">
        <f>#REF!</f>
        <v>#REF!</v>
      </c>
      <c r="Q8" s="104" t="e">
        <f>#REF!</f>
        <v>#REF!</v>
      </c>
      <c r="R8" s="17"/>
      <c r="T8" s="2" t="e">
        <f t="shared" si="0"/>
        <v>#REF!</v>
      </c>
      <c r="U8" s="2" t="e">
        <f t="shared" si="1"/>
        <v>#REF!</v>
      </c>
      <c r="V8" s="2" t="e">
        <f t="shared" si="2"/>
        <v>#REF!</v>
      </c>
      <c r="W8" s="2" t="e">
        <f t="shared" si="3"/>
        <v>#REF!</v>
      </c>
    </row>
    <row r="9" spans="2:23" ht="11.25">
      <c r="B9" s="16"/>
      <c r="C9" s="9" t="e">
        <f>#REF!</f>
        <v>#REF!</v>
      </c>
      <c r="D9" s="9" t="e">
        <f>#REF!</f>
        <v>#REF!</v>
      </c>
      <c r="E9" s="9" t="e">
        <f>#REF!</f>
        <v>#REF!</v>
      </c>
      <c r="F9" s="9" t="e">
        <f>#REF!</f>
        <v>#REF!</v>
      </c>
      <c r="G9" s="5" t="e">
        <f>#REF!</f>
        <v>#REF!</v>
      </c>
      <c r="H9" s="9" t="e">
        <f>#REF!</f>
        <v>#REF!</v>
      </c>
      <c r="I9" s="105" t="e">
        <f>#REF!</f>
        <v>#REF!</v>
      </c>
      <c r="J9" s="105" t="e">
        <f>#REF!</f>
        <v>#REF!</v>
      </c>
      <c r="K9" s="113" t="e">
        <f>#REF!</f>
        <v>#REF!</v>
      </c>
      <c r="L9" s="110" t="e">
        <f>#REF!</f>
        <v>#REF!</v>
      </c>
      <c r="M9" s="110" t="e">
        <f>#REF!</f>
        <v>#REF!</v>
      </c>
      <c r="N9" s="104" t="e">
        <f>#REF!</f>
        <v>#REF!</v>
      </c>
      <c r="O9" s="104" t="e">
        <f>#REF!</f>
        <v>#REF!</v>
      </c>
      <c r="P9" s="104" t="e">
        <f>#REF!</f>
        <v>#REF!</v>
      </c>
      <c r="Q9" s="104" t="e">
        <f>#REF!</f>
        <v>#REF!</v>
      </c>
      <c r="R9" s="17"/>
      <c r="T9" s="2" t="e">
        <f t="shared" si="0"/>
        <v>#REF!</v>
      </c>
      <c r="U9" s="2" t="e">
        <f t="shared" si="1"/>
        <v>#REF!</v>
      </c>
      <c r="V9" s="2" t="e">
        <f t="shared" si="2"/>
        <v>#REF!</v>
      </c>
      <c r="W9" s="2" t="e">
        <f t="shared" si="3"/>
        <v>#REF!</v>
      </c>
    </row>
    <row r="10" spans="2:23" ht="11.25">
      <c r="B10" s="16"/>
      <c r="C10" s="9" t="e">
        <f>#REF!</f>
        <v>#REF!</v>
      </c>
      <c r="D10" s="9" t="e">
        <f>#REF!</f>
        <v>#REF!</v>
      </c>
      <c r="E10" s="9" t="e">
        <f>#REF!</f>
        <v>#REF!</v>
      </c>
      <c r="F10" s="9" t="e">
        <f>#REF!</f>
        <v>#REF!</v>
      </c>
      <c r="G10" s="5" t="e">
        <f>#REF!</f>
        <v>#REF!</v>
      </c>
      <c r="H10" s="9" t="e">
        <f>#REF!</f>
        <v>#REF!</v>
      </c>
      <c r="I10" s="105" t="e">
        <f>#REF!</f>
        <v>#REF!</v>
      </c>
      <c r="J10" s="105" t="e">
        <f>#REF!</f>
        <v>#REF!</v>
      </c>
      <c r="K10" s="113" t="e">
        <f>#REF!</f>
        <v>#REF!</v>
      </c>
      <c r="L10" s="110" t="e">
        <f>#REF!</f>
        <v>#REF!</v>
      </c>
      <c r="M10" s="110" t="e">
        <f>#REF!</f>
        <v>#REF!</v>
      </c>
      <c r="N10" s="104" t="e">
        <f>#REF!</f>
        <v>#REF!</v>
      </c>
      <c r="O10" s="104" t="e">
        <f>#REF!</f>
        <v>#REF!</v>
      </c>
      <c r="P10" s="104" t="e">
        <f>#REF!</f>
        <v>#REF!</v>
      </c>
      <c r="Q10" s="104" t="e">
        <f>#REF!</f>
        <v>#REF!</v>
      </c>
      <c r="R10" s="17"/>
      <c r="T10" s="2" t="e">
        <f t="shared" si="0"/>
        <v>#REF!</v>
      </c>
      <c r="U10" s="2" t="e">
        <f t="shared" si="1"/>
        <v>#REF!</v>
      </c>
      <c r="V10" s="2" t="e">
        <f t="shared" si="2"/>
        <v>#REF!</v>
      </c>
      <c r="W10" s="2" t="e">
        <f t="shared" si="3"/>
        <v>#REF!</v>
      </c>
    </row>
    <row r="11" spans="2:23" ht="11.25">
      <c r="B11" s="16"/>
      <c r="C11" s="9" t="e">
        <f>#REF!</f>
        <v>#REF!</v>
      </c>
      <c r="D11" s="9" t="e">
        <f>#REF!</f>
        <v>#REF!</v>
      </c>
      <c r="E11" s="9" t="e">
        <f>#REF!</f>
        <v>#REF!</v>
      </c>
      <c r="F11" s="9" t="e">
        <f>#REF!</f>
        <v>#REF!</v>
      </c>
      <c r="G11" s="5" t="e">
        <f>#REF!</f>
        <v>#REF!</v>
      </c>
      <c r="H11" s="9" t="e">
        <f>#REF!</f>
        <v>#REF!</v>
      </c>
      <c r="I11" s="105" t="e">
        <f>#REF!</f>
        <v>#REF!</v>
      </c>
      <c r="J11" s="105" t="e">
        <f>#REF!</f>
        <v>#REF!</v>
      </c>
      <c r="K11" s="113" t="e">
        <f>#REF!</f>
        <v>#REF!</v>
      </c>
      <c r="L11" s="110" t="e">
        <f>#REF!</f>
        <v>#REF!</v>
      </c>
      <c r="M11" s="110" t="e">
        <f>#REF!</f>
        <v>#REF!</v>
      </c>
      <c r="N11" s="104" t="e">
        <f>#REF!</f>
        <v>#REF!</v>
      </c>
      <c r="O11" s="104" t="e">
        <f>#REF!</f>
        <v>#REF!</v>
      </c>
      <c r="P11" s="104" t="e">
        <f>#REF!</f>
        <v>#REF!</v>
      </c>
      <c r="Q11" s="104" t="e">
        <f>#REF!</f>
        <v>#REF!</v>
      </c>
      <c r="R11" s="17"/>
      <c r="T11" s="2" t="e">
        <f t="shared" si="0"/>
        <v>#REF!</v>
      </c>
      <c r="U11" s="2" t="e">
        <f t="shared" si="1"/>
        <v>#REF!</v>
      </c>
      <c r="V11" s="2" t="e">
        <f t="shared" si="2"/>
        <v>#REF!</v>
      </c>
      <c r="W11" s="2" t="e">
        <f t="shared" si="3"/>
        <v>#REF!</v>
      </c>
    </row>
    <row r="12" spans="2:23" ht="11.25">
      <c r="B12" s="16"/>
      <c r="C12" s="9" t="e">
        <f>#REF!</f>
        <v>#REF!</v>
      </c>
      <c r="D12" s="9" t="e">
        <f>#REF!</f>
        <v>#REF!</v>
      </c>
      <c r="E12" s="9" t="e">
        <f>#REF!</f>
        <v>#REF!</v>
      </c>
      <c r="F12" s="9" t="e">
        <f>#REF!</f>
        <v>#REF!</v>
      </c>
      <c r="G12" s="5" t="e">
        <f>#REF!</f>
        <v>#REF!</v>
      </c>
      <c r="H12" s="9" t="e">
        <f>#REF!</f>
        <v>#REF!</v>
      </c>
      <c r="I12" s="105" t="e">
        <f>#REF!</f>
        <v>#REF!</v>
      </c>
      <c r="J12" s="105" t="e">
        <f>#REF!</f>
        <v>#REF!</v>
      </c>
      <c r="K12" s="113" t="e">
        <f>#REF!</f>
        <v>#REF!</v>
      </c>
      <c r="L12" s="110" t="e">
        <f>#REF!</f>
        <v>#REF!</v>
      </c>
      <c r="M12" s="110" t="e">
        <f>#REF!</f>
        <v>#REF!</v>
      </c>
      <c r="N12" s="104" t="e">
        <f>#REF!</f>
        <v>#REF!</v>
      </c>
      <c r="O12" s="104" t="e">
        <f>#REF!</f>
        <v>#REF!</v>
      </c>
      <c r="P12" s="104" t="e">
        <f>#REF!</f>
        <v>#REF!</v>
      </c>
      <c r="Q12" s="104" t="e">
        <f>#REF!</f>
        <v>#REF!</v>
      </c>
      <c r="R12" s="17"/>
      <c r="T12" s="2" t="e">
        <f t="shared" si="0"/>
        <v>#REF!</v>
      </c>
      <c r="U12" s="2" t="e">
        <f t="shared" si="1"/>
        <v>#REF!</v>
      </c>
      <c r="V12" s="2" t="e">
        <f t="shared" si="2"/>
        <v>#REF!</v>
      </c>
      <c r="W12" s="2" t="e">
        <f t="shared" si="3"/>
        <v>#REF!</v>
      </c>
    </row>
    <row r="13" spans="2:23" ht="11.25">
      <c r="B13" s="16"/>
      <c r="C13" s="9" t="e">
        <f>#REF!</f>
        <v>#REF!</v>
      </c>
      <c r="D13" s="9" t="e">
        <f>#REF!</f>
        <v>#REF!</v>
      </c>
      <c r="E13" s="9" t="e">
        <f>#REF!</f>
        <v>#REF!</v>
      </c>
      <c r="F13" s="9" t="e">
        <f>#REF!</f>
        <v>#REF!</v>
      </c>
      <c r="G13" s="5" t="e">
        <f>#REF!</f>
        <v>#REF!</v>
      </c>
      <c r="H13" s="9" t="e">
        <f>#REF!</f>
        <v>#REF!</v>
      </c>
      <c r="I13" s="105" t="e">
        <f>#REF!</f>
        <v>#REF!</v>
      </c>
      <c r="J13" s="105" t="e">
        <f>#REF!</f>
        <v>#REF!</v>
      </c>
      <c r="K13" s="113" t="e">
        <f>#REF!</f>
        <v>#REF!</v>
      </c>
      <c r="L13" s="110" t="e">
        <f>#REF!</f>
        <v>#REF!</v>
      </c>
      <c r="M13" s="110" t="e">
        <f>#REF!</f>
        <v>#REF!</v>
      </c>
      <c r="N13" s="104" t="e">
        <f>#REF!</f>
        <v>#REF!</v>
      </c>
      <c r="O13" s="104" t="e">
        <f>#REF!</f>
        <v>#REF!</v>
      </c>
      <c r="P13" s="104" t="e">
        <f>#REF!</f>
        <v>#REF!</v>
      </c>
      <c r="Q13" s="104" t="e">
        <f>#REF!</f>
        <v>#REF!</v>
      </c>
      <c r="R13" s="17"/>
      <c r="T13" s="2" t="e">
        <f t="shared" si="0"/>
        <v>#REF!</v>
      </c>
      <c r="U13" s="2" t="e">
        <f t="shared" si="1"/>
        <v>#REF!</v>
      </c>
      <c r="V13" s="2" t="e">
        <f t="shared" si="2"/>
        <v>#REF!</v>
      </c>
      <c r="W13" s="2" t="e">
        <f t="shared" si="3"/>
        <v>#REF!</v>
      </c>
    </row>
    <row r="14" spans="2:23" ht="11.25">
      <c r="B14" s="16"/>
      <c r="C14" s="9" t="e">
        <f>#REF!</f>
        <v>#REF!</v>
      </c>
      <c r="D14" s="9" t="e">
        <f>#REF!</f>
        <v>#REF!</v>
      </c>
      <c r="E14" s="9" t="e">
        <f>#REF!</f>
        <v>#REF!</v>
      </c>
      <c r="F14" s="9" t="e">
        <f>#REF!</f>
        <v>#REF!</v>
      </c>
      <c r="G14" s="5" t="e">
        <f>#REF!</f>
        <v>#REF!</v>
      </c>
      <c r="H14" s="9" t="e">
        <f>#REF!</f>
        <v>#REF!</v>
      </c>
      <c r="I14" s="105" t="e">
        <f>#REF!</f>
        <v>#REF!</v>
      </c>
      <c r="J14" s="105" t="e">
        <f>#REF!</f>
        <v>#REF!</v>
      </c>
      <c r="K14" s="113" t="e">
        <f>#REF!</f>
        <v>#REF!</v>
      </c>
      <c r="L14" s="110" t="e">
        <f>#REF!</f>
        <v>#REF!</v>
      </c>
      <c r="M14" s="110" t="e">
        <f>#REF!</f>
        <v>#REF!</v>
      </c>
      <c r="N14" s="104" t="e">
        <f>#REF!</f>
        <v>#REF!</v>
      </c>
      <c r="O14" s="104" t="e">
        <f>#REF!</f>
        <v>#REF!</v>
      </c>
      <c r="P14" s="104" t="e">
        <f>#REF!</f>
        <v>#REF!</v>
      </c>
      <c r="Q14" s="104" t="e">
        <f>#REF!</f>
        <v>#REF!</v>
      </c>
      <c r="R14" s="17"/>
      <c r="T14" s="2" t="e">
        <f t="shared" si="0"/>
        <v>#REF!</v>
      </c>
      <c r="U14" s="2" t="e">
        <f t="shared" si="1"/>
        <v>#REF!</v>
      </c>
      <c r="V14" s="2" t="e">
        <f t="shared" si="2"/>
        <v>#REF!</v>
      </c>
      <c r="W14" s="2" t="e">
        <f t="shared" si="3"/>
        <v>#REF!</v>
      </c>
    </row>
    <row r="15" spans="2:23" ht="11.25">
      <c r="B15" s="16"/>
      <c r="C15" s="9" t="e">
        <f>#REF!</f>
        <v>#REF!</v>
      </c>
      <c r="D15" s="9" t="e">
        <f>#REF!</f>
        <v>#REF!</v>
      </c>
      <c r="E15" s="9" t="e">
        <f>#REF!</f>
        <v>#REF!</v>
      </c>
      <c r="F15" s="9" t="e">
        <f>#REF!</f>
        <v>#REF!</v>
      </c>
      <c r="G15" s="5" t="e">
        <f>#REF!</f>
        <v>#REF!</v>
      </c>
      <c r="H15" s="9" t="e">
        <f>#REF!</f>
        <v>#REF!</v>
      </c>
      <c r="I15" s="105" t="e">
        <f>#REF!</f>
        <v>#REF!</v>
      </c>
      <c r="J15" s="105" t="e">
        <f>#REF!</f>
        <v>#REF!</v>
      </c>
      <c r="K15" s="113" t="e">
        <f>#REF!</f>
        <v>#REF!</v>
      </c>
      <c r="L15" s="110" t="e">
        <f>#REF!</f>
        <v>#REF!</v>
      </c>
      <c r="M15" s="110" t="e">
        <f>#REF!</f>
        <v>#REF!</v>
      </c>
      <c r="N15" s="104" t="e">
        <f>#REF!</f>
        <v>#REF!</v>
      </c>
      <c r="O15" s="104" t="e">
        <f>#REF!</f>
        <v>#REF!</v>
      </c>
      <c r="P15" s="104" t="e">
        <f>#REF!</f>
        <v>#REF!</v>
      </c>
      <c r="Q15" s="104" t="e">
        <f>#REF!</f>
        <v>#REF!</v>
      </c>
      <c r="R15" s="17"/>
      <c r="T15" s="2" t="e">
        <f t="shared" si="0"/>
        <v>#REF!</v>
      </c>
      <c r="U15" s="2" t="e">
        <f t="shared" si="1"/>
        <v>#REF!</v>
      </c>
      <c r="V15" s="2" t="e">
        <f t="shared" si="2"/>
        <v>#REF!</v>
      </c>
      <c r="W15" s="2" t="e">
        <f t="shared" si="3"/>
        <v>#REF!</v>
      </c>
    </row>
    <row r="16" spans="2:23" ht="11.25">
      <c r="B16" s="16"/>
      <c r="C16" s="9" t="e">
        <f>#REF!</f>
        <v>#REF!</v>
      </c>
      <c r="D16" s="9" t="e">
        <f>#REF!</f>
        <v>#REF!</v>
      </c>
      <c r="E16" s="9" t="e">
        <f>#REF!</f>
        <v>#REF!</v>
      </c>
      <c r="F16" s="9" t="e">
        <f>#REF!</f>
        <v>#REF!</v>
      </c>
      <c r="G16" s="5" t="e">
        <f>#REF!</f>
        <v>#REF!</v>
      </c>
      <c r="H16" s="9" t="e">
        <f>#REF!</f>
        <v>#REF!</v>
      </c>
      <c r="I16" s="105" t="e">
        <f>#REF!</f>
        <v>#REF!</v>
      </c>
      <c r="J16" s="105" t="e">
        <f>#REF!</f>
        <v>#REF!</v>
      </c>
      <c r="K16" s="113" t="e">
        <f>#REF!</f>
        <v>#REF!</v>
      </c>
      <c r="L16" s="110" t="e">
        <f>#REF!</f>
        <v>#REF!</v>
      </c>
      <c r="M16" s="110" t="e">
        <f>#REF!</f>
        <v>#REF!</v>
      </c>
      <c r="N16" s="104" t="e">
        <f>#REF!</f>
        <v>#REF!</v>
      </c>
      <c r="O16" s="104" t="e">
        <f>#REF!</f>
        <v>#REF!</v>
      </c>
      <c r="P16" s="104" t="e">
        <f>#REF!</f>
        <v>#REF!</v>
      </c>
      <c r="Q16" s="104" t="e">
        <f>#REF!</f>
        <v>#REF!</v>
      </c>
      <c r="R16" s="17"/>
      <c r="T16" s="2" t="e">
        <f t="shared" si="0"/>
        <v>#REF!</v>
      </c>
      <c r="U16" s="2" t="e">
        <f t="shared" si="1"/>
        <v>#REF!</v>
      </c>
      <c r="V16" s="2" t="e">
        <f t="shared" si="2"/>
        <v>#REF!</v>
      </c>
      <c r="W16" s="2" t="e">
        <f t="shared" si="3"/>
        <v>#REF!</v>
      </c>
    </row>
    <row r="17" spans="2:23" ht="11.25">
      <c r="B17" s="16"/>
      <c r="C17" s="9" t="e">
        <f>#REF!</f>
        <v>#REF!</v>
      </c>
      <c r="D17" s="9" t="e">
        <f>#REF!</f>
        <v>#REF!</v>
      </c>
      <c r="E17" s="9" t="e">
        <f>#REF!</f>
        <v>#REF!</v>
      </c>
      <c r="F17" s="9" t="e">
        <f>#REF!</f>
        <v>#REF!</v>
      </c>
      <c r="G17" s="5" t="e">
        <f>#REF!</f>
        <v>#REF!</v>
      </c>
      <c r="H17" s="9" t="e">
        <f>#REF!</f>
        <v>#REF!</v>
      </c>
      <c r="I17" s="105" t="e">
        <f>#REF!</f>
        <v>#REF!</v>
      </c>
      <c r="J17" s="105" t="e">
        <f>#REF!</f>
        <v>#REF!</v>
      </c>
      <c r="K17" s="113" t="e">
        <f>#REF!</f>
        <v>#REF!</v>
      </c>
      <c r="L17" s="110" t="e">
        <f>#REF!</f>
        <v>#REF!</v>
      </c>
      <c r="M17" s="110" t="e">
        <f>#REF!</f>
        <v>#REF!</v>
      </c>
      <c r="N17" s="104" t="e">
        <f>#REF!</f>
        <v>#REF!</v>
      </c>
      <c r="O17" s="104" t="e">
        <f>#REF!</f>
        <v>#REF!</v>
      </c>
      <c r="P17" s="104" t="e">
        <f>#REF!</f>
        <v>#REF!</v>
      </c>
      <c r="Q17" s="104" t="e">
        <f>#REF!</f>
        <v>#REF!</v>
      </c>
      <c r="R17" s="17"/>
      <c r="T17" s="2" t="e">
        <f t="shared" si="0"/>
        <v>#REF!</v>
      </c>
      <c r="U17" s="2" t="e">
        <f t="shared" si="1"/>
        <v>#REF!</v>
      </c>
      <c r="V17" s="2" t="e">
        <f t="shared" si="2"/>
        <v>#REF!</v>
      </c>
      <c r="W17" s="2" t="e">
        <f t="shared" si="3"/>
        <v>#REF!</v>
      </c>
    </row>
    <row r="18" spans="2:23" ht="11.25">
      <c r="B18" s="16"/>
      <c r="C18" s="9" t="e">
        <f>#REF!</f>
        <v>#REF!</v>
      </c>
      <c r="D18" s="9" t="e">
        <f>#REF!</f>
        <v>#REF!</v>
      </c>
      <c r="E18" s="9" t="e">
        <f>#REF!</f>
        <v>#REF!</v>
      </c>
      <c r="F18" s="9" t="e">
        <f>#REF!</f>
        <v>#REF!</v>
      </c>
      <c r="G18" s="5" t="e">
        <f>#REF!</f>
        <v>#REF!</v>
      </c>
      <c r="H18" s="9" t="e">
        <f>#REF!</f>
        <v>#REF!</v>
      </c>
      <c r="I18" s="105" t="e">
        <f>#REF!</f>
        <v>#REF!</v>
      </c>
      <c r="J18" s="105" t="e">
        <f>#REF!</f>
        <v>#REF!</v>
      </c>
      <c r="K18" s="113" t="e">
        <f>#REF!</f>
        <v>#REF!</v>
      </c>
      <c r="L18" s="110" t="e">
        <f>#REF!</f>
        <v>#REF!</v>
      </c>
      <c r="M18" s="110" t="e">
        <f>#REF!</f>
        <v>#REF!</v>
      </c>
      <c r="N18" s="104" t="e">
        <f>#REF!</f>
        <v>#REF!</v>
      </c>
      <c r="O18" s="104" t="e">
        <f>#REF!</f>
        <v>#REF!</v>
      </c>
      <c r="P18" s="104" t="e">
        <f>#REF!</f>
        <v>#REF!</v>
      </c>
      <c r="Q18" s="104" t="e">
        <f>#REF!</f>
        <v>#REF!</v>
      </c>
      <c r="R18" s="17"/>
      <c r="T18" s="2" t="e">
        <f t="shared" si="0"/>
        <v>#REF!</v>
      </c>
      <c r="U18" s="2" t="e">
        <f t="shared" si="1"/>
        <v>#REF!</v>
      </c>
      <c r="V18" s="2" t="e">
        <f t="shared" si="2"/>
        <v>#REF!</v>
      </c>
      <c r="W18" s="2" t="e">
        <f t="shared" si="3"/>
        <v>#REF!</v>
      </c>
    </row>
    <row r="19" spans="2:23" ht="11.25">
      <c r="B19" s="16"/>
      <c r="C19" s="9" t="e">
        <f>#REF!</f>
        <v>#REF!</v>
      </c>
      <c r="D19" s="9" t="e">
        <f>#REF!</f>
        <v>#REF!</v>
      </c>
      <c r="E19" s="9" t="e">
        <f>#REF!</f>
        <v>#REF!</v>
      </c>
      <c r="F19" s="9" t="e">
        <f>#REF!</f>
        <v>#REF!</v>
      </c>
      <c r="G19" s="5" t="e">
        <f>#REF!</f>
        <v>#REF!</v>
      </c>
      <c r="H19" s="9" t="e">
        <f>#REF!</f>
        <v>#REF!</v>
      </c>
      <c r="I19" s="105" t="e">
        <f>#REF!</f>
        <v>#REF!</v>
      </c>
      <c r="J19" s="105" t="e">
        <f>#REF!</f>
        <v>#REF!</v>
      </c>
      <c r="K19" s="113" t="e">
        <f>#REF!</f>
        <v>#REF!</v>
      </c>
      <c r="L19" s="110" t="e">
        <f>#REF!</f>
        <v>#REF!</v>
      </c>
      <c r="M19" s="110" t="e">
        <f>#REF!</f>
        <v>#REF!</v>
      </c>
      <c r="N19" s="104" t="e">
        <f>#REF!</f>
        <v>#REF!</v>
      </c>
      <c r="O19" s="104" t="e">
        <f>#REF!</f>
        <v>#REF!</v>
      </c>
      <c r="P19" s="104" t="e">
        <f>#REF!</f>
        <v>#REF!</v>
      </c>
      <c r="Q19" s="104" t="e">
        <f>#REF!</f>
        <v>#REF!</v>
      </c>
      <c r="R19" s="17"/>
      <c r="T19" s="2" t="e">
        <f t="shared" si="0"/>
        <v>#REF!</v>
      </c>
      <c r="U19" s="2" t="e">
        <f t="shared" si="1"/>
        <v>#REF!</v>
      </c>
      <c r="V19" s="2" t="e">
        <f t="shared" si="2"/>
        <v>#REF!</v>
      </c>
      <c r="W19" s="2" t="e">
        <f t="shared" si="3"/>
        <v>#REF!</v>
      </c>
    </row>
    <row r="20" spans="2:23" ht="11.25">
      <c r="B20" s="16"/>
      <c r="C20" s="9" t="e">
        <f>#REF!</f>
        <v>#REF!</v>
      </c>
      <c r="D20" s="9" t="e">
        <f>#REF!</f>
        <v>#REF!</v>
      </c>
      <c r="E20" s="9" t="e">
        <f>#REF!</f>
        <v>#REF!</v>
      </c>
      <c r="F20" s="9" t="e">
        <f>#REF!</f>
        <v>#REF!</v>
      </c>
      <c r="G20" s="5" t="e">
        <f>#REF!</f>
        <v>#REF!</v>
      </c>
      <c r="H20" s="9" t="e">
        <f>#REF!</f>
        <v>#REF!</v>
      </c>
      <c r="I20" s="105" t="e">
        <f>#REF!</f>
        <v>#REF!</v>
      </c>
      <c r="J20" s="105" t="e">
        <f>#REF!</f>
        <v>#REF!</v>
      </c>
      <c r="K20" s="113" t="e">
        <f>#REF!</f>
        <v>#REF!</v>
      </c>
      <c r="L20" s="110" t="e">
        <f>#REF!</f>
        <v>#REF!</v>
      </c>
      <c r="M20" s="110" t="e">
        <f>#REF!</f>
        <v>#REF!</v>
      </c>
      <c r="N20" s="104" t="e">
        <f>#REF!</f>
        <v>#REF!</v>
      </c>
      <c r="O20" s="104" t="e">
        <f>#REF!</f>
        <v>#REF!</v>
      </c>
      <c r="P20" s="104" t="e">
        <f>#REF!</f>
        <v>#REF!</v>
      </c>
      <c r="Q20" s="104" t="e">
        <f>#REF!</f>
        <v>#REF!</v>
      </c>
      <c r="R20" s="17"/>
      <c r="T20" s="2" t="e">
        <f t="shared" si="0"/>
        <v>#REF!</v>
      </c>
      <c r="U20" s="2" t="e">
        <f t="shared" si="1"/>
        <v>#REF!</v>
      </c>
      <c r="V20" s="2" t="e">
        <f t="shared" si="2"/>
        <v>#REF!</v>
      </c>
      <c r="W20" s="2" t="e">
        <f t="shared" si="3"/>
        <v>#REF!</v>
      </c>
    </row>
    <row r="21" spans="2:23" ht="11.25">
      <c r="B21" s="16"/>
      <c r="C21" s="9" t="e">
        <f>#REF!</f>
        <v>#REF!</v>
      </c>
      <c r="D21" s="9" t="e">
        <f>#REF!</f>
        <v>#REF!</v>
      </c>
      <c r="E21" s="9" t="e">
        <f>#REF!</f>
        <v>#REF!</v>
      </c>
      <c r="F21" s="9" t="e">
        <f>#REF!</f>
        <v>#REF!</v>
      </c>
      <c r="G21" s="5" t="e">
        <f>#REF!</f>
        <v>#REF!</v>
      </c>
      <c r="H21" s="9" t="e">
        <f>#REF!</f>
        <v>#REF!</v>
      </c>
      <c r="I21" s="105" t="e">
        <f>#REF!</f>
        <v>#REF!</v>
      </c>
      <c r="J21" s="105" t="e">
        <f>#REF!</f>
        <v>#REF!</v>
      </c>
      <c r="K21" s="113" t="e">
        <f>#REF!</f>
        <v>#REF!</v>
      </c>
      <c r="L21" s="110" t="e">
        <f>#REF!</f>
        <v>#REF!</v>
      </c>
      <c r="M21" s="110" t="e">
        <f>#REF!</f>
        <v>#REF!</v>
      </c>
      <c r="N21" s="104" t="e">
        <f>#REF!</f>
        <v>#REF!</v>
      </c>
      <c r="O21" s="104" t="e">
        <f>#REF!</f>
        <v>#REF!</v>
      </c>
      <c r="P21" s="104" t="e">
        <f>#REF!</f>
        <v>#REF!</v>
      </c>
      <c r="Q21" s="104" t="e">
        <f>#REF!</f>
        <v>#REF!</v>
      </c>
      <c r="R21" s="17"/>
      <c r="T21" s="2" t="e">
        <f t="shared" si="0"/>
        <v>#REF!</v>
      </c>
      <c r="U21" s="2" t="e">
        <f t="shared" si="1"/>
        <v>#REF!</v>
      </c>
      <c r="V21" s="2" t="e">
        <f t="shared" si="2"/>
        <v>#REF!</v>
      </c>
      <c r="W21" s="2" t="e">
        <f t="shared" si="3"/>
        <v>#REF!</v>
      </c>
    </row>
    <row r="22" spans="2:23" ht="11.25">
      <c r="B22" s="16"/>
      <c r="C22" s="9" t="e">
        <f>#REF!</f>
        <v>#REF!</v>
      </c>
      <c r="D22" s="9" t="e">
        <f>#REF!</f>
        <v>#REF!</v>
      </c>
      <c r="E22" s="9" t="e">
        <f>#REF!</f>
        <v>#REF!</v>
      </c>
      <c r="F22" s="9" t="e">
        <f>#REF!</f>
        <v>#REF!</v>
      </c>
      <c r="G22" s="5" t="e">
        <f>#REF!</f>
        <v>#REF!</v>
      </c>
      <c r="H22" s="9" t="e">
        <f>#REF!</f>
        <v>#REF!</v>
      </c>
      <c r="I22" s="105" t="e">
        <f>#REF!</f>
        <v>#REF!</v>
      </c>
      <c r="J22" s="105" t="e">
        <f>#REF!</f>
        <v>#REF!</v>
      </c>
      <c r="K22" s="113" t="e">
        <f>#REF!</f>
        <v>#REF!</v>
      </c>
      <c r="L22" s="110" t="e">
        <f>#REF!</f>
        <v>#REF!</v>
      </c>
      <c r="M22" s="110" t="e">
        <f>#REF!</f>
        <v>#REF!</v>
      </c>
      <c r="N22" s="104" t="e">
        <f>#REF!</f>
        <v>#REF!</v>
      </c>
      <c r="O22" s="104" t="e">
        <f>#REF!</f>
        <v>#REF!</v>
      </c>
      <c r="P22" s="104" t="e">
        <f>#REF!</f>
        <v>#REF!</v>
      </c>
      <c r="Q22" s="104" t="e">
        <f>#REF!</f>
        <v>#REF!</v>
      </c>
      <c r="R22" s="17"/>
      <c r="T22" s="2" t="e">
        <f t="shared" si="0"/>
        <v>#REF!</v>
      </c>
      <c r="U22" s="2" t="e">
        <f t="shared" si="1"/>
        <v>#REF!</v>
      </c>
      <c r="V22" s="2" t="e">
        <f t="shared" si="2"/>
        <v>#REF!</v>
      </c>
      <c r="W22" s="2" t="e">
        <f t="shared" si="3"/>
        <v>#REF!</v>
      </c>
    </row>
    <row r="23" spans="2:23" ht="11.25">
      <c r="B23" s="16"/>
      <c r="C23" s="9" t="e">
        <f>#REF!</f>
        <v>#REF!</v>
      </c>
      <c r="D23" s="9" t="e">
        <f>#REF!</f>
        <v>#REF!</v>
      </c>
      <c r="E23" s="9" t="e">
        <f>#REF!</f>
        <v>#REF!</v>
      </c>
      <c r="F23" s="9" t="e">
        <f>#REF!</f>
        <v>#REF!</v>
      </c>
      <c r="G23" s="5" t="e">
        <f>#REF!</f>
        <v>#REF!</v>
      </c>
      <c r="H23" s="9" t="e">
        <f>#REF!</f>
        <v>#REF!</v>
      </c>
      <c r="I23" s="105" t="e">
        <f>#REF!</f>
        <v>#REF!</v>
      </c>
      <c r="J23" s="105" t="e">
        <f>#REF!</f>
        <v>#REF!</v>
      </c>
      <c r="K23" s="113" t="e">
        <f>#REF!</f>
        <v>#REF!</v>
      </c>
      <c r="L23" s="110" t="e">
        <f>#REF!</f>
        <v>#REF!</v>
      </c>
      <c r="M23" s="110" t="e">
        <f>#REF!</f>
        <v>#REF!</v>
      </c>
      <c r="N23" s="104" t="e">
        <f>#REF!</f>
        <v>#REF!</v>
      </c>
      <c r="O23" s="104" t="e">
        <f>#REF!</f>
        <v>#REF!</v>
      </c>
      <c r="P23" s="104" t="e">
        <f>#REF!</f>
        <v>#REF!</v>
      </c>
      <c r="Q23" s="104" t="e">
        <f>#REF!</f>
        <v>#REF!</v>
      </c>
      <c r="R23" s="17"/>
      <c r="T23" s="2" t="e">
        <f t="shared" si="0"/>
        <v>#REF!</v>
      </c>
      <c r="U23" s="2" t="e">
        <f t="shared" si="1"/>
        <v>#REF!</v>
      </c>
      <c r="V23" s="2" t="e">
        <f t="shared" si="2"/>
        <v>#REF!</v>
      </c>
      <c r="W23" s="2" t="e">
        <f t="shared" si="3"/>
        <v>#REF!</v>
      </c>
    </row>
    <row r="24" spans="2:23" ht="11.25">
      <c r="B24" s="16"/>
      <c r="C24" s="9" t="e">
        <f>#REF!</f>
        <v>#REF!</v>
      </c>
      <c r="D24" s="9" t="e">
        <f>#REF!</f>
        <v>#REF!</v>
      </c>
      <c r="E24" s="9" t="e">
        <f>#REF!</f>
        <v>#REF!</v>
      </c>
      <c r="F24" s="9" t="e">
        <f>#REF!</f>
        <v>#REF!</v>
      </c>
      <c r="G24" s="5" t="e">
        <f>#REF!</f>
        <v>#REF!</v>
      </c>
      <c r="H24" s="9" t="e">
        <f>#REF!</f>
        <v>#REF!</v>
      </c>
      <c r="I24" s="105" t="e">
        <f>#REF!</f>
        <v>#REF!</v>
      </c>
      <c r="J24" s="105" t="e">
        <f>#REF!</f>
        <v>#REF!</v>
      </c>
      <c r="K24" s="113" t="e">
        <f>#REF!</f>
        <v>#REF!</v>
      </c>
      <c r="L24" s="110" t="e">
        <f>#REF!</f>
        <v>#REF!</v>
      </c>
      <c r="M24" s="110" t="e">
        <f>#REF!</f>
        <v>#REF!</v>
      </c>
      <c r="N24" s="104" t="e">
        <f>#REF!</f>
        <v>#REF!</v>
      </c>
      <c r="O24" s="104" t="e">
        <f>#REF!</f>
        <v>#REF!</v>
      </c>
      <c r="P24" s="104" t="e">
        <f>#REF!</f>
        <v>#REF!</v>
      </c>
      <c r="Q24" s="104" t="e">
        <f>#REF!</f>
        <v>#REF!</v>
      </c>
      <c r="R24" s="17"/>
      <c r="T24" s="2" t="e">
        <f t="shared" si="0"/>
        <v>#REF!</v>
      </c>
      <c r="U24" s="2" t="e">
        <f t="shared" si="1"/>
        <v>#REF!</v>
      </c>
      <c r="V24" s="2" t="e">
        <f t="shared" si="2"/>
        <v>#REF!</v>
      </c>
      <c r="W24" s="2" t="e">
        <f t="shared" si="3"/>
        <v>#REF!</v>
      </c>
    </row>
    <row r="25" spans="2:23" ht="11.25">
      <c r="B25" s="16"/>
      <c r="C25" s="9" t="e">
        <f>#REF!</f>
        <v>#REF!</v>
      </c>
      <c r="D25" s="9" t="e">
        <f>#REF!</f>
        <v>#REF!</v>
      </c>
      <c r="E25" s="9" t="e">
        <f>#REF!</f>
        <v>#REF!</v>
      </c>
      <c r="F25" s="9" t="e">
        <f>#REF!</f>
        <v>#REF!</v>
      </c>
      <c r="G25" s="5" t="e">
        <f>#REF!</f>
        <v>#REF!</v>
      </c>
      <c r="H25" s="9" t="e">
        <f>#REF!</f>
        <v>#REF!</v>
      </c>
      <c r="I25" s="105" t="e">
        <f>#REF!</f>
        <v>#REF!</v>
      </c>
      <c r="J25" s="105" t="e">
        <f>#REF!</f>
        <v>#REF!</v>
      </c>
      <c r="K25" s="113" t="e">
        <f>#REF!</f>
        <v>#REF!</v>
      </c>
      <c r="L25" s="110" t="e">
        <f>#REF!</f>
        <v>#REF!</v>
      </c>
      <c r="M25" s="110" t="e">
        <f>#REF!</f>
        <v>#REF!</v>
      </c>
      <c r="N25" s="104" t="e">
        <f>#REF!</f>
        <v>#REF!</v>
      </c>
      <c r="O25" s="104" t="e">
        <f>#REF!</f>
        <v>#REF!</v>
      </c>
      <c r="P25" s="104" t="e">
        <f>#REF!</f>
        <v>#REF!</v>
      </c>
      <c r="Q25" s="104" t="e">
        <f>#REF!</f>
        <v>#REF!</v>
      </c>
      <c r="R25" s="17"/>
      <c r="T25" s="2" t="e">
        <f t="shared" si="0"/>
        <v>#REF!</v>
      </c>
      <c r="U25" s="2" t="e">
        <f t="shared" si="1"/>
        <v>#REF!</v>
      </c>
      <c r="V25" s="2" t="e">
        <f t="shared" si="2"/>
        <v>#REF!</v>
      </c>
      <c r="W25" s="2" t="e">
        <f t="shared" si="3"/>
        <v>#REF!</v>
      </c>
    </row>
    <row r="26" spans="2:23" ht="11.25">
      <c r="B26" s="16"/>
      <c r="C26" s="9" t="e">
        <f>#REF!</f>
        <v>#REF!</v>
      </c>
      <c r="D26" s="9" t="e">
        <f>#REF!</f>
        <v>#REF!</v>
      </c>
      <c r="E26" s="9" t="e">
        <f>#REF!</f>
        <v>#REF!</v>
      </c>
      <c r="F26" s="9" t="e">
        <f>#REF!</f>
        <v>#REF!</v>
      </c>
      <c r="G26" s="5" t="e">
        <f>#REF!</f>
        <v>#REF!</v>
      </c>
      <c r="H26" s="9" t="e">
        <f>#REF!</f>
        <v>#REF!</v>
      </c>
      <c r="I26" s="105" t="e">
        <f>#REF!</f>
        <v>#REF!</v>
      </c>
      <c r="J26" s="105" t="e">
        <f>#REF!</f>
        <v>#REF!</v>
      </c>
      <c r="K26" s="113" t="e">
        <f>#REF!</f>
        <v>#REF!</v>
      </c>
      <c r="L26" s="110" t="e">
        <f>#REF!</f>
        <v>#REF!</v>
      </c>
      <c r="M26" s="110" t="e">
        <f>#REF!</f>
        <v>#REF!</v>
      </c>
      <c r="N26" s="104" t="e">
        <f>#REF!</f>
        <v>#REF!</v>
      </c>
      <c r="O26" s="104" t="e">
        <f>#REF!</f>
        <v>#REF!</v>
      </c>
      <c r="P26" s="104" t="e">
        <f>#REF!</f>
        <v>#REF!</v>
      </c>
      <c r="Q26" s="104" t="e">
        <f>#REF!</f>
        <v>#REF!</v>
      </c>
      <c r="R26" s="17"/>
      <c r="T26" s="2" t="e">
        <f t="shared" si="0"/>
        <v>#REF!</v>
      </c>
      <c r="U26" s="2" t="e">
        <f t="shared" si="1"/>
        <v>#REF!</v>
      </c>
      <c r="V26" s="2" t="e">
        <f t="shared" si="2"/>
        <v>#REF!</v>
      </c>
      <c r="W26" s="2" t="e">
        <f t="shared" si="3"/>
        <v>#REF!</v>
      </c>
    </row>
    <row r="27" spans="2:23" ht="11.25">
      <c r="B27" s="16"/>
      <c r="C27" s="9" t="e">
        <f>#REF!</f>
        <v>#REF!</v>
      </c>
      <c r="D27" s="9" t="e">
        <f>#REF!</f>
        <v>#REF!</v>
      </c>
      <c r="E27" s="9" t="e">
        <f>#REF!</f>
        <v>#REF!</v>
      </c>
      <c r="F27" s="9" t="e">
        <f>#REF!</f>
        <v>#REF!</v>
      </c>
      <c r="G27" s="5" t="e">
        <f>#REF!</f>
        <v>#REF!</v>
      </c>
      <c r="H27" s="9" t="e">
        <f>#REF!</f>
        <v>#REF!</v>
      </c>
      <c r="I27" s="105" t="e">
        <f>#REF!</f>
        <v>#REF!</v>
      </c>
      <c r="J27" s="105" t="e">
        <f>#REF!</f>
        <v>#REF!</v>
      </c>
      <c r="K27" s="113" t="e">
        <f>#REF!</f>
        <v>#REF!</v>
      </c>
      <c r="L27" s="110" t="e">
        <f>#REF!</f>
        <v>#REF!</v>
      </c>
      <c r="M27" s="110" t="e">
        <f>#REF!</f>
        <v>#REF!</v>
      </c>
      <c r="N27" s="104" t="e">
        <f>#REF!</f>
        <v>#REF!</v>
      </c>
      <c r="O27" s="104" t="e">
        <f>#REF!</f>
        <v>#REF!</v>
      </c>
      <c r="P27" s="104" t="e">
        <f>#REF!</f>
        <v>#REF!</v>
      </c>
      <c r="Q27" s="104" t="e">
        <f>#REF!</f>
        <v>#REF!</v>
      </c>
      <c r="R27" s="17"/>
      <c r="T27" s="2" t="e">
        <f t="shared" si="0"/>
        <v>#REF!</v>
      </c>
      <c r="U27" s="2" t="e">
        <f t="shared" si="1"/>
        <v>#REF!</v>
      </c>
      <c r="V27" s="2" t="e">
        <f t="shared" si="2"/>
        <v>#REF!</v>
      </c>
      <c r="W27" s="2" t="e">
        <f t="shared" si="3"/>
        <v>#REF!</v>
      </c>
    </row>
    <row r="28" spans="2:23" ht="11.25">
      <c r="B28" s="16"/>
      <c r="C28" s="9" t="e">
        <f>#REF!</f>
        <v>#REF!</v>
      </c>
      <c r="D28" s="9" t="e">
        <f>#REF!</f>
        <v>#REF!</v>
      </c>
      <c r="E28" s="9" t="e">
        <f>#REF!</f>
        <v>#REF!</v>
      </c>
      <c r="F28" s="9" t="e">
        <f>#REF!</f>
        <v>#REF!</v>
      </c>
      <c r="G28" s="5" t="e">
        <f>#REF!</f>
        <v>#REF!</v>
      </c>
      <c r="H28" s="9" t="e">
        <f>#REF!</f>
        <v>#REF!</v>
      </c>
      <c r="I28" s="105" t="e">
        <f>#REF!</f>
        <v>#REF!</v>
      </c>
      <c r="J28" s="105" t="e">
        <f>#REF!</f>
        <v>#REF!</v>
      </c>
      <c r="K28" s="113" t="e">
        <f>#REF!</f>
        <v>#REF!</v>
      </c>
      <c r="L28" s="110" t="e">
        <f>#REF!</f>
        <v>#REF!</v>
      </c>
      <c r="M28" s="110" t="e">
        <f>#REF!</f>
        <v>#REF!</v>
      </c>
      <c r="N28" s="104" t="e">
        <f>#REF!</f>
        <v>#REF!</v>
      </c>
      <c r="O28" s="104" t="e">
        <f>#REF!</f>
        <v>#REF!</v>
      </c>
      <c r="P28" s="104" t="e">
        <f>#REF!</f>
        <v>#REF!</v>
      </c>
      <c r="Q28" s="104" t="e">
        <f>#REF!</f>
        <v>#REF!</v>
      </c>
      <c r="R28" s="17"/>
      <c r="T28" s="2" t="e">
        <f t="shared" si="0"/>
        <v>#REF!</v>
      </c>
      <c r="U28" s="2" t="e">
        <f t="shared" si="1"/>
        <v>#REF!</v>
      </c>
      <c r="V28" s="2" t="e">
        <f t="shared" si="2"/>
        <v>#REF!</v>
      </c>
      <c r="W28" s="2" t="e">
        <f t="shared" si="3"/>
        <v>#REF!</v>
      </c>
    </row>
    <row r="29" spans="2:23" ht="11.25">
      <c r="B29" s="16"/>
      <c r="C29" s="9" t="e">
        <f>#REF!</f>
        <v>#REF!</v>
      </c>
      <c r="D29" s="9" t="e">
        <f>#REF!</f>
        <v>#REF!</v>
      </c>
      <c r="E29" s="9" t="e">
        <f>#REF!</f>
        <v>#REF!</v>
      </c>
      <c r="F29" s="9" t="e">
        <f>#REF!</f>
        <v>#REF!</v>
      </c>
      <c r="G29" s="5" t="e">
        <f>#REF!</f>
        <v>#REF!</v>
      </c>
      <c r="H29" s="9" t="e">
        <f>#REF!</f>
        <v>#REF!</v>
      </c>
      <c r="I29" s="105" t="e">
        <f>#REF!</f>
        <v>#REF!</v>
      </c>
      <c r="J29" s="105" t="e">
        <f>#REF!</f>
        <v>#REF!</v>
      </c>
      <c r="K29" s="113" t="e">
        <f>#REF!</f>
        <v>#REF!</v>
      </c>
      <c r="L29" s="110" t="e">
        <f>#REF!</f>
        <v>#REF!</v>
      </c>
      <c r="M29" s="110" t="e">
        <f>#REF!</f>
        <v>#REF!</v>
      </c>
      <c r="N29" s="104" t="e">
        <f>#REF!</f>
        <v>#REF!</v>
      </c>
      <c r="O29" s="104" t="e">
        <f>#REF!</f>
        <v>#REF!</v>
      </c>
      <c r="P29" s="104" t="e">
        <f>#REF!</f>
        <v>#REF!</v>
      </c>
      <c r="Q29" s="104" t="e">
        <f>#REF!</f>
        <v>#REF!</v>
      </c>
      <c r="R29" s="17"/>
      <c r="T29" s="2" t="e">
        <f t="shared" si="0"/>
        <v>#REF!</v>
      </c>
      <c r="U29" s="2" t="e">
        <f t="shared" si="1"/>
        <v>#REF!</v>
      </c>
      <c r="V29" s="2" t="e">
        <f t="shared" si="2"/>
        <v>#REF!</v>
      </c>
      <c r="W29" s="2" t="e">
        <f t="shared" si="3"/>
        <v>#REF!</v>
      </c>
    </row>
    <row r="30" spans="2:23" ht="11.25">
      <c r="B30" s="16"/>
      <c r="C30" s="9" t="e">
        <f>#REF!</f>
        <v>#REF!</v>
      </c>
      <c r="D30" s="9" t="e">
        <f>#REF!</f>
        <v>#REF!</v>
      </c>
      <c r="E30" s="9" t="e">
        <f>#REF!</f>
        <v>#REF!</v>
      </c>
      <c r="F30" s="9" t="e">
        <f>#REF!</f>
        <v>#REF!</v>
      </c>
      <c r="G30" s="5" t="e">
        <f>#REF!</f>
        <v>#REF!</v>
      </c>
      <c r="H30" s="9" t="e">
        <f>#REF!</f>
        <v>#REF!</v>
      </c>
      <c r="I30" s="105" t="e">
        <f>#REF!</f>
        <v>#REF!</v>
      </c>
      <c r="J30" s="105" t="e">
        <f>#REF!</f>
        <v>#REF!</v>
      </c>
      <c r="K30" s="113" t="e">
        <f>#REF!</f>
        <v>#REF!</v>
      </c>
      <c r="L30" s="110" t="e">
        <f>#REF!</f>
        <v>#REF!</v>
      </c>
      <c r="M30" s="110" t="e">
        <f>#REF!</f>
        <v>#REF!</v>
      </c>
      <c r="N30" s="104" t="e">
        <f>#REF!</f>
        <v>#REF!</v>
      </c>
      <c r="O30" s="104" t="e">
        <f>#REF!</f>
        <v>#REF!</v>
      </c>
      <c r="P30" s="104" t="e">
        <f>#REF!</f>
        <v>#REF!</v>
      </c>
      <c r="Q30" s="104" t="e">
        <f>#REF!</f>
        <v>#REF!</v>
      </c>
      <c r="R30" s="17"/>
      <c r="T30" s="2" t="e">
        <f t="shared" si="0"/>
        <v>#REF!</v>
      </c>
      <c r="U30" s="2" t="e">
        <f t="shared" si="1"/>
        <v>#REF!</v>
      </c>
      <c r="V30" s="2" t="e">
        <f t="shared" si="2"/>
        <v>#REF!</v>
      </c>
      <c r="W30" s="2" t="e">
        <f t="shared" si="3"/>
        <v>#REF!</v>
      </c>
    </row>
    <row r="31" spans="2:23" ht="11.25">
      <c r="B31" s="16"/>
      <c r="C31" s="9" t="e">
        <f>#REF!</f>
        <v>#REF!</v>
      </c>
      <c r="D31" s="9" t="e">
        <f>#REF!</f>
        <v>#REF!</v>
      </c>
      <c r="E31" s="9" t="e">
        <f>#REF!</f>
        <v>#REF!</v>
      </c>
      <c r="F31" s="9" t="e">
        <f>#REF!</f>
        <v>#REF!</v>
      </c>
      <c r="G31" s="5" t="e">
        <f>#REF!</f>
        <v>#REF!</v>
      </c>
      <c r="H31" s="9" t="e">
        <f>#REF!</f>
        <v>#REF!</v>
      </c>
      <c r="I31" s="105" t="e">
        <f>#REF!</f>
        <v>#REF!</v>
      </c>
      <c r="J31" s="105" t="e">
        <f>#REF!</f>
        <v>#REF!</v>
      </c>
      <c r="K31" s="113" t="e">
        <f>#REF!</f>
        <v>#REF!</v>
      </c>
      <c r="L31" s="110" t="e">
        <f>#REF!</f>
        <v>#REF!</v>
      </c>
      <c r="M31" s="110" t="e">
        <f>#REF!</f>
        <v>#REF!</v>
      </c>
      <c r="N31" s="104" t="e">
        <f>#REF!</f>
        <v>#REF!</v>
      </c>
      <c r="O31" s="104" t="e">
        <f>#REF!</f>
        <v>#REF!</v>
      </c>
      <c r="P31" s="104" t="e">
        <f>#REF!</f>
        <v>#REF!</v>
      </c>
      <c r="Q31" s="104" t="e">
        <f>#REF!</f>
        <v>#REF!</v>
      </c>
      <c r="R31" s="17"/>
      <c r="T31" s="2" t="e">
        <f t="shared" si="0"/>
        <v>#REF!</v>
      </c>
      <c r="U31" s="2" t="e">
        <f t="shared" si="1"/>
        <v>#REF!</v>
      </c>
      <c r="V31" s="2" t="e">
        <f t="shared" si="2"/>
        <v>#REF!</v>
      </c>
      <c r="W31" s="2" t="e">
        <f t="shared" si="3"/>
        <v>#REF!</v>
      </c>
    </row>
    <row r="32" spans="2:23" ht="11.25">
      <c r="B32" s="16"/>
      <c r="C32" s="9" t="e">
        <f>#REF!</f>
        <v>#REF!</v>
      </c>
      <c r="D32" s="9" t="e">
        <f>#REF!</f>
        <v>#REF!</v>
      </c>
      <c r="E32" s="9" t="e">
        <f>#REF!</f>
        <v>#REF!</v>
      </c>
      <c r="F32" s="9" t="e">
        <f>#REF!</f>
        <v>#REF!</v>
      </c>
      <c r="G32" s="5" t="e">
        <f>#REF!</f>
        <v>#REF!</v>
      </c>
      <c r="H32" s="9" t="e">
        <f>#REF!</f>
        <v>#REF!</v>
      </c>
      <c r="I32" s="105" t="e">
        <f>#REF!</f>
        <v>#REF!</v>
      </c>
      <c r="J32" s="105" t="e">
        <f>#REF!</f>
        <v>#REF!</v>
      </c>
      <c r="K32" s="113" t="e">
        <f>#REF!</f>
        <v>#REF!</v>
      </c>
      <c r="L32" s="110" t="e">
        <f>#REF!</f>
        <v>#REF!</v>
      </c>
      <c r="M32" s="110" t="e">
        <f>#REF!</f>
        <v>#REF!</v>
      </c>
      <c r="N32" s="104" t="e">
        <f>#REF!</f>
        <v>#REF!</v>
      </c>
      <c r="O32" s="104" t="e">
        <f>#REF!</f>
        <v>#REF!</v>
      </c>
      <c r="P32" s="104" t="e">
        <f>#REF!</f>
        <v>#REF!</v>
      </c>
      <c r="Q32" s="104" t="e">
        <f>#REF!</f>
        <v>#REF!</v>
      </c>
      <c r="R32" s="17"/>
      <c r="T32" s="2" t="e">
        <f t="shared" si="0"/>
        <v>#REF!</v>
      </c>
      <c r="U32" s="2" t="e">
        <f t="shared" si="1"/>
        <v>#REF!</v>
      </c>
      <c r="V32" s="2" t="e">
        <f t="shared" si="2"/>
        <v>#REF!</v>
      </c>
      <c r="W32" s="2" t="e">
        <f t="shared" si="3"/>
        <v>#REF!</v>
      </c>
    </row>
    <row r="33" spans="2:23" ht="11.25">
      <c r="B33" s="16"/>
      <c r="C33" s="9" t="e">
        <f>#REF!</f>
        <v>#REF!</v>
      </c>
      <c r="D33" s="9" t="e">
        <f>#REF!</f>
        <v>#REF!</v>
      </c>
      <c r="E33" s="9" t="e">
        <f>#REF!</f>
        <v>#REF!</v>
      </c>
      <c r="F33" s="9" t="e">
        <f>#REF!</f>
        <v>#REF!</v>
      </c>
      <c r="G33" s="5" t="e">
        <f>#REF!</f>
        <v>#REF!</v>
      </c>
      <c r="H33" s="9" t="e">
        <f>#REF!</f>
        <v>#REF!</v>
      </c>
      <c r="I33" s="105" t="e">
        <f>#REF!</f>
        <v>#REF!</v>
      </c>
      <c r="J33" s="105" t="e">
        <f>#REF!</f>
        <v>#REF!</v>
      </c>
      <c r="K33" s="113" t="e">
        <f>#REF!</f>
        <v>#REF!</v>
      </c>
      <c r="L33" s="110" t="e">
        <f>#REF!</f>
        <v>#REF!</v>
      </c>
      <c r="M33" s="110" t="e">
        <f>#REF!</f>
        <v>#REF!</v>
      </c>
      <c r="N33" s="104" t="e">
        <f>#REF!</f>
        <v>#REF!</v>
      </c>
      <c r="O33" s="104" t="e">
        <f>#REF!</f>
        <v>#REF!</v>
      </c>
      <c r="P33" s="104" t="e">
        <f>#REF!</f>
        <v>#REF!</v>
      </c>
      <c r="Q33" s="104" t="e">
        <f>#REF!</f>
        <v>#REF!</v>
      </c>
      <c r="R33" s="17"/>
      <c r="T33" s="2" t="e">
        <f t="shared" si="0"/>
        <v>#REF!</v>
      </c>
      <c r="U33" s="2" t="e">
        <f t="shared" si="1"/>
        <v>#REF!</v>
      </c>
      <c r="V33" s="2" t="e">
        <f t="shared" si="2"/>
        <v>#REF!</v>
      </c>
      <c r="W33" s="2" t="e">
        <f t="shared" si="3"/>
        <v>#REF!</v>
      </c>
    </row>
    <row r="34" spans="2:23" ht="11.25">
      <c r="B34" s="16"/>
      <c r="C34" s="9" t="e">
        <f>#REF!</f>
        <v>#REF!</v>
      </c>
      <c r="D34" s="9" t="e">
        <f>#REF!</f>
        <v>#REF!</v>
      </c>
      <c r="E34" s="9" t="e">
        <f>#REF!</f>
        <v>#REF!</v>
      </c>
      <c r="F34" s="9" t="e">
        <f>#REF!</f>
        <v>#REF!</v>
      </c>
      <c r="G34" s="5" t="e">
        <f>#REF!</f>
        <v>#REF!</v>
      </c>
      <c r="H34" s="9" t="e">
        <f>#REF!</f>
        <v>#REF!</v>
      </c>
      <c r="I34" s="105" t="e">
        <f>#REF!</f>
        <v>#REF!</v>
      </c>
      <c r="J34" s="105" t="e">
        <f>#REF!</f>
        <v>#REF!</v>
      </c>
      <c r="K34" s="113" t="e">
        <f>#REF!</f>
        <v>#REF!</v>
      </c>
      <c r="L34" s="110" t="e">
        <f>#REF!</f>
        <v>#REF!</v>
      </c>
      <c r="M34" s="110" t="e">
        <f>#REF!</f>
        <v>#REF!</v>
      </c>
      <c r="N34" s="104" t="e">
        <f>#REF!</f>
        <v>#REF!</v>
      </c>
      <c r="O34" s="104" t="e">
        <f>#REF!</f>
        <v>#REF!</v>
      </c>
      <c r="P34" s="104" t="e">
        <f>#REF!</f>
        <v>#REF!</v>
      </c>
      <c r="Q34" s="104" t="e">
        <f>#REF!</f>
        <v>#REF!</v>
      </c>
      <c r="R34" s="17"/>
      <c r="T34" s="2" t="e">
        <f t="shared" si="0"/>
        <v>#REF!</v>
      </c>
      <c r="U34" s="2" t="e">
        <f t="shared" si="1"/>
        <v>#REF!</v>
      </c>
      <c r="V34" s="2" t="e">
        <f t="shared" si="2"/>
        <v>#REF!</v>
      </c>
      <c r="W34" s="2" t="e">
        <f t="shared" si="3"/>
        <v>#REF!</v>
      </c>
    </row>
    <row r="35" spans="2:18" ht="3.75" customHeight="1">
      <c r="B35" s="16"/>
      <c r="C35" s="9"/>
      <c r="D35" s="9"/>
      <c r="E35" s="9"/>
      <c r="F35" s="9"/>
      <c r="G35" s="9"/>
      <c r="H35" s="9"/>
      <c r="I35" s="105"/>
      <c r="J35" s="105"/>
      <c r="K35" s="105"/>
      <c r="L35" s="105"/>
      <c r="M35" s="105"/>
      <c r="N35" s="106"/>
      <c r="O35" s="106"/>
      <c r="P35" s="106"/>
      <c r="Q35" s="106"/>
      <c r="R35" s="17"/>
    </row>
    <row r="36" spans="2:23" ht="11.25">
      <c r="B36" s="16"/>
      <c r="C36" s="7" t="s">
        <v>1083</v>
      </c>
      <c r="D36" s="7"/>
      <c r="E36" s="7"/>
      <c r="F36" s="7"/>
      <c r="G36" s="7"/>
      <c r="H36" s="7"/>
      <c r="I36" s="114" t="e">
        <f>SUM(I7:I34)</f>
        <v>#REF!</v>
      </c>
      <c r="J36" s="114" t="e">
        <f>SUM(J7:J34)</f>
        <v>#REF!</v>
      </c>
      <c r="K36" s="114" t="e">
        <f>SUM(K7:K34)</f>
        <v>#REF!</v>
      </c>
      <c r="L36" s="114"/>
      <c r="M36" s="114"/>
      <c r="N36" s="116"/>
      <c r="O36" s="116"/>
      <c r="P36" s="116"/>
      <c r="Q36" s="116"/>
      <c r="R36" s="17"/>
      <c r="T36" s="2" t="e">
        <f>SUM(T7:T35)</f>
        <v>#REF!</v>
      </c>
      <c r="U36" s="2" t="e">
        <f>SUM(U7:U35)</f>
        <v>#REF!</v>
      </c>
      <c r="V36" s="2" t="e">
        <f>SUM(V7:V35)</f>
        <v>#REF!</v>
      </c>
      <c r="W36" s="2" t="e">
        <f>SUM(W7:W35)</f>
        <v>#REF!</v>
      </c>
    </row>
    <row r="37" spans="2:18" ht="11.25">
      <c r="B37" s="16"/>
      <c r="C37" s="11" t="s">
        <v>1091</v>
      </c>
      <c r="D37" s="11"/>
      <c r="E37" s="11"/>
      <c r="F37" s="11"/>
      <c r="G37" s="11"/>
      <c r="H37" s="11"/>
      <c r="I37" s="111"/>
      <c r="J37" s="111"/>
      <c r="K37" s="111"/>
      <c r="L37" s="111" t="e">
        <f aca="true" t="shared" si="4" ref="L37:Q37">AVERAGE(L7:L34)</f>
        <v>#REF!</v>
      </c>
      <c r="M37" s="111" t="e">
        <f t="shared" si="4"/>
        <v>#REF!</v>
      </c>
      <c r="N37" s="107" t="e">
        <f t="shared" si="4"/>
        <v>#REF!</v>
      </c>
      <c r="O37" s="107" t="e">
        <f t="shared" si="4"/>
        <v>#REF!</v>
      </c>
      <c r="P37" s="107" t="e">
        <f t="shared" si="4"/>
        <v>#REF!</v>
      </c>
      <c r="Q37" s="107" t="e">
        <f t="shared" si="4"/>
        <v>#REF!</v>
      </c>
      <c r="R37" s="17"/>
    </row>
    <row r="38" spans="2:18" ht="12" thickBot="1">
      <c r="B38" s="18"/>
      <c r="C38" s="19"/>
      <c r="D38" s="19"/>
      <c r="E38" s="19"/>
      <c r="F38" s="19"/>
      <c r="G38" s="19"/>
      <c r="H38" s="19"/>
      <c r="I38" s="19"/>
      <c r="J38" s="19"/>
      <c r="K38" s="19"/>
      <c r="L38" s="19"/>
      <c r="M38" s="19"/>
      <c r="N38" s="19"/>
      <c r="O38" s="19"/>
      <c r="P38" s="19"/>
      <c r="Q38" s="19"/>
      <c r="R38" s="20"/>
    </row>
  </sheetData>
  <sheetProtection/>
  <autoFilter ref="C6:Q34">
    <sortState ref="C7:Q38">
      <sortCondition descending="1" sortBy="value" ref="K7:K38"/>
      <sortCondition sortBy="value" ref="C7:C38"/>
    </sortState>
  </autoFilter>
  <conditionalFormatting sqref="C7:Q34">
    <cfRule type="expression" priority="1" dxfId="0">
      <formula>MOD(ROW(),2)=1</formula>
    </cfRule>
  </conditionalFormatting>
  <printOptions horizontalCentered="1"/>
  <pageMargins left="0.7" right="0.7" top="0.75" bottom="0.75" header="0.3" footer="0.3"/>
  <pageSetup fitToHeight="0" fitToWidth="1" horizontalDpi="600" verticalDpi="600" orientation="landscape" scale="51" r:id="rId1"/>
  <headerFooter>
    <oddFooter>&amp;CPage &amp;P</oddFooter>
  </headerFooter>
</worksheet>
</file>

<file path=xl/worksheets/sheet7.xml><?xml version="1.0" encoding="utf-8"?>
<worksheet xmlns="http://schemas.openxmlformats.org/spreadsheetml/2006/main" xmlns:r="http://schemas.openxmlformats.org/officeDocument/2006/relationships">
  <dimension ref="B1:AH824"/>
  <sheetViews>
    <sheetView zoomScalePageLayoutView="0" workbookViewId="0" topLeftCell="A1">
      <pane ySplit="3" topLeftCell="A83" activePane="bottomLeft" state="frozen"/>
      <selection pane="topLeft" activeCell="A1" sqref="A1"/>
      <selection pane="bottomLeft" activeCell="A83" sqref="A83"/>
    </sheetView>
  </sheetViews>
  <sheetFormatPr defaultColWidth="9.140625" defaultRowHeight="15" outlineLevelCol="1"/>
  <cols>
    <col min="1" max="1" width="9.140625" style="2" customWidth="1"/>
    <col min="2" max="2" width="38.00390625" style="2" bestFit="1" customWidth="1"/>
    <col min="3" max="3" width="8.00390625" style="2" bestFit="1" customWidth="1"/>
    <col min="4" max="4" width="8.00390625" style="2" customWidth="1" outlineLevel="1"/>
    <col min="5" max="7" width="8.00390625" style="2" customWidth="1"/>
    <col min="8" max="10" width="9.140625" style="2" customWidth="1"/>
    <col min="11" max="11" width="12.7109375" style="2" customWidth="1"/>
    <col min="12" max="12" width="8.421875" style="2" customWidth="1"/>
    <col min="13" max="13" width="8.140625" style="2" bestFit="1" customWidth="1"/>
    <col min="14" max="14" width="24.7109375" style="2" bestFit="1" customWidth="1"/>
    <col min="15" max="15" width="20.8515625" style="2" bestFit="1" customWidth="1"/>
    <col min="16" max="16" width="27.8515625" style="2" bestFit="1" customWidth="1"/>
    <col min="17" max="17" width="22.140625" style="2" bestFit="1" customWidth="1"/>
    <col min="18" max="18" width="23.57421875" style="2" bestFit="1" customWidth="1"/>
    <col min="19" max="19" width="15.140625" style="2" bestFit="1" customWidth="1"/>
    <col min="20" max="20" width="125.8515625" style="2" bestFit="1" customWidth="1"/>
    <col min="21" max="30" width="9.140625" style="2" customWidth="1"/>
    <col min="31" max="31" width="6.28125" style="2" bestFit="1" customWidth="1"/>
    <col min="32" max="32" width="7.57421875" style="2" bestFit="1" customWidth="1"/>
    <col min="33" max="33" width="7.421875" style="2" bestFit="1" customWidth="1"/>
    <col min="34" max="34" width="7.57421875" style="2" bestFit="1" customWidth="1"/>
    <col min="35" max="16384" width="9.140625" style="2" customWidth="1"/>
  </cols>
  <sheetData>
    <row r="1" ht="11.25">
      <c r="AD1" s="2" t="e">
        <f>[5]!SNLPrice($AE$2:$AH$3,"3/22/2010","3/22/2011","Daily")</f>
        <v>#NAME?</v>
      </c>
    </row>
    <row r="2" spans="6:34" ht="11.25">
      <c r="F2" s="2" t="e">
        <f>[5]!SNLTable(1,$C$21:$C$51,F4:G4)</f>
        <v>#NAME?</v>
      </c>
      <c r="K2" s="2" t="e">
        <f>[5]!SNLTable(2,C21:C51,K4:S4)</f>
        <v>#NAME?</v>
      </c>
      <c r="AE2" s="26" t="s">
        <v>1195</v>
      </c>
      <c r="AF2" s="26" t="s">
        <v>1196</v>
      </c>
      <c r="AG2" s="26" t="s">
        <v>1197</v>
      </c>
      <c r="AH2" s="26" t="s">
        <v>1198</v>
      </c>
    </row>
    <row r="3" spans="2:34" ht="11.25">
      <c r="B3" s="2" t="s">
        <v>1085</v>
      </c>
      <c r="C3" s="2" t="s">
        <v>1128</v>
      </c>
      <c r="D3" s="2" t="s">
        <v>1131</v>
      </c>
      <c r="E3" s="2" t="s">
        <v>1132</v>
      </c>
      <c r="F3" s="2" t="s">
        <v>1065</v>
      </c>
      <c r="G3" s="2" t="s">
        <v>1066</v>
      </c>
      <c r="H3" s="2" t="s">
        <v>1088</v>
      </c>
      <c r="I3" s="2" t="s">
        <v>1129</v>
      </c>
      <c r="J3" s="2" t="s">
        <v>1130</v>
      </c>
      <c r="K3" s="2" t="s">
        <v>1149</v>
      </c>
      <c r="L3" s="2" t="s">
        <v>1080</v>
      </c>
      <c r="M3" s="2" t="s">
        <v>1081</v>
      </c>
      <c r="N3" s="2" t="s">
        <v>1140</v>
      </c>
      <c r="O3" s="2" t="s">
        <v>1141</v>
      </c>
      <c r="P3" s="2" t="s">
        <v>1142</v>
      </c>
      <c r="Q3" s="2" t="s">
        <v>1143</v>
      </c>
      <c r="R3" s="2" t="s">
        <v>1144</v>
      </c>
      <c r="S3" s="2" t="s">
        <v>1145</v>
      </c>
      <c r="AE3" s="26" t="s">
        <v>1199</v>
      </c>
      <c r="AF3" s="26" t="s">
        <v>1199</v>
      </c>
      <c r="AG3" s="26" t="s">
        <v>1199</v>
      </c>
      <c r="AH3" s="26" t="s">
        <v>1199</v>
      </c>
    </row>
    <row r="4" spans="6:34" ht="11.25">
      <c r="F4" s="2">
        <v>38</v>
      </c>
      <c r="G4" s="2">
        <v>39</v>
      </c>
      <c r="K4" s="2">
        <v>6826</v>
      </c>
      <c r="L4" s="2">
        <v>6760</v>
      </c>
      <c r="M4" s="2">
        <v>6761</v>
      </c>
      <c r="N4" s="2">
        <v>6765</v>
      </c>
      <c r="O4" s="2">
        <v>9940</v>
      </c>
      <c r="P4" s="2">
        <v>11083</v>
      </c>
      <c r="Q4" s="2">
        <v>29338</v>
      </c>
      <c r="R4" s="2">
        <v>29337</v>
      </c>
      <c r="S4" s="2">
        <v>6799</v>
      </c>
      <c r="AD4" s="92">
        <v>40624</v>
      </c>
      <c r="AE4" s="27">
        <v>19.53</v>
      </c>
      <c r="AF4" s="27">
        <v>0.92</v>
      </c>
      <c r="AG4" s="27">
        <v>29.66</v>
      </c>
      <c r="AH4" s="27">
        <v>17.01</v>
      </c>
    </row>
    <row r="5" spans="11:34" ht="11.25">
      <c r="K5" s="26" t="s">
        <v>1146</v>
      </c>
      <c r="L5" s="26" t="s">
        <v>1146</v>
      </c>
      <c r="M5" s="26" t="s">
        <v>1146</v>
      </c>
      <c r="N5" s="26" t="s">
        <v>1146</v>
      </c>
      <c r="O5" s="26" t="s">
        <v>1146</v>
      </c>
      <c r="P5" s="26" t="s">
        <v>1146</v>
      </c>
      <c r="Q5" s="26" t="s">
        <v>1146</v>
      </c>
      <c r="R5" s="26" t="s">
        <v>1146</v>
      </c>
      <c r="S5" s="26" t="s">
        <v>1146</v>
      </c>
      <c r="AD5" s="92">
        <v>40623</v>
      </c>
      <c r="AE5" s="27">
        <v>19.58</v>
      </c>
      <c r="AF5" s="27">
        <v>0.9404</v>
      </c>
      <c r="AG5" s="27">
        <v>29.86</v>
      </c>
      <c r="AH5" s="27">
        <v>17.25</v>
      </c>
    </row>
    <row r="6" spans="11:34" ht="11.25">
      <c r="K6" s="2">
        <v>1</v>
      </c>
      <c r="L6" s="2">
        <v>1</v>
      </c>
      <c r="M6" s="2">
        <v>1</v>
      </c>
      <c r="N6" s="2">
        <v>1</v>
      </c>
      <c r="O6" s="2">
        <v>1</v>
      </c>
      <c r="P6" s="2">
        <v>1</v>
      </c>
      <c r="Q6" s="2">
        <v>1</v>
      </c>
      <c r="R6" s="2">
        <v>1</v>
      </c>
      <c r="S6" s="2">
        <v>1</v>
      </c>
      <c r="AD6" s="92">
        <v>40620</v>
      </c>
      <c r="AE6" s="27">
        <v>19.72</v>
      </c>
      <c r="AF6" s="27">
        <v>1.01</v>
      </c>
      <c r="AG6" s="27">
        <v>30.58</v>
      </c>
      <c r="AH6" s="27">
        <v>17.28</v>
      </c>
    </row>
    <row r="7" spans="2:34" ht="11.25">
      <c r="B7" s="2" t="s">
        <v>1101</v>
      </c>
      <c r="E7" s="24"/>
      <c r="F7" s="24"/>
      <c r="G7" s="24"/>
      <c r="H7" s="25"/>
      <c r="I7" s="25" t="s">
        <v>1147</v>
      </c>
      <c r="J7" s="25"/>
      <c r="K7" s="23"/>
      <c r="L7" s="28"/>
      <c r="M7" s="28"/>
      <c r="N7" s="28"/>
      <c r="O7" s="28"/>
      <c r="P7" s="28"/>
      <c r="Q7" s="28"/>
      <c r="R7" s="28"/>
      <c r="S7" s="28"/>
      <c r="AD7" s="92">
        <v>40619</v>
      </c>
      <c r="AE7" s="27">
        <v>18.84</v>
      </c>
      <c r="AF7" s="27">
        <v>0.87</v>
      </c>
      <c r="AG7" s="27">
        <v>29.8</v>
      </c>
      <c r="AH7" s="27">
        <v>17.15</v>
      </c>
    </row>
    <row r="8" spans="2:34" ht="11.25">
      <c r="B8" s="2" t="s">
        <v>814</v>
      </c>
      <c r="C8" s="2">
        <v>100364</v>
      </c>
      <c r="D8" s="2" t="e">
        <f>VLOOKUP(B8,#REF!,2,FALSE)</f>
        <v>#REF!</v>
      </c>
      <c r="E8" s="22" t="s">
        <v>1050</v>
      </c>
      <c r="F8" s="22" t="s">
        <v>1025</v>
      </c>
      <c r="G8" s="22" t="s">
        <v>1033</v>
      </c>
      <c r="H8" s="23" t="e">
        <f>SUMIF(#REF!,$D8,#REF!)/1000</f>
        <v>#REF!</v>
      </c>
      <c r="I8" s="23"/>
      <c r="J8" s="23"/>
      <c r="K8" s="23">
        <v>50900228</v>
      </c>
      <c r="L8" s="28">
        <v>-0.95</v>
      </c>
      <c r="M8" s="28">
        <v>-7.59</v>
      </c>
      <c r="N8" s="28">
        <v>3.11</v>
      </c>
      <c r="O8" s="28">
        <v>4.32</v>
      </c>
      <c r="P8" s="28">
        <v>4.49</v>
      </c>
      <c r="Q8" s="28">
        <v>5.59</v>
      </c>
      <c r="R8" s="28">
        <v>4.73</v>
      </c>
      <c r="S8" s="28">
        <v>57.6</v>
      </c>
      <c r="T8" s="2" t="s">
        <v>1102</v>
      </c>
      <c r="U8" s="2" t="s">
        <v>1103</v>
      </c>
      <c r="AD8" s="92">
        <v>40618</v>
      </c>
      <c r="AE8" s="27">
        <v>19.25</v>
      </c>
      <c r="AF8" s="27">
        <v>0.849</v>
      </c>
      <c r="AG8" s="27">
        <v>29.59</v>
      </c>
      <c r="AH8" s="27">
        <v>17.05</v>
      </c>
    </row>
    <row r="9" spans="2:34" ht="11.25">
      <c r="B9" s="2" t="s">
        <v>834</v>
      </c>
      <c r="C9" s="2">
        <v>100505</v>
      </c>
      <c r="D9" s="2" t="e">
        <f>VLOOKUP(B9,#REF!,2,FALSE)</f>
        <v>#REF!</v>
      </c>
      <c r="E9" s="22" t="s">
        <v>1135</v>
      </c>
      <c r="F9" s="22" t="s">
        <v>1027</v>
      </c>
      <c r="G9" s="22" t="s">
        <v>1045</v>
      </c>
      <c r="H9" s="23" t="e">
        <f>SUMIF(#REF!,$D9,#REF!)/1000</f>
        <v>#REF!</v>
      </c>
      <c r="I9" s="23"/>
      <c r="J9" s="23"/>
      <c r="K9" s="23">
        <v>11800747</v>
      </c>
      <c r="L9" s="28">
        <v>-1.22</v>
      </c>
      <c r="M9" s="28">
        <v>-8.49</v>
      </c>
      <c r="N9" s="28">
        <v>4.07</v>
      </c>
      <c r="O9" s="28">
        <v>4.57</v>
      </c>
      <c r="P9" s="28">
        <v>4.04</v>
      </c>
      <c r="Q9" s="28">
        <v>4</v>
      </c>
      <c r="R9" s="28">
        <v>3.26</v>
      </c>
      <c r="S9" s="28">
        <v>56.14</v>
      </c>
      <c r="T9" s="2" t="s">
        <v>1104</v>
      </c>
      <c r="U9" s="2" t="s">
        <v>1105</v>
      </c>
      <c r="AD9" s="92">
        <v>40617</v>
      </c>
      <c r="AE9" s="27">
        <v>19.32</v>
      </c>
      <c r="AF9" s="27">
        <v>0.85</v>
      </c>
      <c r="AG9" s="27">
        <v>30.25</v>
      </c>
      <c r="AH9" s="27">
        <v>17.1</v>
      </c>
    </row>
    <row r="10" spans="2:34" ht="11.25">
      <c r="B10" s="2" t="s">
        <v>840</v>
      </c>
      <c r="C10" s="2">
        <v>100497</v>
      </c>
      <c r="D10" s="2" t="e">
        <f>VLOOKUP(B10,#REF!,2,FALSE)</f>
        <v>#REF!</v>
      </c>
      <c r="E10" s="22" t="s">
        <v>1136</v>
      </c>
      <c r="F10" s="22" t="s">
        <v>1067</v>
      </c>
      <c r="G10" s="22" t="s">
        <v>1068</v>
      </c>
      <c r="H10" s="23" t="e">
        <f>SUMIF(#REF!,$D10,#REF!)/1000</f>
        <v>#REF!</v>
      </c>
      <c r="I10" s="23"/>
      <c r="J10" s="23"/>
      <c r="K10" s="23">
        <v>11033527</v>
      </c>
      <c r="L10" s="28">
        <v>-6.61</v>
      </c>
      <c r="M10" s="28">
        <v>-52.43</v>
      </c>
      <c r="N10" s="28">
        <v>2.89</v>
      </c>
      <c r="O10" s="28">
        <v>3.81</v>
      </c>
      <c r="P10" s="28">
        <v>6.07</v>
      </c>
      <c r="Q10" s="28">
        <v>14.46</v>
      </c>
      <c r="R10" s="28">
        <v>10.34</v>
      </c>
      <c r="S10" s="28">
        <v>38.19</v>
      </c>
      <c r="T10" s="2" t="s">
        <v>1106</v>
      </c>
      <c r="U10" s="2" t="s">
        <v>1107</v>
      </c>
      <c r="AD10" s="92">
        <v>40616</v>
      </c>
      <c r="AE10" s="27">
        <v>20.03</v>
      </c>
      <c r="AF10" s="27">
        <v>0.87</v>
      </c>
      <c r="AG10" s="27">
        <v>30.58</v>
      </c>
      <c r="AH10" s="27">
        <v>17.07</v>
      </c>
    </row>
    <row r="11" spans="2:34" ht="11.25">
      <c r="B11" s="2" t="s">
        <v>889</v>
      </c>
      <c r="C11" s="2">
        <v>4084856</v>
      </c>
      <c r="D11" s="2" t="e">
        <f>VLOOKUP(B11,#REF!,2,FALSE)</f>
        <v>#REF!</v>
      </c>
      <c r="E11" s="22" t="s">
        <v>1137</v>
      </c>
      <c r="F11" s="22" t="s">
        <v>1034</v>
      </c>
      <c r="G11" s="22" t="s">
        <v>1029</v>
      </c>
      <c r="H11" s="23" t="e">
        <f>SUMIF(#REF!,$D11,#REF!)/1000</f>
        <v>#REF!</v>
      </c>
      <c r="I11" s="23"/>
      <c r="J11" s="23"/>
      <c r="K11" s="23">
        <v>2270482</v>
      </c>
      <c r="L11" s="28">
        <v>1.02</v>
      </c>
      <c r="M11" s="28">
        <v>8.56</v>
      </c>
      <c r="N11" s="28">
        <v>3.14</v>
      </c>
      <c r="O11" s="28">
        <v>4.43</v>
      </c>
      <c r="P11" s="28">
        <v>1.74</v>
      </c>
      <c r="Q11" s="28">
        <v>5.86</v>
      </c>
      <c r="R11" s="28">
        <v>4.29</v>
      </c>
      <c r="S11" s="28">
        <v>46.57</v>
      </c>
      <c r="T11" s="2" t="s">
        <v>1113</v>
      </c>
      <c r="U11" s="21" t="s">
        <v>1112</v>
      </c>
      <c r="V11" s="21" t="s">
        <v>1114</v>
      </c>
      <c r="AD11" s="92">
        <v>40613</v>
      </c>
      <c r="AE11" s="27">
        <v>19.78</v>
      </c>
      <c r="AF11" s="27">
        <v>0.88</v>
      </c>
      <c r="AG11" s="27">
        <v>30.6</v>
      </c>
      <c r="AH11" s="27">
        <v>17</v>
      </c>
    </row>
    <row r="12" spans="2:34" ht="11.25">
      <c r="B12" s="2" t="s">
        <v>434</v>
      </c>
      <c r="C12" s="2">
        <v>102666</v>
      </c>
      <c r="D12" s="2" t="e">
        <f>VLOOKUP(B12,#REF!,2,FALSE)</f>
        <v>#REF!</v>
      </c>
      <c r="E12" s="22" t="s">
        <v>1139</v>
      </c>
      <c r="F12" s="22" t="s">
        <v>1046</v>
      </c>
      <c r="G12" s="22" t="s">
        <v>1038</v>
      </c>
      <c r="H12" s="23" t="e">
        <f>SUMIF(#REF!,$D12,#REF!)/1000</f>
        <v>#REF!</v>
      </c>
      <c r="I12" s="23">
        <v>6000</v>
      </c>
      <c r="J12" s="23"/>
      <c r="K12" s="23" t="s">
        <v>1059</v>
      </c>
      <c r="L12" s="28" t="s">
        <v>1059</v>
      </c>
      <c r="M12" s="28" t="s">
        <v>1059</v>
      </c>
      <c r="N12" s="28" t="s">
        <v>1059</v>
      </c>
      <c r="O12" s="28" t="s">
        <v>1059</v>
      </c>
      <c r="P12" s="28" t="s">
        <v>1059</v>
      </c>
      <c r="Q12" s="28" t="s">
        <v>1059</v>
      </c>
      <c r="R12" s="28" t="s">
        <v>1059</v>
      </c>
      <c r="S12" s="28" t="s">
        <v>1059</v>
      </c>
      <c r="T12" s="2" t="s">
        <v>1110</v>
      </c>
      <c r="U12" s="2" t="s">
        <v>1111</v>
      </c>
      <c r="AD12" s="92">
        <v>40612</v>
      </c>
      <c r="AE12" s="27">
        <v>20.1</v>
      </c>
      <c r="AF12" s="27">
        <v>0.7902</v>
      </c>
      <c r="AG12" s="27">
        <v>29.99</v>
      </c>
      <c r="AH12" s="27">
        <v>16.72</v>
      </c>
    </row>
    <row r="13" spans="2:34" ht="11.25">
      <c r="B13" s="2" t="s">
        <v>595</v>
      </c>
      <c r="C13" s="2">
        <v>4053257</v>
      </c>
      <c r="D13" s="2" t="e">
        <f>VLOOKUP(B13,#REF!,2,FALSE)</f>
        <v>#REF!</v>
      </c>
      <c r="E13" s="22"/>
      <c r="F13" s="22"/>
      <c r="G13" s="22"/>
      <c r="H13" s="23" t="e">
        <f>SUMIF(#REF!,$D13,#REF!)/1000</f>
        <v>#REF!</v>
      </c>
      <c r="I13" s="23"/>
      <c r="J13" s="23"/>
      <c r="K13" s="23" t="s">
        <v>1059</v>
      </c>
      <c r="L13" s="28" t="s">
        <v>1059</v>
      </c>
      <c r="M13" s="28" t="s">
        <v>1059</v>
      </c>
      <c r="N13" s="28" t="s">
        <v>1059</v>
      </c>
      <c r="O13" s="28" t="s">
        <v>1059</v>
      </c>
      <c r="P13" s="28" t="s">
        <v>1059</v>
      </c>
      <c r="Q13" s="28" t="s">
        <v>1059</v>
      </c>
      <c r="R13" s="28" t="s">
        <v>1059</v>
      </c>
      <c r="S13" s="28" t="s">
        <v>1059</v>
      </c>
      <c r="T13" s="2" t="s">
        <v>1115</v>
      </c>
      <c r="U13" s="21" t="s">
        <v>1116</v>
      </c>
      <c r="AD13" s="92">
        <v>40611</v>
      </c>
      <c r="AE13" s="27">
        <v>20.71</v>
      </c>
      <c r="AF13" s="27">
        <v>0.8</v>
      </c>
      <c r="AG13" s="27">
        <v>31.07</v>
      </c>
      <c r="AH13" s="27">
        <v>17.09</v>
      </c>
    </row>
    <row r="14" spans="2:34" ht="11.25">
      <c r="B14" s="2" t="s">
        <v>577</v>
      </c>
      <c r="C14" s="2">
        <v>4155328</v>
      </c>
      <c r="D14" s="2" t="e">
        <f>VLOOKUP(B14,#REF!,2,FALSE)</f>
        <v>#REF!</v>
      </c>
      <c r="E14" s="22"/>
      <c r="F14" s="22"/>
      <c r="G14" s="22"/>
      <c r="H14" s="23" t="e">
        <f>SUMIF(#REF!,$D14,#REF!)/1000</f>
        <v>#REF!</v>
      </c>
      <c r="I14" s="23"/>
      <c r="J14" s="23"/>
      <c r="K14" s="23" t="s">
        <v>1059</v>
      </c>
      <c r="L14" s="28" t="s">
        <v>1059</v>
      </c>
      <c r="M14" s="28" t="s">
        <v>1059</v>
      </c>
      <c r="N14" s="28" t="s">
        <v>1059</v>
      </c>
      <c r="O14" s="28" t="s">
        <v>1059</v>
      </c>
      <c r="P14" s="28" t="s">
        <v>1059</v>
      </c>
      <c r="Q14" s="28" t="s">
        <v>1059</v>
      </c>
      <c r="R14" s="28" t="s">
        <v>1059</v>
      </c>
      <c r="S14" s="28" t="s">
        <v>1059</v>
      </c>
      <c r="T14" s="2" t="s">
        <v>1115</v>
      </c>
      <c r="U14" s="21" t="s">
        <v>1117</v>
      </c>
      <c r="AD14" s="92">
        <v>40610</v>
      </c>
      <c r="AE14" s="27">
        <v>20.7</v>
      </c>
      <c r="AF14" s="27">
        <v>0.905</v>
      </c>
      <c r="AG14" s="27">
        <v>30.71</v>
      </c>
      <c r="AH14" s="27">
        <v>17.3</v>
      </c>
    </row>
    <row r="15" spans="2:34" ht="11.25">
      <c r="B15" s="2" t="s">
        <v>487</v>
      </c>
      <c r="C15" s="2">
        <v>4135680</v>
      </c>
      <c r="D15" s="2" t="e">
        <f>VLOOKUP(B15,#REF!,2,FALSE)</f>
        <v>#REF!</v>
      </c>
      <c r="E15" s="22"/>
      <c r="F15" s="22"/>
      <c r="G15" s="22"/>
      <c r="H15" s="23" t="e">
        <f>SUMIF(#REF!,$D15,#REF!)/1000</f>
        <v>#REF!</v>
      </c>
      <c r="I15" s="23"/>
      <c r="J15" s="23"/>
      <c r="K15" s="23">
        <v>21062</v>
      </c>
      <c r="L15" s="28">
        <v>-2.9</v>
      </c>
      <c r="M15" s="28">
        <v>-36.62</v>
      </c>
      <c r="N15" s="28">
        <v>4.14</v>
      </c>
      <c r="O15" s="28">
        <v>5.88</v>
      </c>
      <c r="P15" s="28">
        <v>0.29</v>
      </c>
      <c r="Q15" s="28">
        <v>1.58</v>
      </c>
      <c r="R15" s="28">
        <v>1.59</v>
      </c>
      <c r="S15" s="28">
        <v>67.37</v>
      </c>
      <c r="T15" s="2" t="s">
        <v>1115</v>
      </c>
      <c r="U15" s="21" t="s">
        <v>1118</v>
      </c>
      <c r="AD15" s="92">
        <v>40609</v>
      </c>
      <c r="AE15" s="27">
        <v>19.77</v>
      </c>
      <c r="AF15" s="27">
        <v>0.9621</v>
      </c>
      <c r="AG15" s="27">
        <v>29.85</v>
      </c>
      <c r="AH15" s="27">
        <v>16.98</v>
      </c>
    </row>
    <row r="16" spans="6:34" ht="11.25">
      <c r="F16" s="24"/>
      <c r="G16" s="24"/>
      <c r="H16" s="25"/>
      <c r="I16" s="25"/>
      <c r="J16" s="25"/>
      <c r="K16" s="23"/>
      <c r="L16" s="25"/>
      <c r="M16" s="25"/>
      <c r="N16" s="25"/>
      <c r="O16" s="25"/>
      <c r="P16" s="25"/>
      <c r="Q16" s="25"/>
      <c r="R16" s="25"/>
      <c r="S16" s="25"/>
      <c r="AD16" s="92">
        <v>40606</v>
      </c>
      <c r="AE16" s="27">
        <v>20.4</v>
      </c>
      <c r="AF16" s="27">
        <v>0.98</v>
      </c>
      <c r="AG16" s="27">
        <v>30.13</v>
      </c>
      <c r="AH16" s="27">
        <v>16.71</v>
      </c>
    </row>
    <row r="17" spans="6:34" ht="11.25">
      <c r="F17" s="24"/>
      <c r="G17" s="24"/>
      <c r="I17" s="2" t="s">
        <v>1148</v>
      </c>
      <c r="K17" s="23"/>
      <c r="L17" s="25"/>
      <c r="M17" s="25"/>
      <c r="N17" s="25"/>
      <c r="O17" s="25"/>
      <c r="P17" s="25"/>
      <c r="Q17" s="25"/>
      <c r="R17" s="25"/>
      <c r="S17" s="25"/>
      <c r="AD17" s="92">
        <v>40605</v>
      </c>
      <c r="AE17" s="27">
        <v>19.3</v>
      </c>
      <c r="AF17" s="27">
        <v>1</v>
      </c>
      <c r="AG17" s="27">
        <v>29.97</v>
      </c>
      <c r="AH17" s="27">
        <v>17.08</v>
      </c>
    </row>
    <row r="18" spans="2:34" ht="11.25">
      <c r="B18" s="2" t="s">
        <v>817</v>
      </c>
      <c r="C18" s="2">
        <v>100165</v>
      </c>
      <c r="D18" s="2" t="e">
        <f>VLOOKUP(B18,#REF!,2,FALSE)</f>
        <v>#REF!</v>
      </c>
      <c r="F18" s="22" t="s">
        <v>1076</v>
      </c>
      <c r="G18" s="22" t="s">
        <v>1072</v>
      </c>
      <c r="H18" s="23" t="e">
        <f>SUMIF(#REF!,$D18,#REF!)/1000</f>
        <v>#REF!</v>
      </c>
      <c r="I18" s="23">
        <v>935000</v>
      </c>
      <c r="J18" s="23"/>
      <c r="K18" s="23">
        <v>38723000</v>
      </c>
      <c r="L18" s="27">
        <v>0.36</v>
      </c>
      <c r="M18" s="27">
        <v>4.22</v>
      </c>
      <c r="N18" s="27">
        <v>3.84</v>
      </c>
      <c r="O18" s="27">
        <v>5.78</v>
      </c>
      <c r="P18" s="27">
        <v>5.83</v>
      </c>
      <c r="Q18" s="27">
        <v>8.84</v>
      </c>
      <c r="R18" s="27">
        <v>6.48</v>
      </c>
      <c r="S18" s="27">
        <v>30.29</v>
      </c>
      <c r="AD18" s="92">
        <v>40604</v>
      </c>
      <c r="AE18" s="27">
        <v>19.48</v>
      </c>
      <c r="AF18" s="27">
        <v>1.08</v>
      </c>
      <c r="AG18" s="27">
        <v>29.84</v>
      </c>
      <c r="AH18" s="27">
        <v>16.96</v>
      </c>
    </row>
    <row r="19" spans="2:34" ht="11.25">
      <c r="B19" s="2" t="s">
        <v>871</v>
      </c>
      <c r="C19" s="2">
        <v>4047177</v>
      </c>
      <c r="D19" s="2" t="e">
        <f>VLOOKUP(B19,#REF!,2,FALSE)</f>
        <v>#REF!</v>
      </c>
      <c r="F19" s="22" t="s">
        <v>1051</v>
      </c>
      <c r="G19" s="22" t="s">
        <v>1041</v>
      </c>
      <c r="H19" s="23" t="e">
        <f>SUMIF(#REF!,$D19,#REF!)/1000</f>
        <v>#REF!</v>
      </c>
      <c r="I19" s="23">
        <v>69000</v>
      </c>
      <c r="J19" s="23"/>
      <c r="K19" s="23" t="s">
        <v>1059</v>
      </c>
      <c r="L19" s="27" t="s">
        <v>1059</v>
      </c>
      <c r="M19" s="27" t="s">
        <v>1059</v>
      </c>
      <c r="N19" s="27" t="s">
        <v>1059</v>
      </c>
      <c r="O19" s="27" t="s">
        <v>1059</v>
      </c>
      <c r="P19" s="27" t="s">
        <v>1059</v>
      </c>
      <c r="Q19" s="27" t="s">
        <v>1059</v>
      </c>
      <c r="R19" s="27" t="s">
        <v>1059</v>
      </c>
      <c r="S19" s="27" t="s">
        <v>1059</v>
      </c>
      <c r="AD19" s="92">
        <v>40603</v>
      </c>
      <c r="AE19" s="27">
        <v>22.5</v>
      </c>
      <c r="AF19" s="27">
        <v>1.02</v>
      </c>
      <c r="AG19" s="27">
        <v>29.41</v>
      </c>
      <c r="AH19" s="27">
        <v>17</v>
      </c>
    </row>
    <row r="20" spans="30:34" ht="11.25">
      <c r="AD20" s="92">
        <v>40602</v>
      </c>
      <c r="AE20" s="27">
        <v>23.9</v>
      </c>
      <c r="AF20" s="27">
        <v>0.95</v>
      </c>
      <c r="AG20" s="27">
        <v>28.93</v>
      </c>
      <c r="AH20" s="27">
        <v>17</v>
      </c>
    </row>
    <row r="21" spans="2:34" ht="11.25">
      <c r="B21" s="3"/>
      <c r="C21" s="3"/>
      <c r="D21" s="3"/>
      <c r="E21" s="87"/>
      <c r="F21" s="87"/>
      <c r="G21" s="87"/>
      <c r="H21" s="88"/>
      <c r="I21" s="88"/>
      <c r="J21" s="88"/>
      <c r="K21" s="89"/>
      <c r="L21" s="90"/>
      <c r="M21" s="90"/>
      <c r="N21" s="90"/>
      <c r="O21" s="90"/>
      <c r="P21" s="90"/>
      <c r="Q21" s="90"/>
      <c r="R21" s="90"/>
      <c r="S21" s="90"/>
      <c r="T21" s="3"/>
      <c r="U21" s="3"/>
      <c r="AD21" s="92">
        <v>40599</v>
      </c>
      <c r="AE21" s="27">
        <v>35.03</v>
      </c>
      <c r="AF21" s="27">
        <v>0.8668</v>
      </c>
      <c r="AG21" s="27">
        <v>28.87</v>
      </c>
      <c r="AH21" s="27">
        <v>16.86</v>
      </c>
    </row>
    <row r="22" spans="2:34" ht="11.25">
      <c r="B22" s="2" t="s">
        <v>1099</v>
      </c>
      <c r="E22" s="24"/>
      <c r="F22" s="24"/>
      <c r="G22" s="24"/>
      <c r="H22" s="25"/>
      <c r="I22" s="25"/>
      <c r="J22" s="25"/>
      <c r="K22" s="23"/>
      <c r="L22" s="28"/>
      <c r="M22" s="28"/>
      <c r="N22" s="28"/>
      <c r="O22" s="28"/>
      <c r="P22" s="28"/>
      <c r="Q22" s="28"/>
      <c r="R22" s="28"/>
      <c r="S22" s="28"/>
      <c r="AD22" s="92">
        <v>40598</v>
      </c>
      <c r="AE22" s="27">
        <v>32.71</v>
      </c>
      <c r="AF22" s="27">
        <v>0.9161</v>
      </c>
      <c r="AG22" s="27">
        <v>28.805</v>
      </c>
      <c r="AH22" s="27">
        <v>16.73</v>
      </c>
    </row>
    <row r="23" spans="2:34" ht="11.25">
      <c r="B23" s="2" t="s">
        <v>961</v>
      </c>
      <c r="C23" s="2">
        <v>4066226</v>
      </c>
      <c r="D23" s="2" t="e">
        <f>VLOOKUP(B23,#REF!,2,FALSE)</f>
        <v>#REF!</v>
      </c>
      <c r="E23" s="22"/>
      <c r="F23" s="22" t="s">
        <v>1075</v>
      </c>
      <c r="G23" s="22" t="s">
        <v>1052</v>
      </c>
      <c r="H23" s="23" t="e">
        <f>SUMIF(#REF!,$D23,#REF!)/1000</f>
        <v>#REF!</v>
      </c>
      <c r="I23" s="23" t="e">
        <f>SUMIF(#REF!,$D23,#REF!)/1000</f>
        <v>#REF!</v>
      </c>
      <c r="J23" s="23" t="e">
        <f>SUMIF(#REF!,$D23,#REF!)/1000</f>
        <v>#REF!</v>
      </c>
      <c r="K23" s="23">
        <v>816598</v>
      </c>
      <c r="L23" s="28">
        <v>0.64</v>
      </c>
      <c r="M23" s="28">
        <v>6.97</v>
      </c>
      <c r="N23" s="28">
        <v>2.59</v>
      </c>
      <c r="O23" s="28">
        <v>5.39</v>
      </c>
      <c r="P23" s="28">
        <v>0.07</v>
      </c>
      <c r="Q23" s="28">
        <v>1.46</v>
      </c>
      <c r="R23" s="28">
        <v>0.96</v>
      </c>
      <c r="S23" s="28">
        <v>86.62</v>
      </c>
      <c r="AD23" s="92">
        <v>40597</v>
      </c>
      <c r="AE23" s="27">
        <v>29.18</v>
      </c>
      <c r="AF23" s="27">
        <v>0.8598</v>
      </c>
      <c r="AG23" s="27">
        <v>29.11</v>
      </c>
      <c r="AH23" s="27">
        <v>16.5</v>
      </c>
    </row>
    <row r="24" spans="2:34" ht="11.25">
      <c r="B24" s="2" t="s">
        <v>984</v>
      </c>
      <c r="C24" s="2">
        <v>4057735</v>
      </c>
      <c r="D24" s="2" t="e">
        <f>VLOOKUP(B24,#REF!,2,FALSE)</f>
        <v>#REF!</v>
      </c>
      <c r="E24" s="22"/>
      <c r="F24" s="22" t="s">
        <v>1071</v>
      </c>
      <c r="G24" s="22" t="s">
        <v>1049</v>
      </c>
      <c r="H24" s="23" t="e">
        <f>SUMIF(#REF!,$D24,#REF!)/1000</f>
        <v>#REF!</v>
      </c>
      <c r="I24" s="23" t="e">
        <f>SUMIF(#REF!,$D24,#REF!)/1000</f>
        <v>#REF!</v>
      </c>
      <c r="J24" s="23" t="e">
        <f>SUMIF(#REF!,$D24,#REF!)/1000</f>
        <v>#REF!</v>
      </c>
      <c r="K24" s="23">
        <v>577620</v>
      </c>
      <c r="L24" s="28">
        <v>-4.34</v>
      </c>
      <c r="M24" s="28">
        <v>-37.02</v>
      </c>
      <c r="N24" s="28">
        <v>3.3</v>
      </c>
      <c r="O24" s="28">
        <v>4.74</v>
      </c>
      <c r="P24" s="28">
        <v>0.36</v>
      </c>
      <c r="Q24" s="28">
        <v>2.08</v>
      </c>
      <c r="R24" s="28">
        <v>1.54</v>
      </c>
      <c r="S24" s="28">
        <v>107.73</v>
      </c>
      <c r="T24" s="2" t="s">
        <v>1120</v>
      </c>
      <c r="U24" s="2" t="s">
        <v>1121</v>
      </c>
      <c r="AD24" s="92">
        <v>40596</v>
      </c>
      <c r="AE24" s="27">
        <v>30</v>
      </c>
      <c r="AF24" s="27">
        <v>0.79</v>
      </c>
      <c r="AG24" s="27">
        <v>28.14</v>
      </c>
      <c r="AH24" s="27">
        <v>16.39</v>
      </c>
    </row>
    <row r="25" spans="2:34" ht="11.25">
      <c r="B25" s="2" t="s">
        <v>1054</v>
      </c>
      <c r="C25" s="2">
        <v>101248</v>
      </c>
      <c r="D25" s="2" t="e">
        <f>VLOOKUP(B25,#REF!,2,FALSE)</f>
        <v>#REF!</v>
      </c>
      <c r="E25" s="22"/>
      <c r="F25" s="22" t="s">
        <v>1077</v>
      </c>
      <c r="G25" s="22" t="s">
        <v>1044</v>
      </c>
      <c r="H25" s="23" t="e">
        <f>SUMIF(#REF!,$D25,#REF!)/1000</f>
        <v>#REF!</v>
      </c>
      <c r="I25" s="23" t="e">
        <f>SUMIF(#REF!,$D25,#REF!)/1000</f>
        <v>#REF!</v>
      </c>
      <c r="J25" s="23" t="e">
        <f>SUMIF(#REF!,$D25,#REF!)/1000</f>
        <v>#REF!</v>
      </c>
      <c r="K25" s="23">
        <v>528509</v>
      </c>
      <c r="L25" s="28">
        <v>-0.22</v>
      </c>
      <c r="M25" s="28">
        <v>-3.68</v>
      </c>
      <c r="N25" s="28">
        <v>3.12</v>
      </c>
      <c r="O25" s="28">
        <v>5.1</v>
      </c>
      <c r="P25" s="28">
        <v>0.34</v>
      </c>
      <c r="Q25" s="28">
        <v>3.3</v>
      </c>
      <c r="R25" s="28">
        <v>2.41</v>
      </c>
      <c r="S25" s="28">
        <v>47.65</v>
      </c>
      <c r="T25" s="2" t="s">
        <v>1122</v>
      </c>
      <c r="U25" s="2" t="s">
        <v>1123</v>
      </c>
      <c r="AD25" s="92">
        <v>40592</v>
      </c>
      <c r="AE25" s="27">
        <v>28.33</v>
      </c>
      <c r="AF25" s="27">
        <v>0.8</v>
      </c>
      <c r="AG25" s="27">
        <v>28.57</v>
      </c>
      <c r="AH25" s="27">
        <v>17.25</v>
      </c>
    </row>
    <row r="26" spans="2:34" ht="11.25">
      <c r="B26" s="2" t="s">
        <v>284</v>
      </c>
      <c r="C26" s="2">
        <v>1981035</v>
      </c>
      <c r="D26" s="2" t="e">
        <f>VLOOKUP(B26,#REF!,2,FALSE)</f>
        <v>#REF!</v>
      </c>
      <c r="E26" s="22"/>
      <c r="F26" s="22" t="s">
        <v>1024</v>
      </c>
      <c r="G26" s="22" t="s">
        <v>1029</v>
      </c>
      <c r="H26" s="23" t="e">
        <f>SUMIF(#REF!,$D26,#REF!)/1000</f>
        <v>#REF!</v>
      </c>
      <c r="I26" s="23" t="e">
        <f>SUMIF(#REF!,$D26,#REF!)/1000</f>
        <v>#REF!</v>
      </c>
      <c r="J26" s="23" t="e">
        <f>SUMIF(#REF!,$D26,#REF!)/1000</f>
        <v>#REF!</v>
      </c>
      <c r="K26" s="23">
        <v>125427</v>
      </c>
      <c r="L26" s="28">
        <v>-0.44</v>
      </c>
      <c r="M26" s="28">
        <v>-3.3</v>
      </c>
      <c r="N26" s="28">
        <v>4.35</v>
      </c>
      <c r="O26" s="28">
        <v>5.7</v>
      </c>
      <c r="P26" s="28">
        <v>1.08</v>
      </c>
      <c r="Q26" s="28">
        <v>1.08</v>
      </c>
      <c r="R26" s="28">
        <v>0.86</v>
      </c>
      <c r="S26" s="28">
        <v>143.07</v>
      </c>
      <c r="T26" s="2" t="s">
        <v>1124</v>
      </c>
      <c r="U26" s="2" t="s">
        <v>1125</v>
      </c>
      <c r="AD26" s="92">
        <v>40591</v>
      </c>
      <c r="AE26" s="27">
        <v>29.02</v>
      </c>
      <c r="AF26" s="27">
        <v>0.79</v>
      </c>
      <c r="AG26" s="27">
        <v>29.13</v>
      </c>
      <c r="AH26" s="27">
        <v>17</v>
      </c>
    </row>
    <row r="27" spans="2:34" ht="11.25">
      <c r="B27" s="2" t="s">
        <v>567</v>
      </c>
      <c r="C27" s="2">
        <v>4090339</v>
      </c>
      <c r="D27" s="2" t="e">
        <f>VLOOKUP(B27,#REF!,2,FALSE)</f>
        <v>#REF!</v>
      </c>
      <c r="E27" s="22"/>
      <c r="F27" s="22"/>
      <c r="G27" s="22"/>
      <c r="H27" s="23" t="e">
        <f>SUMIF(#REF!,$D27,#REF!)/1000</f>
        <v>#REF!</v>
      </c>
      <c r="I27" s="23" t="e">
        <f>SUMIF(#REF!,$D27,#REF!)/1000</f>
        <v>#REF!</v>
      </c>
      <c r="J27" s="23" t="e">
        <f>SUMIF(#REF!,$D27,#REF!)/1000</f>
        <v>#REF!</v>
      </c>
      <c r="K27" s="23" t="s">
        <v>1059</v>
      </c>
      <c r="L27" s="28" t="s">
        <v>1059</v>
      </c>
      <c r="M27" s="28" t="s">
        <v>1059</v>
      </c>
      <c r="N27" s="28" t="s">
        <v>1059</v>
      </c>
      <c r="O27" s="28" t="s">
        <v>1059</v>
      </c>
      <c r="P27" s="28" t="s">
        <v>1059</v>
      </c>
      <c r="Q27" s="28" t="s">
        <v>1059</v>
      </c>
      <c r="R27" s="28" t="s">
        <v>1059</v>
      </c>
      <c r="S27" s="28" t="s">
        <v>1059</v>
      </c>
      <c r="T27" s="2" t="s">
        <v>1126</v>
      </c>
      <c r="U27" s="2" t="s">
        <v>1127</v>
      </c>
      <c r="AD27" s="92">
        <v>40590</v>
      </c>
      <c r="AE27" s="27">
        <v>30.34</v>
      </c>
      <c r="AF27" s="27">
        <v>0.78</v>
      </c>
      <c r="AG27" s="27">
        <v>29.83</v>
      </c>
      <c r="AH27" s="27">
        <v>17.42</v>
      </c>
    </row>
    <row r="28" spans="5:34" ht="11.25">
      <c r="E28" s="24"/>
      <c r="F28" s="24"/>
      <c r="G28" s="24"/>
      <c r="H28" s="23"/>
      <c r="I28" s="23"/>
      <c r="J28" s="23"/>
      <c r="K28" s="23"/>
      <c r="L28" s="28"/>
      <c r="M28" s="28"/>
      <c r="N28" s="28"/>
      <c r="O28" s="28"/>
      <c r="P28" s="28"/>
      <c r="Q28" s="28"/>
      <c r="R28" s="28"/>
      <c r="S28" s="28"/>
      <c r="AD28" s="92">
        <v>40589</v>
      </c>
      <c r="AE28" s="27">
        <v>30.62</v>
      </c>
      <c r="AF28" s="27">
        <v>0.75</v>
      </c>
      <c r="AG28" s="27">
        <v>29.13</v>
      </c>
      <c r="AH28" s="27">
        <v>17.71</v>
      </c>
    </row>
    <row r="29" spans="2:34" ht="11.25">
      <c r="B29" s="2" t="s">
        <v>1100</v>
      </c>
      <c r="E29" s="24"/>
      <c r="F29" s="24"/>
      <c r="G29" s="24"/>
      <c r="H29" s="23"/>
      <c r="I29" s="23"/>
      <c r="J29" s="23"/>
      <c r="K29" s="23"/>
      <c r="L29" s="28"/>
      <c r="M29" s="28"/>
      <c r="N29" s="28"/>
      <c r="O29" s="28"/>
      <c r="P29" s="28"/>
      <c r="Q29" s="28"/>
      <c r="R29" s="28"/>
      <c r="S29" s="28"/>
      <c r="AD29" s="92">
        <v>40588</v>
      </c>
      <c r="AE29" s="27">
        <v>30.62</v>
      </c>
      <c r="AF29" s="27">
        <v>0.789</v>
      </c>
      <c r="AG29" s="27">
        <v>29.7</v>
      </c>
      <c r="AH29" s="27">
        <v>17.58</v>
      </c>
    </row>
    <row r="30" spans="2:34" ht="11.25">
      <c r="B30" s="2" t="s">
        <v>1056</v>
      </c>
      <c r="C30" s="2">
        <v>100399</v>
      </c>
      <c r="D30" s="2" t="e">
        <f>VLOOKUP(B30,#REF!,2,FALSE)</f>
        <v>#REF!</v>
      </c>
      <c r="E30" s="22"/>
      <c r="F30" s="22" t="s">
        <v>1030</v>
      </c>
      <c r="G30" s="22" t="s">
        <v>1031</v>
      </c>
      <c r="H30" s="23" t="e">
        <f>SUMIF(#REF!,$D30,#REF!)/1000</f>
        <v>#REF!</v>
      </c>
      <c r="I30" s="23" t="e">
        <f>SUMIF(#REF!,$D30,#REF!)/1000</f>
        <v>#REF!</v>
      </c>
      <c r="J30" s="23" t="e">
        <f>SUMIF(#REF!,$D30,#REF!)/1000</f>
        <v>#REF!</v>
      </c>
      <c r="K30" s="23">
        <v>6560925</v>
      </c>
      <c r="L30" s="28">
        <v>-0.61</v>
      </c>
      <c r="M30" s="28">
        <v>-6.45</v>
      </c>
      <c r="N30" s="28">
        <v>3.04</v>
      </c>
      <c r="O30" s="28">
        <v>5.65</v>
      </c>
      <c r="P30" s="28">
        <v>0.47</v>
      </c>
      <c r="Q30" s="28">
        <v>1.88</v>
      </c>
      <c r="R30" s="28">
        <v>2.45</v>
      </c>
      <c r="S30" s="28">
        <v>44.77</v>
      </c>
      <c r="AD30" s="92">
        <v>40585</v>
      </c>
      <c r="AE30" s="27">
        <v>32.72</v>
      </c>
      <c r="AF30" s="27">
        <v>0.75</v>
      </c>
      <c r="AG30" s="27">
        <v>30.45</v>
      </c>
      <c r="AH30" s="27">
        <v>17.9</v>
      </c>
    </row>
    <row r="31" spans="2:34" ht="11.25">
      <c r="B31" s="2" t="s">
        <v>1058</v>
      </c>
      <c r="C31" s="2">
        <v>1974056</v>
      </c>
      <c r="D31" s="2" t="e">
        <f>VLOOKUP(B31,#REF!,2,FALSE)</f>
        <v>#REF!</v>
      </c>
      <c r="E31" s="22"/>
      <c r="F31" s="22"/>
      <c r="G31" s="22"/>
      <c r="H31" s="23" t="e">
        <f>SUMIF(#REF!,$D31,#REF!)/1000</f>
        <v>#REF!</v>
      </c>
      <c r="I31" s="23" t="e">
        <f>SUMIF(#REF!,$D31,#REF!)/1000</f>
        <v>#REF!</v>
      </c>
      <c r="J31" s="23" t="e">
        <f>SUMIF(#REF!,$D31,#REF!)/1000</f>
        <v>#REF!</v>
      </c>
      <c r="K31" s="23" t="s">
        <v>1059</v>
      </c>
      <c r="L31" s="28" t="s">
        <v>1059</v>
      </c>
      <c r="M31" s="28" t="s">
        <v>1059</v>
      </c>
      <c r="N31" s="28" t="s">
        <v>1059</v>
      </c>
      <c r="O31" s="28" t="s">
        <v>1059</v>
      </c>
      <c r="P31" s="28" t="s">
        <v>1059</v>
      </c>
      <c r="Q31" s="28" t="s">
        <v>1059</v>
      </c>
      <c r="R31" s="28" t="s">
        <v>1059</v>
      </c>
      <c r="S31" s="28" t="s">
        <v>1059</v>
      </c>
      <c r="AD31" s="92">
        <v>40584</v>
      </c>
      <c r="AE31" s="27">
        <v>30.26</v>
      </c>
      <c r="AF31" s="27">
        <v>0.675</v>
      </c>
      <c r="AG31" s="27">
        <v>30.31</v>
      </c>
      <c r="AH31" s="27">
        <v>17.75</v>
      </c>
    </row>
    <row r="32" spans="5:34" ht="11.25">
      <c r="E32" s="24"/>
      <c r="F32" s="24"/>
      <c r="G32" s="24"/>
      <c r="H32" s="25"/>
      <c r="I32" s="25"/>
      <c r="J32" s="25"/>
      <c r="K32" s="23"/>
      <c r="L32" s="28"/>
      <c r="M32" s="28"/>
      <c r="N32" s="28"/>
      <c r="O32" s="28"/>
      <c r="P32" s="28"/>
      <c r="Q32" s="28"/>
      <c r="R32" s="28"/>
      <c r="S32" s="28"/>
      <c r="AD32" s="92">
        <v>40583</v>
      </c>
      <c r="AE32" s="27">
        <v>28.38</v>
      </c>
      <c r="AF32" s="27">
        <v>0.7</v>
      </c>
      <c r="AG32" s="27">
        <v>30.96</v>
      </c>
      <c r="AH32" s="27">
        <v>17.9</v>
      </c>
    </row>
    <row r="33" spans="30:34" ht="11.25">
      <c r="AD33" s="92">
        <v>40582</v>
      </c>
      <c r="AE33" s="27">
        <v>26.88</v>
      </c>
      <c r="AF33" s="27">
        <v>0.6901</v>
      </c>
      <c r="AG33" s="27">
        <v>29.11</v>
      </c>
      <c r="AH33" s="27">
        <v>17.86</v>
      </c>
    </row>
    <row r="34" spans="2:34" ht="11.25">
      <c r="B34" s="3"/>
      <c r="C34" s="3"/>
      <c r="D34" s="3"/>
      <c r="E34" s="3"/>
      <c r="F34" s="3"/>
      <c r="G34" s="3"/>
      <c r="H34" s="3"/>
      <c r="I34" s="3"/>
      <c r="J34" s="3"/>
      <c r="K34" s="3"/>
      <c r="L34" s="3"/>
      <c r="M34" s="3"/>
      <c r="N34" s="3"/>
      <c r="O34" s="3"/>
      <c r="P34" s="3"/>
      <c r="Q34" s="3"/>
      <c r="R34" s="3"/>
      <c r="S34" s="3"/>
      <c r="T34" s="3"/>
      <c r="U34" s="3"/>
      <c r="AD34" s="92">
        <v>40581</v>
      </c>
      <c r="AE34" s="27">
        <v>26.36</v>
      </c>
      <c r="AF34" s="27">
        <v>0.68</v>
      </c>
      <c r="AG34" s="27">
        <v>29.14</v>
      </c>
      <c r="AH34" s="27">
        <v>17.97</v>
      </c>
    </row>
    <row r="35" spans="2:34" ht="11.25">
      <c r="B35" s="2" t="s">
        <v>1168</v>
      </c>
      <c r="AD35" s="92">
        <v>40578</v>
      </c>
      <c r="AE35" s="27">
        <v>24.92</v>
      </c>
      <c r="AF35" s="27">
        <v>0.68</v>
      </c>
      <c r="AG35" s="27">
        <v>29.04</v>
      </c>
      <c r="AH35" s="27">
        <v>17.98</v>
      </c>
    </row>
    <row r="36" spans="30:34" ht="11.25">
      <c r="AD36" s="92">
        <v>40577</v>
      </c>
      <c r="AE36" s="27">
        <v>26.16</v>
      </c>
      <c r="AF36" s="27">
        <v>0.7</v>
      </c>
      <c r="AG36" s="27">
        <v>28.14</v>
      </c>
      <c r="AH36" s="27">
        <v>18</v>
      </c>
    </row>
    <row r="37" spans="2:34" ht="11.25">
      <c r="B37" s="2" t="s">
        <v>1167</v>
      </c>
      <c r="AD37" s="92">
        <v>40576</v>
      </c>
      <c r="AE37" s="27">
        <v>30.2</v>
      </c>
      <c r="AF37" s="27">
        <v>0.7</v>
      </c>
      <c r="AG37" s="27">
        <v>28.1</v>
      </c>
      <c r="AH37" s="27">
        <v>17.8</v>
      </c>
    </row>
    <row r="38" spans="2:34" ht="11.25">
      <c r="B38" s="2" t="s">
        <v>908</v>
      </c>
      <c r="C38" s="2">
        <v>4042314</v>
      </c>
      <c r="D38" s="2" t="e">
        <f>VLOOKUP(B38,#REF!,2,FALSE)</f>
        <v>#REF!</v>
      </c>
      <c r="E38" s="22" t="s">
        <v>1133</v>
      </c>
      <c r="F38" s="22" t="s">
        <v>1069</v>
      </c>
      <c r="G38" s="22" t="s">
        <v>1032</v>
      </c>
      <c r="H38" s="23" t="e">
        <f>SUMIF(#REF!,$D38,#REF!)/1000</f>
        <v>#REF!</v>
      </c>
      <c r="I38" s="23" t="e">
        <f>SUMIF(#REF!,$D38,#REF!)/1000</f>
        <v>#REF!</v>
      </c>
      <c r="J38" s="23" t="e">
        <f>SUMIF(#REF!,$D38,#REF!)/1000</f>
        <v>#REF!</v>
      </c>
      <c r="K38" s="23">
        <v>1586908</v>
      </c>
      <c r="L38" s="28">
        <v>-3.63</v>
      </c>
      <c r="M38" s="28">
        <v>-48.27</v>
      </c>
      <c r="N38" s="28">
        <v>3.14</v>
      </c>
      <c r="O38" s="28">
        <v>4.8</v>
      </c>
      <c r="P38" s="28">
        <v>3.59</v>
      </c>
      <c r="Q38" s="28">
        <v>6.06</v>
      </c>
      <c r="R38" s="28">
        <v>6</v>
      </c>
      <c r="S38" s="28">
        <v>37.86</v>
      </c>
      <c r="T38" s="2" t="s">
        <v>1119</v>
      </c>
      <c r="AD38" s="92">
        <v>40575</v>
      </c>
      <c r="AE38" s="27">
        <v>30.6</v>
      </c>
      <c r="AF38" s="27">
        <v>0.6737</v>
      </c>
      <c r="AG38" s="27">
        <v>27.99</v>
      </c>
      <c r="AH38" s="27">
        <v>18</v>
      </c>
    </row>
    <row r="39" spans="2:34" ht="11.25">
      <c r="B39" s="2" t="s">
        <v>833</v>
      </c>
      <c r="C39" s="2">
        <v>100172</v>
      </c>
      <c r="D39" s="2" t="e">
        <f>VLOOKUP(B39,#REF!,2,FALSE)</f>
        <v>#REF!</v>
      </c>
      <c r="E39" s="22"/>
      <c r="F39" s="22" t="s">
        <v>1036</v>
      </c>
      <c r="G39" s="22" t="s">
        <v>1037</v>
      </c>
      <c r="H39" s="23" t="e">
        <f>SUMIF(#REF!,$D39,#REF!)/1000</f>
        <v>#REF!</v>
      </c>
      <c r="I39" s="23" t="e">
        <f>SUMIF(#REF!,$D39,#REF!)/1000</f>
        <v>#REF!</v>
      </c>
      <c r="J39" s="23" t="e">
        <f>SUMIF(#REF!,$D39,#REF!)/1000</f>
        <v>#REF!</v>
      </c>
      <c r="K39" s="23">
        <v>11895011</v>
      </c>
      <c r="L39" s="28">
        <v>-5.27</v>
      </c>
      <c r="M39" s="28">
        <v>-46.6</v>
      </c>
      <c r="N39" s="28">
        <v>2.86</v>
      </c>
      <c r="O39" s="28">
        <v>4.72</v>
      </c>
      <c r="P39" s="28">
        <v>5.7</v>
      </c>
      <c r="Q39" s="28">
        <v>4.99</v>
      </c>
      <c r="R39" s="28">
        <v>4.55</v>
      </c>
      <c r="S39" s="28">
        <v>67.52</v>
      </c>
      <c r="AD39" s="92">
        <v>40574</v>
      </c>
      <c r="AE39" s="27">
        <v>31</v>
      </c>
      <c r="AF39" s="27">
        <v>0.65</v>
      </c>
      <c r="AG39" s="27">
        <v>28.03</v>
      </c>
      <c r="AH39" s="27">
        <v>17.82</v>
      </c>
    </row>
    <row r="40" spans="2:34" ht="11.25">
      <c r="B40" s="2" t="s">
        <v>911</v>
      </c>
      <c r="C40" s="2">
        <v>108287</v>
      </c>
      <c r="D40" s="2" t="e">
        <f>VLOOKUP(B40,#REF!,2,FALSE)</f>
        <v>#REF!</v>
      </c>
      <c r="E40" s="22" t="s">
        <v>1134</v>
      </c>
      <c r="F40" s="22" t="s">
        <v>1048</v>
      </c>
      <c r="G40" s="22" t="s">
        <v>1043</v>
      </c>
      <c r="H40" s="23" t="e">
        <f>SUMIF(#REF!,$D40,#REF!)/1000</f>
        <v>#REF!</v>
      </c>
      <c r="I40" s="23" t="e">
        <f>SUMIF(#REF!,$D40,#REF!)/1000</f>
        <v>#REF!</v>
      </c>
      <c r="J40" s="23" t="e">
        <f>SUMIF(#REF!,$D40,#REF!)/1000</f>
        <v>#REF!</v>
      </c>
      <c r="K40" s="23">
        <v>1757328</v>
      </c>
      <c r="L40" s="28">
        <v>0.06</v>
      </c>
      <c r="M40" s="28">
        <v>0.79</v>
      </c>
      <c r="N40" s="28">
        <v>0.83</v>
      </c>
      <c r="O40" s="28">
        <v>1.01</v>
      </c>
      <c r="P40" s="28">
        <v>0</v>
      </c>
      <c r="Q40" s="28">
        <v>8.14</v>
      </c>
      <c r="R40" s="28">
        <v>6.16</v>
      </c>
      <c r="S40" s="28">
        <v>0.37</v>
      </c>
      <c r="AD40" s="92">
        <v>40571</v>
      </c>
      <c r="AE40" s="27">
        <v>33.6</v>
      </c>
      <c r="AF40" s="27">
        <v>0.6999</v>
      </c>
      <c r="AG40" s="27">
        <v>28.05</v>
      </c>
      <c r="AH40" s="27">
        <v>17.73</v>
      </c>
    </row>
    <row r="41" spans="2:34" ht="11.25">
      <c r="B41" s="2" t="s">
        <v>204</v>
      </c>
      <c r="C41" s="2">
        <v>1018635</v>
      </c>
      <c r="D41" s="2" t="e">
        <f>VLOOKUP(B41,#REF!,2,FALSE)</f>
        <v>#REF!</v>
      </c>
      <c r="E41" s="22" t="s">
        <v>1138</v>
      </c>
      <c r="F41" s="22" t="s">
        <v>1022</v>
      </c>
      <c r="G41" s="22" t="s">
        <v>1035</v>
      </c>
      <c r="H41" s="23" t="e">
        <f>SUMIF(#REF!,$D41,#REF!)/1000</f>
        <v>#REF!</v>
      </c>
      <c r="I41" s="23" t="e">
        <f>SUMIF(#REF!,$D41,#REF!)/1000</f>
        <v>#REF!</v>
      </c>
      <c r="J41" s="23" t="e">
        <f>SUMIF(#REF!,$D41,#REF!)/1000</f>
        <v>#REF!</v>
      </c>
      <c r="K41" s="23">
        <v>1587356</v>
      </c>
      <c r="L41" s="28">
        <v>-2.17</v>
      </c>
      <c r="M41" s="28">
        <v>-35.89</v>
      </c>
      <c r="N41" s="28">
        <v>2.42</v>
      </c>
      <c r="O41" s="28">
        <v>3.94</v>
      </c>
      <c r="P41" s="28">
        <v>2.35</v>
      </c>
      <c r="Q41" s="28">
        <v>10.12</v>
      </c>
      <c r="R41" s="28">
        <v>7.57</v>
      </c>
      <c r="S41" s="28">
        <v>30.71</v>
      </c>
      <c r="T41" s="2" t="s">
        <v>1108</v>
      </c>
      <c r="U41" s="2" t="s">
        <v>1109</v>
      </c>
      <c r="AD41" s="92">
        <v>40570</v>
      </c>
      <c r="AE41" s="27">
        <v>33.2</v>
      </c>
      <c r="AF41" s="27">
        <v>0.681</v>
      </c>
      <c r="AG41" s="27">
        <v>28.14</v>
      </c>
      <c r="AH41" s="27">
        <v>18.2</v>
      </c>
    </row>
    <row r="42" spans="2:34" ht="11.25">
      <c r="B42" s="2" t="s">
        <v>269</v>
      </c>
      <c r="C42" s="2">
        <v>4091302</v>
      </c>
      <c r="D42" s="2" t="e">
        <f>VLOOKUP(B42,#REF!,2,FALSE)</f>
        <v>#REF!</v>
      </c>
      <c r="E42" s="22"/>
      <c r="F42" s="22" t="s">
        <v>1023</v>
      </c>
      <c r="G42" s="22" t="s">
        <v>1042</v>
      </c>
      <c r="H42" s="23" t="e">
        <f>SUMIF(#REF!,$D42,#REF!)/1000</f>
        <v>#REF!</v>
      </c>
      <c r="I42" s="23" t="e">
        <f>SUMIF(#REF!,$D42,#REF!)/1000</f>
        <v>#REF!</v>
      </c>
      <c r="J42" s="23" t="e">
        <f>SUMIF(#REF!,$D42,#REF!)/1000</f>
        <v>#REF!</v>
      </c>
      <c r="K42" s="23" t="s">
        <v>1059</v>
      </c>
      <c r="L42" s="28" t="s">
        <v>1059</v>
      </c>
      <c r="M42" s="28" t="s">
        <v>1059</v>
      </c>
      <c r="N42" s="28" t="s">
        <v>1059</v>
      </c>
      <c r="O42" s="28" t="s">
        <v>1059</v>
      </c>
      <c r="P42" s="28" t="s">
        <v>1059</v>
      </c>
      <c r="Q42" s="28" t="s">
        <v>1059</v>
      </c>
      <c r="R42" s="28" t="s">
        <v>1059</v>
      </c>
      <c r="S42" s="28" t="s">
        <v>1059</v>
      </c>
      <c r="AD42" s="92">
        <v>40569</v>
      </c>
      <c r="AE42" s="27">
        <v>31.2</v>
      </c>
      <c r="AF42" s="27">
        <v>0.69</v>
      </c>
      <c r="AG42" s="27">
        <v>28.07</v>
      </c>
      <c r="AH42" s="27">
        <v>19.69</v>
      </c>
    </row>
    <row r="43" spans="5:34" ht="11.25">
      <c r="E43" s="22"/>
      <c r="F43" s="22"/>
      <c r="G43" s="22"/>
      <c r="H43" s="23"/>
      <c r="I43" s="23"/>
      <c r="J43" s="23"/>
      <c r="K43" s="23"/>
      <c r="L43" s="28"/>
      <c r="M43" s="28"/>
      <c r="N43" s="28"/>
      <c r="O43" s="28"/>
      <c r="P43" s="28"/>
      <c r="Q43" s="28"/>
      <c r="R43" s="28"/>
      <c r="S43" s="28"/>
      <c r="AD43" s="92">
        <v>40568</v>
      </c>
      <c r="AE43" s="27">
        <v>31.4</v>
      </c>
      <c r="AF43" s="27">
        <v>0.7</v>
      </c>
      <c r="AG43" s="27">
        <v>28.09</v>
      </c>
      <c r="AH43" s="27">
        <v>19.06</v>
      </c>
    </row>
    <row r="44" spans="2:34" ht="11.25">
      <c r="B44" s="2" t="s">
        <v>1169</v>
      </c>
      <c r="AD44" s="92">
        <v>40567</v>
      </c>
      <c r="AE44" s="27">
        <v>32.4</v>
      </c>
      <c r="AF44" s="27">
        <v>0.681</v>
      </c>
      <c r="AG44" s="27">
        <v>28.08</v>
      </c>
      <c r="AH44" s="27">
        <v>19.92</v>
      </c>
    </row>
    <row r="45" spans="2:34" ht="11.25">
      <c r="B45" s="2" t="s">
        <v>696</v>
      </c>
      <c r="C45" s="2">
        <v>1012386</v>
      </c>
      <c r="D45" s="2" t="e">
        <f>VLOOKUP(B45,#REF!,2,FALSE)</f>
        <v>#REF!</v>
      </c>
      <c r="E45" s="22"/>
      <c r="F45" s="22"/>
      <c r="G45" s="22"/>
      <c r="H45" s="23" t="e">
        <f>SUMIF(#REF!,$D45,#REF!)/1000</f>
        <v>#REF!</v>
      </c>
      <c r="I45" s="23" t="e">
        <f>SUMIF(#REF!,$D45,#REF!)/1000</f>
        <v>#REF!</v>
      </c>
      <c r="J45" s="23" t="e">
        <f>SUMIF(#REF!,$D45,#REF!)/1000</f>
        <v>#REF!</v>
      </c>
      <c r="K45" s="23">
        <v>192191</v>
      </c>
      <c r="L45" s="28">
        <v>-6.3</v>
      </c>
      <c r="M45" s="28">
        <v>-68.02</v>
      </c>
      <c r="N45" s="28">
        <v>3.37</v>
      </c>
      <c r="O45" s="28">
        <v>5.55</v>
      </c>
      <c r="P45" s="28">
        <v>4.55</v>
      </c>
      <c r="Q45" s="28">
        <v>7.79</v>
      </c>
      <c r="R45" s="28">
        <v>8.93</v>
      </c>
      <c r="S45" s="28">
        <v>33.41</v>
      </c>
      <c r="AD45" s="92">
        <v>40564</v>
      </c>
      <c r="AE45" s="27">
        <v>36</v>
      </c>
      <c r="AF45" s="27">
        <v>0.72</v>
      </c>
      <c r="AG45" s="27">
        <v>28.37</v>
      </c>
      <c r="AH45" s="27">
        <v>20.25</v>
      </c>
    </row>
    <row r="46" spans="30:34" ht="11.25">
      <c r="AD46" s="92">
        <v>40563</v>
      </c>
      <c r="AE46" s="27">
        <v>38.4</v>
      </c>
      <c r="AF46" s="27">
        <v>0.68</v>
      </c>
      <c r="AG46" s="27">
        <v>26.94</v>
      </c>
      <c r="AH46" s="27">
        <v>19.83</v>
      </c>
    </row>
    <row r="47" spans="2:34" ht="11.25">
      <c r="B47" s="2" t="s">
        <v>1165</v>
      </c>
      <c r="AD47" s="92">
        <v>40562</v>
      </c>
      <c r="AE47" s="27">
        <v>34.2</v>
      </c>
      <c r="AF47" s="27">
        <v>0.7101</v>
      </c>
      <c r="AG47" s="27">
        <v>26.99</v>
      </c>
      <c r="AH47" s="27">
        <v>20.96</v>
      </c>
    </row>
    <row r="48" spans="2:34" ht="11.25">
      <c r="B48" s="2" t="s">
        <v>843</v>
      </c>
      <c r="C48" s="2">
        <v>101432</v>
      </c>
      <c r="D48" s="2" t="e">
        <f>VLOOKUP(B48,#REF!,2,FALSE)</f>
        <v>#REF!</v>
      </c>
      <c r="F48" s="22" t="s">
        <v>1026</v>
      </c>
      <c r="G48" s="22" t="s">
        <v>1040</v>
      </c>
      <c r="H48" s="23" t="e">
        <f>SUMIF(#REF!,$D48,#REF!)/1000</f>
        <v>#REF!</v>
      </c>
      <c r="I48" s="23">
        <v>100875</v>
      </c>
      <c r="J48" s="23"/>
      <c r="K48" s="23">
        <v>9517801</v>
      </c>
      <c r="L48" s="27">
        <v>-2.2</v>
      </c>
      <c r="M48" s="27">
        <v>-50.46</v>
      </c>
      <c r="N48" s="27">
        <v>2.96</v>
      </c>
      <c r="O48" s="27">
        <v>4.59</v>
      </c>
      <c r="P48" s="27">
        <v>5</v>
      </c>
      <c r="Q48" s="27">
        <v>10.95</v>
      </c>
      <c r="R48" s="27">
        <v>8.42</v>
      </c>
      <c r="S48" s="27">
        <v>30.25</v>
      </c>
      <c r="AD48" s="92">
        <v>40561</v>
      </c>
      <c r="AE48" s="27">
        <v>37.2</v>
      </c>
      <c r="AF48" s="27">
        <v>0.7601</v>
      </c>
      <c r="AG48" s="27">
        <v>27.72</v>
      </c>
      <c r="AH48" s="27">
        <v>22</v>
      </c>
    </row>
    <row r="49" spans="2:34" ht="11.25">
      <c r="B49" s="2" t="s">
        <v>850</v>
      </c>
      <c r="C49" s="2">
        <v>100652</v>
      </c>
      <c r="D49" s="2" t="e">
        <f>VLOOKUP(B49,#REF!,2,FALSE)</f>
        <v>#REF!</v>
      </c>
      <c r="F49" s="22" t="s">
        <v>1078</v>
      </c>
      <c r="G49" s="22" t="s">
        <v>1029</v>
      </c>
      <c r="H49" s="23" t="e">
        <f>SUMIF(#REF!,$D49,#REF!)/1000</f>
        <v>#REF!</v>
      </c>
      <c r="I49" s="23">
        <v>107167</v>
      </c>
      <c r="J49" s="23"/>
      <c r="K49" s="23">
        <v>6085548</v>
      </c>
      <c r="L49" s="27">
        <v>0.37</v>
      </c>
      <c r="M49" s="27">
        <v>5.72</v>
      </c>
      <c r="N49" s="27">
        <v>1.1</v>
      </c>
      <c r="O49" s="27">
        <v>1.29</v>
      </c>
      <c r="P49" s="27">
        <v>0</v>
      </c>
      <c r="Q49" s="27">
        <v>15</v>
      </c>
      <c r="R49" s="27">
        <v>9.98</v>
      </c>
      <c r="S49" s="27">
        <v>0.09</v>
      </c>
      <c r="AD49" s="92">
        <v>40557</v>
      </c>
      <c r="AE49" s="27">
        <v>38</v>
      </c>
      <c r="AF49" s="27">
        <v>0.788</v>
      </c>
      <c r="AG49" s="27">
        <v>27.96</v>
      </c>
      <c r="AH49" s="27">
        <v>21.93</v>
      </c>
    </row>
    <row r="50" spans="2:34" ht="11.25">
      <c r="B50" s="2" t="s">
        <v>199</v>
      </c>
      <c r="C50" s="2">
        <v>100213</v>
      </c>
      <c r="D50" s="2" t="e">
        <f>VLOOKUP(B50,#REF!,2,FALSE)</f>
        <v>#REF!</v>
      </c>
      <c r="F50" s="22" t="s">
        <v>1020</v>
      </c>
      <c r="G50" s="22" t="s">
        <v>1021</v>
      </c>
      <c r="H50" s="23" t="e">
        <f>SUMIF(#REF!,$D50,#REF!)/1000</f>
        <v>#REF!</v>
      </c>
      <c r="I50" s="23">
        <v>110829</v>
      </c>
      <c r="J50" s="23"/>
      <c r="K50" s="23">
        <v>3938051</v>
      </c>
      <c r="L50" s="27">
        <v>-5.75</v>
      </c>
      <c r="M50" s="27">
        <v>-144.17</v>
      </c>
      <c r="N50" s="27">
        <v>2.89</v>
      </c>
      <c r="O50" s="27">
        <v>3.92</v>
      </c>
      <c r="P50" s="27">
        <v>6.33</v>
      </c>
      <c r="Q50" s="27">
        <v>11.59</v>
      </c>
      <c r="R50" s="27">
        <v>8.05</v>
      </c>
      <c r="S50" s="27">
        <v>60.83</v>
      </c>
      <c r="AD50" s="92">
        <v>40556</v>
      </c>
      <c r="AE50" s="27">
        <v>42</v>
      </c>
      <c r="AF50" s="27">
        <v>0.79</v>
      </c>
      <c r="AG50" s="27">
        <v>27.88</v>
      </c>
      <c r="AH50" s="27">
        <v>21.33</v>
      </c>
    </row>
    <row r="51" spans="2:34" ht="11.25">
      <c r="B51" s="2" t="s">
        <v>878</v>
      </c>
      <c r="C51" s="2">
        <v>4066242</v>
      </c>
      <c r="D51" s="2" t="e">
        <f>VLOOKUP(B51,#REF!,2,FALSE)</f>
        <v>#REF!</v>
      </c>
      <c r="F51" s="22" t="s">
        <v>1074</v>
      </c>
      <c r="G51" s="22" t="s">
        <v>1047</v>
      </c>
      <c r="H51" s="23" t="e">
        <f>SUMIF(#REF!,$D51,#REF!)/1000</f>
        <v>#REF!</v>
      </c>
      <c r="I51" s="23">
        <v>41206</v>
      </c>
      <c r="J51" s="23"/>
      <c r="K51" s="23">
        <v>2900156</v>
      </c>
      <c r="L51" s="27">
        <v>-7.09</v>
      </c>
      <c r="M51" s="27">
        <v>-155.6</v>
      </c>
      <c r="N51" s="27">
        <v>2.8</v>
      </c>
      <c r="O51" s="27">
        <v>4.51</v>
      </c>
      <c r="P51" s="27">
        <v>8.8</v>
      </c>
      <c r="Q51" s="27">
        <v>15.24</v>
      </c>
      <c r="R51" s="27">
        <v>12.46</v>
      </c>
      <c r="S51" s="27">
        <v>43.53</v>
      </c>
      <c r="AD51" s="92">
        <v>40555</v>
      </c>
      <c r="AE51" s="27">
        <v>46</v>
      </c>
      <c r="AF51" s="27">
        <v>0.8</v>
      </c>
      <c r="AG51" s="27">
        <v>28.01</v>
      </c>
      <c r="AH51" s="27">
        <v>21.74</v>
      </c>
    </row>
    <row r="52" spans="6:34" ht="11.25">
      <c r="F52" s="22"/>
      <c r="G52" s="22"/>
      <c r="H52" s="23"/>
      <c r="I52" s="23"/>
      <c r="J52" s="23"/>
      <c r="K52" s="23"/>
      <c r="L52" s="27"/>
      <c r="M52" s="27"/>
      <c r="N52" s="27"/>
      <c r="O52" s="27"/>
      <c r="P52" s="27"/>
      <c r="Q52" s="27"/>
      <c r="R52" s="27"/>
      <c r="S52" s="27"/>
      <c r="AD52" s="92">
        <v>40554</v>
      </c>
      <c r="AE52" s="27">
        <v>49</v>
      </c>
      <c r="AF52" s="27">
        <v>0.8</v>
      </c>
      <c r="AG52" s="27">
        <v>28.2</v>
      </c>
      <c r="AH52" s="27">
        <v>21.66</v>
      </c>
    </row>
    <row r="53" spans="2:34" ht="11.25">
      <c r="B53" s="2" t="s">
        <v>1166</v>
      </c>
      <c r="AD53" s="92">
        <v>40553</v>
      </c>
      <c r="AE53" s="27">
        <v>41.6</v>
      </c>
      <c r="AF53" s="27">
        <v>0.82</v>
      </c>
      <c r="AG53" s="27">
        <v>28.6</v>
      </c>
      <c r="AH53" s="27">
        <v>20.59</v>
      </c>
    </row>
    <row r="54" spans="2:34" ht="11.25">
      <c r="B54" s="2" t="s">
        <v>402</v>
      </c>
      <c r="C54" s="2">
        <v>1018456</v>
      </c>
      <c r="AD54" s="92">
        <v>40550</v>
      </c>
      <c r="AE54" s="27">
        <v>38.2</v>
      </c>
      <c r="AF54" s="27">
        <v>0.78</v>
      </c>
      <c r="AG54" s="27">
        <v>29.44</v>
      </c>
      <c r="AH54" s="27">
        <v>21.91</v>
      </c>
    </row>
    <row r="55" spans="2:34" ht="11.25">
      <c r="B55" s="2" t="s">
        <v>631</v>
      </c>
      <c r="C55" s="2">
        <v>1018023</v>
      </c>
      <c r="AD55" s="92">
        <v>40549</v>
      </c>
      <c r="AE55" s="27">
        <v>37</v>
      </c>
      <c r="AF55" s="27">
        <v>0.82</v>
      </c>
      <c r="AG55" s="27">
        <v>29.83</v>
      </c>
      <c r="AH55" s="27">
        <v>21.96</v>
      </c>
    </row>
    <row r="56" spans="2:34" ht="11.25">
      <c r="B56" s="2" t="s">
        <v>267</v>
      </c>
      <c r="C56" s="2">
        <v>1022005</v>
      </c>
      <c r="AD56" s="92">
        <v>40548</v>
      </c>
      <c r="AE56" s="27">
        <v>37</v>
      </c>
      <c r="AF56" s="27">
        <v>0.692</v>
      </c>
      <c r="AG56" s="27">
        <v>30.42</v>
      </c>
      <c r="AH56" s="27">
        <v>21.28</v>
      </c>
    </row>
    <row r="57" spans="2:34" ht="11.25">
      <c r="B57" s="2" t="s">
        <v>409</v>
      </c>
      <c r="C57" s="2">
        <v>1018386</v>
      </c>
      <c r="AD57" s="92">
        <v>40547</v>
      </c>
      <c r="AE57" s="27">
        <v>35</v>
      </c>
      <c r="AF57" s="27">
        <v>0.66</v>
      </c>
      <c r="AG57" s="27">
        <v>30.67</v>
      </c>
      <c r="AH57" s="27">
        <v>19.7</v>
      </c>
    </row>
    <row r="58" spans="2:34" ht="11.25">
      <c r="B58" s="2" t="s">
        <v>986</v>
      </c>
      <c r="C58" s="2">
        <v>1020372</v>
      </c>
      <c r="AD58" s="92">
        <v>40546</v>
      </c>
      <c r="AE58" s="27">
        <v>32</v>
      </c>
      <c r="AF58" s="27">
        <v>0.58</v>
      </c>
      <c r="AG58" s="27">
        <v>29.5</v>
      </c>
      <c r="AH58" s="27">
        <v>19.49</v>
      </c>
    </row>
    <row r="59" spans="2:34" ht="11.25">
      <c r="B59" s="2" t="s">
        <v>946</v>
      </c>
      <c r="C59" s="2">
        <v>1031054</v>
      </c>
      <c r="AD59" s="92">
        <v>40543</v>
      </c>
      <c r="AE59" s="27">
        <v>30.6</v>
      </c>
      <c r="AF59" s="27">
        <v>0.52</v>
      </c>
      <c r="AG59" s="27">
        <v>28.26</v>
      </c>
      <c r="AH59" s="27">
        <v>18.97</v>
      </c>
    </row>
    <row r="60" spans="2:34" ht="11.25">
      <c r="B60" s="2" t="s">
        <v>959</v>
      </c>
      <c r="C60" s="2">
        <v>112079</v>
      </c>
      <c r="AD60" s="92">
        <v>40542</v>
      </c>
      <c r="AE60" s="27">
        <v>31.6</v>
      </c>
      <c r="AF60" s="27">
        <v>0.525</v>
      </c>
      <c r="AG60" s="27">
        <v>27.98</v>
      </c>
      <c r="AH60" s="27">
        <v>19.18</v>
      </c>
    </row>
    <row r="61" spans="2:34" ht="11.25">
      <c r="B61" s="2" t="s">
        <v>598</v>
      </c>
      <c r="C61" s="2">
        <v>1018532</v>
      </c>
      <c r="AD61" s="92">
        <v>40541</v>
      </c>
      <c r="AE61" s="27">
        <v>30.8</v>
      </c>
      <c r="AF61" s="27">
        <v>0.4899</v>
      </c>
      <c r="AG61" s="27">
        <v>28.41</v>
      </c>
      <c r="AH61" s="27">
        <v>19.2</v>
      </c>
    </row>
    <row r="62" spans="2:34" ht="11.25">
      <c r="B62" s="2" t="s">
        <v>668</v>
      </c>
      <c r="C62" s="2">
        <v>1027726</v>
      </c>
      <c r="AD62" s="92">
        <v>40540</v>
      </c>
      <c r="AE62" s="27">
        <v>31.2</v>
      </c>
      <c r="AF62" s="27">
        <v>0.485</v>
      </c>
      <c r="AG62" s="27">
        <v>28.99</v>
      </c>
      <c r="AH62" s="27">
        <v>19.01</v>
      </c>
    </row>
    <row r="63" spans="2:34" ht="11.25">
      <c r="B63" s="2" t="s">
        <v>459</v>
      </c>
      <c r="C63" s="2">
        <v>4096796</v>
      </c>
      <c r="AD63" s="92">
        <v>40539</v>
      </c>
      <c r="AE63" s="27">
        <v>30.8</v>
      </c>
      <c r="AF63" s="27">
        <v>0.509</v>
      </c>
      <c r="AG63" s="27">
        <v>28.7</v>
      </c>
      <c r="AH63" s="27">
        <v>19.65</v>
      </c>
    </row>
    <row r="64" spans="2:34" ht="11.25">
      <c r="B64" s="2" t="s">
        <v>368</v>
      </c>
      <c r="C64" s="2">
        <v>1018485</v>
      </c>
      <c r="AD64" s="92">
        <v>40535</v>
      </c>
      <c r="AE64" s="27">
        <v>30.4</v>
      </c>
      <c r="AF64" s="27">
        <v>0.5139</v>
      </c>
      <c r="AG64" s="27">
        <v>29.72</v>
      </c>
      <c r="AH64" s="27">
        <v>17.35</v>
      </c>
    </row>
    <row r="65" spans="2:34" ht="11.25">
      <c r="B65" s="2" t="s">
        <v>640</v>
      </c>
      <c r="C65" s="2">
        <v>1018434</v>
      </c>
      <c r="AD65" s="92">
        <v>40534</v>
      </c>
      <c r="AE65" s="27">
        <v>30.6</v>
      </c>
      <c r="AF65" s="27">
        <v>0.473</v>
      </c>
      <c r="AG65" s="27">
        <v>30.48</v>
      </c>
      <c r="AH65" s="27">
        <v>17.35</v>
      </c>
    </row>
    <row r="66" spans="2:34" ht="11.25">
      <c r="B66" s="2" t="s">
        <v>435</v>
      </c>
      <c r="C66" s="2">
        <v>1018000</v>
      </c>
      <c r="AD66" s="92">
        <v>40533</v>
      </c>
      <c r="AE66" s="27">
        <v>28.6</v>
      </c>
      <c r="AF66" s="27">
        <v>0.4995</v>
      </c>
      <c r="AG66" s="27">
        <v>31</v>
      </c>
      <c r="AH66" s="27">
        <v>17.25</v>
      </c>
    </row>
    <row r="67" spans="2:34" ht="11.25">
      <c r="B67" s="2" t="s">
        <v>601</v>
      </c>
      <c r="C67" s="2">
        <v>4050540</v>
      </c>
      <c r="AD67" s="92">
        <v>40532</v>
      </c>
      <c r="AE67" s="27">
        <v>28</v>
      </c>
      <c r="AF67" s="27">
        <v>0.487</v>
      </c>
      <c r="AG67" s="27">
        <v>30.7</v>
      </c>
      <c r="AH67" s="27">
        <v>17.25</v>
      </c>
    </row>
    <row r="68" spans="2:34" ht="11.25">
      <c r="B68" s="2" t="s">
        <v>345</v>
      </c>
      <c r="C68" s="2">
        <v>1019743</v>
      </c>
      <c r="AD68" s="92">
        <v>40529</v>
      </c>
      <c r="AE68" s="27">
        <v>28.2</v>
      </c>
      <c r="AF68" s="27">
        <v>0.42</v>
      </c>
      <c r="AG68" s="27">
        <v>31</v>
      </c>
      <c r="AH68" s="27">
        <v>16.9</v>
      </c>
    </row>
    <row r="69" spans="2:34" ht="11.25">
      <c r="B69" s="2" t="s">
        <v>691</v>
      </c>
      <c r="C69" s="2">
        <v>4104197</v>
      </c>
      <c r="AD69" s="92">
        <v>40528</v>
      </c>
      <c r="AE69" s="27">
        <v>28.4</v>
      </c>
      <c r="AF69" s="27">
        <v>0.76</v>
      </c>
      <c r="AG69" s="27">
        <v>30.62</v>
      </c>
      <c r="AH69" s="27">
        <v>16.79</v>
      </c>
    </row>
    <row r="70" spans="2:34" ht="11.25">
      <c r="B70" s="2" t="s">
        <v>718</v>
      </c>
      <c r="C70" s="2">
        <v>1018159</v>
      </c>
      <c r="AD70" s="92">
        <v>40527</v>
      </c>
      <c r="AE70" s="27">
        <v>28.6</v>
      </c>
      <c r="AF70" s="27">
        <v>0.61</v>
      </c>
      <c r="AG70" s="27">
        <v>30.3</v>
      </c>
      <c r="AH70" s="27">
        <v>16.87</v>
      </c>
    </row>
    <row r="71" spans="2:34" ht="11.25">
      <c r="B71" s="2" t="s">
        <v>426</v>
      </c>
      <c r="C71" s="2">
        <v>1018945</v>
      </c>
      <c r="AD71" s="92">
        <v>40526</v>
      </c>
      <c r="AE71" s="27">
        <v>28.2</v>
      </c>
      <c r="AF71" s="27">
        <v>0.68</v>
      </c>
      <c r="AG71" s="27">
        <v>28.6</v>
      </c>
      <c r="AH71" s="27">
        <v>16.83</v>
      </c>
    </row>
    <row r="72" spans="2:34" ht="11.25">
      <c r="B72" s="2" t="s">
        <v>748</v>
      </c>
      <c r="C72" s="2">
        <v>1032762</v>
      </c>
      <c r="AD72" s="92">
        <v>40525</v>
      </c>
      <c r="AE72" s="27">
        <v>28.4</v>
      </c>
      <c r="AF72" s="27">
        <v>0.607</v>
      </c>
      <c r="AG72" s="27">
        <v>28.41</v>
      </c>
      <c r="AH72" s="27">
        <v>16.39</v>
      </c>
    </row>
    <row r="73" spans="2:34" ht="11.25">
      <c r="B73" s="2" t="s">
        <v>634</v>
      </c>
      <c r="C73" s="2">
        <v>1022965</v>
      </c>
      <c r="AD73" s="92">
        <v>40522</v>
      </c>
      <c r="AE73" s="27">
        <v>28.4</v>
      </c>
      <c r="AF73" s="27">
        <v>0.49</v>
      </c>
      <c r="AG73" s="27">
        <v>30</v>
      </c>
      <c r="AH73" s="27">
        <v>16.24</v>
      </c>
    </row>
    <row r="74" spans="2:34" ht="11.25">
      <c r="B74" s="2" t="s">
        <v>540</v>
      </c>
      <c r="C74" s="2">
        <v>4064999</v>
      </c>
      <c r="AD74" s="92">
        <v>40521</v>
      </c>
      <c r="AE74" s="27">
        <v>27.8</v>
      </c>
      <c r="AF74" s="27">
        <v>0.472</v>
      </c>
      <c r="AG74" s="27">
        <v>27.99</v>
      </c>
      <c r="AH74" s="27">
        <v>16.25</v>
      </c>
    </row>
    <row r="75" spans="2:34" ht="11.25">
      <c r="B75" s="2" t="s">
        <v>578</v>
      </c>
      <c r="C75" s="2">
        <v>1020442</v>
      </c>
      <c r="AD75" s="92">
        <v>40520</v>
      </c>
      <c r="AE75" s="27">
        <v>28.8</v>
      </c>
      <c r="AF75" s="27">
        <v>0.46</v>
      </c>
      <c r="AG75" s="27">
        <v>28.77</v>
      </c>
      <c r="AH75" s="27">
        <v>16.25</v>
      </c>
    </row>
    <row r="76" spans="2:34" ht="11.25">
      <c r="B76" s="2" t="s">
        <v>676</v>
      </c>
      <c r="C76" s="2">
        <v>1024725</v>
      </c>
      <c r="AD76" s="92">
        <v>40519</v>
      </c>
      <c r="AE76" s="27">
        <v>28</v>
      </c>
      <c r="AF76" s="27">
        <v>0.45</v>
      </c>
      <c r="AG76" s="27">
        <v>29.55</v>
      </c>
      <c r="AH76" s="27">
        <v>16.23</v>
      </c>
    </row>
    <row r="77" spans="2:34" ht="11.25">
      <c r="B77" s="2" t="s">
        <v>377</v>
      </c>
      <c r="C77" s="2">
        <v>4108419</v>
      </c>
      <c r="AD77" s="92">
        <v>40518</v>
      </c>
      <c r="AE77" s="27">
        <v>28.2</v>
      </c>
      <c r="AF77" s="27">
        <v>0.51</v>
      </c>
      <c r="AG77" s="27">
        <v>31.83</v>
      </c>
      <c r="AH77" s="27">
        <v>16.3</v>
      </c>
    </row>
    <row r="78" spans="2:34" ht="11.25">
      <c r="B78" s="2" t="s">
        <v>391</v>
      </c>
      <c r="C78" s="2">
        <v>4094990</v>
      </c>
      <c r="AD78" s="92">
        <v>40515</v>
      </c>
      <c r="AE78" s="27">
        <v>29.2</v>
      </c>
      <c r="AF78" s="27">
        <v>0.54</v>
      </c>
      <c r="AG78" s="27">
        <v>30.5</v>
      </c>
      <c r="AH78" s="27">
        <v>16.5</v>
      </c>
    </row>
    <row r="79" spans="2:34" ht="11.25">
      <c r="B79" s="2" t="s">
        <v>256</v>
      </c>
      <c r="C79" s="2">
        <v>1025141</v>
      </c>
      <c r="AD79" s="92">
        <v>40514</v>
      </c>
      <c r="AE79" s="27">
        <v>29.4</v>
      </c>
      <c r="AF79" s="27">
        <v>0.54</v>
      </c>
      <c r="AG79" s="27">
        <v>30.2</v>
      </c>
      <c r="AH79" s="27">
        <v>16.3</v>
      </c>
    </row>
    <row r="80" spans="2:34" ht="11.25">
      <c r="B80" s="2" t="s">
        <v>339</v>
      </c>
      <c r="C80" s="2">
        <v>4080871</v>
      </c>
      <c r="AD80" s="92">
        <v>40513</v>
      </c>
      <c r="AE80" s="27">
        <v>28.2</v>
      </c>
      <c r="AF80" s="27">
        <v>0.48</v>
      </c>
      <c r="AG80" s="27">
        <v>25.1</v>
      </c>
      <c r="AH80" s="27">
        <v>16.05</v>
      </c>
    </row>
    <row r="81" spans="2:34" ht="11.25">
      <c r="B81" s="2" t="s">
        <v>708</v>
      </c>
      <c r="C81" s="2">
        <v>1010340</v>
      </c>
      <c r="AD81" s="92">
        <v>40512</v>
      </c>
      <c r="AE81" s="27">
        <v>28.4</v>
      </c>
      <c r="AF81" s="27">
        <v>0.49</v>
      </c>
      <c r="AG81" s="27">
        <v>22</v>
      </c>
      <c r="AH81" s="27">
        <v>16</v>
      </c>
    </row>
    <row r="82" spans="30:34" ht="11.25">
      <c r="AD82" s="92">
        <v>40511</v>
      </c>
      <c r="AE82" s="27">
        <v>29.4</v>
      </c>
      <c r="AF82" s="27">
        <v>0.6</v>
      </c>
      <c r="AG82" s="27">
        <v>29</v>
      </c>
      <c r="AH82" s="27">
        <v>15.9</v>
      </c>
    </row>
    <row r="83" spans="30:34" ht="11.25">
      <c r="AD83" s="92">
        <v>40508</v>
      </c>
      <c r="AE83" s="27">
        <v>28</v>
      </c>
      <c r="AF83" s="27">
        <v>0.6298</v>
      </c>
      <c r="AG83" s="27">
        <v>28</v>
      </c>
      <c r="AH83" s="27">
        <v>15.82</v>
      </c>
    </row>
    <row r="84" spans="30:34" ht="11.25">
      <c r="AD84" s="92">
        <v>40506</v>
      </c>
      <c r="AE84" s="27">
        <v>28.2</v>
      </c>
      <c r="AF84" s="27">
        <v>0.69</v>
      </c>
      <c r="AG84" s="27">
        <v>28.78</v>
      </c>
      <c r="AH84" s="27">
        <v>15.75</v>
      </c>
    </row>
    <row r="85" spans="5:34" ht="11.25">
      <c r="E85" s="2" t="s">
        <v>1080</v>
      </c>
      <c r="F85" s="2" t="s">
        <v>1081</v>
      </c>
      <c r="G85" s="2" t="s">
        <v>1143</v>
      </c>
      <c r="H85" s="2" t="s">
        <v>1144</v>
      </c>
      <c r="AD85" s="92">
        <v>40505</v>
      </c>
      <c r="AE85" s="27">
        <v>28</v>
      </c>
      <c r="AF85" s="27">
        <v>0.63</v>
      </c>
      <c r="AG85" s="27">
        <v>27.3</v>
      </c>
      <c r="AH85" s="27">
        <v>15.75</v>
      </c>
    </row>
    <row r="86" spans="2:34" ht="11.25">
      <c r="B86" s="2" t="s">
        <v>204</v>
      </c>
      <c r="C86" s="2">
        <v>1018635</v>
      </c>
      <c r="E86" s="27" t="e">
        <f>VLOOKUP($C86,#REF!,20,FALSE)</f>
        <v>#REF!</v>
      </c>
      <c r="F86" s="27" t="e">
        <f>VLOOKUP($C86,#REF!,21,FALSE)</f>
        <v>#REF!</v>
      </c>
      <c r="G86" s="27" t="e">
        <f>VLOOKUP($C86,#REF!,22,FALSE)</f>
        <v>#REF!</v>
      </c>
      <c r="H86" s="27" t="e">
        <f>VLOOKUP($C86,#REF!,23,FALSE)</f>
        <v>#REF!</v>
      </c>
      <c r="AD86" s="92">
        <v>40499</v>
      </c>
      <c r="AE86" s="27">
        <v>27</v>
      </c>
      <c r="AF86" s="27">
        <v>0.6864</v>
      </c>
      <c r="AG86" s="27">
        <v>40</v>
      </c>
      <c r="AH86" s="27">
        <v>15.8268</v>
      </c>
    </row>
    <row r="87" spans="2:34" ht="11.25">
      <c r="B87" s="2" t="s">
        <v>269</v>
      </c>
      <c r="C87" s="2">
        <v>4091302</v>
      </c>
      <c r="E87" s="94">
        <v>-1.26</v>
      </c>
      <c r="F87" s="94">
        <v>-13.05</v>
      </c>
      <c r="G87" s="27" t="e">
        <f>VLOOKUP($C87,#REF!,22,FALSE)</f>
        <v>#REF!</v>
      </c>
      <c r="H87" s="27" t="e">
        <f>VLOOKUP($C87,#REF!,23,FALSE)</f>
        <v>#REF!</v>
      </c>
      <c r="AD87" s="92">
        <v>40498</v>
      </c>
      <c r="AE87" s="27">
        <v>27.8</v>
      </c>
      <c r="AF87" s="27">
        <v>0.6999</v>
      </c>
      <c r="AG87" s="27">
        <v>41</v>
      </c>
      <c r="AH87" s="27">
        <v>16.17</v>
      </c>
    </row>
    <row r="88" spans="2:34" ht="11.25">
      <c r="B88" s="2" t="s">
        <v>908</v>
      </c>
      <c r="C88" s="2">
        <v>4042314</v>
      </c>
      <c r="E88" s="27" t="e">
        <f>VLOOKUP($C88,#REF!,20,FALSE)</f>
        <v>#REF!</v>
      </c>
      <c r="F88" s="27" t="e">
        <f>VLOOKUP($C88,#REF!,21,FALSE)</f>
        <v>#REF!</v>
      </c>
      <c r="G88" s="27" t="e">
        <f>VLOOKUP($C88,#REF!,22,FALSE)</f>
        <v>#REF!</v>
      </c>
      <c r="H88" s="27" t="e">
        <f>VLOOKUP($C88,#REF!,23,FALSE)</f>
        <v>#REF!</v>
      </c>
      <c r="AD88" s="92">
        <v>40497</v>
      </c>
      <c r="AE88" s="27">
        <v>28.2</v>
      </c>
      <c r="AF88" s="27">
        <v>0.62</v>
      </c>
      <c r="AG88" s="27">
        <v>41.6</v>
      </c>
      <c r="AH88" s="27">
        <v>15.7476</v>
      </c>
    </row>
    <row r="89" spans="2:34" ht="11.25">
      <c r="B89" s="2" t="s">
        <v>911</v>
      </c>
      <c r="C89" s="2">
        <v>108287</v>
      </c>
      <c r="E89" s="27" t="e">
        <f>VLOOKUP($C89,#REF!,20,FALSE)</f>
        <v>#REF!</v>
      </c>
      <c r="F89" s="27" t="e">
        <f>VLOOKUP($C89,#REF!,21,FALSE)</f>
        <v>#REF!</v>
      </c>
      <c r="G89" s="27" t="e">
        <f>VLOOKUP($C89,#REF!,22,FALSE)</f>
        <v>#REF!</v>
      </c>
      <c r="H89" s="27" t="e">
        <f>VLOOKUP($C89,#REF!,23,FALSE)</f>
        <v>#REF!</v>
      </c>
      <c r="AD89" s="92">
        <v>40494</v>
      </c>
      <c r="AE89" s="27">
        <v>28.2</v>
      </c>
      <c r="AF89" s="27">
        <v>0.75</v>
      </c>
      <c r="AG89" s="27">
        <v>49.76</v>
      </c>
      <c r="AH89" s="27">
        <v>33</v>
      </c>
    </row>
    <row r="90" spans="2:34" ht="11.25">
      <c r="B90" s="2" t="s">
        <v>833</v>
      </c>
      <c r="C90" s="2">
        <v>100172</v>
      </c>
      <c r="E90" s="94">
        <v>-7.43</v>
      </c>
      <c r="F90" s="94">
        <v>-79.54</v>
      </c>
      <c r="G90" s="94">
        <v>6.87</v>
      </c>
      <c r="H90" s="94">
        <v>5.83</v>
      </c>
      <c r="AD90" s="92">
        <v>40493</v>
      </c>
      <c r="AE90" s="27">
        <v>28.6</v>
      </c>
      <c r="AF90" s="27">
        <v>0.76</v>
      </c>
      <c r="AG90" s="27">
        <v>53.33</v>
      </c>
      <c r="AH90" s="27">
        <v>32.34</v>
      </c>
    </row>
    <row r="91" spans="5:34" ht="11.25">
      <c r="E91" s="27"/>
      <c r="F91" s="27"/>
      <c r="G91" s="27"/>
      <c r="H91" s="27"/>
      <c r="AD91" s="92">
        <v>40492</v>
      </c>
      <c r="AE91" s="27">
        <v>29.2</v>
      </c>
      <c r="AF91" s="27">
        <v>0.81</v>
      </c>
      <c r="AG91" s="27">
        <v>54.99</v>
      </c>
      <c r="AH91" s="27">
        <v>34.155</v>
      </c>
    </row>
    <row r="92" spans="2:34" ht="11.25">
      <c r="B92" s="2" t="s">
        <v>434</v>
      </c>
      <c r="C92" s="2">
        <v>102666</v>
      </c>
      <c r="E92" s="27" t="e">
        <f>VLOOKUP($C92,#REF!,20,FALSE)</f>
        <v>#REF!</v>
      </c>
      <c r="F92" s="27" t="e">
        <f>VLOOKUP($C92,#REF!,21,FALSE)</f>
        <v>#REF!</v>
      </c>
      <c r="G92" s="27" t="e">
        <f>VLOOKUP($C92,#REF!,22,FALSE)</f>
        <v>#REF!</v>
      </c>
      <c r="H92" s="27" t="e">
        <f>VLOOKUP($C92,#REF!,23,FALSE)</f>
        <v>#REF!</v>
      </c>
      <c r="AD92" s="92">
        <v>40490</v>
      </c>
      <c r="AE92" s="27">
        <v>30.2</v>
      </c>
      <c r="AF92" s="27">
        <v>0.72</v>
      </c>
      <c r="AG92" s="27">
        <v>37</v>
      </c>
      <c r="AH92" s="27">
        <v>35.574</v>
      </c>
    </row>
    <row r="93" spans="2:34" ht="11.25">
      <c r="B93" s="2" t="s">
        <v>909</v>
      </c>
      <c r="C93" s="2">
        <v>102173</v>
      </c>
      <c r="E93" s="27" t="e">
        <f>VLOOKUP($C93,#REF!,20,FALSE)</f>
        <v>#REF!</v>
      </c>
      <c r="F93" s="27" t="e">
        <f>VLOOKUP($C93,#REF!,21,FALSE)</f>
        <v>#REF!</v>
      </c>
      <c r="G93" s="27" t="e">
        <f>VLOOKUP($C93,#REF!,22,FALSE)</f>
        <v>#REF!</v>
      </c>
      <c r="H93" s="27" t="e">
        <f>VLOOKUP($C93,#REF!,23,FALSE)</f>
        <v>#REF!</v>
      </c>
      <c r="AD93" s="92">
        <v>40487</v>
      </c>
      <c r="AE93" s="27">
        <v>30.8</v>
      </c>
      <c r="AF93" s="27">
        <v>0.86</v>
      </c>
      <c r="AG93" s="27">
        <v>42.12</v>
      </c>
      <c r="AH93" s="27">
        <v>35.64</v>
      </c>
    </row>
    <row r="94" spans="2:34" ht="11.25">
      <c r="B94" s="2" t="s">
        <v>994</v>
      </c>
      <c r="C94" s="2">
        <v>4087291</v>
      </c>
      <c r="E94" s="27" t="e">
        <f>VLOOKUP($C94,#REF!,20,FALSE)</f>
        <v>#REF!</v>
      </c>
      <c r="F94" s="27" t="e">
        <f>VLOOKUP($C94,#REF!,21,FALSE)</f>
        <v>#REF!</v>
      </c>
      <c r="G94" s="27" t="e">
        <f>VLOOKUP($C94,#REF!,22,FALSE)</f>
        <v>#REF!</v>
      </c>
      <c r="H94" s="27" t="e">
        <f>VLOOKUP($C94,#REF!,23,FALSE)</f>
        <v>#REF!</v>
      </c>
      <c r="AD94" s="92">
        <v>40486</v>
      </c>
      <c r="AE94" s="27">
        <v>29.6</v>
      </c>
      <c r="AF94" s="27">
        <v>0.9256</v>
      </c>
      <c r="AG94" s="27">
        <v>48</v>
      </c>
      <c r="AH94" s="27">
        <v>35.64</v>
      </c>
    </row>
    <row r="95" spans="5:34" ht="11.25">
      <c r="E95" s="27"/>
      <c r="F95" s="27"/>
      <c r="G95" s="27"/>
      <c r="H95" s="27"/>
      <c r="AD95" s="92">
        <v>40485</v>
      </c>
      <c r="AE95" s="27">
        <v>29</v>
      </c>
      <c r="AF95" s="27">
        <v>0.89</v>
      </c>
      <c r="AG95" s="27">
        <v>45</v>
      </c>
      <c r="AH95" s="27">
        <v>35.64</v>
      </c>
    </row>
    <row r="96" spans="2:34" ht="11.25">
      <c r="B96" s="2" t="s">
        <v>666</v>
      </c>
      <c r="C96" s="2">
        <v>4201321</v>
      </c>
      <c r="E96" s="27" t="e">
        <f>VLOOKUP($C96,#REF!,20,FALSE)</f>
        <v>#REF!</v>
      </c>
      <c r="F96" s="27" t="e">
        <f>VLOOKUP($C96,#REF!,21,FALSE)</f>
        <v>#REF!</v>
      </c>
      <c r="G96" s="27" t="e">
        <f>VLOOKUP($C96,#REF!,22,FALSE)</f>
        <v>#REF!</v>
      </c>
      <c r="H96" s="27" t="e">
        <f>VLOOKUP($C96,#REF!,23,FALSE)</f>
        <v>#REF!</v>
      </c>
      <c r="AD96" s="92">
        <v>40483</v>
      </c>
      <c r="AE96" s="27">
        <v>29.6</v>
      </c>
      <c r="AF96" s="27">
        <v>0.88</v>
      </c>
      <c r="AG96" s="27">
        <v>51</v>
      </c>
      <c r="AH96" s="27">
        <v>34.32</v>
      </c>
    </row>
    <row r="97" spans="2:34" ht="11.25">
      <c r="B97" s="2" t="s">
        <v>696</v>
      </c>
      <c r="C97" s="2">
        <v>1012386</v>
      </c>
      <c r="E97" s="27" t="e">
        <f>VLOOKUP($C97,#REF!,20,FALSE)</f>
        <v>#REF!</v>
      </c>
      <c r="F97" s="27" t="e">
        <f>VLOOKUP($C97,#REF!,21,FALSE)</f>
        <v>#REF!</v>
      </c>
      <c r="G97" s="94">
        <v>12.33</v>
      </c>
      <c r="H97" s="94">
        <v>13.42</v>
      </c>
      <c r="AD97" s="92">
        <v>40480</v>
      </c>
      <c r="AE97" s="27">
        <v>30.4</v>
      </c>
      <c r="AF97" s="27">
        <v>0.84</v>
      </c>
      <c r="AG97" s="27">
        <v>64</v>
      </c>
      <c r="AH97" s="27">
        <v>35.64</v>
      </c>
    </row>
    <row r="98" spans="5:34" ht="11.25">
      <c r="E98" s="27"/>
      <c r="F98" s="27"/>
      <c r="G98" s="27"/>
      <c r="H98" s="27"/>
      <c r="AD98" s="92">
        <v>40479</v>
      </c>
      <c r="AE98" s="27">
        <v>30</v>
      </c>
      <c r="AF98" s="27">
        <v>0.84</v>
      </c>
      <c r="AG98" s="27">
        <v>66</v>
      </c>
      <c r="AH98" s="27">
        <v>35.244</v>
      </c>
    </row>
    <row r="99" spans="2:34" ht="11.25">
      <c r="B99" s="2" t="s">
        <v>199</v>
      </c>
      <c r="C99" s="2">
        <v>100213</v>
      </c>
      <c r="E99" s="27" t="e">
        <f>VLOOKUP($C99,#REF!,20,FALSE)</f>
        <v>#REF!</v>
      </c>
      <c r="F99" s="27" t="e">
        <f>VLOOKUP($C99,#REF!,21,FALSE)</f>
        <v>#REF!</v>
      </c>
      <c r="G99" s="27" t="e">
        <f>VLOOKUP($C99,#REF!,22,FALSE)</f>
        <v>#REF!</v>
      </c>
      <c r="H99" s="27" t="e">
        <f>VLOOKUP($C99,#REF!,23,FALSE)</f>
        <v>#REF!</v>
      </c>
      <c r="AD99" s="92">
        <v>40478</v>
      </c>
      <c r="AE99" s="27">
        <v>29.8</v>
      </c>
      <c r="AF99" s="27">
        <v>0.83</v>
      </c>
      <c r="AG99" s="27">
        <v>65</v>
      </c>
      <c r="AH99" s="27">
        <v>36.3</v>
      </c>
    </row>
    <row r="100" spans="2:34" ht="11.25">
      <c r="B100" s="2" t="s">
        <v>878</v>
      </c>
      <c r="C100" s="2">
        <v>4066242</v>
      </c>
      <c r="E100" s="27" t="e">
        <f>VLOOKUP($C100,#REF!,20,FALSE)</f>
        <v>#REF!</v>
      </c>
      <c r="F100" s="27" t="e">
        <f>VLOOKUP($C100,#REF!,21,FALSE)</f>
        <v>#REF!</v>
      </c>
      <c r="G100" s="27" t="e">
        <f>VLOOKUP($C100,#REF!,22,FALSE)</f>
        <v>#REF!</v>
      </c>
      <c r="H100" s="27" t="e">
        <f>VLOOKUP($C100,#REF!,23,FALSE)</f>
        <v>#REF!</v>
      </c>
      <c r="AD100" s="92">
        <v>40477</v>
      </c>
      <c r="AE100" s="27">
        <v>30.2</v>
      </c>
      <c r="AF100" s="27">
        <v>0.8785</v>
      </c>
      <c r="AG100" s="27">
        <v>74</v>
      </c>
      <c r="AH100" s="27">
        <v>35.9304</v>
      </c>
    </row>
    <row r="101" spans="2:34" ht="11.25">
      <c r="B101" s="2" t="s">
        <v>850</v>
      </c>
      <c r="C101" s="2">
        <v>100652</v>
      </c>
      <c r="E101" s="27" t="e">
        <f>VLOOKUP($C101,#REF!,20,FALSE)</f>
        <v>#REF!</v>
      </c>
      <c r="F101" s="27" t="e">
        <f>VLOOKUP($C101,#REF!,21,FALSE)</f>
        <v>#REF!</v>
      </c>
      <c r="G101" s="27" t="e">
        <f>VLOOKUP($C101,#REF!,22,FALSE)</f>
        <v>#REF!</v>
      </c>
      <c r="H101" s="27" t="e">
        <f>VLOOKUP($C101,#REF!,23,FALSE)</f>
        <v>#REF!</v>
      </c>
      <c r="AD101" s="92">
        <v>40476</v>
      </c>
      <c r="AE101" s="27">
        <v>30.8</v>
      </c>
      <c r="AF101" s="27">
        <v>0.905</v>
      </c>
      <c r="AG101" s="27">
        <v>74.95</v>
      </c>
      <c r="AH101" s="27">
        <v>36.432</v>
      </c>
    </row>
    <row r="102" spans="2:34" ht="11.25">
      <c r="B102" s="2" t="s">
        <v>843</v>
      </c>
      <c r="C102" s="2">
        <v>101432</v>
      </c>
      <c r="E102" s="27" t="e">
        <f>VLOOKUP($C102,#REF!,20,FALSE)</f>
        <v>#REF!</v>
      </c>
      <c r="F102" s="27" t="e">
        <f>VLOOKUP($C102,#REF!,21,FALSE)</f>
        <v>#REF!</v>
      </c>
      <c r="G102" s="27" t="e">
        <f>VLOOKUP($C102,#REF!,22,FALSE)</f>
        <v>#REF!</v>
      </c>
      <c r="H102" s="27" t="e">
        <f>VLOOKUP($C102,#REF!,23,FALSE)</f>
        <v>#REF!</v>
      </c>
      <c r="AD102" s="92">
        <v>40473</v>
      </c>
      <c r="AE102" s="27">
        <v>31</v>
      </c>
      <c r="AF102" s="27">
        <v>0.895</v>
      </c>
      <c r="AG102" s="27">
        <v>76</v>
      </c>
      <c r="AH102" s="27">
        <v>36.96</v>
      </c>
    </row>
    <row r="103" spans="2:34" ht="11.25">
      <c r="B103" s="2" t="s">
        <v>654</v>
      </c>
      <c r="C103" s="2">
        <v>102621</v>
      </c>
      <c r="E103" s="27" t="e">
        <f>VLOOKUP($C103,#REF!,20,FALSE)</f>
        <v>#REF!</v>
      </c>
      <c r="F103" s="27" t="e">
        <f>VLOOKUP($C103,#REF!,21,FALSE)</f>
        <v>#REF!</v>
      </c>
      <c r="G103" s="27" t="e">
        <f>VLOOKUP($C103,#REF!,22,FALSE)</f>
        <v>#REF!</v>
      </c>
      <c r="H103" s="27" t="e">
        <f>VLOOKUP($C103,#REF!,23,FALSE)</f>
        <v>#REF!</v>
      </c>
      <c r="AD103" s="92">
        <v>40472</v>
      </c>
      <c r="AE103" s="27">
        <v>31.2</v>
      </c>
      <c r="AF103" s="27">
        <v>0.8974</v>
      </c>
      <c r="AG103" s="27">
        <v>76</v>
      </c>
      <c r="AH103" s="27">
        <v>38.28</v>
      </c>
    </row>
    <row r="104" spans="5:34" ht="11.25">
      <c r="E104" s="27"/>
      <c r="F104" s="27"/>
      <c r="G104" s="27"/>
      <c r="H104" s="27"/>
      <c r="AD104" s="92">
        <v>40471</v>
      </c>
      <c r="AE104" s="27">
        <v>30</v>
      </c>
      <c r="AF104" s="27">
        <v>0.889</v>
      </c>
      <c r="AG104" s="27">
        <v>77</v>
      </c>
      <c r="AH104" s="27">
        <v>39.699</v>
      </c>
    </row>
    <row r="105" spans="2:34" ht="11.25">
      <c r="B105" s="2" t="s">
        <v>1203</v>
      </c>
      <c r="E105" s="27" t="e">
        <f>MEDIAN(E86:E97)</f>
        <v>#REF!</v>
      </c>
      <c r="F105" s="27" t="e">
        <f>MEDIAN(F86:F97)</f>
        <v>#REF!</v>
      </c>
      <c r="G105" s="27" t="e">
        <f>MEDIAN(G86:G97)</f>
        <v>#REF!</v>
      </c>
      <c r="H105" s="27" t="e">
        <f>MEDIAN(H86:H97)</f>
        <v>#REF!</v>
      </c>
      <c r="AD105" s="92"/>
      <c r="AE105" s="27"/>
      <c r="AF105" s="27"/>
      <c r="AG105" s="27"/>
      <c r="AH105" s="27"/>
    </row>
    <row r="106" spans="2:34" ht="11.25">
      <c r="B106" s="2" t="s">
        <v>1202</v>
      </c>
      <c r="E106" s="27" t="e">
        <f>#REF!</f>
        <v>#REF!</v>
      </c>
      <c r="F106" s="27" t="e">
        <f>#REF!</f>
        <v>#REF!</v>
      </c>
      <c r="G106" s="27" t="e">
        <f>#REF!</f>
        <v>#REF!</v>
      </c>
      <c r="H106" s="27" t="e">
        <f>#REF!</f>
        <v>#REF!</v>
      </c>
      <c r="AD106" s="92">
        <v>40470</v>
      </c>
      <c r="AE106" s="27">
        <v>30.8</v>
      </c>
      <c r="AF106" s="27">
        <v>0.88</v>
      </c>
      <c r="AG106" s="27">
        <v>73</v>
      </c>
      <c r="AH106" s="27">
        <v>40.986</v>
      </c>
    </row>
    <row r="107" spans="30:34" ht="11.25">
      <c r="AD107" s="92">
        <v>40469</v>
      </c>
      <c r="AE107" s="27">
        <v>31.4</v>
      </c>
      <c r="AF107" s="27">
        <v>0.92</v>
      </c>
      <c r="AG107" s="27">
        <v>82.2</v>
      </c>
      <c r="AH107" s="27">
        <v>40.92</v>
      </c>
    </row>
    <row r="108" spans="30:34" ht="11.25">
      <c r="AD108" s="92">
        <v>40466</v>
      </c>
      <c r="AE108" s="27">
        <v>31</v>
      </c>
      <c r="AF108" s="27">
        <v>0.9503</v>
      </c>
      <c r="AG108" s="27">
        <v>80.16</v>
      </c>
      <c r="AH108" s="27">
        <v>42.8736</v>
      </c>
    </row>
    <row r="109" spans="30:34" ht="11.25">
      <c r="AD109" s="92">
        <v>40465</v>
      </c>
      <c r="AE109" s="27">
        <v>30.2</v>
      </c>
      <c r="AF109" s="27">
        <v>0.96</v>
      </c>
      <c r="AG109" s="27">
        <v>77.5</v>
      </c>
      <c r="AH109" s="27">
        <v>41.646</v>
      </c>
    </row>
    <row r="110" spans="2:34" ht="11.25">
      <c r="B110" s="2" t="e">
        <f>#REF!</f>
        <v>#REF!</v>
      </c>
      <c r="C110" s="2" t="e">
        <f>#REF!</f>
        <v>#REF!</v>
      </c>
      <c r="E110" s="93" t="e">
        <f>#REF!</f>
        <v>#REF!</v>
      </c>
      <c r="F110" s="93" t="e">
        <f>#REF!</f>
        <v>#REF!</v>
      </c>
      <c r="G110" s="93" t="e">
        <f>#REF!</f>
        <v>#REF!</v>
      </c>
      <c r="H110" s="93" t="e">
        <f>#REF!</f>
        <v>#REF!</v>
      </c>
      <c r="AD110" s="92">
        <v>40464</v>
      </c>
      <c r="AE110" s="27">
        <v>31</v>
      </c>
      <c r="AF110" s="27">
        <v>0.97</v>
      </c>
      <c r="AG110" s="27">
        <v>83</v>
      </c>
      <c r="AH110" s="27">
        <v>42.8472</v>
      </c>
    </row>
    <row r="111" spans="2:34" ht="11.25">
      <c r="B111" s="2" t="e">
        <f>#REF!</f>
        <v>#REF!</v>
      </c>
      <c r="C111" s="2" t="e">
        <f>#REF!</f>
        <v>#REF!</v>
      </c>
      <c r="E111" s="93" t="e">
        <f>#REF!</f>
        <v>#REF!</v>
      </c>
      <c r="F111" s="93" t="e">
        <f>#REF!</f>
        <v>#REF!</v>
      </c>
      <c r="G111" s="93" t="e">
        <f>#REF!</f>
        <v>#REF!</v>
      </c>
      <c r="H111" s="93" t="e">
        <f>#REF!</f>
        <v>#REF!</v>
      </c>
      <c r="AD111" s="92">
        <v>40463</v>
      </c>
      <c r="AE111" s="27">
        <v>30.6</v>
      </c>
      <c r="AF111" s="27">
        <v>0.9598</v>
      </c>
      <c r="AG111" s="27">
        <v>84.22</v>
      </c>
      <c r="AH111" s="27">
        <v>42.9</v>
      </c>
    </row>
    <row r="112" spans="2:34" ht="11.25">
      <c r="B112" s="2" t="e">
        <f>#REF!</f>
        <v>#REF!</v>
      </c>
      <c r="C112" s="2" t="e">
        <f>#REF!</f>
        <v>#REF!</v>
      </c>
      <c r="E112" s="93" t="e">
        <f>#REF!</f>
        <v>#REF!</v>
      </c>
      <c r="F112" s="93" t="e">
        <f>#REF!</f>
        <v>#REF!</v>
      </c>
      <c r="G112" s="93" t="e">
        <f>#REF!</f>
        <v>#REF!</v>
      </c>
      <c r="H112" s="93" t="e">
        <f>#REF!</f>
        <v>#REF!</v>
      </c>
      <c r="AD112" s="92">
        <v>40462</v>
      </c>
      <c r="AE112" s="27">
        <v>30.4</v>
      </c>
      <c r="AF112" s="27">
        <v>0.95</v>
      </c>
      <c r="AG112" s="27">
        <v>81.3</v>
      </c>
      <c r="AH112" s="27">
        <v>41.712</v>
      </c>
    </row>
    <row r="113" spans="2:34" ht="11.25">
      <c r="B113" s="2" t="e">
        <f>#REF!</f>
        <v>#REF!</v>
      </c>
      <c r="C113" s="2" t="e">
        <f>#REF!</f>
        <v>#REF!</v>
      </c>
      <c r="E113" s="93" t="e">
        <f>#REF!</f>
        <v>#REF!</v>
      </c>
      <c r="F113" s="93" t="e">
        <f>#REF!</f>
        <v>#REF!</v>
      </c>
      <c r="G113" s="93" t="e">
        <f>#REF!</f>
        <v>#REF!</v>
      </c>
      <c r="H113" s="93" t="e">
        <f>#REF!</f>
        <v>#REF!</v>
      </c>
      <c r="AD113" s="92">
        <v>40459</v>
      </c>
      <c r="AE113" s="27">
        <v>30</v>
      </c>
      <c r="AF113" s="27">
        <v>0.93</v>
      </c>
      <c r="AG113" s="27">
        <v>82.99</v>
      </c>
      <c r="AH113" s="27">
        <v>42.9</v>
      </c>
    </row>
    <row r="114" spans="2:34" ht="11.25">
      <c r="B114" s="2" t="e">
        <f>#REF!</f>
        <v>#REF!</v>
      </c>
      <c r="C114" s="2" t="e">
        <f>#REF!</f>
        <v>#REF!</v>
      </c>
      <c r="E114" s="93" t="e">
        <f>#REF!</f>
        <v>#REF!</v>
      </c>
      <c r="F114" s="93" t="e">
        <f>#REF!</f>
        <v>#REF!</v>
      </c>
      <c r="G114" s="93" t="e">
        <f>#REF!</f>
        <v>#REF!</v>
      </c>
      <c r="H114" s="93" t="e">
        <f>#REF!</f>
        <v>#REF!</v>
      </c>
      <c r="AD114" s="92">
        <v>40458</v>
      </c>
      <c r="AE114" s="27">
        <v>31.4</v>
      </c>
      <c r="AF114" s="27">
        <v>0.97</v>
      </c>
      <c r="AG114" s="27">
        <v>86</v>
      </c>
      <c r="AH114" s="27">
        <v>43.56</v>
      </c>
    </row>
    <row r="115" spans="2:34" ht="11.25">
      <c r="B115" s="2" t="e">
        <f>#REF!</f>
        <v>#REF!</v>
      </c>
      <c r="C115" s="2" t="e">
        <f>#REF!</f>
        <v>#REF!</v>
      </c>
      <c r="E115" s="93" t="e">
        <f>#REF!</f>
        <v>#REF!</v>
      </c>
      <c r="F115" s="93" t="e">
        <f>#REF!</f>
        <v>#REF!</v>
      </c>
      <c r="G115" s="93" t="e">
        <f>#REF!</f>
        <v>#REF!</v>
      </c>
      <c r="H115" s="93" t="e">
        <f>#REF!</f>
        <v>#REF!</v>
      </c>
      <c r="AD115" s="92">
        <v>40457</v>
      </c>
      <c r="AE115" s="27">
        <v>30.6</v>
      </c>
      <c r="AF115" s="27">
        <v>0.9748</v>
      </c>
      <c r="AG115" s="27">
        <v>83</v>
      </c>
      <c r="AH115" s="27">
        <v>41.58</v>
      </c>
    </row>
    <row r="116" spans="2:34" ht="11.25">
      <c r="B116" s="2" t="e">
        <f>#REF!</f>
        <v>#REF!</v>
      </c>
      <c r="C116" s="2" t="e">
        <f>#REF!</f>
        <v>#REF!</v>
      </c>
      <c r="E116" s="93" t="e">
        <f>#REF!</f>
        <v>#REF!</v>
      </c>
      <c r="F116" s="93" t="e">
        <f>#REF!</f>
        <v>#REF!</v>
      </c>
      <c r="G116" s="93" t="e">
        <f>#REF!</f>
        <v>#REF!</v>
      </c>
      <c r="H116" s="93" t="e">
        <f>#REF!</f>
        <v>#REF!</v>
      </c>
      <c r="AD116" s="92">
        <v>40456</v>
      </c>
      <c r="AE116" s="27">
        <v>31</v>
      </c>
      <c r="AF116" s="27">
        <v>0.97</v>
      </c>
      <c r="AG116" s="27">
        <v>87.47</v>
      </c>
      <c r="AH116" s="27">
        <v>41.9166</v>
      </c>
    </row>
    <row r="117" spans="2:34" ht="11.25">
      <c r="B117" s="2" t="e">
        <f>#REF!</f>
        <v>#REF!</v>
      </c>
      <c r="C117" s="2" t="e">
        <f>#REF!</f>
        <v>#REF!</v>
      </c>
      <c r="E117" s="93" t="e">
        <f>#REF!</f>
        <v>#REF!</v>
      </c>
      <c r="F117" s="93" t="e">
        <f>#REF!</f>
        <v>#REF!</v>
      </c>
      <c r="G117" s="93" t="e">
        <f>#REF!</f>
        <v>#REF!</v>
      </c>
      <c r="H117" s="93" t="e">
        <f>#REF!</f>
        <v>#REF!</v>
      </c>
      <c r="AD117" s="92">
        <v>40455</v>
      </c>
      <c r="AE117" s="27">
        <v>31.8</v>
      </c>
      <c r="AF117" s="27">
        <v>0.97</v>
      </c>
      <c r="AG117" s="27">
        <v>87.8</v>
      </c>
      <c r="AH117" s="27">
        <v>41.8572</v>
      </c>
    </row>
    <row r="118" spans="2:34" ht="11.25">
      <c r="B118" s="2" t="e">
        <f>#REF!</f>
        <v>#REF!</v>
      </c>
      <c r="C118" s="2" t="e">
        <f>#REF!</f>
        <v>#REF!</v>
      </c>
      <c r="E118" s="93" t="e">
        <f>#REF!</f>
        <v>#REF!</v>
      </c>
      <c r="F118" s="93" t="e">
        <f>#REF!</f>
        <v>#REF!</v>
      </c>
      <c r="G118" s="93" t="e">
        <f>#REF!</f>
        <v>#REF!</v>
      </c>
      <c r="H118" s="93" t="e">
        <f>#REF!</f>
        <v>#REF!</v>
      </c>
      <c r="AD118" s="92">
        <v>40452</v>
      </c>
      <c r="AE118" s="27">
        <v>28.2</v>
      </c>
      <c r="AF118" s="27">
        <v>0.93</v>
      </c>
      <c r="AG118" s="27">
        <v>82.84</v>
      </c>
      <c r="AH118" s="27">
        <v>44.22</v>
      </c>
    </row>
    <row r="119" spans="2:34" ht="11.25">
      <c r="B119" s="2" t="e">
        <f>#REF!</f>
        <v>#REF!</v>
      </c>
      <c r="C119" s="2" t="e">
        <f>#REF!</f>
        <v>#REF!</v>
      </c>
      <c r="E119" s="93" t="e">
        <f>#REF!</f>
        <v>#REF!</v>
      </c>
      <c r="F119" s="93" t="e">
        <f>#REF!</f>
        <v>#REF!</v>
      </c>
      <c r="G119" s="93" t="e">
        <f>#REF!</f>
        <v>#REF!</v>
      </c>
      <c r="H119" s="93" t="e">
        <f>#REF!</f>
        <v>#REF!</v>
      </c>
      <c r="AD119" s="92">
        <v>40451</v>
      </c>
      <c r="AE119" s="27">
        <v>28.6</v>
      </c>
      <c r="AF119" s="27">
        <v>0.9101</v>
      </c>
      <c r="AG119" s="27">
        <v>81</v>
      </c>
      <c r="AH119" s="27">
        <v>42.9</v>
      </c>
    </row>
    <row r="120" spans="2:34" ht="11.25">
      <c r="B120" s="2" t="e">
        <f>#REF!</f>
        <v>#REF!</v>
      </c>
      <c r="C120" s="2" t="e">
        <f>#REF!</f>
        <v>#REF!</v>
      </c>
      <c r="E120" s="93" t="e">
        <f>#REF!</f>
        <v>#REF!</v>
      </c>
      <c r="F120" s="93" t="e">
        <f>#REF!</f>
        <v>#REF!</v>
      </c>
      <c r="G120" s="93" t="e">
        <f>#REF!</f>
        <v>#REF!</v>
      </c>
      <c r="H120" s="93" t="e">
        <f>#REF!</f>
        <v>#REF!</v>
      </c>
      <c r="AD120" s="92">
        <v>40450</v>
      </c>
      <c r="AE120" s="27">
        <v>29.8</v>
      </c>
      <c r="AF120" s="27">
        <v>1.01</v>
      </c>
      <c r="AG120" s="27">
        <v>83.13</v>
      </c>
      <c r="AH120" s="27">
        <v>46.2</v>
      </c>
    </row>
    <row r="121" spans="2:34" ht="11.25">
      <c r="B121" s="2" t="e">
        <f>#REF!</f>
        <v>#REF!</v>
      </c>
      <c r="C121" s="2" t="e">
        <f>#REF!</f>
        <v>#REF!</v>
      </c>
      <c r="E121" s="93" t="e">
        <f>#REF!</f>
        <v>#REF!</v>
      </c>
      <c r="F121" s="93" t="e">
        <f>#REF!</f>
        <v>#REF!</v>
      </c>
      <c r="G121" s="93" t="e">
        <f>#REF!</f>
        <v>#REF!</v>
      </c>
      <c r="H121" s="93" t="e">
        <f>#REF!</f>
        <v>#REF!</v>
      </c>
      <c r="AD121" s="92">
        <v>40449</v>
      </c>
      <c r="AE121" s="27">
        <v>30</v>
      </c>
      <c r="AF121" s="27">
        <v>0.9998</v>
      </c>
      <c r="AG121" s="27">
        <v>83</v>
      </c>
      <c r="AH121" s="27">
        <v>45.012</v>
      </c>
    </row>
    <row r="122" spans="2:34" ht="11.25">
      <c r="B122" s="2" t="e">
        <f>#REF!</f>
        <v>#REF!</v>
      </c>
      <c r="C122" s="2" t="e">
        <f>#REF!</f>
        <v>#REF!</v>
      </c>
      <c r="E122" s="93" t="e">
        <f>#REF!</f>
        <v>#REF!</v>
      </c>
      <c r="F122" s="93" t="e">
        <f>#REF!</f>
        <v>#REF!</v>
      </c>
      <c r="G122" s="93" t="e">
        <f>#REF!</f>
        <v>#REF!</v>
      </c>
      <c r="H122" s="93" t="e">
        <f>#REF!</f>
        <v>#REF!</v>
      </c>
      <c r="AD122" s="92">
        <v>40448</v>
      </c>
      <c r="AE122" s="27">
        <v>31</v>
      </c>
      <c r="AF122" s="27">
        <v>1</v>
      </c>
      <c r="AG122" s="27">
        <v>86.62</v>
      </c>
      <c r="AH122" s="27">
        <v>39.6</v>
      </c>
    </row>
    <row r="123" spans="2:34" ht="11.25">
      <c r="B123" s="2" t="e">
        <f>#REF!</f>
        <v>#REF!</v>
      </c>
      <c r="C123" s="2" t="e">
        <f>#REF!</f>
        <v>#REF!</v>
      </c>
      <c r="E123" s="93" t="e">
        <f>#REF!</f>
        <v>#REF!</v>
      </c>
      <c r="F123" s="93" t="e">
        <f>#REF!</f>
        <v>#REF!</v>
      </c>
      <c r="G123" s="93" t="e">
        <f>#REF!</f>
        <v>#REF!</v>
      </c>
      <c r="H123" s="93" t="e">
        <f>#REF!</f>
        <v>#REF!</v>
      </c>
      <c r="AD123" s="92">
        <v>40445</v>
      </c>
      <c r="AE123" s="27">
        <v>31.4</v>
      </c>
      <c r="AF123" s="27">
        <v>1.26</v>
      </c>
      <c r="AG123" s="27">
        <v>85</v>
      </c>
      <c r="AH123" s="27">
        <v>38.2866</v>
      </c>
    </row>
    <row r="124" spans="2:34" ht="11.25">
      <c r="B124" s="2" t="e">
        <f>#REF!</f>
        <v>#REF!</v>
      </c>
      <c r="C124" s="2" t="e">
        <f>#REF!</f>
        <v>#REF!</v>
      </c>
      <c r="E124" s="93" t="e">
        <f>#REF!</f>
        <v>#REF!</v>
      </c>
      <c r="F124" s="93" t="e">
        <f>#REF!</f>
        <v>#REF!</v>
      </c>
      <c r="G124" s="93" t="e">
        <f>#REF!</f>
        <v>#REF!</v>
      </c>
      <c r="H124" s="93" t="e">
        <f>#REF!</f>
        <v>#REF!</v>
      </c>
      <c r="AD124" s="92">
        <v>40444</v>
      </c>
      <c r="AE124" s="27">
        <v>31</v>
      </c>
      <c r="AF124" s="27">
        <v>1.24</v>
      </c>
      <c r="AG124" s="27">
        <v>82.01</v>
      </c>
      <c r="AH124" s="27">
        <v>39.6</v>
      </c>
    </row>
    <row r="125" spans="2:34" ht="11.25">
      <c r="B125" s="2" t="e">
        <f>#REF!</f>
        <v>#REF!</v>
      </c>
      <c r="C125" s="2" t="e">
        <f>#REF!</f>
        <v>#REF!</v>
      </c>
      <c r="E125" s="93" t="e">
        <f>#REF!</f>
        <v>#REF!</v>
      </c>
      <c r="F125" s="93" t="e">
        <f>#REF!</f>
        <v>#REF!</v>
      </c>
      <c r="G125" s="93" t="e">
        <f>#REF!</f>
        <v>#REF!</v>
      </c>
      <c r="H125" s="93" t="e">
        <f>#REF!</f>
        <v>#REF!</v>
      </c>
      <c r="AD125" s="92">
        <v>40443</v>
      </c>
      <c r="AE125" s="27">
        <v>30.2</v>
      </c>
      <c r="AF125" s="27">
        <v>1.15</v>
      </c>
      <c r="AG125" s="27">
        <v>83.2</v>
      </c>
      <c r="AH125" s="27">
        <v>40.425</v>
      </c>
    </row>
    <row r="126" spans="2:34" ht="11.25">
      <c r="B126" s="2" t="e">
        <f>#REF!</f>
        <v>#REF!</v>
      </c>
      <c r="C126" s="2" t="e">
        <f>#REF!</f>
        <v>#REF!</v>
      </c>
      <c r="E126" s="93" t="e">
        <f>#REF!</f>
        <v>#REF!</v>
      </c>
      <c r="F126" s="93" t="e">
        <f>#REF!</f>
        <v>#REF!</v>
      </c>
      <c r="G126" s="93" t="e">
        <f>#REF!</f>
        <v>#REF!</v>
      </c>
      <c r="H126" s="93" t="e">
        <f>#REF!</f>
        <v>#REF!</v>
      </c>
      <c r="AD126" s="92">
        <v>40442</v>
      </c>
      <c r="AE126" s="27">
        <v>31.6</v>
      </c>
      <c r="AF126" s="27">
        <v>1.08</v>
      </c>
      <c r="AG126" s="27">
        <v>83.06</v>
      </c>
      <c r="AH126" s="27">
        <v>40.9134</v>
      </c>
    </row>
    <row r="127" spans="2:34" ht="11.25">
      <c r="B127" s="2" t="e">
        <f>#REF!</f>
        <v>#REF!</v>
      </c>
      <c r="C127" s="2" t="e">
        <f>#REF!</f>
        <v>#REF!</v>
      </c>
      <c r="E127" s="93" t="e">
        <f>#REF!</f>
        <v>#REF!</v>
      </c>
      <c r="F127" s="93" t="e">
        <f>#REF!</f>
        <v>#REF!</v>
      </c>
      <c r="G127" s="93" t="e">
        <f>#REF!</f>
        <v>#REF!</v>
      </c>
      <c r="H127" s="93" t="e">
        <f>#REF!</f>
        <v>#REF!</v>
      </c>
      <c r="AD127" s="92">
        <v>40441</v>
      </c>
      <c r="AE127" s="27">
        <v>31</v>
      </c>
      <c r="AF127" s="27">
        <v>1.04</v>
      </c>
      <c r="AG127" s="27">
        <v>88</v>
      </c>
      <c r="AH127" s="27">
        <v>40.92</v>
      </c>
    </row>
    <row r="128" spans="2:34" ht="11.25">
      <c r="B128" s="2" t="e">
        <f>#REF!</f>
        <v>#REF!</v>
      </c>
      <c r="C128" s="2" t="e">
        <f>#REF!</f>
        <v>#REF!</v>
      </c>
      <c r="E128" s="93" t="e">
        <f>#REF!</f>
        <v>#REF!</v>
      </c>
      <c r="F128" s="93" t="e">
        <f>#REF!</f>
        <v>#REF!</v>
      </c>
      <c r="G128" s="93" t="e">
        <f>#REF!</f>
        <v>#REF!</v>
      </c>
      <c r="H128" s="93" t="e">
        <f>#REF!</f>
        <v>#REF!</v>
      </c>
      <c r="AD128" s="92">
        <v>40438</v>
      </c>
      <c r="AE128" s="27">
        <v>29</v>
      </c>
      <c r="AF128" s="27">
        <v>0.94</v>
      </c>
      <c r="AG128" s="27">
        <v>92</v>
      </c>
      <c r="AH128" s="27">
        <v>39.6</v>
      </c>
    </row>
    <row r="129" spans="2:34" ht="11.25">
      <c r="B129" s="2" t="e">
        <f>#REF!</f>
        <v>#REF!</v>
      </c>
      <c r="C129" s="2" t="e">
        <f>#REF!</f>
        <v>#REF!</v>
      </c>
      <c r="E129" s="93" t="e">
        <f>#REF!</f>
        <v>#REF!</v>
      </c>
      <c r="F129" s="93" t="e">
        <f>#REF!</f>
        <v>#REF!</v>
      </c>
      <c r="G129" s="93" t="e">
        <f>#REF!</f>
        <v>#REF!</v>
      </c>
      <c r="H129" s="93" t="e">
        <f>#REF!</f>
        <v>#REF!</v>
      </c>
      <c r="AD129" s="92">
        <v>40437</v>
      </c>
      <c r="AE129" s="27">
        <v>31.8</v>
      </c>
      <c r="AF129" s="27">
        <v>0.96</v>
      </c>
      <c r="AG129" s="27">
        <v>90.98</v>
      </c>
      <c r="AH129" s="27">
        <v>41.58</v>
      </c>
    </row>
    <row r="130" spans="2:34" ht="11.25">
      <c r="B130" s="2" t="e">
        <f>#REF!</f>
        <v>#REF!</v>
      </c>
      <c r="C130" s="2" t="e">
        <f>#REF!</f>
        <v>#REF!</v>
      </c>
      <c r="E130" s="93" t="e">
        <f>#REF!</f>
        <v>#REF!</v>
      </c>
      <c r="F130" s="93" t="e">
        <f>#REF!</f>
        <v>#REF!</v>
      </c>
      <c r="G130" s="93" t="e">
        <f>#REF!</f>
        <v>#REF!</v>
      </c>
      <c r="H130" s="93" t="e">
        <f>#REF!</f>
        <v>#REF!</v>
      </c>
      <c r="AD130" s="92">
        <v>40436</v>
      </c>
      <c r="AE130" s="27">
        <v>31.8</v>
      </c>
      <c r="AF130" s="27">
        <v>1.01</v>
      </c>
      <c r="AG130" s="27">
        <v>87</v>
      </c>
      <c r="AH130" s="27">
        <v>42.24</v>
      </c>
    </row>
    <row r="131" spans="2:34" ht="11.25">
      <c r="B131" s="2" t="e">
        <f>#REF!</f>
        <v>#REF!</v>
      </c>
      <c r="C131" s="2" t="e">
        <f>#REF!</f>
        <v>#REF!</v>
      </c>
      <c r="E131" s="93" t="e">
        <f>#REF!</f>
        <v>#REF!</v>
      </c>
      <c r="F131" s="93" t="e">
        <f>#REF!</f>
        <v>#REF!</v>
      </c>
      <c r="G131" s="93" t="e">
        <f>#REF!</f>
        <v>#REF!</v>
      </c>
      <c r="H131" s="93" t="e">
        <f>#REF!</f>
        <v>#REF!</v>
      </c>
      <c r="AD131" s="92">
        <v>40435</v>
      </c>
      <c r="AE131" s="27">
        <v>31.4</v>
      </c>
      <c r="AF131" s="27">
        <v>0.9001</v>
      </c>
      <c r="AG131" s="27">
        <v>92</v>
      </c>
      <c r="AH131" s="27">
        <v>42.9</v>
      </c>
    </row>
    <row r="132" spans="2:34" ht="11.25">
      <c r="B132" s="2" t="e">
        <f>#REF!</f>
        <v>#REF!</v>
      </c>
      <c r="C132" s="2" t="e">
        <f>#REF!</f>
        <v>#REF!</v>
      </c>
      <c r="E132" s="93" t="e">
        <f>#REF!</f>
        <v>#REF!</v>
      </c>
      <c r="F132" s="93" t="e">
        <f>#REF!</f>
        <v>#REF!</v>
      </c>
      <c r="G132" s="93" t="e">
        <f>#REF!</f>
        <v>#REF!</v>
      </c>
      <c r="H132" s="93" t="e">
        <f>#REF!</f>
        <v>#REF!</v>
      </c>
      <c r="AD132" s="92">
        <v>40434</v>
      </c>
      <c r="AE132" s="27">
        <v>31.8</v>
      </c>
      <c r="AF132" s="27">
        <v>1.0075</v>
      </c>
      <c r="AG132" s="27">
        <v>92.55</v>
      </c>
      <c r="AH132" s="27">
        <v>44.88</v>
      </c>
    </row>
    <row r="133" spans="2:34" ht="11.25">
      <c r="B133" s="2" t="e">
        <f>#REF!</f>
        <v>#REF!</v>
      </c>
      <c r="C133" s="2" t="e">
        <f>#REF!</f>
        <v>#REF!</v>
      </c>
      <c r="E133" s="93" t="e">
        <f>#REF!</f>
        <v>#REF!</v>
      </c>
      <c r="F133" s="93" t="e">
        <f>#REF!</f>
        <v>#REF!</v>
      </c>
      <c r="G133" s="93" t="e">
        <f>#REF!</f>
        <v>#REF!</v>
      </c>
      <c r="H133" s="93" t="e">
        <f>#REF!</f>
        <v>#REF!</v>
      </c>
      <c r="AD133" s="92">
        <v>40431</v>
      </c>
      <c r="AE133" s="27">
        <v>31.6</v>
      </c>
      <c r="AF133" s="27">
        <v>1</v>
      </c>
      <c r="AG133" s="27">
        <v>90.55</v>
      </c>
      <c r="AH133" s="27">
        <v>46.2</v>
      </c>
    </row>
    <row r="134" spans="2:34" ht="11.25">
      <c r="B134" s="2" t="e">
        <f>#REF!</f>
        <v>#REF!</v>
      </c>
      <c r="C134" s="2" t="e">
        <f>#REF!</f>
        <v>#REF!</v>
      </c>
      <c r="E134" s="93" t="e">
        <f>#REF!</f>
        <v>#REF!</v>
      </c>
      <c r="F134" s="93" t="e">
        <f>#REF!</f>
        <v>#REF!</v>
      </c>
      <c r="G134" s="93" t="e">
        <f>#REF!</f>
        <v>#REF!</v>
      </c>
      <c r="H134" s="93" t="e">
        <f>#REF!</f>
        <v>#REF!</v>
      </c>
      <c r="AD134" s="92">
        <v>40430</v>
      </c>
      <c r="AE134" s="27">
        <v>31.8</v>
      </c>
      <c r="AF134" s="27">
        <v>1.05</v>
      </c>
      <c r="AG134" s="27">
        <v>85.2</v>
      </c>
      <c r="AH134" s="27">
        <v>45.54</v>
      </c>
    </row>
    <row r="135" spans="2:34" ht="11.25">
      <c r="B135" s="2" t="e">
        <f>#REF!</f>
        <v>#REF!</v>
      </c>
      <c r="C135" s="2" t="e">
        <f>#REF!</f>
        <v>#REF!</v>
      </c>
      <c r="E135" s="93" t="e">
        <f>#REF!</f>
        <v>#REF!</v>
      </c>
      <c r="F135" s="93" t="e">
        <f>#REF!</f>
        <v>#REF!</v>
      </c>
      <c r="G135" s="93" t="e">
        <f>#REF!</f>
        <v>#REF!</v>
      </c>
      <c r="H135" s="93" t="e">
        <f>#REF!</f>
        <v>#REF!</v>
      </c>
      <c r="AD135" s="92">
        <v>40429</v>
      </c>
      <c r="AE135" s="27">
        <v>32.2</v>
      </c>
      <c r="AF135" s="27">
        <v>1.04</v>
      </c>
      <c r="AG135" s="27">
        <v>87</v>
      </c>
      <c r="AH135" s="27">
        <v>45.54</v>
      </c>
    </row>
    <row r="136" spans="2:34" ht="11.25">
      <c r="B136" s="2" t="e">
        <f>#REF!</f>
        <v>#REF!</v>
      </c>
      <c r="C136" s="2" t="e">
        <f>#REF!</f>
        <v>#REF!</v>
      </c>
      <c r="E136" s="93" t="e">
        <f>#REF!</f>
        <v>#REF!</v>
      </c>
      <c r="F136" s="93" t="e">
        <f>#REF!</f>
        <v>#REF!</v>
      </c>
      <c r="G136" s="93" t="e">
        <f>#REF!</f>
        <v>#REF!</v>
      </c>
      <c r="H136" s="93" t="e">
        <f>#REF!</f>
        <v>#REF!</v>
      </c>
      <c r="AD136" s="92">
        <v>40428</v>
      </c>
      <c r="AE136" s="27">
        <v>31.2</v>
      </c>
      <c r="AF136" s="27">
        <v>1.055</v>
      </c>
      <c r="AG136" s="27">
        <v>83</v>
      </c>
      <c r="AH136" s="27">
        <v>43.56</v>
      </c>
    </row>
    <row r="137" spans="2:34" ht="11.25">
      <c r="B137" s="2" t="e">
        <f>#REF!</f>
        <v>#REF!</v>
      </c>
      <c r="C137" s="2" t="e">
        <f>#REF!</f>
        <v>#REF!</v>
      </c>
      <c r="E137" s="93" t="e">
        <f>#REF!</f>
        <v>#REF!</v>
      </c>
      <c r="F137" s="93" t="e">
        <f>#REF!</f>
        <v>#REF!</v>
      </c>
      <c r="G137" s="93" t="e">
        <f>#REF!</f>
        <v>#REF!</v>
      </c>
      <c r="H137" s="93" t="e">
        <f>#REF!</f>
        <v>#REF!</v>
      </c>
      <c r="AD137" s="92">
        <v>40424</v>
      </c>
      <c r="AE137" s="27">
        <v>33.2</v>
      </c>
      <c r="AF137" s="27">
        <v>1.0001</v>
      </c>
      <c r="AG137" s="27">
        <v>84.89</v>
      </c>
      <c r="AH137" s="27">
        <v>41.91</v>
      </c>
    </row>
    <row r="138" spans="2:34" ht="11.25">
      <c r="B138" s="2" t="e">
        <f>#REF!</f>
        <v>#REF!</v>
      </c>
      <c r="C138" s="2" t="e">
        <f>#REF!</f>
        <v>#REF!</v>
      </c>
      <c r="E138" s="93" t="e">
        <f>#REF!</f>
        <v>#REF!</v>
      </c>
      <c r="F138" s="93" t="e">
        <f>#REF!</f>
        <v>#REF!</v>
      </c>
      <c r="G138" s="93" t="e">
        <f>#REF!</f>
        <v>#REF!</v>
      </c>
      <c r="H138" s="93" t="e">
        <f>#REF!</f>
        <v>#REF!</v>
      </c>
      <c r="AD138" s="92">
        <v>40423</v>
      </c>
      <c r="AE138" s="27">
        <v>30.2</v>
      </c>
      <c r="AF138" s="27">
        <v>1</v>
      </c>
      <c r="AG138" s="27">
        <v>81.72</v>
      </c>
      <c r="AH138" s="27">
        <v>40.26</v>
      </c>
    </row>
    <row r="139" spans="2:34" ht="11.25">
      <c r="B139" s="2" t="e">
        <f>#REF!</f>
        <v>#REF!</v>
      </c>
      <c r="C139" s="2" t="e">
        <f>#REF!</f>
        <v>#REF!</v>
      </c>
      <c r="E139" s="93" t="e">
        <f>#REF!</f>
        <v>#REF!</v>
      </c>
      <c r="F139" s="93" t="e">
        <f>#REF!</f>
        <v>#REF!</v>
      </c>
      <c r="G139" s="93" t="e">
        <f>#REF!</f>
        <v>#REF!</v>
      </c>
      <c r="H139" s="93" t="e">
        <f>#REF!</f>
        <v>#REF!</v>
      </c>
      <c r="AD139" s="92">
        <v>40422</v>
      </c>
      <c r="AE139" s="27">
        <v>30.8</v>
      </c>
      <c r="AF139" s="27">
        <v>1.01</v>
      </c>
      <c r="AG139" s="27">
        <v>78.05</v>
      </c>
      <c r="AH139" s="27">
        <v>40.26</v>
      </c>
    </row>
    <row r="140" spans="2:34" ht="11.25">
      <c r="B140" s="2" t="e">
        <f>#REF!</f>
        <v>#REF!</v>
      </c>
      <c r="C140" s="2" t="e">
        <f>#REF!</f>
        <v>#REF!</v>
      </c>
      <c r="E140" s="93" t="e">
        <f>#REF!</f>
        <v>#REF!</v>
      </c>
      <c r="F140" s="93" t="e">
        <f>#REF!</f>
        <v>#REF!</v>
      </c>
      <c r="G140" s="93" t="e">
        <f>#REF!</f>
        <v>#REF!</v>
      </c>
      <c r="H140" s="93" t="e">
        <f>#REF!</f>
        <v>#REF!</v>
      </c>
      <c r="AD140" s="92">
        <v>40421</v>
      </c>
      <c r="AE140" s="27">
        <v>31.4</v>
      </c>
      <c r="AF140" s="27">
        <v>0.95</v>
      </c>
      <c r="AG140" s="27">
        <v>83.5</v>
      </c>
      <c r="AH140" s="27">
        <v>38.5836</v>
      </c>
    </row>
    <row r="141" spans="2:34" ht="11.25">
      <c r="B141" s="2" t="e">
        <f>#REF!</f>
        <v>#REF!</v>
      </c>
      <c r="C141" s="2" t="e">
        <f>#REF!</f>
        <v>#REF!</v>
      </c>
      <c r="E141" s="93" t="e">
        <f>#REF!</f>
        <v>#REF!</v>
      </c>
      <c r="F141" s="93" t="e">
        <f>#REF!</f>
        <v>#REF!</v>
      </c>
      <c r="G141" s="93" t="e">
        <f>#REF!</f>
        <v>#REF!</v>
      </c>
      <c r="H141" s="93" t="e">
        <f>#REF!</f>
        <v>#REF!</v>
      </c>
      <c r="AD141" s="92">
        <v>40420</v>
      </c>
      <c r="AE141" s="27">
        <v>28</v>
      </c>
      <c r="AF141" s="27">
        <v>0.97</v>
      </c>
      <c r="AG141" s="27">
        <v>85.9</v>
      </c>
      <c r="AH141" s="27">
        <v>40.2666</v>
      </c>
    </row>
    <row r="142" spans="2:34" ht="11.25">
      <c r="B142" s="2" t="e">
        <f>#REF!</f>
        <v>#REF!</v>
      </c>
      <c r="C142" s="2" t="e">
        <f>#REF!</f>
        <v>#REF!</v>
      </c>
      <c r="E142" s="93" t="e">
        <f>#REF!</f>
        <v>#REF!</v>
      </c>
      <c r="F142" s="93" t="e">
        <f>#REF!</f>
        <v>#REF!</v>
      </c>
      <c r="G142" s="93" t="e">
        <f>#REF!</f>
        <v>#REF!</v>
      </c>
      <c r="H142" s="93" t="e">
        <f>#REF!</f>
        <v>#REF!</v>
      </c>
      <c r="AD142" s="92">
        <v>40417</v>
      </c>
      <c r="AE142" s="27">
        <v>29.4</v>
      </c>
      <c r="AF142" s="27">
        <v>0.982</v>
      </c>
      <c r="AG142" s="27">
        <v>87.5</v>
      </c>
      <c r="AH142" s="27">
        <v>38.9466</v>
      </c>
    </row>
    <row r="143" spans="2:34" ht="11.25">
      <c r="B143" s="2" t="e">
        <f>#REF!</f>
        <v>#REF!</v>
      </c>
      <c r="C143" s="2" t="e">
        <f>#REF!</f>
        <v>#REF!</v>
      </c>
      <c r="E143" s="93" t="e">
        <f>#REF!</f>
        <v>#REF!</v>
      </c>
      <c r="F143" s="93" t="e">
        <f>#REF!</f>
        <v>#REF!</v>
      </c>
      <c r="G143" s="93" t="e">
        <f>#REF!</f>
        <v>#REF!</v>
      </c>
      <c r="H143" s="93" t="e">
        <f>#REF!</f>
        <v>#REF!</v>
      </c>
      <c r="AD143" s="92">
        <v>40416</v>
      </c>
      <c r="AE143" s="27">
        <v>29.4</v>
      </c>
      <c r="AF143" s="27">
        <v>0.979</v>
      </c>
      <c r="AG143" s="27">
        <v>87</v>
      </c>
      <c r="AH143" s="27">
        <v>38.94</v>
      </c>
    </row>
    <row r="144" spans="2:34" ht="11.25">
      <c r="B144" s="2" t="e">
        <f>#REF!</f>
        <v>#REF!</v>
      </c>
      <c r="C144" s="2" t="e">
        <f>#REF!</f>
        <v>#REF!</v>
      </c>
      <c r="E144" s="93" t="e">
        <f>#REF!</f>
        <v>#REF!</v>
      </c>
      <c r="F144" s="93" t="e">
        <f>#REF!</f>
        <v>#REF!</v>
      </c>
      <c r="G144" s="93" t="e">
        <f>#REF!</f>
        <v>#REF!</v>
      </c>
      <c r="H144" s="93" t="e">
        <f>#REF!</f>
        <v>#REF!</v>
      </c>
      <c r="AD144" s="92">
        <v>40415</v>
      </c>
      <c r="AE144" s="27">
        <v>30.2</v>
      </c>
      <c r="AF144" s="27">
        <v>1.11</v>
      </c>
      <c r="AG144" s="27">
        <v>161.2</v>
      </c>
      <c r="AH144" s="27">
        <v>39.6</v>
      </c>
    </row>
    <row r="145" spans="2:34" ht="11.25">
      <c r="B145" s="2" t="e">
        <f>#REF!</f>
        <v>#REF!</v>
      </c>
      <c r="C145" s="2" t="e">
        <f>#REF!</f>
        <v>#REF!</v>
      </c>
      <c r="E145" s="93" t="e">
        <f>#REF!</f>
        <v>#REF!</v>
      </c>
      <c r="F145" s="93" t="e">
        <f>#REF!</f>
        <v>#REF!</v>
      </c>
      <c r="G145" s="93" t="e">
        <f>#REF!</f>
        <v>#REF!</v>
      </c>
      <c r="H145" s="93" t="e">
        <f>#REF!</f>
        <v>#REF!</v>
      </c>
      <c r="AD145" s="92">
        <v>40414</v>
      </c>
      <c r="AE145" s="27">
        <v>30.6</v>
      </c>
      <c r="AF145" s="27">
        <v>1.07</v>
      </c>
      <c r="AG145" s="27">
        <v>134</v>
      </c>
      <c r="AH145" s="27">
        <v>40.26</v>
      </c>
    </row>
    <row r="146" spans="2:34" ht="11.25">
      <c r="B146" s="2" t="e">
        <f>#REF!</f>
        <v>#REF!</v>
      </c>
      <c r="C146" s="2" t="e">
        <f>#REF!</f>
        <v>#REF!</v>
      </c>
      <c r="E146" s="93" t="e">
        <f>#REF!</f>
        <v>#REF!</v>
      </c>
      <c r="F146" s="93" t="e">
        <f>#REF!</f>
        <v>#REF!</v>
      </c>
      <c r="G146" s="93" t="e">
        <f>#REF!</f>
        <v>#REF!</v>
      </c>
      <c r="H146" s="93" t="e">
        <f>#REF!</f>
        <v>#REF!</v>
      </c>
      <c r="AD146" s="92">
        <v>40413</v>
      </c>
      <c r="AE146" s="27">
        <v>31.2</v>
      </c>
      <c r="AF146" s="27">
        <v>1.07</v>
      </c>
      <c r="AG146" s="27">
        <v>130</v>
      </c>
      <c r="AH146" s="27">
        <v>42.24</v>
      </c>
    </row>
    <row r="147" spans="2:34" ht="11.25">
      <c r="B147" s="2" t="e">
        <f>#REF!</f>
        <v>#REF!</v>
      </c>
      <c r="C147" s="2" t="e">
        <f>#REF!</f>
        <v>#REF!</v>
      </c>
      <c r="E147" s="93" t="e">
        <f>#REF!</f>
        <v>#REF!</v>
      </c>
      <c r="F147" s="93" t="e">
        <f>#REF!</f>
        <v>#REF!</v>
      </c>
      <c r="G147" s="93" t="e">
        <f>#REF!</f>
        <v>#REF!</v>
      </c>
      <c r="H147" s="93" t="e">
        <f>#REF!</f>
        <v>#REF!</v>
      </c>
      <c r="AD147" s="92">
        <v>40410</v>
      </c>
      <c r="AE147" s="27">
        <v>31</v>
      </c>
      <c r="AF147" s="27">
        <v>1.03</v>
      </c>
      <c r="AG147" s="27">
        <v>100</v>
      </c>
      <c r="AH147" s="27">
        <v>42.24</v>
      </c>
    </row>
    <row r="148" spans="2:34" ht="11.25">
      <c r="B148" s="2" t="e">
        <f>#REF!</f>
        <v>#REF!</v>
      </c>
      <c r="C148" s="2" t="e">
        <f>#REF!</f>
        <v>#REF!</v>
      </c>
      <c r="E148" s="93" t="e">
        <f>#REF!</f>
        <v>#REF!</v>
      </c>
      <c r="F148" s="93" t="e">
        <f>#REF!</f>
        <v>#REF!</v>
      </c>
      <c r="G148" s="93" t="e">
        <f>#REF!</f>
        <v>#REF!</v>
      </c>
      <c r="H148" s="93" t="e">
        <f>#REF!</f>
        <v>#REF!</v>
      </c>
      <c r="AD148" s="92">
        <v>40409</v>
      </c>
      <c r="AE148" s="27">
        <v>31.6</v>
      </c>
      <c r="AF148" s="27">
        <v>1.04</v>
      </c>
      <c r="AG148" s="27">
        <v>97</v>
      </c>
      <c r="AH148" s="27">
        <v>42.24</v>
      </c>
    </row>
    <row r="149" spans="2:34" ht="11.25">
      <c r="B149" s="2" t="e">
        <f>#REF!</f>
        <v>#REF!</v>
      </c>
      <c r="C149" s="2" t="e">
        <f>#REF!</f>
        <v>#REF!</v>
      </c>
      <c r="E149" s="93" t="e">
        <f>#REF!</f>
        <v>#REF!</v>
      </c>
      <c r="F149" s="93" t="e">
        <f>#REF!</f>
        <v>#REF!</v>
      </c>
      <c r="G149" s="93" t="e">
        <f>#REF!</f>
        <v>#REF!</v>
      </c>
      <c r="H149" s="93" t="e">
        <f>#REF!</f>
        <v>#REF!</v>
      </c>
      <c r="AD149" s="92">
        <v>40408</v>
      </c>
      <c r="AE149" s="27">
        <v>31.4</v>
      </c>
      <c r="AF149" s="27">
        <v>1.03</v>
      </c>
      <c r="AG149" s="27">
        <v>109</v>
      </c>
      <c r="AH149" s="27">
        <v>42.9</v>
      </c>
    </row>
    <row r="150" spans="2:34" ht="11.25">
      <c r="B150" s="2" t="e">
        <f>#REF!</f>
        <v>#REF!</v>
      </c>
      <c r="C150" s="2" t="e">
        <f>#REF!</f>
        <v>#REF!</v>
      </c>
      <c r="E150" s="93" t="e">
        <f>#REF!</f>
        <v>#REF!</v>
      </c>
      <c r="F150" s="93" t="e">
        <f>#REF!</f>
        <v>#REF!</v>
      </c>
      <c r="G150" s="93" t="e">
        <f>#REF!</f>
        <v>#REF!</v>
      </c>
      <c r="H150" s="93" t="e">
        <f>#REF!</f>
        <v>#REF!</v>
      </c>
      <c r="AD150" s="92">
        <v>40407</v>
      </c>
      <c r="AE150" s="27">
        <v>32</v>
      </c>
      <c r="AF150" s="27">
        <v>1.15</v>
      </c>
      <c r="AG150" s="27">
        <v>106</v>
      </c>
      <c r="AH150" s="27">
        <v>40.458</v>
      </c>
    </row>
    <row r="151" spans="2:34" ht="11.25">
      <c r="B151" s="2" t="e">
        <f>#REF!</f>
        <v>#REF!</v>
      </c>
      <c r="C151" s="2" t="e">
        <f>#REF!</f>
        <v>#REF!</v>
      </c>
      <c r="E151" s="93" t="e">
        <f>#REF!</f>
        <v>#REF!</v>
      </c>
      <c r="F151" s="93" t="e">
        <f>#REF!</f>
        <v>#REF!</v>
      </c>
      <c r="G151" s="93" t="e">
        <f>#REF!</f>
        <v>#REF!</v>
      </c>
      <c r="H151" s="93" t="e">
        <f>#REF!</f>
        <v>#REF!</v>
      </c>
      <c r="AD151" s="92">
        <v>40406</v>
      </c>
      <c r="AE151" s="27">
        <v>31.8</v>
      </c>
      <c r="AF151" s="27">
        <v>1.08</v>
      </c>
      <c r="AG151" s="27">
        <v>87.98</v>
      </c>
      <c r="AH151" s="27">
        <v>40.92</v>
      </c>
    </row>
    <row r="152" spans="2:34" ht="11.25">
      <c r="B152" s="2" t="e">
        <f>#REF!</f>
        <v>#REF!</v>
      </c>
      <c r="C152" s="2" t="e">
        <f>#REF!</f>
        <v>#REF!</v>
      </c>
      <c r="E152" s="93" t="e">
        <f>#REF!</f>
        <v>#REF!</v>
      </c>
      <c r="F152" s="93" t="e">
        <f>#REF!</f>
        <v>#REF!</v>
      </c>
      <c r="G152" s="93" t="e">
        <f>#REF!</f>
        <v>#REF!</v>
      </c>
      <c r="H152" s="93" t="e">
        <f>#REF!</f>
        <v>#REF!</v>
      </c>
      <c r="AD152" s="92">
        <v>40403</v>
      </c>
      <c r="AE152" s="27">
        <v>31.4</v>
      </c>
      <c r="AF152" s="27">
        <v>1.15</v>
      </c>
      <c r="AG152" s="27">
        <v>88</v>
      </c>
      <c r="AH152" s="27">
        <v>38.28</v>
      </c>
    </row>
    <row r="153" spans="2:34" ht="11.25">
      <c r="B153" s="2" t="e">
        <f>#REF!</f>
        <v>#REF!</v>
      </c>
      <c r="C153" s="2" t="e">
        <f>#REF!</f>
        <v>#REF!</v>
      </c>
      <c r="E153" s="93" t="e">
        <f>#REF!</f>
        <v>#REF!</v>
      </c>
      <c r="F153" s="93" t="e">
        <f>#REF!</f>
        <v>#REF!</v>
      </c>
      <c r="G153" s="93" t="e">
        <f>#REF!</f>
        <v>#REF!</v>
      </c>
      <c r="H153" s="93" t="e">
        <f>#REF!</f>
        <v>#REF!</v>
      </c>
      <c r="AD153" s="92">
        <v>40402</v>
      </c>
      <c r="AE153" s="27">
        <v>31</v>
      </c>
      <c r="AF153" s="27">
        <v>1.05</v>
      </c>
      <c r="AG153" s="27">
        <v>83</v>
      </c>
      <c r="AH153" s="27">
        <v>40.26</v>
      </c>
    </row>
    <row r="154" spans="2:34" ht="11.25">
      <c r="B154" s="2" t="e">
        <f>#REF!</f>
        <v>#REF!</v>
      </c>
      <c r="C154" s="2" t="e">
        <f>#REF!</f>
        <v>#REF!</v>
      </c>
      <c r="E154" s="93" t="e">
        <f>#REF!</f>
        <v>#REF!</v>
      </c>
      <c r="F154" s="93" t="e">
        <f>#REF!</f>
        <v>#REF!</v>
      </c>
      <c r="G154" s="93" t="e">
        <f>#REF!</f>
        <v>#REF!</v>
      </c>
      <c r="H154" s="93" t="e">
        <f>#REF!</f>
        <v>#REF!</v>
      </c>
      <c r="AD154" s="92">
        <v>40401</v>
      </c>
      <c r="AE154" s="27">
        <v>31.8</v>
      </c>
      <c r="AF154" s="27">
        <v>1.17</v>
      </c>
      <c r="AG154" s="27">
        <v>88.9</v>
      </c>
      <c r="AH154" s="27">
        <v>41.58</v>
      </c>
    </row>
    <row r="155" spans="2:34" ht="11.25">
      <c r="B155" s="2" t="e">
        <f>#REF!</f>
        <v>#REF!</v>
      </c>
      <c r="C155" s="2" t="e">
        <f>#REF!</f>
        <v>#REF!</v>
      </c>
      <c r="E155" s="93" t="e">
        <f>#REF!</f>
        <v>#REF!</v>
      </c>
      <c r="F155" s="93" t="e">
        <f>#REF!</f>
        <v>#REF!</v>
      </c>
      <c r="G155" s="93" t="e">
        <f>#REF!</f>
        <v>#REF!</v>
      </c>
      <c r="H155" s="93" t="e">
        <f>#REF!</f>
        <v>#REF!</v>
      </c>
      <c r="AD155" s="92">
        <v>40400</v>
      </c>
      <c r="AE155" s="27">
        <v>33.4</v>
      </c>
      <c r="AF155" s="27">
        <v>1.1899</v>
      </c>
      <c r="AG155" s="27">
        <v>88.28</v>
      </c>
      <c r="AH155" s="27">
        <v>40.26</v>
      </c>
    </row>
    <row r="156" spans="2:34" ht="11.25">
      <c r="B156" s="2" t="e">
        <f>#REF!</f>
        <v>#REF!</v>
      </c>
      <c r="C156" s="2" t="e">
        <f>#REF!</f>
        <v>#REF!</v>
      </c>
      <c r="E156" s="93" t="e">
        <f>#REF!</f>
        <v>#REF!</v>
      </c>
      <c r="F156" s="93" t="e">
        <f>#REF!</f>
        <v>#REF!</v>
      </c>
      <c r="G156" s="93" t="e">
        <f>#REF!</f>
        <v>#REF!</v>
      </c>
      <c r="H156" s="93" t="e">
        <f>#REF!</f>
        <v>#REF!</v>
      </c>
      <c r="AD156" s="92">
        <v>40399</v>
      </c>
      <c r="AE156" s="27">
        <v>34.2</v>
      </c>
      <c r="AF156" s="27">
        <v>1.12</v>
      </c>
      <c r="AG156" s="27">
        <v>92.13</v>
      </c>
      <c r="AH156" s="27">
        <v>41.58</v>
      </c>
    </row>
    <row r="157" spans="2:34" ht="11.25">
      <c r="B157" s="2" t="e">
        <f>#REF!</f>
        <v>#REF!</v>
      </c>
      <c r="C157" s="2" t="e">
        <f>#REF!</f>
        <v>#REF!</v>
      </c>
      <c r="E157" s="93" t="e">
        <f>#REF!</f>
        <v>#REF!</v>
      </c>
      <c r="F157" s="93" t="e">
        <f>#REF!</f>
        <v>#REF!</v>
      </c>
      <c r="G157" s="93" t="e">
        <f>#REF!</f>
        <v>#REF!</v>
      </c>
      <c r="H157" s="93" t="e">
        <f>#REF!</f>
        <v>#REF!</v>
      </c>
      <c r="AD157" s="92">
        <v>40396</v>
      </c>
      <c r="AE157" s="27">
        <v>35.8</v>
      </c>
      <c r="AF157" s="27">
        <v>1.18</v>
      </c>
      <c r="AG157" s="27">
        <v>93.01</v>
      </c>
      <c r="AH157" s="27">
        <v>42.24</v>
      </c>
    </row>
    <row r="158" spans="2:34" ht="11.25">
      <c r="B158" s="2" t="e">
        <f>#REF!</f>
        <v>#REF!</v>
      </c>
      <c r="C158" s="2" t="e">
        <f>#REF!</f>
        <v>#REF!</v>
      </c>
      <c r="E158" s="93" t="e">
        <f>#REF!</f>
        <v>#REF!</v>
      </c>
      <c r="F158" s="93" t="e">
        <f>#REF!</f>
        <v>#REF!</v>
      </c>
      <c r="G158" s="93" t="e">
        <f>#REF!</f>
        <v>#REF!</v>
      </c>
      <c r="H158" s="93" t="e">
        <f>#REF!</f>
        <v>#REF!</v>
      </c>
      <c r="AD158" s="92">
        <v>40395</v>
      </c>
      <c r="AE158" s="27">
        <v>31.6</v>
      </c>
      <c r="AF158" s="27">
        <v>1.12</v>
      </c>
      <c r="AG158" s="27">
        <v>95.5</v>
      </c>
      <c r="AH158" s="27">
        <v>41.58</v>
      </c>
    </row>
    <row r="159" spans="2:34" ht="11.25">
      <c r="B159" s="2" t="e">
        <f>#REF!</f>
        <v>#REF!</v>
      </c>
      <c r="C159" s="2" t="e">
        <f>#REF!</f>
        <v>#REF!</v>
      </c>
      <c r="E159" s="93" t="e">
        <f>#REF!</f>
        <v>#REF!</v>
      </c>
      <c r="F159" s="93" t="e">
        <f>#REF!</f>
        <v>#REF!</v>
      </c>
      <c r="G159" s="93" t="e">
        <f>#REF!</f>
        <v>#REF!</v>
      </c>
      <c r="H159" s="93" t="e">
        <f>#REF!</f>
        <v>#REF!</v>
      </c>
      <c r="AD159" s="92">
        <v>40394</v>
      </c>
      <c r="AE159" s="27">
        <v>32.2</v>
      </c>
      <c r="AF159" s="27">
        <v>1.11</v>
      </c>
      <c r="AG159" s="27">
        <v>100</v>
      </c>
      <c r="AH159" s="27">
        <v>39.6</v>
      </c>
    </row>
    <row r="160" spans="2:34" ht="11.25">
      <c r="B160" s="2" t="e">
        <f>#REF!</f>
        <v>#REF!</v>
      </c>
      <c r="C160" s="2" t="e">
        <f>#REF!</f>
        <v>#REF!</v>
      </c>
      <c r="E160" s="93" t="e">
        <f>#REF!</f>
        <v>#REF!</v>
      </c>
      <c r="F160" s="93" t="e">
        <f>#REF!</f>
        <v>#REF!</v>
      </c>
      <c r="G160" s="93" t="e">
        <f>#REF!</f>
        <v>#REF!</v>
      </c>
      <c r="H160" s="93" t="e">
        <f>#REF!</f>
        <v>#REF!</v>
      </c>
      <c r="AD160" s="92">
        <v>40393</v>
      </c>
      <c r="AE160" s="27">
        <v>33.4</v>
      </c>
      <c r="AF160" s="27">
        <v>1.1299</v>
      </c>
      <c r="AG160" s="27">
        <v>100.76</v>
      </c>
      <c r="AH160" s="27">
        <v>42.108</v>
      </c>
    </row>
    <row r="161" spans="2:34" ht="11.25">
      <c r="B161" s="2" t="e">
        <f>#REF!</f>
        <v>#REF!</v>
      </c>
      <c r="C161" s="2" t="e">
        <f>#REF!</f>
        <v>#REF!</v>
      </c>
      <c r="E161" s="93" t="e">
        <f>#REF!</f>
        <v>#REF!</v>
      </c>
      <c r="F161" s="93" t="e">
        <f>#REF!</f>
        <v>#REF!</v>
      </c>
      <c r="G161" s="93" t="e">
        <f>#REF!</f>
        <v>#REF!</v>
      </c>
      <c r="H161" s="93" t="e">
        <f>#REF!</f>
        <v>#REF!</v>
      </c>
      <c r="AD161" s="92">
        <v>40392</v>
      </c>
      <c r="AE161" s="27">
        <v>34</v>
      </c>
      <c r="AF161" s="27">
        <v>1.1</v>
      </c>
      <c r="AG161" s="27">
        <v>103</v>
      </c>
      <c r="AH161" s="27">
        <v>43.6062</v>
      </c>
    </row>
    <row r="162" spans="2:34" ht="11.25">
      <c r="B162" s="2" t="e">
        <f>#REF!</f>
        <v>#REF!</v>
      </c>
      <c r="C162" s="2" t="e">
        <f>#REF!</f>
        <v>#REF!</v>
      </c>
      <c r="E162" s="93" t="e">
        <f>#REF!</f>
        <v>#REF!</v>
      </c>
      <c r="F162" s="93" t="e">
        <f>#REF!</f>
        <v>#REF!</v>
      </c>
      <c r="G162" s="93" t="e">
        <f>#REF!</f>
        <v>#REF!</v>
      </c>
      <c r="H162" s="93" t="e">
        <f>#REF!</f>
        <v>#REF!</v>
      </c>
      <c r="AD162" s="92">
        <v>40389</v>
      </c>
      <c r="AE162" s="27">
        <v>33.2</v>
      </c>
      <c r="AF162" s="27">
        <v>1.1</v>
      </c>
      <c r="AG162" s="27">
        <v>101</v>
      </c>
      <c r="AH162" s="27">
        <v>42.9</v>
      </c>
    </row>
    <row r="163" spans="2:34" ht="11.25">
      <c r="B163" s="2" t="e">
        <f>#REF!</f>
        <v>#REF!</v>
      </c>
      <c r="C163" s="2" t="e">
        <f>#REF!</f>
        <v>#REF!</v>
      </c>
      <c r="E163" s="93" t="e">
        <f>#REF!</f>
        <v>#REF!</v>
      </c>
      <c r="F163" s="93" t="e">
        <f>#REF!</f>
        <v>#REF!</v>
      </c>
      <c r="G163" s="93" t="e">
        <f>#REF!</f>
        <v>#REF!</v>
      </c>
      <c r="H163" s="93" t="e">
        <f>#REF!</f>
        <v>#REF!</v>
      </c>
      <c r="AD163" s="92">
        <v>40388</v>
      </c>
      <c r="AE163" s="27">
        <v>33</v>
      </c>
      <c r="AF163" s="27">
        <v>1.13</v>
      </c>
      <c r="AG163" s="27">
        <v>97</v>
      </c>
      <c r="AH163" s="27">
        <v>39.27</v>
      </c>
    </row>
    <row r="164" spans="2:34" ht="11.25">
      <c r="B164" s="2" t="e">
        <f>#REF!</f>
        <v>#REF!</v>
      </c>
      <c r="C164" s="2" t="e">
        <f>#REF!</f>
        <v>#REF!</v>
      </c>
      <c r="E164" s="93" t="e">
        <f>#REF!</f>
        <v>#REF!</v>
      </c>
      <c r="F164" s="93" t="e">
        <f>#REF!</f>
        <v>#REF!</v>
      </c>
      <c r="G164" s="93" t="e">
        <f>#REF!</f>
        <v>#REF!</v>
      </c>
      <c r="H164" s="93" t="e">
        <f>#REF!</f>
        <v>#REF!</v>
      </c>
      <c r="AD164" s="92">
        <v>40387</v>
      </c>
      <c r="AE164" s="27">
        <v>35.4</v>
      </c>
      <c r="AF164" s="27">
        <v>1.14</v>
      </c>
      <c r="AG164" s="27">
        <v>104</v>
      </c>
      <c r="AH164" s="27">
        <v>42.108</v>
      </c>
    </row>
    <row r="165" spans="2:34" ht="11.25">
      <c r="B165" s="2" t="e">
        <f>#REF!</f>
        <v>#REF!</v>
      </c>
      <c r="C165" s="2" t="e">
        <f>#REF!</f>
        <v>#REF!</v>
      </c>
      <c r="E165" s="93" t="e">
        <f>#REF!</f>
        <v>#REF!</v>
      </c>
      <c r="F165" s="93" t="e">
        <f>#REF!</f>
        <v>#REF!</v>
      </c>
      <c r="G165" s="93" t="e">
        <f>#REF!</f>
        <v>#REF!</v>
      </c>
      <c r="H165" s="93" t="e">
        <f>#REF!</f>
        <v>#REF!</v>
      </c>
      <c r="AD165" s="92">
        <v>40386</v>
      </c>
      <c r="AE165" s="27">
        <v>33.2</v>
      </c>
      <c r="AF165" s="27">
        <v>1.19</v>
      </c>
      <c r="AG165" s="27">
        <v>123</v>
      </c>
      <c r="AH165" s="27">
        <v>44.22</v>
      </c>
    </row>
    <row r="166" spans="2:34" ht="11.25">
      <c r="B166" s="2" t="e">
        <f>#REF!</f>
        <v>#REF!</v>
      </c>
      <c r="C166" s="2" t="e">
        <f>#REF!</f>
        <v>#REF!</v>
      </c>
      <c r="E166" s="93" t="e">
        <f>#REF!</f>
        <v>#REF!</v>
      </c>
      <c r="F166" s="93" t="e">
        <f>#REF!</f>
        <v>#REF!</v>
      </c>
      <c r="G166" s="93" t="e">
        <f>#REF!</f>
        <v>#REF!</v>
      </c>
      <c r="H166" s="93" t="e">
        <f>#REF!</f>
        <v>#REF!</v>
      </c>
      <c r="AD166" s="92">
        <v>40385</v>
      </c>
      <c r="AE166" s="27">
        <v>30</v>
      </c>
      <c r="AF166" s="27">
        <v>1.18</v>
      </c>
      <c r="AG166" s="27">
        <v>87.77</v>
      </c>
      <c r="AH166" s="27">
        <v>46.2</v>
      </c>
    </row>
    <row r="167" spans="2:34" ht="11.25">
      <c r="B167" s="2" t="e">
        <f>#REF!</f>
        <v>#REF!</v>
      </c>
      <c r="C167" s="2" t="e">
        <f>#REF!</f>
        <v>#REF!</v>
      </c>
      <c r="E167" s="93" t="e">
        <f>#REF!</f>
        <v>#REF!</v>
      </c>
      <c r="F167" s="93" t="e">
        <f>#REF!</f>
        <v>#REF!</v>
      </c>
      <c r="G167" s="93" t="e">
        <f>#REF!</f>
        <v>#REF!</v>
      </c>
      <c r="H167" s="93" t="e">
        <f>#REF!</f>
        <v>#REF!</v>
      </c>
      <c r="AD167" s="92">
        <v>40382</v>
      </c>
      <c r="AE167" s="27">
        <v>29.4</v>
      </c>
      <c r="AF167" s="27">
        <v>1.15</v>
      </c>
      <c r="AG167" s="27">
        <v>72</v>
      </c>
      <c r="AH167" s="27">
        <v>41.58</v>
      </c>
    </row>
    <row r="168" spans="2:34" ht="11.25">
      <c r="B168" s="2" t="e">
        <f>#REF!</f>
        <v>#REF!</v>
      </c>
      <c r="C168" s="2" t="e">
        <f>#REF!</f>
        <v>#REF!</v>
      </c>
      <c r="E168" s="93" t="e">
        <f>#REF!</f>
        <v>#REF!</v>
      </c>
      <c r="F168" s="93" t="e">
        <f>#REF!</f>
        <v>#REF!</v>
      </c>
      <c r="G168" s="93" t="e">
        <f>#REF!</f>
        <v>#REF!</v>
      </c>
      <c r="H168" s="93" t="e">
        <f>#REF!</f>
        <v>#REF!</v>
      </c>
      <c r="AD168" s="92">
        <v>40381</v>
      </c>
      <c r="AE168" s="27">
        <v>29</v>
      </c>
      <c r="AF168" s="27">
        <v>1.06</v>
      </c>
      <c r="AG168" s="27">
        <v>71</v>
      </c>
      <c r="AH168" s="27">
        <v>36.63</v>
      </c>
    </row>
    <row r="169" spans="2:34" ht="11.25">
      <c r="B169" s="2" t="e">
        <f>#REF!</f>
        <v>#REF!</v>
      </c>
      <c r="C169" s="2" t="e">
        <f>#REF!</f>
        <v>#REF!</v>
      </c>
      <c r="E169" s="93" t="e">
        <f>#REF!</f>
        <v>#REF!</v>
      </c>
      <c r="F169" s="93" t="e">
        <f>#REF!</f>
        <v>#REF!</v>
      </c>
      <c r="G169" s="93" t="e">
        <f>#REF!</f>
        <v>#REF!</v>
      </c>
      <c r="H169" s="93" t="e">
        <f>#REF!</f>
        <v>#REF!</v>
      </c>
      <c r="AD169" s="92">
        <v>40380</v>
      </c>
      <c r="AE169" s="27">
        <v>29.8</v>
      </c>
      <c r="AF169" s="27">
        <v>1.04</v>
      </c>
      <c r="AG169" s="27">
        <v>69.1</v>
      </c>
      <c r="AH169" s="27">
        <v>35.64</v>
      </c>
    </row>
    <row r="170" spans="2:34" ht="11.25">
      <c r="B170" s="2" t="e">
        <f>#REF!</f>
        <v>#REF!</v>
      </c>
      <c r="C170" s="2" t="e">
        <f>#REF!</f>
        <v>#REF!</v>
      </c>
      <c r="E170" s="93" t="e">
        <f>#REF!</f>
        <v>#REF!</v>
      </c>
      <c r="F170" s="93" t="e">
        <f>#REF!</f>
        <v>#REF!</v>
      </c>
      <c r="G170" s="93" t="e">
        <f>#REF!</f>
        <v>#REF!</v>
      </c>
      <c r="H170" s="93" t="e">
        <f>#REF!</f>
        <v>#REF!</v>
      </c>
      <c r="AD170" s="92">
        <v>40379</v>
      </c>
      <c r="AE170" s="27">
        <v>29.8</v>
      </c>
      <c r="AF170" s="27">
        <v>0.94</v>
      </c>
      <c r="AG170" s="27">
        <v>68.51</v>
      </c>
      <c r="AH170" s="27">
        <v>34.32</v>
      </c>
    </row>
    <row r="171" spans="2:34" ht="11.25">
      <c r="B171" s="2" t="e">
        <f>#REF!</f>
        <v>#REF!</v>
      </c>
      <c r="C171" s="2" t="e">
        <f>#REF!</f>
        <v>#REF!</v>
      </c>
      <c r="E171" s="93" t="e">
        <f>#REF!</f>
        <v>#REF!</v>
      </c>
      <c r="F171" s="93" t="e">
        <f>#REF!</f>
        <v>#REF!</v>
      </c>
      <c r="G171" s="93" t="e">
        <f>#REF!</f>
        <v>#REF!</v>
      </c>
      <c r="H171" s="93" t="e">
        <f>#REF!</f>
        <v>#REF!</v>
      </c>
      <c r="AD171" s="92">
        <v>40378</v>
      </c>
      <c r="AE171" s="27">
        <v>30</v>
      </c>
      <c r="AF171" s="27">
        <v>0.871</v>
      </c>
      <c r="AG171" s="27">
        <v>68</v>
      </c>
      <c r="AH171" s="27">
        <v>33.1782</v>
      </c>
    </row>
    <row r="172" spans="2:34" ht="11.25">
      <c r="B172" s="2" t="e">
        <f>#REF!</f>
        <v>#REF!</v>
      </c>
      <c r="C172" s="2" t="e">
        <f>#REF!</f>
        <v>#REF!</v>
      </c>
      <c r="E172" s="93" t="e">
        <f>#REF!</f>
        <v>#REF!</v>
      </c>
      <c r="F172" s="93" t="e">
        <f>#REF!</f>
        <v>#REF!</v>
      </c>
      <c r="G172" s="93" t="e">
        <f>#REF!</f>
        <v>#REF!</v>
      </c>
      <c r="H172" s="93" t="e">
        <f>#REF!</f>
        <v>#REF!</v>
      </c>
      <c r="AD172" s="92">
        <v>40375</v>
      </c>
      <c r="AE172" s="27">
        <v>30.2</v>
      </c>
      <c r="AF172" s="27">
        <v>0.8203</v>
      </c>
      <c r="AG172" s="27">
        <v>69</v>
      </c>
      <c r="AH172" s="27">
        <v>34.386</v>
      </c>
    </row>
    <row r="173" spans="2:34" ht="11.25">
      <c r="B173" s="2" t="e">
        <f>#REF!</f>
        <v>#REF!</v>
      </c>
      <c r="C173" s="2" t="e">
        <f>#REF!</f>
        <v>#REF!</v>
      </c>
      <c r="E173" s="93" t="e">
        <f>#REF!</f>
        <v>#REF!</v>
      </c>
      <c r="F173" s="93" t="e">
        <f>#REF!</f>
        <v>#REF!</v>
      </c>
      <c r="G173" s="93" t="e">
        <f>#REF!</f>
        <v>#REF!</v>
      </c>
      <c r="H173" s="93" t="e">
        <f>#REF!</f>
        <v>#REF!</v>
      </c>
      <c r="AD173" s="92">
        <v>40374</v>
      </c>
      <c r="AE173" s="27">
        <v>30.2</v>
      </c>
      <c r="AF173" s="27">
        <v>0.88</v>
      </c>
      <c r="AG173" s="27">
        <v>71</v>
      </c>
      <c r="AH173" s="27">
        <v>34.254</v>
      </c>
    </row>
    <row r="174" spans="2:34" ht="11.25">
      <c r="B174" s="2" t="e">
        <f>#REF!</f>
        <v>#REF!</v>
      </c>
      <c r="C174" s="2" t="e">
        <f>#REF!</f>
        <v>#REF!</v>
      </c>
      <c r="E174" s="93" t="e">
        <f>#REF!</f>
        <v>#REF!</v>
      </c>
      <c r="F174" s="93" t="e">
        <f>#REF!</f>
        <v>#REF!</v>
      </c>
      <c r="G174" s="93" t="e">
        <f>#REF!</f>
        <v>#REF!</v>
      </c>
      <c r="H174" s="93" t="e">
        <f>#REF!</f>
        <v>#REF!</v>
      </c>
      <c r="AD174" s="92">
        <v>40373</v>
      </c>
      <c r="AE174" s="27">
        <v>31.6</v>
      </c>
      <c r="AF174" s="27">
        <v>1</v>
      </c>
      <c r="AG174" s="27">
        <v>72.6</v>
      </c>
      <c r="AH174" s="27">
        <v>36.3</v>
      </c>
    </row>
    <row r="175" spans="2:34" ht="11.25">
      <c r="B175" s="2" t="e">
        <f>#REF!</f>
        <v>#REF!</v>
      </c>
      <c r="C175" s="2" t="e">
        <f>#REF!</f>
        <v>#REF!</v>
      </c>
      <c r="E175" s="93" t="e">
        <f>#REF!</f>
        <v>#REF!</v>
      </c>
      <c r="F175" s="93" t="e">
        <f>#REF!</f>
        <v>#REF!</v>
      </c>
      <c r="G175" s="93" t="e">
        <f>#REF!</f>
        <v>#REF!</v>
      </c>
      <c r="H175" s="93" t="e">
        <f>#REF!</f>
        <v>#REF!</v>
      </c>
      <c r="AD175" s="92">
        <v>40372</v>
      </c>
      <c r="AE175" s="27">
        <v>30.6</v>
      </c>
      <c r="AF175" s="27">
        <v>1.03</v>
      </c>
      <c r="AG175" s="27">
        <v>75</v>
      </c>
      <c r="AH175" s="27">
        <v>36.96</v>
      </c>
    </row>
    <row r="176" spans="2:34" ht="11.25">
      <c r="B176" s="2" t="e">
        <f>#REF!</f>
        <v>#REF!</v>
      </c>
      <c r="C176" s="2" t="e">
        <f>#REF!</f>
        <v>#REF!</v>
      </c>
      <c r="E176" s="93" t="e">
        <f>#REF!</f>
        <v>#REF!</v>
      </c>
      <c r="F176" s="93" t="e">
        <f>#REF!</f>
        <v>#REF!</v>
      </c>
      <c r="G176" s="93" t="e">
        <f>#REF!</f>
        <v>#REF!</v>
      </c>
      <c r="H176" s="93" t="e">
        <f>#REF!</f>
        <v>#REF!</v>
      </c>
      <c r="AD176" s="92">
        <v>40371</v>
      </c>
      <c r="AE176" s="27">
        <v>30</v>
      </c>
      <c r="AF176" s="27">
        <v>1</v>
      </c>
      <c r="AG176" s="27">
        <v>71.68</v>
      </c>
      <c r="AH176" s="27">
        <v>36.3792</v>
      </c>
    </row>
    <row r="177" spans="2:34" ht="11.25">
      <c r="B177" s="2" t="e">
        <f>#REF!</f>
        <v>#REF!</v>
      </c>
      <c r="C177" s="2" t="e">
        <f>#REF!</f>
        <v>#REF!</v>
      </c>
      <c r="E177" s="93" t="e">
        <f>#REF!</f>
        <v>#REF!</v>
      </c>
      <c r="F177" s="93" t="e">
        <f>#REF!</f>
        <v>#REF!</v>
      </c>
      <c r="G177" s="93" t="e">
        <f>#REF!</f>
        <v>#REF!</v>
      </c>
      <c r="H177" s="93" t="e">
        <f>#REF!</f>
        <v>#REF!</v>
      </c>
      <c r="AD177" s="92">
        <v>40368</v>
      </c>
      <c r="AE177" s="27">
        <v>30.6</v>
      </c>
      <c r="AF177" s="27">
        <v>1.1</v>
      </c>
      <c r="AG177" s="27">
        <v>73</v>
      </c>
      <c r="AH177" s="27">
        <v>38.478</v>
      </c>
    </row>
    <row r="178" spans="2:34" ht="11.25">
      <c r="B178" s="2" t="e">
        <f>#REF!</f>
        <v>#REF!</v>
      </c>
      <c r="C178" s="2" t="e">
        <f>#REF!</f>
        <v>#REF!</v>
      </c>
      <c r="E178" s="93" t="e">
        <f>#REF!</f>
        <v>#REF!</v>
      </c>
      <c r="F178" s="93" t="e">
        <f>#REF!</f>
        <v>#REF!</v>
      </c>
      <c r="G178" s="93" t="e">
        <f>#REF!</f>
        <v>#REF!</v>
      </c>
      <c r="H178" s="93" t="e">
        <f>#REF!</f>
        <v>#REF!</v>
      </c>
      <c r="AD178" s="92">
        <v>40367</v>
      </c>
      <c r="AE178" s="27">
        <v>30.2</v>
      </c>
      <c r="AF178" s="27">
        <v>1.05</v>
      </c>
      <c r="AG178" s="27">
        <v>75.65</v>
      </c>
      <c r="AH178" s="27">
        <v>36.3</v>
      </c>
    </row>
    <row r="179" spans="2:34" ht="11.25">
      <c r="B179" s="2" t="e">
        <f>#REF!</f>
        <v>#REF!</v>
      </c>
      <c r="C179" s="2" t="e">
        <f>#REF!</f>
        <v>#REF!</v>
      </c>
      <c r="E179" s="93" t="e">
        <f>#REF!</f>
        <v>#REF!</v>
      </c>
      <c r="F179" s="93" t="e">
        <f>#REF!</f>
        <v>#REF!</v>
      </c>
      <c r="G179" s="93" t="e">
        <f>#REF!</f>
        <v>#REF!</v>
      </c>
      <c r="H179" s="93" t="e">
        <f>#REF!</f>
        <v>#REF!</v>
      </c>
      <c r="AD179" s="92">
        <v>40366</v>
      </c>
      <c r="AE179" s="27">
        <v>29.4</v>
      </c>
      <c r="AF179" s="27">
        <v>0.92</v>
      </c>
      <c r="AG179" s="27">
        <v>72</v>
      </c>
      <c r="AH179" s="27">
        <v>34.98</v>
      </c>
    </row>
    <row r="180" spans="2:34" ht="11.25">
      <c r="B180" s="2" t="e">
        <f>#REF!</f>
        <v>#REF!</v>
      </c>
      <c r="C180" s="2" t="e">
        <f>#REF!</f>
        <v>#REF!</v>
      </c>
      <c r="E180" s="93" t="e">
        <f>#REF!</f>
        <v>#REF!</v>
      </c>
      <c r="F180" s="93" t="e">
        <f>#REF!</f>
        <v>#REF!</v>
      </c>
      <c r="G180" s="93" t="e">
        <f>#REF!</f>
        <v>#REF!</v>
      </c>
      <c r="H180" s="93" t="e">
        <f>#REF!</f>
        <v>#REF!</v>
      </c>
      <c r="AD180" s="92">
        <v>40365</v>
      </c>
      <c r="AE180" s="27">
        <v>31.6</v>
      </c>
      <c r="AF180" s="27">
        <v>1</v>
      </c>
      <c r="AG180" s="27">
        <v>67</v>
      </c>
      <c r="AH180" s="27">
        <v>37.62</v>
      </c>
    </row>
    <row r="181" spans="2:34" ht="11.25">
      <c r="B181" s="2" t="e">
        <f>#REF!</f>
        <v>#REF!</v>
      </c>
      <c r="C181" s="2" t="e">
        <f>#REF!</f>
        <v>#REF!</v>
      </c>
      <c r="E181" s="93" t="e">
        <f>#REF!</f>
        <v>#REF!</v>
      </c>
      <c r="F181" s="93" t="e">
        <f>#REF!</f>
        <v>#REF!</v>
      </c>
      <c r="G181" s="93" t="e">
        <f>#REF!</f>
        <v>#REF!</v>
      </c>
      <c r="H181" s="93" t="e">
        <f>#REF!</f>
        <v>#REF!</v>
      </c>
      <c r="AD181" s="92">
        <v>40361</v>
      </c>
      <c r="AE181" s="27">
        <v>30.6</v>
      </c>
      <c r="AF181" s="27">
        <v>0.92</v>
      </c>
      <c r="AG181" s="27">
        <v>72</v>
      </c>
      <c r="AH181" s="27">
        <v>38.61</v>
      </c>
    </row>
    <row r="182" spans="2:34" ht="11.25">
      <c r="B182" s="2" t="e">
        <f>#REF!</f>
        <v>#REF!</v>
      </c>
      <c r="C182" s="2" t="e">
        <f>#REF!</f>
        <v>#REF!</v>
      </c>
      <c r="E182" s="93" t="e">
        <f>#REF!</f>
        <v>#REF!</v>
      </c>
      <c r="F182" s="93" t="e">
        <f>#REF!</f>
        <v>#REF!</v>
      </c>
      <c r="G182" s="93" t="e">
        <f>#REF!</f>
        <v>#REF!</v>
      </c>
      <c r="H182" s="93" t="e">
        <f>#REF!</f>
        <v>#REF!</v>
      </c>
      <c r="AD182" s="92">
        <v>40360</v>
      </c>
      <c r="AE182" s="27">
        <v>31.6</v>
      </c>
      <c r="AF182" s="27">
        <v>0.84</v>
      </c>
      <c r="AG182" s="27">
        <v>75</v>
      </c>
      <c r="AH182" s="27">
        <v>38.94</v>
      </c>
    </row>
    <row r="183" spans="2:34" ht="11.25">
      <c r="B183" s="2" t="e">
        <f>#REF!</f>
        <v>#REF!</v>
      </c>
      <c r="C183" s="2" t="e">
        <f>#REF!</f>
        <v>#REF!</v>
      </c>
      <c r="E183" s="93" t="e">
        <f>#REF!</f>
        <v>#REF!</v>
      </c>
      <c r="F183" s="93" t="e">
        <f>#REF!</f>
        <v>#REF!</v>
      </c>
      <c r="G183" s="93" t="e">
        <f>#REF!</f>
        <v>#REF!</v>
      </c>
      <c r="H183" s="93" t="e">
        <f>#REF!</f>
        <v>#REF!</v>
      </c>
      <c r="AD183" s="92">
        <v>40359</v>
      </c>
      <c r="AE183" s="27">
        <v>30</v>
      </c>
      <c r="AF183" s="27">
        <v>0.75</v>
      </c>
      <c r="AG183" s="27">
        <v>72</v>
      </c>
      <c r="AH183" s="27">
        <v>36.3</v>
      </c>
    </row>
    <row r="184" spans="2:34" ht="11.25">
      <c r="B184" s="2" t="e">
        <f>#REF!</f>
        <v>#REF!</v>
      </c>
      <c r="C184" s="2" t="e">
        <f>#REF!</f>
        <v>#REF!</v>
      </c>
      <c r="E184" s="93" t="e">
        <f>#REF!</f>
        <v>#REF!</v>
      </c>
      <c r="F184" s="93" t="e">
        <f>#REF!</f>
        <v>#REF!</v>
      </c>
      <c r="G184" s="93" t="e">
        <f>#REF!</f>
        <v>#REF!</v>
      </c>
      <c r="H184" s="93" t="e">
        <f>#REF!</f>
        <v>#REF!</v>
      </c>
      <c r="AD184" s="92">
        <v>40358</v>
      </c>
      <c r="AE184" s="27">
        <v>31.2</v>
      </c>
      <c r="AF184" s="27">
        <v>0.85</v>
      </c>
      <c r="AG184" s="27">
        <v>74</v>
      </c>
      <c r="AH184" s="27">
        <v>36.96</v>
      </c>
    </row>
    <row r="185" spans="2:34" ht="11.25">
      <c r="B185" s="2" t="e">
        <f>#REF!</f>
        <v>#REF!</v>
      </c>
      <c r="C185" s="2" t="e">
        <f>#REF!</f>
        <v>#REF!</v>
      </c>
      <c r="E185" s="93" t="e">
        <f>#REF!</f>
        <v>#REF!</v>
      </c>
      <c r="F185" s="93" t="e">
        <f>#REF!</f>
        <v>#REF!</v>
      </c>
      <c r="G185" s="93" t="e">
        <f>#REF!</f>
        <v>#REF!</v>
      </c>
      <c r="H185" s="93" t="e">
        <f>#REF!</f>
        <v>#REF!</v>
      </c>
      <c r="AD185" s="92">
        <v>40357</v>
      </c>
      <c r="AE185" s="27">
        <v>31.4</v>
      </c>
      <c r="AF185" s="27">
        <v>0.961</v>
      </c>
      <c r="AG185" s="27">
        <v>84.26</v>
      </c>
      <c r="AH185" s="27">
        <v>37.62</v>
      </c>
    </row>
    <row r="186" spans="2:34" ht="11.25">
      <c r="B186" s="2" t="e">
        <f>#REF!</f>
        <v>#REF!</v>
      </c>
      <c r="C186" s="2" t="e">
        <f>#REF!</f>
        <v>#REF!</v>
      </c>
      <c r="E186" s="93" t="e">
        <f>#REF!</f>
        <v>#REF!</v>
      </c>
      <c r="F186" s="93" t="e">
        <f>#REF!</f>
        <v>#REF!</v>
      </c>
      <c r="G186" s="93" t="e">
        <f>#REF!</f>
        <v>#REF!</v>
      </c>
      <c r="H186" s="93" t="e">
        <f>#REF!</f>
        <v>#REF!</v>
      </c>
      <c r="AD186" s="92">
        <v>40354</v>
      </c>
      <c r="AE186" s="27">
        <v>31.2</v>
      </c>
      <c r="AF186" s="27">
        <v>1.06</v>
      </c>
      <c r="AG186" s="27">
        <v>62</v>
      </c>
      <c r="AH186" s="27">
        <v>33</v>
      </c>
    </row>
    <row r="187" spans="2:34" ht="11.25">
      <c r="B187" s="2" t="e">
        <f>#REF!</f>
        <v>#REF!</v>
      </c>
      <c r="C187" s="2" t="e">
        <f>#REF!</f>
        <v>#REF!</v>
      </c>
      <c r="E187" s="93" t="e">
        <f>#REF!</f>
        <v>#REF!</v>
      </c>
      <c r="F187" s="93" t="e">
        <f>#REF!</f>
        <v>#REF!</v>
      </c>
      <c r="G187" s="93" t="e">
        <f>#REF!</f>
        <v>#REF!</v>
      </c>
      <c r="H187" s="93" t="e">
        <f>#REF!</f>
        <v>#REF!</v>
      </c>
      <c r="AD187" s="92">
        <v>40353</v>
      </c>
      <c r="AE187" s="27">
        <v>34.6</v>
      </c>
      <c r="AF187" s="27">
        <v>1.27</v>
      </c>
      <c r="AG187" s="27">
        <v>72.5</v>
      </c>
      <c r="AH187" s="27">
        <v>40.2006</v>
      </c>
    </row>
    <row r="188" spans="2:34" ht="11.25">
      <c r="B188" s="2" t="e">
        <f>#REF!</f>
        <v>#REF!</v>
      </c>
      <c r="C188" s="2" t="e">
        <f>#REF!</f>
        <v>#REF!</v>
      </c>
      <c r="E188" s="93" t="e">
        <f>#REF!</f>
        <v>#REF!</v>
      </c>
      <c r="F188" s="93" t="e">
        <f>#REF!</f>
        <v>#REF!</v>
      </c>
      <c r="G188" s="93" t="e">
        <f>#REF!</f>
        <v>#REF!</v>
      </c>
      <c r="H188" s="93" t="e">
        <f>#REF!</f>
        <v>#REF!</v>
      </c>
      <c r="AD188" s="92">
        <v>40352</v>
      </c>
      <c r="AE188" s="27">
        <v>37</v>
      </c>
      <c r="AF188" s="27">
        <v>1.33</v>
      </c>
      <c r="AG188" s="27">
        <v>76.7</v>
      </c>
      <c r="AH188" s="27">
        <v>44.9064</v>
      </c>
    </row>
    <row r="189" spans="2:34" ht="11.25">
      <c r="B189" s="2" t="e">
        <f>#REF!</f>
        <v>#REF!</v>
      </c>
      <c r="C189" s="2" t="e">
        <f>#REF!</f>
        <v>#REF!</v>
      </c>
      <c r="E189" s="93" t="e">
        <f>#REF!</f>
        <v>#REF!</v>
      </c>
      <c r="F189" s="93" t="e">
        <f>#REF!</f>
        <v>#REF!</v>
      </c>
      <c r="G189" s="93" t="e">
        <f>#REF!</f>
        <v>#REF!</v>
      </c>
      <c r="H189" s="93" t="e">
        <f>#REF!</f>
        <v>#REF!</v>
      </c>
      <c r="AD189" s="92">
        <v>40351</v>
      </c>
      <c r="AE189" s="27">
        <v>38.8</v>
      </c>
      <c r="AF189" s="27">
        <v>1.31</v>
      </c>
      <c r="AG189" s="27">
        <v>78</v>
      </c>
      <c r="AH189" s="27">
        <v>46.2</v>
      </c>
    </row>
    <row r="190" spans="2:34" ht="11.25">
      <c r="B190" s="2" t="e">
        <f>#REF!</f>
        <v>#REF!</v>
      </c>
      <c r="C190" s="2" t="e">
        <f>#REF!</f>
        <v>#REF!</v>
      </c>
      <c r="E190" s="93" t="e">
        <f>#REF!</f>
        <v>#REF!</v>
      </c>
      <c r="F190" s="93" t="e">
        <f>#REF!</f>
        <v>#REF!</v>
      </c>
      <c r="G190" s="93" t="e">
        <f>#REF!</f>
        <v>#REF!</v>
      </c>
      <c r="H190" s="93" t="e">
        <f>#REF!</f>
        <v>#REF!</v>
      </c>
      <c r="AD190" s="92">
        <v>40350</v>
      </c>
      <c r="AE190" s="27">
        <v>40.2</v>
      </c>
      <c r="AF190" s="27">
        <v>1.35</v>
      </c>
      <c r="AG190" s="27">
        <v>91.77</v>
      </c>
      <c r="AH190" s="27">
        <v>47.52</v>
      </c>
    </row>
    <row r="191" spans="2:34" ht="11.25">
      <c r="B191" s="2" t="e">
        <f>#REF!</f>
        <v>#REF!</v>
      </c>
      <c r="C191" s="2" t="e">
        <f>#REF!</f>
        <v>#REF!</v>
      </c>
      <c r="E191" s="93" t="e">
        <f>#REF!</f>
        <v>#REF!</v>
      </c>
      <c r="F191" s="93" t="e">
        <f>#REF!</f>
        <v>#REF!</v>
      </c>
      <c r="G191" s="93" t="e">
        <f>#REF!</f>
        <v>#REF!</v>
      </c>
      <c r="H191" s="93" t="e">
        <f>#REF!</f>
        <v>#REF!</v>
      </c>
      <c r="AD191" s="92">
        <v>40347</v>
      </c>
      <c r="AE191" s="27">
        <v>41.6</v>
      </c>
      <c r="AF191" s="27">
        <v>1.35</v>
      </c>
      <c r="AG191" s="27">
        <v>105</v>
      </c>
      <c r="AH191" s="27">
        <v>45.21</v>
      </c>
    </row>
    <row r="192" spans="2:34" ht="11.25">
      <c r="B192" s="2" t="e">
        <f>#REF!</f>
        <v>#REF!</v>
      </c>
      <c r="C192" s="2" t="e">
        <f>#REF!</f>
        <v>#REF!</v>
      </c>
      <c r="E192" s="93" t="e">
        <f>#REF!</f>
        <v>#REF!</v>
      </c>
      <c r="F192" s="93" t="e">
        <f>#REF!</f>
        <v>#REF!</v>
      </c>
      <c r="G192" s="93" t="e">
        <f>#REF!</f>
        <v>#REF!</v>
      </c>
      <c r="H192" s="93" t="e">
        <f>#REF!</f>
        <v>#REF!</v>
      </c>
      <c r="AD192" s="92">
        <v>40346</v>
      </c>
      <c r="AE192" s="27">
        <v>39.8</v>
      </c>
      <c r="AF192" s="27">
        <v>1.34</v>
      </c>
      <c r="AG192" s="27">
        <v>117</v>
      </c>
      <c r="AH192" s="27">
        <v>47.7906</v>
      </c>
    </row>
    <row r="193" spans="2:34" ht="11.25">
      <c r="B193" s="2" t="e">
        <f>#REF!</f>
        <v>#REF!</v>
      </c>
      <c r="C193" s="2" t="e">
        <f>#REF!</f>
        <v>#REF!</v>
      </c>
      <c r="E193" s="93" t="e">
        <f>#REF!</f>
        <v>#REF!</v>
      </c>
      <c r="F193" s="93" t="e">
        <f>#REF!</f>
        <v>#REF!</v>
      </c>
      <c r="G193" s="93" t="e">
        <f>#REF!</f>
        <v>#REF!</v>
      </c>
      <c r="H193" s="93" t="e">
        <f>#REF!</f>
        <v>#REF!</v>
      </c>
      <c r="AD193" s="92">
        <v>40345</v>
      </c>
      <c r="AE193" s="27">
        <v>42.6</v>
      </c>
      <c r="AF193" s="27">
        <v>1.35</v>
      </c>
      <c r="AG193" s="27">
        <v>126</v>
      </c>
      <c r="AH193" s="27">
        <v>49.5858</v>
      </c>
    </row>
    <row r="194" spans="2:34" ht="11.25">
      <c r="B194" s="2" t="e">
        <f>#REF!</f>
        <v>#REF!</v>
      </c>
      <c r="C194" s="2" t="e">
        <f>#REF!</f>
        <v>#REF!</v>
      </c>
      <c r="E194" s="93" t="e">
        <f>#REF!</f>
        <v>#REF!</v>
      </c>
      <c r="F194" s="93" t="e">
        <f>#REF!</f>
        <v>#REF!</v>
      </c>
      <c r="G194" s="93" t="e">
        <f>#REF!</f>
        <v>#REF!</v>
      </c>
      <c r="H194" s="93" t="e">
        <f>#REF!</f>
        <v>#REF!</v>
      </c>
      <c r="AD194" s="92">
        <v>40344</v>
      </c>
      <c r="AE194" s="27">
        <v>39.4</v>
      </c>
      <c r="AF194" s="27">
        <v>1.4</v>
      </c>
      <c r="AG194" s="27">
        <v>127</v>
      </c>
      <c r="AH194" s="27">
        <v>52.800001</v>
      </c>
    </row>
    <row r="195" spans="2:34" ht="11.25">
      <c r="B195" s="2" t="e">
        <f>#REF!</f>
        <v>#REF!</v>
      </c>
      <c r="C195" s="2" t="e">
        <f>#REF!</f>
        <v>#REF!</v>
      </c>
      <c r="E195" s="93" t="e">
        <f>#REF!</f>
        <v>#REF!</v>
      </c>
      <c r="F195" s="93" t="e">
        <f>#REF!</f>
        <v>#REF!</v>
      </c>
      <c r="G195" s="93" t="e">
        <f>#REF!</f>
        <v>#REF!</v>
      </c>
      <c r="H195" s="93" t="e">
        <f>#REF!</f>
        <v>#REF!</v>
      </c>
      <c r="AD195" s="92">
        <v>40343</v>
      </c>
      <c r="AE195" s="27">
        <v>38.8</v>
      </c>
      <c r="AF195" s="27">
        <v>1.39</v>
      </c>
      <c r="AG195" s="27">
        <v>130</v>
      </c>
      <c r="AH195" s="27">
        <v>47.85</v>
      </c>
    </row>
    <row r="196" spans="2:34" ht="11.25">
      <c r="B196" s="2" t="e">
        <f>#REF!</f>
        <v>#REF!</v>
      </c>
      <c r="C196" s="2" t="e">
        <f>#REF!</f>
        <v>#REF!</v>
      </c>
      <c r="E196" s="93" t="e">
        <f>#REF!</f>
        <v>#REF!</v>
      </c>
      <c r="F196" s="93" t="e">
        <f>#REF!</f>
        <v>#REF!</v>
      </c>
      <c r="G196" s="93" t="e">
        <f>#REF!</f>
        <v>#REF!</v>
      </c>
      <c r="H196" s="93" t="e">
        <f>#REF!</f>
        <v>#REF!</v>
      </c>
      <c r="AD196" s="92">
        <v>40340</v>
      </c>
      <c r="AE196" s="27">
        <v>38.8</v>
      </c>
      <c r="AF196" s="27">
        <v>1.36</v>
      </c>
      <c r="AG196" s="27">
        <v>133</v>
      </c>
      <c r="AH196" s="27">
        <v>49.5</v>
      </c>
    </row>
    <row r="197" spans="2:34" ht="11.25">
      <c r="B197" s="2" t="e">
        <f>#REF!</f>
        <v>#REF!</v>
      </c>
      <c r="C197" s="2" t="e">
        <f>#REF!</f>
        <v>#REF!</v>
      </c>
      <c r="E197" s="93" t="e">
        <f>#REF!</f>
        <v>#REF!</v>
      </c>
      <c r="F197" s="93" t="e">
        <f>#REF!</f>
        <v>#REF!</v>
      </c>
      <c r="G197" s="93" t="e">
        <f>#REF!</f>
        <v>#REF!</v>
      </c>
      <c r="H197" s="93" t="e">
        <f>#REF!</f>
        <v>#REF!</v>
      </c>
      <c r="AD197" s="92">
        <v>40339</v>
      </c>
      <c r="AE197" s="27">
        <v>39.8</v>
      </c>
      <c r="AF197" s="27">
        <v>1.48</v>
      </c>
      <c r="AG197" s="27">
        <v>135</v>
      </c>
      <c r="AH197" s="27">
        <v>50.820001</v>
      </c>
    </row>
    <row r="198" spans="2:34" ht="11.25">
      <c r="B198" s="2" t="e">
        <f>#REF!</f>
        <v>#REF!</v>
      </c>
      <c r="C198" s="2" t="e">
        <f>#REF!</f>
        <v>#REF!</v>
      </c>
      <c r="E198" s="93" t="e">
        <f>#REF!</f>
        <v>#REF!</v>
      </c>
      <c r="F198" s="93" t="e">
        <f>#REF!</f>
        <v>#REF!</v>
      </c>
      <c r="G198" s="93" t="e">
        <f>#REF!</f>
        <v>#REF!</v>
      </c>
      <c r="H198" s="93" t="e">
        <f>#REF!</f>
        <v>#REF!</v>
      </c>
      <c r="AD198" s="92">
        <v>40338</v>
      </c>
      <c r="AE198" s="27">
        <v>40.6</v>
      </c>
      <c r="AF198" s="27">
        <v>1.42</v>
      </c>
      <c r="AG198" s="27">
        <v>130</v>
      </c>
      <c r="AH198" s="27">
        <v>52.806601</v>
      </c>
    </row>
    <row r="199" spans="2:34" ht="11.25">
      <c r="B199" s="2" t="e">
        <f>#REF!</f>
        <v>#REF!</v>
      </c>
      <c r="C199" s="2" t="e">
        <f>#REF!</f>
        <v>#REF!</v>
      </c>
      <c r="E199" s="93" t="e">
        <f>#REF!</f>
        <v>#REF!</v>
      </c>
      <c r="F199" s="93" t="e">
        <f>#REF!</f>
        <v>#REF!</v>
      </c>
      <c r="G199" s="93" t="e">
        <f>#REF!</f>
        <v>#REF!</v>
      </c>
      <c r="H199" s="93" t="e">
        <f>#REF!</f>
        <v>#REF!</v>
      </c>
      <c r="AD199" s="92">
        <v>40337</v>
      </c>
      <c r="AE199" s="27">
        <v>41.6</v>
      </c>
      <c r="AF199" s="27">
        <v>1.32</v>
      </c>
      <c r="AG199" s="27">
        <v>130</v>
      </c>
      <c r="AH199" s="27">
        <v>54.120001</v>
      </c>
    </row>
    <row r="200" spans="2:34" ht="11.25">
      <c r="B200" s="2" t="e">
        <f>#REF!</f>
        <v>#REF!</v>
      </c>
      <c r="C200" s="2" t="e">
        <f>#REF!</f>
        <v>#REF!</v>
      </c>
      <c r="E200" s="93" t="e">
        <f>#REF!</f>
        <v>#REF!</v>
      </c>
      <c r="F200" s="93" t="e">
        <f>#REF!</f>
        <v>#REF!</v>
      </c>
      <c r="G200" s="93" t="e">
        <f>#REF!</f>
        <v>#REF!</v>
      </c>
      <c r="H200" s="93" t="e">
        <f>#REF!</f>
        <v>#REF!</v>
      </c>
      <c r="AD200" s="92">
        <v>40336</v>
      </c>
      <c r="AE200" s="27">
        <v>43.2</v>
      </c>
      <c r="AF200" s="27">
        <v>1.6</v>
      </c>
      <c r="AG200" s="27">
        <v>137</v>
      </c>
      <c r="AH200" s="27">
        <v>54.120001</v>
      </c>
    </row>
    <row r="201" spans="2:34" ht="11.25">
      <c r="B201" s="2" t="e">
        <f>#REF!</f>
        <v>#REF!</v>
      </c>
      <c r="C201" s="2" t="e">
        <f>#REF!</f>
        <v>#REF!</v>
      </c>
      <c r="E201" s="93" t="e">
        <f>#REF!</f>
        <v>#REF!</v>
      </c>
      <c r="F201" s="93" t="e">
        <f>#REF!</f>
        <v>#REF!</v>
      </c>
      <c r="G201" s="93" t="e">
        <f>#REF!</f>
        <v>#REF!</v>
      </c>
      <c r="H201" s="93" t="e">
        <f>#REF!</f>
        <v>#REF!</v>
      </c>
      <c r="AD201" s="92">
        <v>40333</v>
      </c>
      <c r="AE201" s="27">
        <v>43.4</v>
      </c>
      <c r="AF201" s="27">
        <v>1.715</v>
      </c>
      <c r="AG201" s="27">
        <v>143</v>
      </c>
      <c r="AH201" s="27">
        <v>53.460001</v>
      </c>
    </row>
    <row r="202" spans="2:34" ht="11.25">
      <c r="B202" s="2" t="e">
        <f>#REF!</f>
        <v>#REF!</v>
      </c>
      <c r="C202" s="2" t="e">
        <f>#REF!</f>
        <v>#REF!</v>
      </c>
      <c r="E202" s="93" t="e">
        <f>#REF!</f>
        <v>#REF!</v>
      </c>
      <c r="F202" s="93" t="e">
        <f>#REF!</f>
        <v>#REF!</v>
      </c>
      <c r="G202" s="93" t="e">
        <f>#REF!</f>
        <v>#REF!</v>
      </c>
      <c r="H202" s="93" t="e">
        <f>#REF!</f>
        <v>#REF!</v>
      </c>
      <c r="AD202" s="92">
        <v>40332</v>
      </c>
      <c r="AE202" s="27">
        <v>45</v>
      </c>
      <c r="AF202" s="27">
        <v>1.92</v>
      </c>
      <c r="AG202" s="27">
        <v>151</v>
      </c>
      <c r="AH202" s="27">
        <v>54.120001</v>
      </c>
    </row>
    <row r="203" spans="2:34" ht="11.25">
      <c r="B203" s="2" t="e">
        <f>#REF!</f>
        <v>#REF!</v>
      </c>
      <c r="C203" s="2" t="e">
        <f>#REF!</f>
        <v>#REF!</v>
      </c>
      <c r="E203" s="93" t="e">
        <f>#REF!</f>
        <v>#REF!</v>
      </c>
      <c r="F203" s="93" t="e">
        <f>#REF!</f>
        <v>#REF!</v>
      </c>
      <c r="G203" s="93" t="e">
        <f>#REF!</f>
        <v>#REF!</v>
      </c>
      <c r="H203" s="93" t="e">
        <f>#REF!</f>
        <v>#REF!</v>
      </c>
      <c r="AD203" s="92">
        <v>40331</v>
      </c>
      <c r="AE203" s="27">
        <v>44.8</v>
      </c>
      <c r="AF203" s="27">
        <v>1.95</v>
      </c>
      <c r="AG203" s="27">
        <v>142</v>
      </c>
      <c r="AH203" s="27">
        <v>55.440001</v>
      </c>
    </row>
    <row r="204" spans="2:34" ht="11.25">
      <c r="B204" s="2" t="e">
        <f>#REF!</f>
        <v>#REF!</v>
      </c>
      <c r="C204" s="2" t="e">
        <f>#REF!</f>
        <v>#REF!</v>
      </c>
      <c r="E204" s="93" t="e">
        <f>#REF!</f>
        <v>#REF!</v>
      </c>
      <c r="F204" s="93" t="e">
        <f>#REF!</f>
        <v>#REF!</v>
      </c>
      <c r="G204" s="93" t="e">
        <f>#REF!</f>
        <v>#REF!</v>
      </c>
      <c r="H204" s="93" t="e">
        <f>#REF!</f>
        <v>#REF!</v>
      </c>
      <c r="AD204" s="92">
        <v>40330</v>
      </c>
      <c r="AE204" s="27">
        <v>45.4</v>
      </c>
      <c r="AF204" s="27">
        <v>1.95</v>
      </c>
      <c r="AG204" s="27">
        <v>151</v>
      </c>
      <c r="AH204" s="27">
        <v>52.800001</v>
      </c>
    </row>
    <row r="205" spans="2:34" ht="11.25">
      <c r="B205" s="2" t="e">
        <f>#REF!</f>
        <v>#REF!</v>
      </c>
      <c r="C205" s="2" t="e">
        <f>#REF!</f>
        <v>#REF!</v>
      </c>
      <c r="E205" s="93" t="e">
        <f>#REF!</f>
        <v>#REF!</v>
      </c>
      <c r="F205" s="93" t="e">
        <f>#REF!</f>
        <v>#REF!</v>
      </c>
      <c r="G205" s="93" t="e">
        <f>#REF!</f>
        <v>#REF!</v>
      </c>
      <c r="H205" s="93" t="e">
        <f>#REF!</f>
        <v>#REF!</v>
      </c>
      <c r="AD205" s="92">
        <v>40326</v>
      </c>
      <c r="AE205" s="27">
        <v>48.2</v>
      </c>
      <c r="AF205" s="27">
        <v>1.96</v>
      </c>
      <c r="AG205" s="27">
        <v>162</v>
      </c>
      <c r="AH205" s="27">
        <v>56.100001</v>
      </c>
    </row>
    <row r="206" spans="2:34" ht="11.25">
      <c r="B206" s="2" t="e">
        <f>#REF!</f>
        <v>#REF!</v>
      </c>
      <c r="C206" s="2" t="e">
        <f>#REF!</f>
        <v>#REF!</v>
      </c>
      <c r="E206" s="93" t="e">
        <f>#REF!</f>
        <v>#REF!</v>
      </c>
      <c r="F206" s="93" t="e">
        <f>#REF!</f>
        <v>#REF!</v>
      </c>
      <c r="G206" s="93" t="e">
        <f>#REF!</f>
        <v>#REF!</v>
      </c>
      <c r="H206" s="93" t="e">
        <f>#REF!</f>
        <v>#REF!</v>
      </c>
      <c r="AD206" s="92">
        <v>40325</v>
      </c>
      <c r="AE206" s="27">
        <v>50.4</v>
      </c>
      <c r="AF206" s="27">
        <v>2.04</v>
      </c>
      <c r="AG206" s="27">
        <v>163</v>
      </c>
      <c r="AH206" s="27">
        <v>57.420001</v>
      </c>
    </row>
    <row r="207" spans="2:34" ht="11.25">
      <c r="B207" s="2" t="e">
        <f>#REF!</f>
        <v>#REF!</v>
      </c>
      <c r="C207" s="2" t="e">
        <f>#REF!</f>
        <v>#REF!</v>
      </c>
      <c r="E207" s="93" t="e">
        <f>#REF!</f>
        <v>#REF!</v>
      </c>
      <c r="F207" s="93" t="e">
        <f>#REF!</f>
        <v>#REF!</v>
      </c>
      <c r="G207" s="93" t="e">
        <f>#REF!</f>
        <v>#REF!</v>
      </c>
      <c r="H207" s="93" t="e">
        <f>#REF!</f>
        <v>#REF!</v>
      </c>
      <c r="AD207" s="92">
        <v>40324</v>
      </c>
      <c r="AE207" s="27">
        <v>46.4</v>
      </c>
      <c r="AF207" s="27">
        <v>2.02</v>
      </c>
      <c r="AG207" s="27">
        <v>162</v>
      </c>
      <c r="AH207" s="27">
        <v>58.674001</v>
      </c>
    </row>
    <row r="208" spans="2:34" ht="11.25">
      <c r="B208" s="2" t="e">
        <f>#REF!</f>
        <v>#REF!</v>
      </c>
      <c r="C208" s="2" t="e">
        <f>#REF!</f>
        <v>#REF!</v>
      </c>
      <c r="E208" s="93" t="e">
        <f>#REF!</f>
        <v>#REF!</v>
      </c>
      <c r="F208" s="93" t="e">
        <f>#REF!</f>
        <v>#REF!</v>
      </c>
      <c r="G208" s="93" t="e">
        <f>#REF!</f>
        <v>#REF!</v>
      </c>
      <c r="H208" s="93" t="e">
        <f>#REF!</f>
        <v>#REF!</v>
      </c>
      <c r="AD208" s="92">
        <v>40323</v>
      </c>
      <c r="AE208" s="27">
        <v>46.4</v>
      </c>
      <c r="AF208" s="27">
        <v>1.85</v>
      </c>
      <c r="AG208" s="27">
        <v>164</v>
      </c>
      <c r="AH208" s="27">
        <v>59.400001</v>
      </c>
    </row>
    <row r="209" spans="2:34" ht="11.25">
      <c r="B209" s="2" t="e">
        <f>#REF!</f>
        <v>#REF!</v>
      </c>
      <c r="C209" s="2" t="e">
        <f>#REF!</f>
        <v>#REF!</v>
      </c>
      <c r="E209" s="93" t="e">
        <f>#REF!</f>
        <v>#REF!</v>
      </c>
      <c r="F209" s="93" t="e">
        <f>#REF!</f>
        <v>#REF!</v>
      </c>
      <c r="G209" s="93" t="e">
        <f>#REF!</f>
        <v>#REF!</v>
      </c>
      <c r="H209" s="93" t="e">
        <f>#REF!</f>
        <v>#REF!</v>
      </c>
      <c r="AD209" s="92">
        <v>40322</v>
      </c>
      <c r="AE209" s="27">
        <v>47.2</v>
      </c>
      <c r="AF209" s="27">
        <v>2.02</v>
      </c>
      <c r="AG209" s="27">
        <v>166</v>
      </c>
      <c r="AH209" s="27">
        <v>57.420001</v>
      </c>
    </row>
    <row r="210" spans="2:34" ht="11.25">
      <c r="B210" s="2" t="e">
        <f>#REF!</f>
        <v>#REF!</v>
      </c>
      <c r="C210" s="2" t="e">
        <f>#REF!</f>
        <v>#REF!</v>
      </c>
      <c r="E210" s="93" t="e">
        <f>#REF!</f>
        <v>#REF!</v>
      </c>
      <c r="F210" s="93" t="e">
        <f>#REF!</f>
        <v>#REF!</v>
      </c>
      <c r="G210" s="93" t="e">
        <f>#REF!</f>
        <v>#REF!</v>
      </c>
      <c r="H210" s="93" t="e">
        <f>#REF!</f>
        <v>#REF!</v>
      </c>
      <c r="AD210" s="92">
        <v>40319</v>
      </c>
      <c r="AE210" s="27">
        <v>45.8</v>
      </c>
      <c r="AF210" s="27">
        <v>1.67</v>
      </c>
      <c r="AG210" s="27">
        <v>172</v>
      </c>
      <c r="AH210" s="27">
        <v>49.5</v>
      </c>
    </row>
    <row r="211" spans="2:34" ht="11.25">
      <c r="B211" s="2" t="e">
        <f>#REF!</f>
        <v>#REF!</v>
      </c>
      <c r="C211" s="2" t="e">
        <f>#REF!</f>
        <v>#REF!</v>
      </c>
      <c r="E211" s="93" t="e">
        <f>#REF!</f>
        <v>#REF!</v>
      </c>
      <c r="F211" s="93" t="e">
        <f>#REF!</f>
        <v>#REF!</v>
      </c>
      <c r="G211" s="93" t="e">
        <f>#REF!</f>
        <v>#REF!</v>
      </c>
      <c r="H211" s="93" t="e">
        <f>#REF!</f>
        <v>#REF!</v>
      </c>
      <c r="AD211" s="92">
        <v>40318</v>
      </c>
      <c r="AE211" s="27">
        <v>46.4</v>
      </c>
      <c r="AF211" s="27">
        <v>1.49</v>
      </c>
      <c r="AG211" s="27">
        <v>159</v>
      </c>
      <c r="AH211" s="27">
        <v>46.2</v>
      </c>
    </row>
    <row r="212" spans="2:34" ht="11.25">
      <c r="B212" s="2" t="e">
        <f>#REF!</f>
        <v>#REF!</v>
      </c>
      <c r="C212" s="2" t="e">
        <f>#REF!</f>
        <v>#REF!</v>
      </c>
      <c r="E212" s="93" t="e">
        <f>#REF!</f>
        <v>#REF!</v>
      </c>
      <c r="F212" s="93" t="e">
        <f>#REF!</f>
        <v>#REF!</v>
      </c>
      <c r="G212" s="93" t="e">
        <f>#REF!</f>
        <v>#REF!</v>
      </c>
      <c r="H212" s="93" t="e">
        <f>#REF!</f>
        <v>#REF!</v>
      </c>
      <c r="AD212" s="92">
        <v>40317</v>
      </c>
      <c r="AE212" s="27">
        <v>49.4</v>
      </c>
      <c r="AF212" s="27">
        <v>1.55</v>
      </c>
      <c r="AG212" s="27">
        <v>166</v>
      </c>
      <c r="AH212" s="27">
        <v>48.84</v>
      </c>
    </row>
    <row r="213" spans="2:34" ht="11.25">
      <c r="B213" s="2" t="e">
        <f>#REF!</f>
        <v>#REF!</v>
      </c>
      <c r="C213" s="2" t="e">
        <f>#REF!</f>
        <v>#REF!</v>
      </c>
      <c r="E213" s="93" t="e">
        <f>#REF!</f>
        <v>#REF!</v>
      </c>
      <c r="F213" s="93" t="e">
        <f>#REF!</f>
        <v>#REF!</v>
      </c>
      <c r="G213" s="93" t="e">
        <f>#REF!</f>
        <v>#REF!</v>
      </c>
      <c r="H213" s="93" t="e">
        <f>#REF!</f>
        <v>#REF!</v>
      </c>
      <c r="AD213" s="92">
        <v>40316</v>
      </c>
      <c r="AE213" s="27">
        <v>53</v>
      </c>
      <c r="AF213" s="27">
        <v>1.66</v>
      </c>
      <c r="AG213" s="27">
        <v>181</v>
      </c>
      <c r="AH213" s="27">
        <v>52.734001</v>
      </c>
    </row>
    <row r="214" spans="2:34" ht="11.25">
      <c r="B214" s="2" t="e">
        <f>#REF!</f>
        <v>#REF!</v>
      </c>
      <c r="C214" s="2" t="e">
        <f>#REF!</f>
        <v>#REF!</v>
      </c>
      <c r="E214" s="93" t="e">
        <f>#REF!</f>
        <v>#REF!</v>
      </c>
      <c r="F214" s="93" t="e">
        <f>#REF!</f>
        <v>#REF!</v>
      </c>
      <c r="G214" s="93" t="e">
        <f>#REF!</f>
        <v>#REF!</v>
      </c>
      <c r="H214" s="93" t="e">
        <f>#REF!</f>
        <v>#REF!</v>
      </c>
      <c r="AD214" s="92">
        <v>40315</v>
      </c>
      <c r="AE214" s="27">
        <v>53.2</v>
      </c>
      <c r="AF214" s="27">
        <v>1.87</v>
      </c>
      <c r="AG214" s="27">
        <v>183</v>
      </c>
      <c r="AH214" s="27">
        <v>54.120001</v>
      </c>
    </row>
    <row r="215" spans="2:34" ht="11.25">
      <c r="B215" s="2" t="e">
        <f>#REF!</f>
        <v>#REF!</v>
      </c>
      <c r="C215" s="2" t="e">
        <f>#REF!</f>
        <v>#REF!</v>
      </c>
      <c r="E215" s="93" t="e">
        <f>#REF!</f>
        <v>#REF!</v>
      </c>
      <c r="F215" s="93" t="e">
        <f>#REF!</f>
        <v>#REF!</v>
      </c>
      <c r="G215" s="93" t="e">
        <f>#REF!</f>
        <v>#REF!</v>
      </c>
      <c r="H215" s="93" t="e">
        <f>#REF!</f>
        <v>#REF!</v>
      </c>
      <c r="AD215" s="92">
        <v>40312</v>
      </c>
      <c r="AE215" s="27">
        <v>50.8</v>
      </c>
      <c r="AF215" s="27">
        <v>2.03</v>
      </c>
      <c r="AG215" s="27">
        <v>172</v>
      </c>
      <c r="AH215" s="27">
        <v>54.120001</v>
      </c>
    </row>
    <row r="216" spans="2:34" ht="11.25">
      <c r="B216" s="2" t="e">
        <f>#REF!</f>
        <v>#REF!</v>
      </c>
      <c r="C216" s="2" t="e">
        <f>#REF!</f>
        <v>#REF!</v>
      </c>
      <c r="E216" s="93" t="e">
        <f>#REF!</f>
        <v>#REF!</v>
      </c>
      <c r="F216" s="93" t="e">
        <f>#REF!</f>
        <v>#REF!</v>
      </c>
      <c r="G216" s="93" t="e">
        <f>#REF!</f>
        <v>#REF!</v>
      </c>
      <c r="H216" s="93" t="e">
        <f>#REF!</f>
        <v>#REF!</v>
      </c>
      <c r="AD216" s="92">
        <v>40311</v>
      </c>
      <c r="AE216" s="27">
        <v>52</v>
      </c>
      <c r="AF216" s="27">
        <v>2.15</v>
      </c>
      <c r="AG216" s="27">
        <v>189</v>
      </c>
      <c r="AH216" s="27">
        <v>55.440001</v>
      </c>
    </row>
    <row r="217" spans="2:34" ht="11.25">
      <c r="B217" s="2" t="e">
        <f>#REF!</f>
        <v>#REF!</v>
      </c>
      <c r="C217" s="2" t="e">
        <f>#REF!</f>
        <v>#REF!</v>
      </c>
      <c r="E217" s="93" t="e">
        <f>#REF!</f>
        <v>#REF!</v>
      </c>
      <c r="F217" s="93" t="e">
        <f>#REF!</f>
        <v>#REF!</v>
      </c>
      <c r="G217" s="93" t="e">
        <f>#REF!</f>
        <v>#REF!</v>
      </c>
      <c r="H217" s="93" t="e">
        <f>#REF!</f>
        <v>#REF!</v>
      </c>
      <c r="AD217" s="92">
        <v>40310</v>
      </c>
      <c r="AE217" s="27">
        <v>53.4</v>
      </c>
      <c r="AF217" s="27">
        <v>2.23</v>
      </c>
      <c r="AG217" s="27">
        <v>206</v>
      </c>
      <c r="AH217" s="27">
        <v>55.440001</v>
      </c>
    </row>
    <row r="218" spans="2:34" ht="11.25">
      <c r="B218" s="2" t="e">
        <f>#REF!</f>
        <v>#REF!</v>
      </c>
      <c r="C218" s="2" t="e">
        <f>#REF!</f>
        <v>#REF!</v>
      </c>
      <c r="E218" s="93" t="e">
        <f>#REF!</f>
        <v>#REF!</v>
      </c>
      <c r="F218" s="93" t="e">
        <f>#REF!</f>
        <v>#REF!</v>
      </c>
      <c r="G218" s="93" t="e">
        <f>#REF!</f>
        <v>#REF!</v>
      </c>
      <c r="H218" s="93" t="e">
        <f>#REF!</f>
        <v>#REF!</v>
      </c>
      <c r="AD218" s="92">
        <v>40309</v>
      </c>
      <c r="AE218" s="27">
        <v>54.4</v>
      </c>
      <c r="AF218" s="27">
        <v>2.43</v>
      </c>
      <c r="AG218" s="27">
        <v>220</v>
      </c>
      <c r="AH218" s="27">
        <v>53.460001</v>
      </c>
    </row>
    <row r="219" spans="2:34" ht="11.25">
      <c r="B219" s="2" t="e">
        <f>#REF!</f>
        <v>#REF!</v>
      </c>
      <c r="C219" s="2" t="e">
        <f>#REF!</f>
        <v>#REF!</v>
      </c>
      <c r="E219" s="93" t="e">
        <f>#REF!</f>
        <v>#REF!</v>
      </c>
      <c r="F219" s="93" t="e">
        <f>#REF!</f>
        <v>#REF!</v>
      </c>
      <c r="G219" s="93" t="e">
        <f>#REF!</f>
        <v>#REF!</v>
      </c>
      <c r="H219" s="93" t="e">
        <f>#REF!</f>
        <v>#REF!</v>
      </c>
      <c r="AD219" s="92">
        <v>40308</v>
      </c>
      <c r="AE219" s="27">
        <v>51</v>
      </c>
      <c r="AF219" s="27">
        <v>2.54</v>
      </c>
      <c r="AG219" s="27">
        <v>235</v>
      </c>
      <c r="AH219" s="27">
        <v>56.100001</v>
      </c>
    </row>
    <row r="220" spans="2:34" ht="11.25">
      <c r="B220" s="2" t="e">
        <f>#REF!</f>
        <v>#REF!</v>
      </c>
      <c r="C220" s="2" t="e">
        <f>#REF!</f>
        <v>#REF!</v>
      </c>
      <c r="E220" s="93" t="e">
        <f>#REF!</f>
        <v>#REF!</v>
      </c>
      <c r="F220" s="93" t="e">
        <f>#REF!</f>
        <v>#REF!</v>
      </c>
      <c r="G220" s="93" t="e">
        <f>#REF!</f>
        <v>#REF!</v>
      </c>
      <c r="H220" s="93" t="e">
        <f>#REF!</f>
        <v>#REF!</v>
      </c>
      <c r="AD220" s="92">
        <v>40305</v>
      </c>
      <c r="AE220" s="27">
        <v>45.2</v>
      </c>
      <c r="AF220" s="27">
        <v>2.53</v>
      </c>
      <c r="AG220" s="27">
        <v>244</v>
      </c>
      <c r="AH220" s="27">
        <v>54.120001</v>
      </c>
    </row>
    <row r="221" spans="2:34" ht="11.25">
      <c r="B221" s="2" t="e">
        <f>#REF!</f>
        <v>#REF!</v>
      </c>
      <c r="C221" s="2" t="e">
        <f>#REF!</f>
        <v>#REF!</v>
      </c>
      <c r="E221" s="93" t="e">
        <f>#REF!</f>
        <v>#REF!</v>
      </c>
      <c r="F221" s="93" t="e">
        <f>#REF!</f>
        <v>#REF!</v>
      </c>
      <c r="G221" s="93" t="e">
        <f>#REF!</f>
        <v>#REF!</v>
      </c>
      <c r="H221" s="93" t="e">
        <f>#REF!</f>
        <v>#REF!</v>
      </c>
      <c r="AD221" s="92">
        <v>40304</v>
      </c>
      <c r="AE221" s="27">
        <v>44</v>
      </c>
      <c r="AF221" s="27">
        <v>2.51</v>
      </c>
      <c r="AG221" s="27">
        <v>231</v>
      </c>
      <c r="AH221" s="27">
        <v>53.460001</v>
      </c>
    </row>
    <row r="222" spans="2:34" ht="11.25">
      <c r="B222" s="2" t="e">
        <f>#REF!</f>
        <v>#REF!</v>
      </c>
      <c r="C222" s="2" t="e">
        <f>#REF!</f>
        <v>#REF!</v>
      </c>
      <c r="E222" s="93" t="e">
        <f>#REF!</f>
        <v>#REF!</v>
      </c>
      <c r="F222" s="93" t="e">
        <f>#REF!</f>
        <v>#REF!</v>
      </c>
      <c r="G222" s="93" t="e">
        <f>#REF!</f>
        <v>#REF!</v>
      </c>
      <c r="H222" s="93" t="e">
        <f>#REF!</f>
        <v>#REF!</v>
      </c>
      <c r="AD222" s="92">
        <v>40303</v>
      </c>
      <c r="AE222" s="27">
        <v>45.4</v>
      </c>
      <c r="AF222" s="27">
        <v>2.48</v>
      </c>
      <c r="AG222" s="27">
        <v>219</v>
      </c>
      <c r="AH222" s="27">
        <v>52.549201</v>
      </c>
    </row>
    <row r="223" spans="2:34" ht="11.25">
      <c r="B223" s="2" t="e">
        <f>#REF!</f>
        <v>#REF!</v>
      </c>
      <c r="C223" s="2" t="e">
        <f>#REF!</f>
        <v>#REF!</v>
      </c>
      <c r="E223" s="93" t="e">
        <f>#REF!</f>
        <v>#REF!</v>
      </c>
      <c r="F223" s="93" t="e">
        <f>#REF!</f>
        <v>#REF!</v>
      </c>
      <c r="G223" s="93" t="e">
        <f>#REF!</f>
        <v>#REF!</v>
      </c>
      <c r="H223" s="93" t="e">
        <f>#REF!</f>
        <v>#REF!</v>
      </c>
      <c r="AD223" s="92">
        <v>40302</v>
      </c>
      <c r="AE223" s="27">
        <v>44.2</v>
      </c>
      <c r="AF223" s="27">
        <v>2.76</v>
      </c>
      <c r="AG223" s="27">
        <v>168</v>
      </c>
      <c r="AH223" s="27">
        <v>50.820001</v>
      </c>
    </row>
    <row r="224" spans="2:34" ht="11.25">
      <c r="B224" s="2" t="e">
        <f>#REF!</f>
        <v>#REF!</v>
      </c>
      <c r="C224" s="2" t="e">
        <f>#REF!</f>
        <v>#REF!</v>
      </c>
      <c r="E224" s="93" t="e">
        <f>#REF!</f>
        <v>#REF!</v>
      </c>
      <c r="F224" s="93" t="e">
        <f>#REF!</f>
        <v>#REF!</v>
      </c>
      <c r="G224" s="93" t="e">
        <f>#REF!</f>
        <v>#REF!</v>
      </c>
      <c r="H224" s="93" t="e">
        <f>#REF!</f>
        <v>#REF!</v>
      </c>
      <c r="AD224" s="92">
        <v>40301</v>
      </c>
      <c r="AE224" s="27">
        <v>41.4</v>
      </c>
      <c r="AF224" s="27">
        <v>2.73</v>
      </c>
      <c r="AG224" s="27">
        <v>141</v>
      </c>
      <c r="AH224" s="27">
        <v>45.54</v>
      </c>
    </row>
    <row r="225" spans="2:34" ht="11.25">
      <c r="B225" s="2" t="e">
        <f>#REF!</f>
        <v>#REF!</v>
      </c>
      <c r="C225" s="2" t="e">
        <f>#REF!</f>
        <v>#REF!</v>
      </c>
      <c r="E225" s="93" t="e">
        <f>#REF!</f>
        <v>#REF!</v>
      </c>
      <c r="F225" s="93" t="e">
        <f>#REF!</f>
        <v>#REF!</v>
      </c>
      <c r="G225" s="93" t="e">
        <f>#REF!</f>
        <v>#REF!</v>
      </c>
      <c r="H225" s="93" t="e">
        <f>#REF!</f>
        <v>#REF!</v>
      </c>
      <c r="AD225" s="92">
        <v>40298</v>
      </c>
      <c r="AE225" s="27">
        <v>43.6</v>
      </c>
      <c r="AF225" s="27">
        <v>2.89</v>
      </c>
      <c r="AG225" s="27">
        <v>174.8</v>
      </c>
      <c r="AH225" s="27">
        <v>57.446401</v>
      </c>
    </row>
    <row r="226" spans="2:34" ht="11.25">
      <c r="B226" s="2" t="e">
        <f>#REF!</f>
        <v>#REF!</v>
      </c>
      <c r="C226" s="2" t="e">
        <f>#REF!</f>
        <v>#REF!</v>
      </c>
      <c r="E226" s="93" t="e">
        <f>#REF!</f>
        <v>#REF!</v>
      </c>
      <c r="F226" s="93" t="e">
        <f>#REF!</f>
        <v>#REF!</v>
      </c>
      <c r="G226" s="93" t="e">
        <f>#REF!</f>
        <v>#REF!</v>
      </c>
      <c r="H226" s="93" t="e">
        <f>#REF!</f>
        <v>#REF!</v>
      </c>
      <c r="AD226" s="92">
        <v>40297</v>
      </c>
      <c r="AE226" s="27">
        <v>50.6</v>
      </c>
      <c r="AF226" s="27">
        <v>2.25</v>
      </c>
      <c r="AG226" s="27">
        <v>219</v>
      </c>
      <c r="AH226" s="27">
        <v>65.010001</v>
      </c>
    </row>
    <row r="227" spans="2:34" ht="11.25">
      <c r="B227" s="2" t="e">
        <f>#REF!</f>
        <v>#REF!</v>
      </c>
      <c r="C227" s="2" t="e">
        <f>#REF!</f>
        <v>#REF!</v>
      </c>
      <c r="E227" s="93" t="e">
        <f>#REF!</f>
        <v>#REF!</v>
      </c>
      <c r="F227" s="93" t="e">
        <f>#REF!</f>
        <v>#REF!</v>
      </c>
      <c r="G227" s="93" t="e">
        <f>#REF!</f>
        <v>#REF!</v>
      </c>
      <c r="H227" s="93" t="e">
        <f>#REF!</f>
        <v>#REF!</v>
      </c>
      <c r="AD227" s="92">
        <v>40296</v>
      </c>
      <c r="AE227" s="27">
        <v>60.8</v>
      </c>
      <c r="AF227" s="27">
        <v>2.34</v>
      </c>
      <c r="AG227" s="27">
        <v>411</v>
      </c>
      <c r="AH227" s="27">
        <v>63.360001</v>
      </c>
    </row>
    <row r="228" spans="2:34" ht="11.25">
      <c r="B228" s="2" t="e">
        <f>#REF!</f>
        <v>#REF!</v>
      </c>
      <c r="C228" s="2" t="e">
        <f>#REF!</f>
        <v>#REF!</v>
      </c>
      <c r="E228" s="93" t="e">
        <f>#REF!</f>
        <v>#REF!</v>
      </c>
      <c r="F228" s="93" t="e">
        <f>#REF!</f>
        <v>#REF!</v>
      </c>
      <c r="G228" s="93" t="e">
        <f>#REF!</f>
        <v>#REF!</v>
      </c>
      <c r="H228" s="93" t="e">
        <f>#REF!</f>
        <v>#REF!</v>
      </c>
      <c r="AD228" s="92">
        <v>40295</v>
      </c>
      <c r="AE228" s="27">
        <v>58.8</v>
      </c>
      <c r="AF228" s="27">
        <v>2.8</v>
      </c>
      <c r="AG228" s="27">
        <v>412</v>
      </c>
      <c r="AH228" s="27">
        <v>79.200001</v>
      </c>
    </row>
    <row r="229" spans="2:34" ht="11.25">
      <c r="B229" s="2" t="e">
        <f>#REF!</f>
        <v>#REF!</v>
      </c>
      <c r="C229" s="2" t="e">
        <f>#REF!</f>
        <v>#REF!</v>
      </c>
      <c r="E229" s="93" t="e">
        <f>#REF!</f>
        <v>#REF!</v>
      </c>
      <c r="F229" s="93" t="e">
        <f>#REF!</f>
        <v>#REF!</v>
      </c>
      <c r="G229" s="93" t="e">
        <f>#REF!</f>
        <v>#REF!</v>
      </c>
      <c r="H229" s="93" t="e">
        <f>#REF!</f>
        <v>#REF!</v>
      </c>
      <c r="AD229" s="92">
        <v>40294</v>
      </c>
      <c r="AE229" s="27">
        <v>60.4</v>
      </c>
      <c r="AF229" s="27">
        <v>3.3</v>
      </c>
      <c r="AG229" s="27">
        <v>347</v>
      </c>
      <c r="AH229" s="27">
        <v>104.280001</v>
      </c>
    </row>
    <row r="230" spans="2:34" ht="11.25">
      <c r="B230" s="2" t="e">
        <f>#REF!</f>
        <v>#REF!</v>
      </c>
      <c r="C230" s="2" t="e">
        <f>#REF!</f>
        <v>#REF!</v>
      </c>
      <c r="E230" s="93" t="e">
        <f>#REF!</f>
        <v>#REF!</v>
      </c>
      <c r="F230" s="93" t="e">
        <f>#REF!</f>
        <v>#REF!</v>
      </c>
      <c r="G230" s="93" t="e">
        <f>#REF!</f>
        <v>#REF!</v>
      </c>
      <c r="H230" s="93" t="e">
        <f>#REF!</f>
        <v>#REF!</v>
      </c>
      <c r="AD230" s="92">
        <v>40291</v>
      </c>
      <c r="AE230" s="27">
        <v>67</v>
      </c>
      <c r="AF230" s="27">
        <v>2.07</v>
      </c>
      <c r="AG230" s="27">
        <v>511</v>
      </c>
      <c r="AH230" s="27">
        <v>95.700001</v>
      </c>
    </row>
    <row r="231" spans="2:34" ht="11.25">
      <c r="B231" s="2" t="e">
        <f>#REF!</f>
        <v>#REF!</v>
      </c>
      <c r="C231" s="2" t="e">
        <f>#REF!</f>
        <v>#REF!</v>
      </c>
      <c r="E231" s="93" t="e">
        <f>#REF!</f>
        <v>#REF!</v>
      </c>
      <c r="F231" s="93" t="e">
        <f>#REF!</f>
        <v>#REF!</v>
      </c>
      <c r="G231" s="93" t="e">
        <f>#REF!</f>
        <v>#REF!</v>
      </c>
      <c r="H231" s="93" t="e">
        <f>#REF!</f>
        <v>#REF!</v>
      </c>
      <c r="AD231" s="92">
        <v>40290</v>
      </c>
      <c r="AE231" s="27">
        <v>67</v>
      </c>
      <c r="AF231" s="27">
        <v>1.77</v>
      </c>
      <c r="AG231" s="27">
        <v>437</v>
      </c>
      <c r="AH231" s="27">
        <v>57.420001</v>
      </c>
    </row>
    <row r="232" spans="2:34" ht="11.25">
      <c r="B232" s="2" t="e">
        <f>#REF!</f>
        <v>#REF!</v>
      </c>
      <c r="C232" s="2" t="e">
        <f>#REF!</f>
        <v>#REF!</v>
      </c>
      <c r="E232" s="93" t="e">
        <f>#REF!</f>
        <v>#REF!</v>
      </c>
      <c r="F232" s="93" t="e">
        <f>#REF!</f>
        <v>#REF!</v>
      </c>
      <c r="G232" s="93" t="e">
        <f>#REF!</f>
        <v>#REF!</v>
      </c>
      <c r="H232" s="93" t="e">
        <f>#REF!</f>
        <v>#REF!</v>
      </c>
      <c r="AD232" s="92">
        <v>40289</v>
      </c>
      <c r="AE232" s="27">
        <v>53.2</v>
      </c>
      <c r="AF232" s="27">
        <v>1.8</v>
      </c>
      <c r="AG232" s="27">
        <v>406</v>
      </c>
      <c r="AH232" s="27">
        <v>50.820001</v>
      </c>
    </row>
    <row r="233" spans="2:34" ht="11.25">
      <c r="B233" s="2" t="e">
        <f>#REF!</f>
        <v>#REF!</v>
      </c>
      <c r="C233" s="2" t="e">
        <f>#REF!</f>
        <v>#REF!</v>
      </c>
      <c r="E233" s="93" t="e">
        <f>#REF!</f>
        <v>#REF!</v>
      </c>
      <c r="F233" s="93" t="e">
        <f>#REF!</f>
        <v>#REF!</v>
      </c>
      <c r="G233" s="93" t="e">
        <f>#REF!</f>
        <v>#REF!</v>
      </c>
      <c r="H233" s="93" t="e">
        <f>#REF!</f>
        <v>#REF!</v>
      </c>
      <c r="AD233" s="92">
        <v>40288</v>
      </c>
      <c r="AE233" s="27">
        <v>47.6</v>
      </c>
      <c r="AF233" s="27">
        <v>1.78</v>
      </c>
      <c r="AG233" s="27">
        <v>352</v>
      </c>
      <c r="AH233" s="27">
        <v>52.140001</v>
      </c>
    </row>
    <row r="234" spans="2:34" ht="11.25">
      <c r="B234" s="2" t="e">
        <f>#REF!</f>
        <v>#REF!</v>
      </c>
      <c r="C234" s="2" t="e">
        <f>#REF!</f>
        <v>#REF!</v>
      </c>
      <c r="E234" s="93" t="e">
        <f>#REF!</f>
        <v>#REF!</v>
      </c>
      <c r="F234" s="93" t="e">
        <f>#REF!</f>
        <v>#REF!</v>
      </c>
      <c r="G234" s="93" t="e">
        <f>#REF!</f>
        <v>#REF!</v>
      </c>
      <c r="H234" s="93" t="e">
        <f>#REF!</f>
        <v>#REF!</v>
      </c>
      <c r="AD234" s="92">
        <v>40287</v>
      </c>
      <c r="AE234" s="27">
        <v>44</v>
      </c>
      <c r="AF234" s="27">
        <v>1.75</v>
      </c>
      <c r="AG234" s="27">
        <v>291</v>
      </c>
      <c r="AH234" s="27">
        <v>49.5</v>
      </c>
    </row>
    <row r="235" spans="2:34" ht="11.25">
      <c r="B235" s="2" t="e">
        <f>#REF!</f>
        <v>#REF!</v>
      </c>
      <c r="C235" s="2" t="e">
        <f>#REF!</f>
        <v>#REF!</v>
      </c>
      <c r="E235" s="93" t="e">
        <f>#REF!</f>
        <v>#REF!</v>
      </c>
      <c r="F235" s="93" t="e">
        <f>#REF!</f>
        <v>#REF!</v>
      </c>
      <c r="G235" s="93" t="e">
        <f>#REF!</f>
        <v>#REF!</v>
      </c>
      <c r="H235" s="93" t="e">
        <f>#REF!</f>
        <v>#REF!</v>
      </c>
      <c r="AD235" s="92">
        <v>40284</v>
      </c>
      <c r="AE235" s="27">
        <v>42.4</v>
      </c>
      <c r="AF235" s="27">
        <v>1.73</v>
      </c>
      <c r="AG235" s="27">
        <v>288</v>
      </c>
      <c r="AH235" s="27">
        <v>53.479801</v>
      </c>
    </row>
    <row r="236" spans="2:34" ht="11.25">
      <c r="B236" s="2" t="e">
        <f>#REF!</f>
        <v>#REF!</v>
      </c>
      <c r="C236" s="2" t="e">
        <f>#REF!</f>
        <v>#REF!</v>
      </c>
      <c r="E236" s="93" t="e">
        <f>#REF!</f>
        <v>#REF!</v>
      </c>
      <c r="F236" s="93" t="e">
        <f>#REF!</f>
        <v>#REF!</v>
      </c>
      <c r="G236" s="93" t="e">
        <f>#REF!</f>
        <v>#REF!</v>
      </c>
      <c r="H236" s="93" t="e">
        <f>#REF!</f>
        <v>#REF!</v>
      </c>
      <c r="AD236" s="92">
        <v>40283</v>
      </c>
      <c r="AE236" s="27">
        <v>47.4</v>
      </c>
      <c r="AF236" s="27">
        <v>1.8</v>
      </c>
      <c r="AG236" s="27">
        <v>280</v>
      </c>
      <c r="AH236" s="27">
        <v>54.780001</v>
      </c>
    </row>
    <row r="237" spans="2:34" ht="11.25">
      <c r="B237" s="2" t="e">
        <f>#REF!</f>
        <v>#REF!</v>
      </c>
      <c r="C237" s="2" t="e">
        <f>#REF!</f>
        <v>#REF!</v>
      </c>
      <c r="E237" s="93" t="e">
        <f>#REF!</f>
        <v>#REF!</v>
      </c>
      <c r="F237" s="93" t="e">
        <f>#REF!</f>
        <v>#REF!</v>
      </c>
      <c r="G237" s="93" t="e">
        <f>#REF!</f>
        <v>#REF!</v>
      </c>
      <c r="H237" s="93" t="e">
        <f>#REF!</f>
        <v>#REF!</v>
      </c>
      <c r="AD237" s="92">
        <v>40282</v>
      </c>
      <c r="AE237" s="27">
        <v>48.6</v>
      </c>
      <c r="AF237" s="27">
        <v>1.76</v>
      </c>
      <c r="AG237" s="27">
        <v>267</v>
      </c>
      <c r="AH237" s="27">
        <v>47.52</v>
      </c>
    </row>
    <row r="238" spans="2:34" ht="11.25">
      <c r="B238" s="2" t="e">
        <f>#REF!</f>
        <v>#REF!</v>
      </c>
      <c r="C238" s="2" t="e">
        <f>#REF!</f>
        <v>#REF!</v>
      </c>
      <c r="E238" s="93" t="e">
        <f>#REF!</f>
        <v>#REF!</v>
      </c>
      <c r="F238" s="93" t="e">
        <f>#REF!</f>
        <v>#REF!</v>
      </c>
      <c r="G238" s="93" t="e">
        <f>#REF!</f>
        <v>#REF!</v>
      </c>
      <c r="H238" s="93" t="e">
        <f>#REF!</f>
        <v>#REF!</v>
      </c>
      <c r="AD238" s="92">
        <v>40281</v>
      </c>
      <c r="AE238" s="27">
        <v>47.8</v>
      </c>
      <c r="AF238" s="27">
        <v>1.67</v>
      </c>
      <c r="AG238" s="27">
        <v>262</v>
      </c>
      <c r="AH238" s="27">
        <v>46.86</v>
      </c>
    </row>
    <row r="239" spans="2:34" ht="11.25">
      <c r="B239" s="2" t="e">
        <f>#REF!</f>
        <v>#REF!</v>
      </c>
      <c r="C239" s="2" t="e">
        <f>#REF!</f>
        <v>#REF!</v>
      </c>
      <c r="E239" s="93" t="e">
        <f>#REF!</f>
        <v>#REF!</v>
      </c>
      <c r="F239" s="93" t="e">
        <f>#REF!</f>
        <v>#REF!</v>
      </c>
      <c r="G239" s="93" t="e">
        <f>#REF!</f>
        <v>#REF!</v>
      </c>
      <c r="H239" s="93" t="e">
        <f>#REF!</f>
        <v>#REF!</v>
      </c>
      <c r="AD239" s="92">
        <v>40280</v>
      </c>
      <c r="AE239" s="27">
        <v>46.8</v>
      </c>
      <c r="AF239" s="27">
        <v>1.75</v>
      </c>
      <c r="AG239" s="27">
        <v>252</v>
      </c>
      <c r="AH239" s="27">
        <v>45.21</v>
      </c>
    </row>
    <row r="240" spans="2:34" ht="11.25">
      <c r="B240" s="2" t="e">
        <f>#REF!</f>
        <v>#REF!</v>
      </c>
      <c r="C240" s="2" t="e">
        <f>#REF!</f>
        <v>#REF!</v>
      </c>
      <c r="E240" s="93" t="e">
        <f>#REF!</f>
        <v>#REF!</v>
      </c>
      <c r="F240" s="93" t="e">
        <f>#REF!</f>
        <v>#REF!</v>
      </c>
      <c r="G240" s="93" t="e">
        <f>#REF!</f>
        <v>#REF!</v>
      </c>
      <c r="H240" s="93" t="e">
        <f>#REF!</f>
        <v>#REF!</v>
      </c>
      <c r="AD240" s="92">
        <v>40277</v>
      </c>
      <c r="AE240" s="27">
        <v>45</v>
      </c>
      <c r="AF240" s="27">
        <v>1.83</v>
      </c>
      <c r="AG240" s="27">
        <v>244</v>
      </c>
      <c r="AH240" s="27">
        <v>44.748</v>
      </c>
    </row>
    <row r="241" spans="2:34" ht="11.25">
      <c r="B241" s="2" t="e">
        <f>#REF!</f>
        <v>#REF!</v>
      </c>
      <c r="C241" s="2" t="e">
        <f>#REF!</f>
        <v>#REF!</v>
      </c>
      <c r="E241" s="93" t="e">
        <f>#REF!</f>
        <v>#REF!</v>
      </c>
      <c r="F241" s="93" t="e">
        <f>#REF!</f>
        <v>#REF!</v>
      </c>
      <c r="G241" s="93" t="e">
        <f>#REF!</f>
        <v>#REF!</v>
      </c>
      <c r="H241" s="93" t="e">
        <f>#REF!</f>
        <v>#REF!</v>
      </c>
      <c r="AD241" s="92">
        <v>40276</v>
      </c>
      <c r="AE241" s="27">
        <v>49.8</v>
      </c>
      <c r="AF241" s="27">
        <v>1.77</v>
      </c>
      <c r="AG241" s="27">
        <v>266</v>
      </c>
      <c r="AH241" s="27">
        <v>42.9</v>
      </c>
    </row>
    <row r="242" spans="2:34" ht="11.25">
      <c r="B242" s="2" t="e">
        <f>#REF!</f>
        <v>#REF!</v>
      </c>
      <c r="C242" s="2" t="e">
        <f>#REF!</f>
        <v>#REF!</v>
      </c>
      <c r="E242" s="93" t="e">
        <f>#REF!</f>
        <v>#REF!</v>
      </c>
      <c r="F242" s="93" t="e">
        <f>#REF!</f>
        <v>#REF!</v>
      </c>
      <c r="G242" s="93" t="e">
        <f>#REF!</f>
        <v>#REF!</v>
      </c>
      <c r="H242" s="93" t="e">
        <f>#REF!</f>
        <v>#REF!</v>
      </c>
      <c r="AD242" s="92">
        <v>40275</v>
      </c>
      <c r="AE242" s="27">
        <v>43.8</v>
      </c>
      <c r="AF242" s="27">
        <v>1.72</v>
      </c>
      <c r="AG242" s="27">
        <v>245</v>
      </c>
      <c r="AH242" s="27">
        <v>46.2</v>
      </c>
    </row>
    <row r="243" spans="2:34" ht="11.25">
      <c r="B243" s="2" t="e">
        <f>#REF!</f>
        <v>#REF!</v>
      </c>
      <c r="C243" s="2" t="e">
        <f>#REF!</f>
        <v>#REF!</v>
      </c>
      <c r="E243" s="93" t="e">
        <f>#REF!</f>
        <v>#REF!</v>
      </c>
      <c r="F243" s="93" t="e">
        <f>#REF!</f>
        <v>#REF!</v>
      </c>
      <c r="G243" s="93" t="e">
        <f>#REF!</f>
        <v>#REF!</v>
      </c>
      <c r="H243" s="93" t="e">
        <f>#REF!</f>
        <v>#REF!</v>
      </c>
      <c r="AD243" s="92">
        <v>40274</v>
      </c>
      <c r="AE243" s="27">
        <v>39.6</v>
      </c>
      <c r="AF243" s="27">
        <v>1.79</v>
      </c>
      <c r="AG243" s="27">
        <v>215</v>
      </c>
      <c r="AH243" s="27">
        <v>42.636</v>
      </c>
    </row>
    <row r="244" spans="2:34" ht="11.25">
      <c r="B244" s="2" t="e">
        <f>#REF!</f>
        <v>#REF!</v>
      </c>
      <c r="C244" s="2" t="e">
        <f>#REF!</f>
        <v>#REF!</v>
      </c>
      <c r="E244" s="93" t="e">
        <f>#REF!</f>
        <v>#REF!</v>
      </c>
      <c r="F244" s="93" t="e">
        <f>#REF!</f>
        <v>#REF!</v>
      </c>
      <c r="G244" s="93" t="e">
        <f>#REF!</f>
        <v>#REF!</v>
      </c>
      <c r="H244" s="93" t="e">
        <f>#REF!</f>
        <v>#REF!</v>
      </c>
      <c r="AD244" s="92">
        <v>40273</v>
      </c>
      <c r="AE244" s="27">
        <v>34.8</v>
      </c>
      <c r="AF244" s="27">
        <v>1.74</v>
      </c>
      <c r="AG244" s="27">
        <v>188</v>
      </c>
      <c r="AH244" s="27">
        <v>42.24</v>
      </c>
    </row>
    <row r="245" spans="2:34" ht="11.25">
      <c r="B245" s="2" t="e">
        <f>#REF!</f>
        <v>#REF!</v>
      </c>
      <c r="C245" s="2" t="e">
        <f>#REF!</f>
        <v>#REF!</v>
      </c>
      <c r="E245" s="93" t="e">
        <f>#REF!</f>
        <v>#REF!</v>
      </c>
      <c r="F245" s="93" t="e">
        <f>#REF!</f>
        <v>#REF!</v>
      </c>
      <c r="G245" s="93" t="e">
        <f>#REF!</f>
        <v>#REF!</v>
      </c>
      <c r="H245" s="93" t="e">
        <f>#REF!</f>
        <v>#REF!</v>
      </c>
      <c r="AD245" s="92">
        <v>40269</v>
      </c>
      <c r="AE245" s="27">
        <v>34.8</v>
      </c>
      <c r="AF245" s="27">
        <v>1.7</v>
      </c>
      <c r="AG245" s="27">
        <v>183</v>
      </c>
      <c r="AH245" s="27">
        <v>36.96</v>
      </c>
    </row>
    <row r="246" spans="2:34" ht="11.25">
      <c r="B246" s="2" t="e">
        <f>#REF!</f>
        <v>#REF!</v>
      </c>
      <c r="C246" s="2" t="e">
        <f>#REF!</f>
        <v>#REF!</v>
      </c>
      <c r="E246" s="93" t="e">
        <f>#REF!</f>
        <v>#REF!</v>
      </c>
      <c r="F246" s="93" t="e">
        <f>#REF!</f>
        <v>#REF!</v>
      </c>
      <c r="G246" s="93" t="e">
        <f>#REF!</f>
        <v>#REF!</v>
      </c>
      <c r="H246" s="93" t="e">
        <f>#REF!</f>
        <v>#REF!</v>
      </c>
      <c r="AD246" s="92">
        <v>40268</v>
      </c>
      <c r="AE246" s="27">
        <v>33.6</v>
      </c>
      <c r="AF246" s="27">
        <v>1.56</v>
      </c>
      <c r="AG246" s="27">
        <v>181</v>
      </c>
      <c r="AH246" s="27">
        <v>37.62</v>
      </c>
    </row>
    <row r="247" spans="2:34" ht="11.25">
      <c r="B247" s="2" t="e">
        <f>#REF!</f>
        <v>#REF!</v>
      </c>
      <c r="C247" s="2" t="e">
        <f>#REF!</f>
        <v>#REF!</v>
      </c>
      <c r="E247" s="93" t="e">
        <f>#REF!</f>
        <v>#REF!</v>
      </c>
      <c r="F247" s="93" t="e">
        <f>#REF!</f>
        <v>#REF!</v>
      </c>
      <c r="G247" s="93" t="e">
        <f>#REF!</f>
        <v>#REF!</v>
      </c>
      <c r="H247" s="93" t="e">
        <f>#REF!</f>
        <v>#REF!</v>
      </c>
      <c r="AD247" s="92">
        <v>40267</v>
      </c>
      <c r="AE247" s="27">
        <v>34.6</v>
      </c>
      <c r="AF247" s="27">
        <v>1.69</v>
      </c>
      <c r="AG247" s="27">
        <v>180</v>
      </c>
      <c r="AH247" s="27">
        <v>38.94</v>
      </c>
    </row>
    <row r="248" spans="2:34" ht="11.25">
      <c r="B248" s="2" t="e">
        <f>#REF!</f>
        <v>#REF!</v>
      </c>
      <c r="C248" s="2" t="e">
        <f>#REF!</f>
        <v>#REF!</v>
      </c>
      <c r="E248" s="93" t="e">
        <f>#REF!</f>
        <v>#REF!</v>
      </c>
      <c r="F248" s="93" t="e">
        <f>#REF!</f>
        <v>#REF!</v>
      </c>
      <c r="G248" s="93" t="e">
        <f>#REF!</f>
        <v>#REF!</v>
      </c>
      <c r="H248" s="93" t="e">
        <f>#REF!</f>
        <v>#REF!</v>
      </c>
      <c r="AD248" s="92">
        <v>40266</v>
      </c>
      <c r="AE248" s="27">
        <v>33.2</v>
      </c>
      <c r="AF248" s="27">
        <v>1.7</v>
      </c>
      <c r="AG248" s="27">
        <v>172</v>
      </c>
      <c r="AH248" s="27">
        <v>39.27</v>
      </c>
    </row>
    <row r="249" spans="2:34" ht="11.25">
      <c r="B249" s="2" t="e">
        <f>#REF!</f>
        <v>#REF!</v>
      </c>
      <c r="C249" s="2" t="e">
        <f>#REF!</f>
        <v>#REF!</v>
      </c>
      <c r="E249" s="93" t="e">
        <f>#REF!</f>
        <v>#REF!</v>
      </c>
      <c r="F249" s="93" t="e">
        <f>#REF!</f>
        <v>#REF!</v>
      </c>
      <c r="G249" s="93" t="e">
        <f>#REF!</f>
        <v>#REF!</v>
      </c>
      <c r="H249" s="93" t="e">
        <f>#REF!</f>
        <v>#REF!</v>
      </c>
      <c r="AD249" s="92">
        <v>40263</v>
      </c>
      <c r="AE249" s="27">
        <v>33.2</v>
      </c>
      <c r="AF249" s="27">
        <v>1.73</v>
      </c>
      <c r="AG249" s="27">
        <v>168</v>
      </c>
      <c r="AH249" s="27">
        <v>38.28</v>
      </c>
    </row>
    <row r="250" spans="2:34" ht="11.25">
      <c r="B250" s="2" t="e">
        <f>#REF!</f>
        <v>#REF!</v>
      </c>
      <c r="C250" s="2" t="e">
        <f>#REF!</f>
        <v>#REF!</v>
      </c>
      <c r="E250" s="93" t="e">
        <f>#REF!</f>
        <v>#REF!</v>
      </c>
      <c r="F250" s="93" t="e">
        <f>#REF!</f>
        <v>#REF!</v>
      </c>
      <c r="G250" s="93" t="e">
        <f>#REF!</f>
        <v>#REF!</v>
      </c>
      <c r="H250" s="93" t="e">
        <f>#REF!</f>
        <v>#REF!</v>
      </c>
      <c r="AD250" s="92">
        <v>40262</v>
      </c>
      <c r="AE250" s="27">
        <v>34.8</v>
      </c>
      <c r="AF250" s="27">
        <v>1.72</v>
      </c>
      <c r="AG250" s="27">
        <v>179</v>
      </c>
      <c r="AH250" s="27">
        <v>39.27</v>
      </c>
    </row>
    <row r="251" spans="2:34" ht="11.25">
      <c r="B251" s="2" t="e">
        <f>#REF!</f>
        <v>#REF!</v>
      </c>
      <c r="C251" s="2" t="e">
        <f>#REF!</f>
        <v>#REF!</v>
      </c>
      <c r="E251" s="93" t="e">
        <f>#REF!</f>
        <v>#REF!</v>
      </c>
      <c r="F251" s="93" t="e">
        <f>#REF!</f>
        <v>#REF!</v>
      </c>
      <c r="G251" s="93" t="e">
        <f>#REF!</f>
        <v>#REF!</v>
      </c>
      <c r="H251" s="93" t="e">
        <f>#REF!</f>
        <v>#REF!</v>
      </c>
      <c r="AD251" s="92">
        <v>40261</v>
      </c>
      <c r="AE251" s="27">
        <v>35</v>
      </c>
      <c r="AF251" s="27">
        <v>1.78</v>
      </c>
      <c r="AG251" s="27">
        <v>185</v>
      </c>
      <c r="AH251" s="27">
        <v>41.58</v>
      </c>
    </row>
    <row r="252" spans="2:34" ht="11.25">
      <c r="B252" s="2" t="e">
        <f>#REF!</f>
        <v>#REF!</v>
      </c>
      <c r="C252" s="2" t="e">
        <f>#REF!</f>
        <v>#REF!</v>
      </c>
      <c r="E252" s="93" t="e">
        <f>#REF!</f>
        <v>#REF!</v>
      </c>
      <c r="F252" s="93" t="e">
        <f>#REF!</f>
        <v>#REF!</v>
      </c>
      <c r="G252" s="93" t="e">
        <f>#REF!</f>
        <v>#REF!</v>
      </c>
      <c r="H252" s="93" t="e">
        <f>#REF!</f>
        <v>#REF!</v>
      </c>
      <c r="AD252" s="92">
        <v>40260</v>
      </c>
      <c r="AE252" s="27">
        <v>31.4</v>
      </c>
      <c r="AF252" s="27">
        <v>1.82</v>
      </c>
      <c r="AG252" s="27">
        <v>178</v>
      </c>
      <c r="AH252" s="27">
        <v>39.006</v>
      </c>
    </row>
    <row r="253" spans="2:34" ht="11.25">
      <c r="B253" s="2" t="e">
        <f>#REF!</f>
        <v>#REF!</v>
      </c>
      <c r="C253" s="2" t="e">
        <f>#REF!</f>
        <v>#REF!</v>
      </c>
      <c r="E253" s="93" t="e">
        <f>#REF!</f>
        <v>#REF!</v>
      </c>
      <c r="F253" s="93" t="e">
        <f>#REF!</f>
        <v>#REF!</v>
      </c>
      <c r="G253" s="93" t="e">
        <f>#REF!</f>
        <v>#REF!</v>
      </c>
      <c r="H253" s="93" t="e">
        <f>#REF!</f>
        <v>#REF!</v>
      </c>
      <c r="AD253" s="92">
        <v>40259</v>
      </c>
      <c r="AE253" s="27">
        <v>34.4</v>
      </c>
      <c r="AF253" s="27">
        <v>1.84</v>
      </c>
      <c r="AG253" s="27">
        <v>177</v>
      </c>
      <c r="AH253" s="27">
        <v>40.26</v>
      </c>
    </row>
    <row r="254" spans="2:8" ht="11.25">
      <c r="B254" s="2" t="e">
        <f>#REF!</f>
        <v>#REF!</v>
      </c>
      <c r="C254" s="2" t="e">
        <f>#REF!</f>
        <v>#REF!</v>
      </c>
      <c r="E254" s="93" t="e">
        <f>#REF!</f>
        <v>#REF!</v>
      </c>
      <c r="F254" s="93" t="e">
        <f>#REF!</f>
        <v>#REF!</v>
      </c>
      <c r="G254" s="93" t="e">
        <f>#REF!</f>
        <v>#REF!</v>
      </c>
      <c r="H254" s="93" t="e">
        <f>#REF!</f>
        <v>#REF!</v>
      </c>
    </row>
    <row r="255" spans="2:8" ht="11.25">
      <c r="B255" s="2" t="e">
        <f>#REF!</f>
        <v>#REF!</v>
      </c>
      <c r="C255" s="2" t="e">
        <f>#REF!</f>
        <v>#REF!</v>
      </c>
      <c r="E255" s="93" t="e">
        <f>#REF!</f>
        <v>#REF!</v>
      </c>
      <c r="F255" s="93" t="e">
        <f>#REF!</f>
        <v>#REF!</v>
      </c>
      <c r="G255" s="93" t="e">
        <f>#REF!</f>
        <v>#REF!</v>
      </c>
      <c r="H255" s="93" t="e">
        <f>#REF!</f>
        <v>#REF!</v>
      </c>
    </row>
    <row r="256" spans="2:8" ht="11.25">
      <c r="B256" s="2" t="e">
        <f>#REF!</f>
        <v>#REF!</v>
      </c>
      <c r="C256" s="2" t="e">
        <f>#REF!</f>
        <v>#REF!</v>
      </c>
      <c r="E256" s="93" t="e">
        <f>#REF!</f>
        <v>#REF!</v>
      </c>
      <c r="F256" s="93" t="e">
        <f>#REF!</f>
        <v>#REF!</v>
      </c>
      <c r="G256" s="93" t="e">
        <f>#REF!</f>
        <v>#REF!</v>
      </c>
      <c r="H256" s="93" t="e">
        <f>#REF!</f>
        <v>#REF!</v>
      </c>
    </row>
    <row r="257" spans="2:8" ht="11.25">
      <c r="B257" s="2" t="e">
        <f>#REF!</f>
        <v>#REF!</v>
      </c>
      <c r="C257" s="2" t="e">
        <f>#REF!</f>
        <v>#REF!</v>
      </c>
      <c r="E257" s="93" t="e">
        <f>#REF!</f>
        <v>#REF!</v>
      </c>
      <c r="F257" s="93" t="e">
        <f>#REF!</f>
        <v>#REF!</v>
      </c>
      <c r="G257" s="93" t="e">
        <f>#REF!</f>
        <v>#REF!</v>
      </c>
      <c r="H257" s="93" t="e">
        <f>#REF!</f>
        <v>#REF!</v>
      </c>
    </row>
    <row r="258" spans="2:8" ht="11.25">
      <c r="B258" s="2" t="e">
        <f>#REF!</f>
        <v>#REF!</v>
      </c>
      <c r="C258" s="2" t="e">
        <f>#REF!</f>
        <v>#REF!</v>
      </c>
      <c r="E258" s="93" t="e">
        <f>#REF!</f>
        <v>#REF!</v>
      </c>
      <c r="F258" s="93" t="e">
        <f>#REF!</f>
        <v>#REF!</v>
      </c>
      <c r="G258" s="93" t="e">
        <f>#REF!</f>
        <v>#REF!</v>
      </c>
      <c r="H258" s="93" t="e">
        <f>#REF!</f>
        <v>#REF!</v>
      </c>
    </row>
    <row r="259" spans="2:8" ht="11.25">
      <c r="B259" s="2" t="e">
        <f>#REF!</f>
        <v>#REF!</v>
      </c>
      <c r="C259" s="2" t="e">
        <f>#REF!</f>
        <v>#REF!</v>
      </c>
      <c r="E259" s="93" t="e">
        <f>#REF!</f>
        <v>#REF!</v>
      </c>
      <c r="F259" s="93" t="e">
        <f>#REF!</f>
        <v>#REF!</v>
      </c>
      <c r="G259" s="93" t="e">
        <f>#REF!</f>
        <v>#REF!</v>
      </c>
      <c r="H259" s="93" t="e">
        <f>#REF!</f>
        <v>#REF!</v>
      </c>
    </row>
    <row r="260" spans="2:8" ht="11.25">
      <c r="B260" s="2" t="e">
        <f>#REF!</f>
        <v>#REF!</v>
      </c>
      <c r="C260" s="2" t="e">
        <f>#REF!</f>
        <v>#REF!</v>
      </c>
      <c r="E260" s="93" t="e">
        <f>#REF!</f>
        <v>#REF!</v>
      </c>
      <c r="F260" s="93" t="e">
        <f>#REF!</f>
        <v>#REF!</v>
      </c>
      <c r="G260" s="93" t="e">
        <f>#REF!</f>
        <v>#REF!</v>
      </c>
      <c r="H260" s="93" t="e">
        <f>#REF!</f>
        <v>#REF!</v>
      </c>
    </row>
    <row r="261" spans="2:8" ht="11.25">
      <c r="B261" s="2" t="e">
        <f>#REF!</f>
        <v>#REF!</v>
      </c>
      <c r="C261" s="2" t="e">
        <f>#REF!</f>
        <v>#REF!</v>
      </c>
      <c r="E261" s="93" t="e">
        <f>#REF!</f>
        <v>#REF!</v>
      </c>
      <c r="F261" s="93" t="e">
        <f>#REF!</f>
        <v>#REF!</v>
      </c>
      <c r="G261" s="93" t="e">
        <f>#REF!</f>
        <v>#REF!</v>
      </c>
      <c r="H261" s="93" t="e">
        <f>#REF!</f>
        <v>#REF!</v>
      </c>
    </row>
    <row r="262" spans="2:8" ht="11.25">
      <c r="B262" s="2" t="e">
        <f>#REF!</f>
        <v>#REF!</v>
      </c>
      <c r="C262" s="2" t="e">
        <f>#REF!</f>
        <v>#REF!</v>
      </c>
      <c r="E262" s="93" t="e">
        <f>#REF!</f>
        <v>#REF!</v>
      </c>
      <c r="F262" s="93" t="e">
        <f>#REF!</f>
        <v>#REF!</v>
      </c>
      <c r="G262" s="93" t="e">
        <f>#REF!</f>
        <v>#REF!</v>
      </c>
      <c r="H262" s="93" t="e">
        <f>#REF!</f>
        <v>#REF!</v>
      </c>
    </row>
    <row r="263" spans="2:8" ht="11.25">
      <c r="B263" s="2" t="e">
        <f>#REF!</f>
        <v>#REF!</v>
      </c>
      <c r="C263" s="2" t="e">
        <f>#REF!</f>
        <v>#REF!</v>
      </c>
      <c r="E263" s="93" t="e">
        <f>#REF!</f>
        <v>#REF!</v>
      </c>
      <c r="F263" s="93" t="e">
        <f>#REF!</f>
        <v>#REF!</v>
      </c>
      <c r="G263" s="93" t="e">
        <f>#REF!</f>
        <v>#REF!</v>
      </c>
      <c r="H263" s="93" t="e">
        <f>#REF!</f>
        <v>#REF!</v>
      </c>
    </row>
    <row r="264" spans="2:8" ht="11.25">
      <c r="B264" s="2" t="e">
        <f>#REF!</f>
        <v>#REF!</v>
      </c>
      <c r="C264" s="2" t="e">
        <f>#REF!</f>
        <v>#REF!</v>
      </c>
      <c r="E264" s="93" t="e">
        <f>#REF!</f>
        <v>#REF!</v>
      </c>
      <c r="F264" s="93" t="e">
        <f>#REF!</f>
        <v>#REF!</v>
      </c>
      <c r="G264" s="93" t="e">
        <f>#REF!</f>
        <v>#REF!</v>
      </c>
      <c r="H264" s="93" t="e">
        <f>#REF!</f>
        <v>#REF!</v>
      </c>
    </row>
    <row r="265" spans="2:8" ht="11.25">
      <c r="B265" s="2" t="e">
        <f>#REF!</f>
        <v>#REF!</v>
      </c>
      <c r="C265" s="2" t="e">
        <f>#REF!</f>
        <v>#REF!</v>
      </c>
      <c r="E265" s="93" t="e">
        <f>#REF!</f>
        <v>#REF!</v>
      </c>
      <c r="F265" s="93" t="e">
        <f>#REF!</f>
        <v>#REF!</v>
      </c>
      <c r="G265" s="93" t="e">
        <f>#REF!</f>
        <v>#REF!</v>
      </c>
      <c r="H265" s="93" t="e">
        <f>#REF!</f>
        <v>#REF!</v>
      </c>
    </row>
    <row r="266" spans="2:8" ht="11.25">
      <c r="B266" s="2" t="e">
        <f>#REF!</f>
        <v>#REF!</v>
      </c>
      <c r="C266" s="2" t="e">
        <f>#REF!</f>
        <v>#REF!</v>
      </c>
      <c r="E266" s="93" t="e">
        <f>#REF!</f>
        <v>#REF!</v>
      </c>
      <c r="F266" s="93" t="e">
        <f>#REF!</f>
        <v>#REF!</v>
      </c>
      <c r="G266" s="93" t="e">
        <f>#REF!</f>
        <v>#REF!</v>
      </c>
      <c r="H266" s="93" t="e">
        <f>#REF!</f>
        <v>#REF!</v>
      </c>
    </row>
    <row r="267" spans="2:8" ht="11.25">
      <c r="B267" s="2" t="e">
        <f>#REF!</f>
        <v>#REF!</v>
      </c>
      <c r="C267" s="2" t="e">
        <f>#REF!</f>
        <v>#REF!</v>
      </c>
      <c r="E267" s="93" t="e">
        <f>#REF!</f>
        <v>#REF!</v>
      </c>
      <c r="F267" s="93" t="e">
        <f>#REF!</f>
        <v>#REF!</v>
      </c>
      <c r="G267" s="93" t="e">
        <f>#REF!</f>
        <v>#REF!</v>
      </c>
      <c r="H267" s="93" t="e">
        <f>#REF!</f>
        <v>#REF!</v>
      </c>
    </row>
    <row r="268" spans="2:8" ht="11.25">
      <c r="B268" s="2" t="e">
        <f>#REF!</f>
        <v>#REF!</v>
      </c>
      <c r="C268" s="2" t="e">
        <f>#REF!</f>
        <v>#REF!</v>
      </c>
      <c r="E268" s="93" t="e">
        <f>#REF!</f>
        <v>#REF!</v>
      </c>
      <c r="F268" s="93" t="e">
        <f>#REF!</f>
        <v>#REF!</v>
      </c>
      <c r="G268" s="93" t="e">
        <f>#REF!</f>
        <v>#REF!</v>
      </c>
      <c r="H268" s="93" t="e">
        <f>#REF!</f>
        <v>#REF!</v>
      </c>
    </row>
    <row r="269" spans="2:8" ht="11.25">
      <c r="B269" s="2" t="e">
        <f>#REF!</f>
        <v>#REF!</v>
      </c>
      <c r="C269" s="2" t="e">
        <f>#REF!</f>
        <v>#REF!</v>
      </c>
      <c r="E269" s="93" t="e">
        <f>#REF!</f>
        <v>#REF!</v>
      </c>
      <c r="F269" s="93" t="e">
        <f>#REF!</f>
        <v>#REF!</v>
      </c>
      <c r="G269" s="93" t="e">
        <f>#REF!</f>
        <v>#REF!</v>
      </c>
      <c r="H269" s="93" t="e">
        <f>#REF!</f>
        <v>#REF!</v>
      </c>
    </row>
    <row r="270" spans="2:8" ht="11.25">
      <c r="B270" s="2" t="e">
        <f>#REF!</f>
        <v>#REF!</v>
      </c>
      <c r="C270" s="2" t="e">
        <f>#REF!</f>
        <v>#REF!</v>
      </c>
      <c r="E270" s="93" t="e">
        <f>#REF!</f>
        <v>#REF!</v>
      </c>
      <c r="F270" s="93" t="e">
        <f>#REF!</f>
        <v>#REF!</v>
      </c>
      <c r="G270" s="93" t="e">
        <f>#REF!</f>
        <v>#REF!</v>
      </c>
      <c r="H270" s="93" t="e">
        <f>#REF!</f>
        <v>#REF!</v>
      </c>
    </row>
    <row r="271" spans="2:8" ht="11.25">
      <c r="B271" s="2" t="e">
        <f>#REF!</f>
        <v>#REF!</v>
      </c>
      <c r="C271" s="2" t="e">
        <f>#REF!</f>
        <v>#REF!</v>
      </c>
      <c r="E271" s="93" t="e">
        <f>#REF!</f>
        <v>#REF!</v>
      </c>
      <c r="F271" s="93" t="e">
        <f>#REF!</f>
        <v>#REF!</v>
      </c>
      <c r="G271" s="93" t="e">
        <f>#REF!</f>
        <v>#REF!</v>
      </c>
      <c r="H271" s="93" t="e">
        <f>#REF!</f>
        <v>#REF!</v>
      </c>
    </row>
    <row r="272" spans="2:8" ht="11.25">
      <c r="B272" s="2" t="e">
        <f>#REF!</f>
        <v>#REF!</v>
      </c>
      <c r="C272" s="2" t="e">
        <f>#REF!</f>
        <v>#REF!</v>
      </c>
      <c r="E272" s="93" t="e">
        <f>#REF!</f>
        <v>#REF!</v>
      </c>
      <c r="F272" s="93" t="e">
        <f>#REF!</f>
        <v>#REF!</v>
      </c>
      <c r="G272" s="93" t="e">
        <f>#REF!</f>
        <v>#REF!</v>
      </c>
      <c r="H272" s="93" t="e">
        <f>#REF!</f>
        <v>#REF!</v>
      </c>
    </row>
    <row r="273" spans="2:8" ht="11.25">
      <c r="B273" s="2" t="e">
        <f>#REF!</f>
        <v>#REF!</v>
      </c>
      <c r="C273" s="2" t="e">
        <f>#REF!</f>
        <v>#REF!</v>
      </c>
      <c r="E273" s="93" t="e">
        <f>#REF!</f>
        <v>#REF!</v>
      </c>
      <c r="F273" s="93" t="e">
        <f>#REF!</f>
        <v>#REF!</v>
      </c>
      <c r="G273" s="93" t="e">
        <f>#REF!</f>
        <v>#REF!</v>
      </c>
      <c r="H273" s="93" t="e">
        <f>#REF!</f>
        <v>#REF!</v>
      </c>
    </row>
    <row r="274" spans="2:8" ht="11.25">
      <c r="B274" s="2" t="e">
        <f>#REF!</f>
        <v>#REF!</v>
      </c>
      <c r="C274" s="2" t="e">
        <f>#REF!</f>
        <v>#REF!</v>
      </c>
      <c r="E274" s="93" t="e">
        <f>#REF!</f>
        <v>#REF!</v>
      </c>
      <c r="F274" s="93" t="e">
        <f>#REF!</f>
        <v>#REF!</v>
      </c>
      <c r="G274" s="93" t="e">
        <f>#REF!</f>
        <v>#REF!</v>
      </c>
      <c r="H274" s="93" t="e">
        <f>#REF!</f>
        <v>#REF!</v>
      </c>
    </row>
    <row r="275" spans="2:8" ht="11.25">
      <c r="B275" s="2" t="e">
        <f>#REF!</f>
        <v>#REF!</v>
      </c>
      <c r="C275" s="2" t="e">
        <f>#REF!</f>
        <v>#REF!</v>
      </c>
      <c r="E275" s="93" t="e">
        <f>#REF!</f>
        <v>#REF!</v>
      </c>
      <c r="F275" s="93" t="e">
        <f>#REF!</f>
        <v>#REF!</v>
      </c>
      <c r="G275" s="93" t="e">
        <f>#REF!</f>
        <v>#REF!</v>
      </c>
      <c r="H275" s="93" t="e">
        <f>#REF!</f>
        <v>#REF!</v>
      </c>
    </row>
    <row r="276" spans="2:8" ht="11.25">
      <c r="B276" s="2" t="e">
        <f>#REF!</f>
        <v>#REF!</v>
      </c>
      <c r="C276" s="2" t="e">
        <f>#REF!</f>
        <v>#REF!</v>
      </c>
      <c r="E276" s="93" t="e">
        <f>#REF!</f>
        <v>#REF!</v>
      </c>
      <c r="F276" s="93" t="e">
        <f>#REF!</f>
        <v>#REF!</v>
      </c>
      <c r="G276" s="93" t="e">
        <f>#REF!</f>
        <v>#REF!</v>
      </c>
      <c r="H276" s="93" t="e">
        <f>#REF!</f>
        <v>#REF!</v>
      </c>
    </row>
    <row r="277" spans="2:8" ht="11.25">
      <c r="B277" s="2" t="e">
        <f>#REF!</f>
        <v>#REF!</v>
      </c>
      <c r="C277" s="2" t="e">
        <f>#REF!</f>
        <v>#REF!</v>
      </c>
      <c r="E277" s="93" t="e">
        <f>#REF!</f>
        <v>#REF!</v>
      </c>
      <c r="F277" s="93" t="e">
        <f>#REF!</f>
        <v>#REF!</v>
      </c>
      <c r="G277" s="93" t="e">
        <f>#REF!</f>
        <v>#REF!</v>
      </c>
      <c r="H277" s="93" t="e">
        <f>#REF!</f>
        <v>#REF!</v>
      </c>
    </row>
    <row r="278" spans="2:8" ht="11.25">
      <c r="B278" s="2" t="e">
        <f>#REF!</f>
        <v>#REF!</v>
      </c>
      <c r="C278" s="2" t="e">
        <f>#REF!</f>
        <v>#REF!</v>
      </c>
      <c r="E278" s="93" t="e">
        <f>#REF!</f>
        <v>#REF!</v>
      </c>
      <c r="F278" s="93" t="e">
        <f>#REF!</f>
        <v>#REF!</v>
      </c>
      <c r="G278" s="93" t="e">
        <f>#REF!</f>
        <v>#REF!</v>
      </c>
      <c r="H278" s="93" t="e">
        <f>#REF!</f>
        <v>#REF!</v>
      </c>
    </row>
    <row r="279" spans="2:8" ht="11.25">
      <c r="B279" s="2" t="e">
        <f>#REF!</f>
        <v>#REF!</v>
      </c>
      <c r="C279" s="2" t="e">
        <f>#REF!</f>
        <v>#REF!</v>
      </c>
      <c r="E279" s="93" t="e">
        <f>#REF!</f>
        <v>#REF!</v>
      </c>
      <c r="F279" s="93" t="e">
        <f>#REF!</f>
        <v>#REF!</v>
      </c>
      <c r="G279" s="93" t="e">
        <f>#REF!</f>
        <v>#REF!</v>
      </c>
      <c r="H279" s="93" t="e">
        <f>#REF!</f>
        <v>#REF!</v>
      </c>
    </row>
    <row r="280" spans="2:8" ht="11.25">
      <c r="B280" s="2" t="e">
        <f>#REF!</f>
        <v>#REF!</v>
      </c>
      <c r="C280" s="2" t="e">
        <f>#REF!</f>
        <v>#REF!</v>
      </c>
      <c r="E280" s="93" t="e">
        <f>#REF!</f>
        <v>#REF!</v>
      </c>
      <c r="F280" s="93" t="e">
        <f>#REF!</f>
        <v>#REF!</v>
      </c>
      <c r="G280" s="93" t="e">
        <f>#REF!</f>
        <v>#REF!</v>
      </c>
      <c r="H280" s="93" t="e">
        <f>#REF!</f>
        <v>#REF!</v>
      </c>
    </row>
    <row r="281" spans="2:8" ht="11.25">
      <c r="B281" s="2" t="e">
        <f>#REF!</f>
        <v>#REF!</v>
      </c>
      <c r="C281" s="2" t="e">
        <f>#REF!</f>
        <v>#REF!</v>
      </c>
      <c r="E281" s="93" t="e">
        <f>#REF!</f>
        <v>#REF!</v>
      </c>
      <c r="F281" s="93" t="e">
        <f>#REF!</f>
        <v>#REF!</v>
      </c>
      <c r="G281" s="93" t="e">
        <f>#REF!</f>
        <v>#REF!</v>
      </c>
      <c r="H281" s="93" t="e">
        <f>#REF!</f>
        <v>#REF!</v>
      </c>
    </row>
    <row r="282" spans="2:8" ht="11.25">
      <c r="B282" s="2" t="e">
        <f>#REF!</f>
        <v>#REF!</v>
      </c>
      <c r="C282" s="2" t="e">
        <f>#REF!</f>
        <v>#REF!</v>
      </c>
      <c r="E282" s="93" t="e">
        <f>#REF!</f>
        <v>#REF!</v>
      </c>
      <c r="F282" s="93" t="e">
        <f>#REF!</f>
        <v>#REF!</v>
      </c>
      <c r="G282" s="93" t="e">
        <f>#REF!</f>
        <v>#REF!</v>
      </c>
      <c r="H282" s="93" t="e">
        <f>#REF!</f>
        <v>#REF!</v>
      </c>
    </row>
    <row r="283" spans="2:8" ht="11.25">
      <c r="B283" s="2" t="e">
        <f>#REF!</f>
        <v>#REF!</v>
      </c>
      <c r="C283" s="2" t="e">
        <f>#REF!</f>
        <v>#REF!</v>
      </c>
      <c r="E283" s="93" t="e">
        <f>#REF!</f>
        <v>#REF!</v>
      </c>
      <c r="F283" s="93" t="e">
        <f>#REF!</f>
        <v>#REF!</v>
      </c>
      <c r="G283" s="93" t="e">
        <f>#REF!</f>
        <v>#REF!</v>
      </c>
      <c r="H283" s="93" t="e">
        <f>#REF!</f>
        <v>#REF!</v>
      </c>
    </row>
    <row r="284" spans="2:8" ht="11.25">
      <c r="B284" s="2" t="e">
        <f>#REF!</f>
        <v>#REF!</v>
      </c>
      <c r="C284" s="2" t="e">
        <f>#REF!</f>
        <v>#REF!</v>
      </c>
      <c r="E284" s="93" t="e">
        <f>#REF!</f>
        <v>#REF!</v>
      </c>
      <c r="F284" s="93" t="e">
        <f>#REF!</f>
        <v>#REF!</v>
      </c>
      <c r="G284" s="93" t="e">
        <f>#REF!</f>
        <v>#REF!</v>
      </c>
      <c r="H284" s="93" t="e">
        <f>#REF!</f>
        <v>#REF!</v>
      </c>
    </row>
    <row r="285" spans="2:8" ht="11.25">
      <c r="B285" s="2" t="e">
        <f>#REF!</f>
        <v>#REF!</v>
      </c>
      <c r="C285" s="2" t="e">
        <f>#REF!</f>
        <v>#REF!</v>
      </c>
      <c r="E285" s="93" t="e">
        <f>#REF!</f>
        <v>#REF!</v>
      </c>
      <c r="F285" s="93" t="e">
        <f>#REF!</f>
        <v>#REF!</v>
      </c>
      <c r="G285" s="93" t="e">
        <f>#REF!</f>
        <v>#REF!</v>
      </c>
      <c r="H285" s="93" t="e">
        <f>#REF!</f>
        <v>#REF!</v>
      </c>
    </row>
    <row r="286" spans="2:8" ht="11.25">
      <c r="B286" s="2" t="e">
        <f>#REF!</f>
        <v>#REF!</v>
      </c>
      <c r="C286" s="2" t="e">
        <f>#REF!</f>
        <v>#REF!</v>
      </c>
      <c r="E286" s="93" t="e">
        <f>#REF!</f>
        <v>#REF!</v>
      </c>
      <c r="F286" s="93" t="e">
        <f>#REF!</f>
        <v>#REF!</v>
      </c>
      <c r="G286" s="93" t="e">
        <f>#REF!</f>
        <v>#REF!</v>
      </c>
      <c r="H286" s="93" t="e">
        <f>#REF!</f>
        <v>#REF!</v>
      </c>
    </row>
    <row r="287" spans="2:8" ht="11.25">
      <c r="B287" s="2" t="e">
        <f>#REF!</f>
        <v>#REF!</v>
      </c>
      <c r="C287" s="2" t="e">
        <f>#REF!</f>
        <v>#REF!</v>
      </c>
      <c r="E287" s="93" t="e">
        <f>#REF!</f>
        <v>#REF!</v>
      </c>
      <c r="F287" s="93" t="e">
        <f>#REF!</f>
        <v>#REF!</v>
      </c>
      <c r="G287" s="93" t="e">
        <f>#REF!</f>
        <v>#REF!</v>
      </c>
      <c r="H287" s="93" t="e">
        <f>#REF!</f>
        <v>#REF!</v>
      </c>
    </row>
    <row r="288" spans="2:8" ht="11.25">
      <c r="B288" s="2" t="e">
        <f>#REF!</f>
        <v>#REF!</v>
      </c>
      <c r="C288" s="2" t="e">
        <f>#REF!</f>
        <v>#REF!</v>
      </c>
      <c r="E288" s="93" t="e">
        <f>#REF!</f>
        <v>#REF!</v>
      </c>
      <c r="F288" s="93" t="e">
        <f>#REF!</f>
        <v>#REF!</v>
      </c>
      <c r="G288" s="93" t="e">
        <f>#REF!</f>
        <v>#REF!</v>
      </c>
      <c r="H288" s="93" t="e">
        <f>#REF!</f>
        <v>#REF!</v>
      </c>
    </row>
    <row r="289" spans="2:8" ht="11.25">
      <c r="B289" s="2" t="e">
        <f>#REF!</f>
        <v>#REF!</v>
      </c>
      <c r="C289" s="2" t="e">
        <f>#REF!</f>
        <v>#REF!</v>
      </c>
      <c r="E289" s="93" t="e">
        <f>#REF!</f>
        <v>#REF!</v>
      </c>
      <c r="F289" s="93" t="e">
        <f>#REF!</f>
        <v>#REF!</v>
      </c>
      <c r="G289" s="93" t="e">
        <f>#REF!</f>
        <v>#REF!</v>
      </c>
      <c r="H289" s="93" t="e">
        <f>#REF!</f>
        <v>#REF!</v>
      </c>
    </row>
    <row r="290" spans="2:8" ht="11.25">
      <c r="B290" s="2" t="e">
        <f>#REF!</f>
        <v>#REF!</v>
      </c>
      <c r="C290" s="2" t="e">
        <f>#REF!</f>
        <v>#REF!</v>
      </c>
      <c r="E290" s="93" t="e">
        <f>#REF!</f>
        <v>#REF!</v>
      </c>
      <c r="F290" s="93" t="e">
        <f>#REF!</f>
        <v>#REF!</v>
      </c>
      <c r="G290" s="93" t="e">
        <f>#REF!</f>
        <v>#REF!</v>
      </c>
      <c r="H290" s="93" t="e">
        <f>#REF!</f>
        <v>#REF!</v>
      </c>
    </row>
    <row r="291" spans="2:8" ht="11.25">
      <c r="B291" s="2" t="e">
        <f>#REF!</f>
        <v>#REF!</v>
      </c>
      <c r="C291" s="2" t="e">
        <f>#REF!</f>
        <v>#REF!</v>
      </c>
      <c r="E291" s="93" t="e">
        <f>#REF!</f>
        <v>#REF!</v>
      </c>
      <c r="F291" s="93" t="e">
        <f>#REF!</f>
        <v>#REF!</v>
      </c>
      <c r="G291" s="93" t="e">
        <f>#REF!</f>
        <v>#REF!</v>
      </c>
      <c r="H291" s="93" t="e">
        <f>#REF!</f>
        <v>#REF!</v>
      </c>
    </row>
    <row r="292" spans="2:8" ht="11.25">
      <c r="B292" s="2" t="e">
        <f>#REF!</f>
        <v>#REF!</v>
      </c>
      <c r="C292" s="2" t="e">
        <f>#REF!</f>
        <v>#REF!</v>
      </c>
      <c r="E292" s="93" t="e">
        <f>#REF!</f>
        <v>#REF!</v>
      </c>
      <c r="F292" s="93" t="e">
        <f>#REF!</f>
        <v>#REF!</v>
      </c>
      <c r="G292" s="93" t="e">
        <f>#REF!</f>
        <v>#REF!</v>
      </c>
      <c r="H292" s="93" t="e">
        <f>#REF!</f>
        <v>#REF!</v>
      </c>
    </row>
    <row r="293" spans="2:8" ht="11.25">
      <c r="B293" s="2" t="e">
        <f>#REF!</f>
        <v>#REF!</v>
      </c>
      <c r="C293" s="2" t="e">
        <f>#REF!</f>
        <v>#REF!</v>
      </c>
      <c r="E293" s="93" t="e">
        <f>#REF!</f>
        <v>#REF!</v>
      </c>
      <c r="F293" s="93" t="e">
        <f>#REF!</f>
        <v>#REF!</v>
      </c>
      <c r="G293" s="93" t="e">
        <f>#REF!</f>
        <v>#REF!</v>
      </c>
      <c r="H293" s="93" t="e">
        <f>#REF!</f>
        <v>#REF!</v>
      </c>
    </row>
    <row r="294" spans="2:8" ht="11.25">
      <c r="B294" s="2" t="e">
        <f>#REF!</f>
        <v>#REF!</v>
      </c>
      <c r="C294" s="2" t="e">
        <f>#REF!</f>
        <v>#REF!</v>
      </c>
      <c r="E294" s="93" t="e">
        <f>#REF!</f>
        <v>#REF!</v>
      </c>
      <c r="F294" s="93" t="e">
        <f>#REF!</f>
        <v>#REF!</v>
      </c>
      <c r="G294" s="93" t="e">
        <f>#REF!</f>
        <v>#REF!</v>
      </c>
      <c r="H294" s="93" t="e">
        <f>#REF!</f>
        <v>#REF!</v>
      </c>
    </row>
    <row r="295" spans="2:8" ht="11.25">
      <c r="B295" s="2" t="e">
        <f>#REF!</f>
        <v>#REF!</v>
      </c>
      <c r="C295" s="2" t="e">
        <f>#REF!</f>
        <v>#REF!</v>
      </c>
      <c r="E295" s="93" t="e">
        <f>#REF!</f>
        <v>#REF!</v>
      </c>
      <c r="F295" s="93" t="e">
        <f>#REF!</f>
        <v>#REF!</v>
      </c>
      <c r="G295" s="93" t="e">
        <f>#REF!</f>
        <v>#REF!</v>
      </c>
      <c r="H295" s="93" t="e">
        <f>#REF!</f>
        <v>#REF!</v>
      </c>
    </row>
    <row r="296" spans="2:8" ht="11.25">
      <c r="B296" s="2" t="e">
        <f>#REF!</f>
        <v>#REF!</v>
      </c>
      <c r="C296" s="2" t="e">
        <f>#REF!</f>
        <v>#REF!</v>
      </c>
      <c r="E296" s="93" t="e">
        <f>#REF!</f>
        <v>#REF!</v>
      </c>
      <c r="F296" s="93" t="e">
        <f>#REF!</f>
        <v>#REF!</v>
      </c>
      <c r="G296" s="93" t="e">
        <f>#REF!</f>
        <v>#REF!</v>
      </c>
      <c r="H296" s="93" t="e">
        <f>#REF!</f>
        <v>#REF!</v>
      </c>
    </row>
    <row r="297" spans="2:8" ht="11.25">
      <c r="B297" s="2" t="e">
        <f>#REF!</f>
        <v>#REF!</v>
      </c>
      <c r="C297" s="2" t="e">
        <f>#REF!</f>
        <v>#REF!</v>
      </c>
      <c r="E297" s="93" t="e">
        <f>#REF!</f>
        <v>#REF!</v>
      </c>
      <c r="F297" s="93" t="e">
        <f>#REF!</f>
        <v>#REF!</v>
      </c>
      <c r="G297" s="93" t="e">
        <f>#REF!</f>
        <v>#REF!</v>
      </c>
      <c r="H297" s="93" t="e">
        <f>#REF!</f>
        <v>#REF!</v>
      </c>
    </row>
    <row r="298" spans="2:8" ht="11.25">
      <c r="B298" s="2" t="e">
        <f>#REF!</f>
        <v>#REF!</v>
      </c>
      <c r="C298" s="2" t="e">
        <f>#REF!</f>
        <v>#REF!</v>
      </c>
      <c r="E298" s="93" t="e">
        <f>#REF!</f>
        <v>#REF!</v>
      </c>
      <c r="F298" s="93" t="e">
        <f>#REF!</f>
        <v>#REF!</v>
      </c>
      <c r="G298" s="93" t="e">
        <f>#REF!</f>
        <v>#REF!</v>
      </c>
      <c r="H298" s="93" t="e">
        <f>#REF!</f>
        <v>#REF!</v>
      </c>
    </row>
    <row r="299" spans="2:8" ht="11.25">
      <c r="B299" s="2" t="e">
        <f>#REF!</f>
        <v>#REF!</v>
      </c>
      <c r="C299" s="2" t="e">
        <f>#REF!</f>
        <v>#REF!</v>
      </c>
      <c r="E299" s="93" t="e">
        <f>#REF!</f>
        <v>#REF!</v>
      </c>
      <c r="F299" s="93" t="e">
        <f>#REF!</f>
        <v>#REF!</v>
      </c>
      <c r="G299" s="93" t="e">
        <f>#REF!</f>
        <v>#REF!</v>
      </c>
      <c r="H299" s="93" t="e">
        <f>#REF!</f>
        <v>#REF!</v>
      </c>
    </row>
    <row r="300" spans="2:8" ht="11.25">
      <c r="B300" s="2" t="e">
        <f>#REF!</f>
        <v>#REF!</v>
      </c>
      <c r="C300" s="2" t="e">
        <f>#REF!</f>
        <v>#REF!</v>
      </c>
      <c r="E300" s="93" t="e">
        <f>#REF!</f>
        <v>#REF!</v>
      </c>
      <c r="F300" s="93" t="e">
        <f>#REF!</f>
        <v>#REF!</v>
      </c>
      <c r="G300" s="93" t="e">
        <f>#REF!</f>
        <v>#REF!</v>
      </c>
      <c r="H300" s="93" t="e">
        <f>#REF!</f>
        <v>#REF!</v>
      </c>
    </row>
    <row r="301" spans="2:8" ht="11.25">
      <c r="B301" s="2" t="e">
        <f>#REF!</f>
        <v>#REF!</v>
      </c>
      <c r="C301" s="2" t="e">
        <f>#REF!</f>
        <v>#REF!</v>
      </c>
      <c r="E301" s="93" t="e">
        <f>#REF!</f>
        <v>#REF!</v>
      </c>
      <c r="F301" s="93" t="e">
        <f>#REF!</f>
        <v>#REF!</v>
      </c>
      <c r="G301" s="93" t="e">
        <f>#REF!</f>
        <v>#REF!</v>
      </c>
      <c r="H301" s="93" t="e">
        <f>#REF!</f>
        <v>#REF!</v>
      </c>
    </row>
    <row r="302" spans="2:8" ht="11.25">
      <c r="B302" s="2" t="e">
        <f>#REF!</f>
        <v>#REF!</v>
      </c>
      <c r="C302" s="2" t="e">
        <f>#REF!</f>
        <v>#REF!</v>
      </c>
      <c r="E302" s="93" t="e">
        <f>#REF!</f>
        <v>#REF!</v>
      </c>
      <c r="F302" s="93" t="e">
        <f>#REF!</f>
        <v>#REF!</v>
      </c>
      <c r="G302" s="93" t="e">
        <f>#REF!</f>
        <v>#REF!</v>
      </c>
      <c r="H302" s="93" t="e">
        <f>#REF!</f>
        <v>#REF!</v>
      </c>
    </row>
    <row r="303" spans="2:8" ht="11.25">
      <c r="B303" s="2" t="e">
        <f>#REF!</f>
        <v>#REF!</v>
      </c>
      <c r="C303" s="2" t="e">
        <f>#REF!</f>
        <v>#REF!</v>
      </c>
      <c r="E303" s="93" t="e">
        <f>#REF!</f>
        <v>#REF!</v>
      </c>
      <c r="F303" s="93" t="e">
        <f>#REF!</f>
        <v>#REF!</v>
      </c>
      <c r="G303" s="93" t="e">
        <f>#REF!</f>
        <v>#REF!</v>
      </c>
      <c r="H303" s="93" t="e">
        <f>#REF!</f>
        <v>#REF!</v>
      </c>
    </row>
    <row r="304" spans="2:8" ht="11.25">
      <c r="B304" s="2" t="e">
        <f>#REF!</f>
        <v>#REF!</v>
      </c>
      <c r="C304" s="2" t="e">
        <f>#REF!</f>
        <v>#REF!</v>
      </c>
      <c r="E304" s="93" t="e">
        <f>#REF!</f>
        <v>#REF!</v>
      </c>
      <c r="F304" s="93" t="e">
        <f>#REF!</f>
        <v>#REF!</v>
      </c>
      <c r="G304" s="93" t="e">
        <f>#REF!</f>
        <v>#REF!</v>
      </c>
      <c r="H304" s="93" t="e">
        <f>#REF!</f>
        <v>#REF!</v>
      </c>
    </row>
    <row r="305" spans="2:8" ht="11.25">
      <c r="B305" s="2" t="e">
        <f>#REF!</f>
        <v>#REF!</v>
      </c>
      <c r="C305" s="2" t="e">
        <f>#REF!</f>
        <v>#REF!</v>
      </c>
      <c r="E305" s="93" t="e">
        <f>#REF!</f>
        <v>#REF!</v>
      </c>
      <c r="F305" s="93" t="e">
        <f>#REF!</f>
        <v>#REF!</v>
      </c>
      <c r="G305" s="93" t="e">
        <f>#REF!</f>
        <v>#REF!</v>
      </c>
      <c r="H305" s="93" t="e">
        <f>#REF!</f>
        <v>#REF!</v>
      </c>
    </row>
    <row r="306" spans="2:8" ht="11.25">
      <c r="B306" s="2" t="e">
        <f>#REF!</f>
        <v>#REF!</v>
      </c>
      <c r="C306" s="2" t="e">
        <f>#REF!</f>
        <v>#REF!</v>
      </c>
      <c r="E306" s="93" t="e">
        <f>#REF!</f>
        <v>#REF!</v>
      </c>
      <c r="F306" s="93" t="e">
        <f>#REF!</f>
        <v>#REF!</v>
      </c>
      <c r="G306" s="93" t="e">
        <f>#REF!</f>
        <v>#REF!</v>
      </c>
      <c r="H306" s="93" t="e">
        <f>#REF!</f>
        <v>#REF!</v>
      </c>
    </row>
    <row r="307" spans="2:8" ht="11.25">
      <c r="B307" s="2" t="e">
        <f>#REF!</f>
        <v>#REF!</v>
      </c>
      <c r="C307" s="2" t="e">
        <f>#REF!</f>
        <v>#REF!</v>
      </c>
      <c r="E307" s="93" t="e">
        <f>#REF!</f>
        <v>#REF!</v>
      </c>
      <c r="F307" s="93" t="e">
        <f>#REF!</f>
        <v>#REF!</v>
      </c>
      <c r="G307" s="93" t="e">
        <f>#REF!</f>
        <v>#REF!</v>
      </c>
      <c r="H307" s="93" t="e">
        <f>#REF!</f>
        <v>#REF!</v>
      </c>
    </row>
    <row r="308" spans="2:8" ht="11.25">
      <c r="B308" s="2" t="e">
        <f>#REF!</f>
        <v>#REF!</v>
      </c>
      <c r="C308" s="2" t="e">
        <f>#REF!</f>
        <v>#REF!</v>
      </c>
      <c r="E308" s="93" t="e">
        <f>#REF!</f>
        <v>#REF!</v>
      </c>
      <c r="F308" s="93" t="e">
        <f>#REF!</f>
        <v>#REF!</v>
      </c>
      <c r="G308" s="93" t="e">
        <f>#REF!</f>
        <v>#REF!</v>
      </c>
      <c r="H308" s="93" t="e">
        <f>#REF!</f>
        <v>#REF!</v>
      </c>
    </row>
    <row r="309" spans="2:8" ht="11.25">
      <c r="B309" s="2" t="e">
        <f>#REF!</f>
        <v>#REF!</v>
      </c>
      <c r="C309" s="2" t="e">
        <f>#REF!</f>
        <v>#REF!</v>
      </c>
      <c r="E309" s="93" t="e">
        <f>#REF!</f>
        <v>#REF!</v>
      </c>
      <c r="F309" s="93" t="e">
        <f>#REF!</f>
        <v>#REF!</v>
      </c>
      <c r="G309" s="93" t="e">
        <f>#REF!</f>
        <v>#REF!</v>
      </c>
      <c r="H309" s="93" t="e">
        <f>#REF!</f>
        <v>#REF!</v>
      </c>
    </row>
    <row r="310" spans="2:8" ht="11.25">
      <c r="B310" s="2" t="e">
        <f>#REF!</f>
        <v>#REF!</v>
      </c>
      <c r="C310" s="2" t="e">
        <f>#REF!</f>
        <v>#REF!</v>
      </c>
      <c r="E310" s="93" t="e">
        <f>#REF!</f>
        <v>#REF!</v>
      </c>
      <c r="F310" s="93" t="e">
        <f>#REF!</f>
        <v>#REF!</v>
      </c>
      <c r="G310" s="93" t="e">
        <f>#REF!</f>
        <v>#REF!</v>
      </c>
      <c r="H310" s="93" t="e">
        <f>#REF!</f>
        <v>#REF!</v>
      </c>
    </row>
    <row r="311" spans="2:8" ht="11.25">
      <c r="B311" s="2" t="e">
        <f>#REF!</f>
        <v>#REF!</v>
      </c>
      <c r="C311" s="2" t="e">
        <f>#REF!</f>
        <v>#REF!</v>
      </c>
      <c r="E311" s="93" t="e">
        <f>#REF!</f>
        <v>#REF!</v>
      </c>
      <c r="F311" s="93" t="e">
        <f>#REF!</f>
        <v>#REF!</v>
      </c>
      <c r="G311" s="93" t="e">
        <f>#REF!</f>
        <v>#REF!</v>
      </c>
      <c r="H311" s="93" t="e">
        <f>#REF!</f>
        <v>#REF!</v>
      </c>
    </row>
    <row r="312" spans="2:8" ht="11.25">
      <c r="B312" s="2" t="e">
        <f>#REF!</f>
        <v>#REF!</v>
      </c>
      <c r="C312" s="2" t="e">
        <f>#REF!</f>
        <v>#REF!</v>
      </c>
      <c r="E312" s="93" t="e">
        <f>#REF!</f>
        <v>#REF!</v>
      </c>
      <c r="F312" s="93" t="e">
        <f>#REF!</f>
        <v>#REF!</v>
      </c>
      <c r="G312" s="93" t="e">
        <f>#REF!</f>
        <v>#REF!</v>
      </c>
      <c r="H312" s="93" t="e">
        <f>#REF!</f>
        <v>#REF!</v>
      </c>
    </row>
    <row r="313" spans="2:8" ht="11.25">
      <c r="B313" s="2" t="e">
        <f>#REF!</f>
        <v>#REF!</v>
      </c>
      <c r="C313" s="2" t="e">
        <f>#REF!</f>
        <v>#REF!</v>
      </c>
      <c r="E313" s="93" t="e">
        <f>#REF!</f>
        <v>#REF!</v>
      </c>
      <c r="F313" s="93" t="e">
        <f>#REF!</f>
        <v>#REF!</v>
      </c>
      <c r="G313" s="93" t="e">
        <f>#REF!</f>
        <v>#REF!</v>
      </c>
      <c r="H313" s="93" t="e">
        <f>#REF!</f>
        <v>#REF!</v>
      </c>
    </row>
    <row r="314" spans="2:8" ht="11.25">
      <c r="B314" s="2" t="e">
        <f>#REF!</f>
        <v>#REF!</v>
      </c>
      <c r="C314" s="2" t="e">
        <f>#REF!</f>
        <v>#REF!</v>
      </c>
      <c r="E314" s="93" t="e">
        <f>#REF!</f>
        <v>#REF!</v>
      </c>
      <c r="F314" s="93" t="e">
        <f>#REF!</f>
        <v>#REF!</v>
      </c>
      <c r="G314" s="93" t="e">
        <f>#REF!</f>
        <v>#REF!</v>
      </c>
      <c r="H314" s="93" t="e">
        <f>#REF!</f>
        <v>#REF!</v>
      </c>
    </row>
    <row r="315" spans="2:8" ht="11.25">
      <c r="B315" s="2" t="e">
        <f>#REF!</f>
        <v>#REF!</v>
      </c>
      <c r="C315" s="2" t="e">
        <f>#REF!</f>
        <v>#REF!</v>
      </c>
      <c r="E315" s="93" t="e">
        <f>#REF!</f>
        <v>#REF!</v>
      </c>
      <c r="F315" s="93" t="e">
        <f>#REF!</f>
        <v>#REF!</v>
      </c>
      <c r="G315" s="93" t="e">
        <f>#REF!</f>
        <v>#REF!</v>
      </c>
      <c r="H315" s="93" t="e">
        <f>#REF!</f>
        <v>#REF!</v>
      </c>
    </row>
    <row r="316" spans="2:8" ht="11.25">
      <c r="B316" s="2" t="e">
        <f>#REF!</f>
        <v>#REF!</v>
      </c>
      <c r="C316" s="2" t="e">
        <f>#REF!</f>
        <v>#REF!</v>
      </c>
      <c r="E316" s="93" t="e">
        <f>#REF!</f>
        <v>#REF!</v>
      </c>
      <c r="F316" s="93" t="e">
        <f>#REF!</f>
        <v>#REF!</v>
      </c>
      <c r="G316" s="93" t="e">
        <f>#REF!</f>
        <v>#REF!</v>
      </c>
      <c r="H316" s="93" t="e">
        <f>#REF!</f>
        <v>#REF!</v>
      </c>
    </row>
    <row r="317" spans="2:8" ht="11.25">
      <c r="B317" s="2" t="e">
        <f>#REF!</f>
        <v>#REF!</v>
      </c>
      <c r="C317" s="2" t="e">
        <f>#REF!</f>
        <v>#REF!</v>
      </c>
      <c r="E317" s="93" t="e">
        <f>#REF!</f>
        <v>#REF!</v>
      </c>
      <c r="F317" s="93" t="e">
        <f>#REF!</f>
        <v>#REF!</v>
      </c>
      <c r="G317" s="93" t="e">
        <f>#REF!</f>
        <v>#REF!</v>
      </c>
      <c r="H317" s="93" t="e">
        <f>#REF!</f>
        <v>#REF!</v>
      </c>
    </row>
    <row r="318" spans="2:8" ht="11.25">
      <c r="B318" s="2" t="e">
        <f>#REF!</f>
        <v>#REF!</v>
      </c>
      <c r="C318" s="2" t="e">
        <f>#REF!</f>
        <v>#REF!</v>
      </c>
      <c r="E318" s="93" t="e">
        <f>#REF!</f>
        <v>#REF!</v>
      </c>
      <c r="F318" s="93" t="e">
        <f>#REF!</f>
        <v>#REF!</v>
      </c>
      <c r="G318" s="93" t="e">
        <f>#REF!</f>
        <v>#REF!</v>
      </c>
      <c r="H318" s="93" t="e">
        <f>#REF!</f>
        <v>#REF!</v>
      </c>
    </row>
    <row r="319" spans="2:8" ht="11.25">
      <c r="B319" s="2" t="e">
        <f>#REF!</f>
        <v>#REF!</v>
      </c>
      <c r="C319" s="2" t="e">
        <f>#REF!</f>
        <v>#REF!</v>
      </c>
      <c r="E319" s="93" t="e">
        <f>#REF!</f>
        <v>#REF!</v>
      </c>
      <c r="F319" s="93" t="e">
        <f>#REF!</f>
        <v>#REF!</v>
      </c>
      <c r="G319" s="93" t="e">
        <f>#REF!</f>
        <v>#REF!</v>
      </c>
      <c r="H319" s="93" t="e">
        <f>#REF!</f>
        <v>#REF!</v>
      </c>
    </row>
    <row r="320" spans="2:8" ht="11.25">
      <c r="B320" s="2" t="e">
        <f>#REF!</f>
        <v>#REF!</v>
      </c>
      <c r="C320" s="2" t="e">
        <f>#REF!</f>
        <v>#REF!</v>
      </c>
      <c r="E320" s="93" t="e">
        <f>#REF!</f>
        <v>#REF!</v>
      </c>
      <c r="F320" s="93" t="e">
        <f>#REF!</f>
        <v>#REF!</v>
      </c>
      <c r="G320" s="93" t="e">
        <f>#REF!</f>
        <v>#REF!</v>
      </c>
      <c r="H320" s="93" t="e">
        <f>#REF!</f>
        <v>#REF!</v>
      </c>
    </row>
    <row r="321" spans="2:8" ht="11.25">
      <c r="B321" s="2" t="e">
        <f>#REF!</f>
        <v>#REF!</v>
      </c>
      <c r="C321" s="2" t="e">
        <f>#REF!</f>
        <v>#REF!</v>
      </c>
      <c r="E321" s="93" t="e">
        <f>#REF!</f>
        <v>#REF!</v>
      </c>
      <c r="F321" s="93" t="e">
        <f>#REF!</f>
        <v>#REF!</v>
      </c>
      <c r="G321" s="93" t="e">
        <f>#REF!</f>
        <v>#REF!</v>
      </c>
      <c r="H321" s="93" t="e">
        <f>#REF!</f>
        <v>#REF!</v>
      </c>
    </row>
    <row r="322" spans="2:8" ht="11.25">
      <c r="B322" s="2" t="e">
        <f>#REF!</f>
        <v>#REF!</v>
      </c>
      <c r="C322" s="2" t="e">
        <f>#REF!</f>
        <v>#REF!</v>
      </c>
      <c r="E322" s="93" t="e">
        <f>#REF!</f>
        <v>#REF!</v>
      </c>
      <c r="F322" s="93" t="e">
        <f>#REF!</f>
        <v>#REF!</v>
      </c>
      <c r="G322" s="93" t="e">
        <f>#REF!</f>
        <v>#REF!</v>
      </c>
      <c r="H322" s="93" t="e">
        <f>#REF!</f>
        <v>#REF!</v>
      </c>
    </row>
    <row r="323" spans="2:8" ht="11.25">
      <c r="B323" s="2" t="e">
        <f>#REF!</f>
        <v>#REF!</v>
      </c>
      <c r="C323" s="2" t="e">
        <f>#REF!</f>
        <v>#REF!</v>
      </c>
      <c r="E323" s="93" t="e">
        <f>#REF!</f>
        <v>#REF!</v>
      </c>
      <c r="F323" s="93" t="e">
        <f>#REF!</f>
        <v>#REF!</v>
      </c>
      <c r="G323" s="93" t="e">
        <f>#REF!</f>
        <v>#REF!</v>
      </c>
      <c r="H323" s="93" t="e">
        <f>#REF!</f>
        <v>#REF!</v>
      </c>
    </row>
    <row r="324" spans="2:8" ht="11.25">
      <c r="B324" s="2" t="e">
        <f>#REF!</f>
        <v>#REF!</v>
      </c>
      <c r="C324" s="2" t="e">
        <f>#REF!</f>
        <v>#REF!</v>
      </c>
      <c r="E324" s="93" t="e">
        <f>#REF!</f>
        <v>#REF!</v>
      </c>
      <c r="F324" s="93" t="e">
        <f>#REF!</f>
        <v>#REF!</v>
      </c>
      <c r="G324" s="93" t="e">
        <f>#REF!</f>
        <v>#REF!</v>
      </c>
      <c r="H324" s="93" t="e">
        <f>#REF!</f>
        <v>#REF!</v>
      </c>
    </row>
    <row r="325" spans="2:8" ht="11.25">
      <c r="B325" s="2" t="e">
        <f>#REF!</f>
        <v>#REF!</v>
      </c>
      <c r="C325" s="2" t="e">
        <f>#REF!</f>
        <v>#REF!</v>
      </c>
      <c r="E325" s="93" t="e">
        <f>#REF!</f>
        <v>#REF!</v>
      </c>
      <c r="F325" s="93" t="e">
        <f>#REF!</f>
        <v>#REF!</v>
      </c>
      <c r="G325" s="93" t="e">
        <f>#REF!</f>
        <v>#REF!</v>
      </c>
      <c r="H325" s="93" t="e">
        <f>#REF!</f>
        <v>#REF!</v>
      </c>
    </row>
    <row r="326" spans="2:8" ht="11.25">
      <c r="B326" s="2" t="e">
        <f>#REF!</f>
        <v>#REF!</v>
      </c>
      <c r="C326" s="2" t="e">
        <f>#REF!</f>
        <v>#REF!</v>
      </c>
      <c r="E326" s="93" t="e">
        <f>#REF!</f>
        <v>#REF!</v>
      </c>
      <c r="F326" s="93" t="e">
        <f>#REF!</f>
        <v>#REF!</v>
      </c>
      <c r="G326" s="93" t="e">
        <f>#REF!</f>
        <v>#REF!</v>
      </c>
      <c r="H326" s="93" t="e">
        <f>#REF!</f>
        <v>#REF!</v>
      </c>
    </row>
    <row r="327" spans="2:8" ht="11.25">
      <c r="B327" s="2" t="e">
        <f>#REF!</f>
        <v>#REF!</v>
      </c>
      <c r="C327" s="2" t="e">
        <f>#REF!</f>
        <v>#REF!</v>
      </c>
      <c r="E327" s="93" t="e">
        <f>#REF!</f>
        <v>#REF!</v>
      </c>
      <c r="F327" s="93" t="e">
        <f>#REF!</f>
        <v>#REF!</v>
      </c>
      <c r="G327" s="93" t="e">
        <f>#REF!</f>
        <v>#REF!</v>
      </c>
      <c r="H327" s="93" t="e">
        <f>#REF!</f>
        <v>#REF!</v>
      </c>
    </row>
    <row r="328" spans="2:8" ht="11.25">
      <c r="B328" s="2" t="e">
        <f>#REF!</f>
        <v>#REF!</v>
      </c>
      <c r="C328" s="2" t="e">
        <f>#REF!</f>
        <v>#REF!</v>
      </c>
      <c r="E328" s="93" t="e">
        <f>#REF!</f>
        <v>#REF!</v>
      </c>
      <c r="F328" s="93" t="e">
        <f>#REF!</f>
        <v>#REF!</v>
      </c>
      <c r="G328" s="93" t="e">
        <f>#REF!</f>
        <v>#REF!</v>
      </c>
      <c r="H328" s="93" t="e">
        <f>#REF!</f>
        <v>#REF!</v>
      </c>
    </row>
    <row r="329" spans="2:8" ht="11.25">
      <c r="B329" s="2" t="e">
        <f>#REF!</f>
        <v>#REF!</v>
      </c>
      <c r="C329" s="2" t="e">
        <f>#REF!</f>
        <v>#REF!</v>
      </c>
      <c r="E329" s="93" t="e">
        <f>#REF!</f>
        <v>#REF!</v>
      </c>
      <c r="F329" s="93" t="e">
        <f>#REF!</f>
        <v>#REF!</v>
      </c>
      <c r="G329" s="93" t="e">
        <f>#REF!</f>
        <v>#REF!</v>
      </c>
      <c r="H329" s="93" t="e">
        <f>#REF!</f>
        <v>#REF!</v>
      </c>
    </row>
    <row r="330" spans="2:8" ht="11.25">
      <c r="B330" s="2" t="e">
        <f>#REF!</f>
        <v>#REF!</v>
      </c>
      <c r="C330" s="2" t="e">
        <f>#REF!</f>
        <v>#REF!</v>
      </c>
      <c r="E330" s="93" t="e">
        <f>#REF!</f>
        <v>#REF!</v>
      </c>
      <c r="F330" s="93" t="e">
        <f>#REF!</f>
        <v>#REF!</v>
      </c>
      <c r="G330" s="93" t="e">
        <f>#REF!</f>
        <v>#REF!</v>
      </c>
      <c r="H330" s="93" t="e">
        <f>#REF!</f>
        <v>#REF!</v>
      </c>
    </row>
    <row r="331" spans="2:8" ht="11.25">
      <c r="B331" s="2" t="e">
        <f>#REF!</f>
        <v>#REF!</v>
      </c>
      <c r="C331" s="2" t="e">
        <f>#REF!</f>
        <v>#REF!</v>
      </c>
      <c r="E331" s="93" t="e">
        <f>#REF!</f>
        <v>#REF!</v>
      </c>
      <c r="F331" s="93" t="e">
        <f>#REF!</f>
        <v>#REF!</v>
      </c>
      <c r="G331" s="93" t="e">
        <f>#REF!</f>
        <v>#REF!</v>
      </c>
      <c r="H331" s="93" t="e">
        <f>#REF!</f>
        <v>#REF!</v>
      </c>
    </row>
    <row r="332" spans="2:8" ht="11.25">
      <c r="B332" s="2" t="e">
        <f>#REF!</f>
        <v>#REF!</v>
      </c>
      <c r="C332" s="2" t="e">
        <f>#REF!</f>
        <v>#REF!</v>
      </c>
      <c r="E332" s="93" t="e">
        <f>#REF!</f>
        <v>#REF!</v>
      </c>
      <c r="F332" s="93" t="e">
        <f>#REF!</f>
        <v>#REF!</v>
      </c>
      <c r="G332" s="93" t="e">
        <f>#REF!</f>
        <v>#REF!</v>
      </c>
      <c r="H332" s="93" t="e">
        <f>#REF!</f>
        <v>#REF!</v>
      </c>
    </row>
    <row r="333" spans="2:8" ht="11.25">
      <c r="B333" s="2" t="e">
        <f>#REF!</f>
        <v>#REF!</v>
      </c>
      <c r="C333" s="2" t="e">
        <f>#REF!</f>
        <v>#REF!</v>
      </c>
      <c r="E333" s="93" t="e">
        <f>#REF!</f>
        <v>#REF!</v>
      </c>
      <c r="F333" s="93" t="e">
        <f>#REF!</f>
        <v>#REF!</v>
      </c>
      <c r="G333" s="93" t="e">
        <f>#REF!</f>
        <v>#REF!</v>
      </c>
      <c r="H333" s="93" t="e">
        <f>#REF!</f>
        <v>#REF!</v>
      </c>
    </row>
    <row r="334" spans="2:8" ht="11.25">
      <c r="B334" s="2" t="e">
        <f>#REF!</f>
        <v>#REF!</v>
      </c>
      <c r="C334" s="2" t="e">
        <f>#REF!</f>
        <v>#REF!</v>
      </c>
      <c r="E334" s="93" t="e">
        <f>#REF!</f>
        <v>#REF!</v>
      </c>
      <c r="F334" s="93" t="e">
        <f>#REF!</f>
        <v>#REF!</v>
      </c>
      <c r="G334" s="93" t="e">
        <f>#REF!</f>
        <v>#REF!</v>
      </c>
      <c r="H334" s="93" t="e">
        <f>#REF!</f>
        <v>#REF!</v>
      </c>
    </row>
    <row r="335" spans="2:8" ht="11.25">
      <c r="B335" s="2" t="e">
        <f>#REF!</f>
        <v>#REF!</v>
      </c>
      <c r="C335" s="2" t="e">
        <f>#REF!</f>
        <v>#REF!</v>
      </c>
      <c r="E335" s="93" t="e">
        <f>#REF!</f>
        <v>#REF!</v>
      </c>
      <c r="F335" s="93" t="e">
        <f>#REF!</f>
        <v>#REF!</v>
      </c>
      <c r="G335" s="93" t="e">
        <f>#REF!</f>
        <v>#REF!</v>
      </c>
      <c r="H335" s="93" t="e">
        <f>#REF!</f>
        <v>#REF!</v>
      </c>
    </row>
    <row r="336" spans="2:8" ht="11.25">
      <c r="B336" s="2" t="e">
        <f>#REF!</f>
        <v>#REF!</v>
      </c>
      <c r="C336" s="2" t="e">
        <f>#REF!</f>
        <v>#REF!</v>
      </c>
      <c r="E336" s="93" t="e">
        <f>#REF!</f>
        <v>#REF!</v>
      </c>
      <c r="F336" s="93" t="e">
        <f>#REF!</f>
        <v>#REF!</v>
      </c>
      <c r="G336" s="93" t="e">
        <f>#REF!</f>
        <v>#REF!</v>
      </c>
      <c r="H336" s="93" t="e">
        <f>#REF!</f>
        <v>#REF!</v>
      </c>
    </row>
    <row r="337" spans="2:8" ht="11.25">
      <c r="B337" s="2" t="e">
        <f>#REF!</f>
        <v>#REF!</v>
      </c>
      <c r="C337" s="2" t="e">
        <f>#REF!</f>
        <v>#REF!</v>
      </c>
      <c r="E337" s="93" t="e">
        <f>#REF!</f>
        <v>#REF!</v>
      </c>
      <c r="F337" s="93" t="e">
        <f>#REF!</f>
        <v>#REF!</v>
      </c>
      <c r="G337" s="93" t="e">
        <f>#REF!</f>
        <v>#REF!</v>
      </c>
      <c r="H337" s="93" t="e">
        <f>#REF!</f>
        <v>#REF!</v>
      </c>
    </row>
    <row r="338" spans="2:8" ht="11.25">
      <c r="B338" s="2" t="e">
        <f>#REF!</f>
        <v>#REF!</v>
      </c>
      <c r="C338" s="2" t="e">
        <f>#REF!</f>
        <v>#REF!</v>
      </c>
      <c r="E338" s="93" t="e">
        <f>#REF!</f>
        <v>#REF!</v>
      </c>
      <c r="F338" s="93" t="e">
        <f>#REF!</f>
        <v>#REF!</v>
      </c>
      <c r="G338" s="93" t="e">
        <f>#REF!</f>
        <v>#REF!</v>
      </c>
      <c r="H338" s="93" t="e">
        <f>#REF!</f>
        <v>#REF!</v>
      </c>
    </row>
    <row r="339" spans="2:8" ht="11.25">
      <c r="B339" s="2" t="e">
        <f>#REF!</f>
        <v>#REF!</v>
      </c>
      <c r="C339" s="2" t="e">
        <f>#REF!</f>
        <v>#REF!</v>
      </c>
      <c r="E339" s="93" t="e">
        <f>#REF!</f>
        <v>#REF!</v>
      </c>
      <c r="F339" s="93" t="e">
        <f>#REF!</f>
        <v>#REF!</v>
      </c>
      <c r="G339" s="93" t="e">
        <f>#REF!</f>
        <v>#REF!</v>
      </c>
      <c r="H339" s="93" t="e">
        <f>#REF!</f>
        <v>#REF!</v>
      </c>
    </row>
    <row r="340" spans="2:8" ht="11.25">
      <c r="B340" s="2" t="e">
        <f>#REF!</f>
        <v>#REF!</v>
      </c>
      <c r="C340" s="2" t="e">
        <f>#REF!</f>
        <v>#REF!</v>
      </c>
      <c r="E340" s="93" t="e">
        <f>#REF!</f>
        <v>#REF!</v>
      </c>
      <c r="F340" s="93" t="e">
        <f>#REF!</f>
        <v>#REF!</v>
      </c>
      <c r="G340" s="93" t="e">
        <f>#REF!</f>
        <v>#REF!</v>
      </c>
      <c r="H340" s="93" t="e">
        <f>#REF!</f>
        <v>#REF!</v>
      </c>
    </row>
    <row r="341" spans="2:8" ht="11.25">
      <c r="B341" s="2" t="e">
        <f>#REF!</f>
        <v>#REF!</v>
      </c>
      <c r="C341" s="2" t="e">
        <f>#REF!</f>
        <v>#REF!</v>
      </c>
      <c r="E341" s="93" t="e">
        <f>#REF!</f>
        <v>#REF!</v>
      </c>
      <c r="F341" s="93" t="e">
        <f>#REF!</f>
        <v>#REF!</v>
      </c>
      <c r="G341" s="93" t="e">
        <f>#REF!</f>
        <v>#REF!</v>
      </c>
      <c r="H341" s="93" t="e">
        <f>#REF!</f>
        <v>#REF!</v>
      </c>
    </row>
    <row r="342" spans="2:8" ht="11.25">
      <c r="B342" s="2" t="e">
        <f>#REF!</f>
        <v>#REF!</v>
      </c>
      <c r="C342" s="2" t="e">
        <f>#REF!</f>
        <v>#REF!</v>
      </c>
      <c r="E342" s="93" t="e">
        <f>#REF!</f>
        <v>#REF!</v>
      </c>
      <c r="F342" s="93" t="e">
        <f>#REF!</f>
        <v>#REF!</v>
      </c>
      <c r="G342" s="93" t="e">
        <f>#REF!</f>
        <v>#REF!</v>
      </c>
      <c r="H342" s="93" t="e">
        <f>#REF!</f>
        <v>#REF!</v>
      </c>
    </row>
    <row r="343" spans="2:8" ht="11.25">
      <c r="B343" s="2" t="e">
        <f>#REF!</f>
        <v>#REF!</v>
      </c>
      <c r="C343" s="2" t="e">
        <f>#REF!</f>
        <v>#REF!</v>
      </c>
      <c r="E343" s="93" t="e">
        <f>#REF!</f>
        <v>#REF!</v>
      </c>
      <c r="F343" s="93" t="e">
        <f>#REF!</f>
        <v>#REF!</v>
      </c>
      <c r="G343" s="93" t="e">
        <f>#REF!</f>
        <v>#REF!</v>
      </c>
      <c r="H343" s="93" t="e">
        <f>#REF!</f>
        <v>#REF!</v>
      </c>
    </row>
    <row r="344" spans="2:8" ht="11.25">
      <c r="B344" s="2" t="e">
        <f>#REF!</f>
        <v>#REF!</v>
      </c>
      <c r="C344" s="2" t="e">
        <f>#REF!</f>
        <v>#REF!</v>
      </c>
      <c r="E344" s="93" t="e">
        <f>#REF!</f>
        <v>#REF!</v>
      </c>
      <c r="F344" s="93" t="e">
        <f>#REF!</f>
        <v>#REF!</v>
      </c>
      <c r="G344" s="93" t="e">
        <f>#REF!</f>
        <v>#REF!</v>
      </c>
      <c r="H344" s="93" t="e">
        <f>#REF!</f>
        <v>#REF!</v>
      </c>
    </row>
    <row r="345" spans="2:8" ht="11.25">
      <c r="B345" s="2" t="e">
        <f>#REF!</f>
        <v>#REF!</v>
      </c>
      <c r="C345" s="2" t="e">
        <f>#REF!</f>
        <v>#REF!</v>
      </c>
      <c r="E345" s="93" t="e">
        <f>#REF!</f>
        <v>#REF!</v>
      </c>
      <c r="F345" s="93" t="e">
        <f>#REF!</f>
        <v>#REF!</v>
      </c>
      <c r="G345" s="93" t="e">
        <f>#REF!</f>
        <v>#REF!</v>
      </c>
      <c r="H345" s="93" t="e">
        <f>#REF!</f>
        <v>#REF!</v>
      </c>
    </row>
    <row r="346" spans="2:8" ht="11.25">
      <c r="B346" s="2" t="e">
        <f>#REF!</f>
        <v>#REF!</v>
      </c>
      <c r="C346" s="2" t="e">
        <f>#REF!</f>
        <v>#REF!</v>
      </c>
      <c r="E346" s="93" t="e">
        <f>#REF!</f>
        <v>#REF!</v>
      </c>
      <c r="F346" s="93" t="e">
        <f>#REF!</f>
        <v>#REF!</v>
      </c>
      <c r="G346" s="93" t="e">
        <f>#REF!</f>
        <v>#REF!</v>
      </c>
      <c r="H346" s="93" t="e">
        <f>#REF!</f>
        <v>#REF!</v>
      </c>
    </row>
    <row r="347" spans="2:8" ht="11.25">
      <c r="B347" s="2" t="e">
        <f>#REF!</f>
        <v>#REF!</v>
      </c>
      <c r="C347" s="2" t="e">
        <f>#REF!</f>
        <v>#REF!</v>
      </c>
      <c r="E347" s="93" t="e">
        <f>#REF!</f>
        <v>#REF!</v>
      </c>
      <c r="F347" s="93" t="e">
        <f>#REF!</f>
        <v>#REF!</v>
      </c>
      <c r="G347" s="93" t="e">
        <f>#REF!</f>
        <v>#REF!</v>
      </c>
      <c r="H347" s="93" t="e">
        <f>#REF!</f>
        <v>#REF!</v>
      </c>
    </row>
    <row r="348" spans="2:8" ht="11.25">
      <c r="B348" s="2" t="e">
        <f>#REF!</f>
        <v>#REF!</v>
      </c>
      <c r="C348" s="2" t="e">
        <f>#REF!</f>
        <v>#REF!</v>
      </c>
      <c r="E348" s="93" t="e">
        <f>#REF!</f>
        <v>#REF!</v>
      </c>
      <c r="F348" s="93" t="e">
        <f>#REF!</f>
        <v>#REF!</v>
      </c>
      <c r="G348" s="93" t="e">
        <f>#REF!</f>
        <v>#REF!</v>
      </c>
      <c r="H348" s="93" t="e">
        <f>#REF!</f>
        <v>#REF!</v>
      </c>
    </row>
    <row r="349" spans="2:8" ht="11.25">
      <c r="B349" s="2" t="e">
        <f>#REF!</f>
        <v>#REF!</v>
      </c>
      <c r="C349" s="2" t="e">
        <f>#REF!</f>
        <v>#REF!</v>
      </c>
      <c r="E349" s="93" t="e">
        <f>#REF!</f>
        <v>#REF!</v>
      </c>
      <c r="F349" s="93" t="e">
        <f>#REF!</f>
        <v>#REF!</v>
      </c>
      <c r="G349" s="93" t="e">
        <f>#REF!</f>
        <v>#REF!</v>
      </c>
      <c r="H349" s="93" t="e">
        <f>#REF!</f>
        <v>#REF!</v>
      </c>
    </row>
    <row r="350" spans="2:8" ht="11.25">
      <c r="B350" s="2" t="e">
        <f>#REF!</f>
        <v>#REF!</v>
      </c>
      <c r="C350" s="2" t="e">
        <f>#REF!</f>
        <v>#REF!</v>
      </c>
      <c r="E350" s="93" t="e">
        <f>#REF!</f>
        <v>#REF!</v>
      </c>
      <c r="F350" s="93" t="e">
        <f>#REF!</f>
        <v>#REF!</v>
      </c>
      <c r="G350" s="93" t="e">
        <f>#REF!</f>
        <v>#REF!</v>
      </c>
      <c r="H350" s="93" t="e">
        <f>#REF!</f>
        <v>#REF!</v>
      </c>
    </row>
    <row r="351" spans="2:8" ht="11.25">
      <c r="B351" s="2" t="e">
        <f>#REF!</f>
        <v>#REF!</v>
      </c>
      <c r="C351" s="2" t="e">
        <f>#REF!</f>
        <v>#REF!</v>
      </c>
      <c r="E351" s="93" t="e">
        <f>#REF!</f>
        <v>#REF!</v>
      </c>
      <c r="F351" s="93" t="e">
        <f>#REF!</f>
        <v>#REF!</v>
      </c>
      <c r="G351" s="93" t="e">
        <f>#REF!</f>
        <v>#REF!</v>
      </c>
      <c r="H351" s="93" t="e">
        <f>#REF!</f>
        <v>#REF!</v>
      </c>
    </row>
    <row r="352" spans="2:8" ht="11.25">
      <c r="B352" s="2" t="e">
        <f>#REF!</f>
        <v>#REF!</v>
      </c>
      <c r="C352" s="2" t="e">
        <f>#REF!</f>
        <v>#REF!</v>
      </c>
      <c r="E352" s="93" t="e">
        <f>#REF!</f>
        <v>#REF!</v>
      </c>
      <c r="F352" s="93" t="e">
        <f>#REF!</f>
        <v>#REF!</v>
      </c>
      <c r="G352" s="93" t="e">
        <f>#REF!</f>
        <v>#REF!</v>
      </c>
      <c r="H352" s="93" t="e">
        <f>#REF!</f>
        <v>#REF!</v>
      </c>
    </row>
    <row r="353" spans="2:8" ht="11.25">
      <c r="B353" s="2" t="e">
        <f>#REF!</f>
        <v>#REF!</v>
      </c>
      <c r="C353" s="2" t="e">
        <f>#REF!</f>
        <v>#REF!</v>
      </c>
      <c r="E353" s="93" t="e">
        <f>#REF!</f>
        <v>#REF!</v>
      </c>
      <c r="F353" s="93" t="e">
        <f>#REF!</f>
        <v>#REF!</v>
      </c>
      <c r="G353" s="93" t="e">
        <f>#REF!</f>
        <v>#REF!</v>
      </c>
      <c r="H353" s="93" t="e">
        <f>#REF!</f>
        <v>#REF!</v>
      </c>
    </row>
    <row r="354" spans="2:8" ht="11.25">
      <c r="B354" s="2" t="e">
        <f>#REF!</f>
        <v>#REF!</v>
      </c>
      <c r="C354" s="2" t="e">
        <f>#REF!</f>
        <v>#REF!</v>
      </c>
      <c r="E354" s="93" t="e">
        <f>#REF!</f>
        <v>#REF!</v>
      </c>
      <c r="F354" s="93" t="e">
        <f>#REF!</f>
        <v>#REF!</v>
      </c>
      <c r="G354" s="93" t="e">
        <f>#REF!</f>
        <v>#REF!</v>
      </c>
      <c r="H354" s="93" t="e">
        <f>#REF!</f>
        <v>#REF!</v>
      </c>
    </row>
    <row r="355" spans="2:8" ht="11.25">
      <c r="B355" s="2" t="e">
        <f>#REF!</f>
        <v>#REF!</v>
      </c>
      <c r="C355" s="2" t="e">
        <f>#REF!</f>
        <v>#REF!</v>
      </c>
      <c r="E355" s="93" t="e">
        <f>#REF!</f>
        <v>#REF!</v>
      </c>
      <c r="F355" s="93" t="e">
        <f>#REF!</f>
        <v>#REF!</v>
      </c>
      <c r="G355" s="93" t="e">
        <f>#REF!</f>
        <v>#REF!</v>
      </c>
      <c r="H355" s="93" t="e">
        <f>#REF!</f>
        <v>#REF!</v>
      </c>
    </row>
    <row r="356" spans="2:8" ht="11.25">
      <c r="B356" s="2" t="e">
        <f>#REF!</f>
        <v>#REF!</v>
      </c>
      <c r="C356" s="2" t="e">
        <f>#REF!</f>
        <v>#REF!</v>
      </c>
      <c r="E356" s="93" t="e">
        <f>#REF!</f>
        <v>#REF!</v>
      </c>
      <c r="F356" s="93" t="e">
        <f>#REF!</f>
        <v>#REF!</v>
      </c>
      <c r="G356" s="93" t="e">
        <f>#REF!</f>
        <v>#REF!</v>
      </c>
      <c r="H356" s="93" t="e">
        <f>#REF!</f>
        <v>#REF!</v>
      </c>
    </row>
    <row r="357" spans="2:8" ht="11.25">
      <c r="B357" s="2" t="e">
        <f>#REF!</f>
        <v>#REF!</v>
      </c>
      <c r="C357" s="2" t="e">
        <f>#REF!</f>
        <v>#REF!</v>
      </c>
      <c r="E357" s="93" t="e">
        <f>#REF!</f>
        <v>#REF!</v>
      </c>
      <c r="F357" s="93" t="e">
        <f>#REF!</f>
        <v>#REF!</v>
      </c>
      <c r="G357" s="93" t="e">
        <f>#REF!</f>
        <v>#REF!</v>
      </c>
      <c r="H357" s="93" t="e">
        <f>#REF!</f>
        <v>#REF!</v>
      </c>
    </row>
    <row r="358" spans="2:8" ht="11.25">
      <c r="B358" s="2" t="e">
        <f>#REF!</f>
        <v>#REF!</v>
      </c>
      <c r="C358" s="2" t="e">
        <f>#REF!</f>
        <v>#REF!</v>
      </c>
      <c r="E358" s="93" t="e">
        <f>#REF!</f>
        <v>#REF!</v>
      </c>
      <c r="F358" s="93" t="e">
        <f>#REF!</f>
        <v>#REF!</v>
      </c>
      <c r="G358" s="93" t="e">
        <f>#REF!</f>
        <v>#REF!</v>
      </c>
      <c r="H358" s="93" t="e">
        <f>#REF!</f>
        <v>#REF!</v>
      </c>
    </row>
    <row r="359" spans="2:8" ht="11.25">
      <c r="B359" s="2" t="e">
        <f>#REF!</f>
        <v>#REF!</v>
      </c>
      <c r="C359" s="2" t="e">
        <f>#REF!</f>
        <v>#REF!</v>
      </c>
      <c r="E359" s="93" t="e">
        <f>#REF!</f>
        <v>#REF!</v>
      </c>
      <c r="F359" s="93" t="e">
        <f>#REF!</f>
        <v>#REF!</v>
      </c>
      <c r="G359" s="93" t="e">
        <f>#REF!</f>
        <v>#REF!</v>
      </c>
      <c r="H359" s="93" t="e">
        <f>#REF!</f>
        <v>#REF!</v>
      </c>
    </row>
    <row r="360" spans="2:8" ht="11.25">
      <c r="B360" s="2" t="e">
        <f>#REF!</f>
        <v>#REF!</v>
      </c>
      <c r="C360" s="2" t="e">
        <f>#REF!</f>
        <v>#REF!</v>
      </c>
      <c r="E360" s="93" t="e">
        <f>#REF!</f>
        <v>#REF!</v>
      </c>
      <c r="F360" s="93" t="e">
        <f>#REF!</f>
        <v>#REF!</v>
      </c>
      <c r="G360" s="93" t="e">
        <f>#REF!</f>
        <v>#REF!</v>
      </c>
      <c r="H360" s="93" t="e">
        <f>#REF!</f>
        <v>#REF!</v>
      </c>
    </row>
    <row r="361" spans="2:8" ht="11.25">
      <c r="B361" s="2" t="e">
        <f>#REF!</f>
        <v>#REF!</v>
      </c>
      <c r="C361" s="2" t="e">
        <f>#REF!</f>
        <v>#REF!</v>
      </c>
      <c r="E361" s="93" t="e">
        <f>#REF!</f>
        <v>#REF!</v>
      </c>
      <c r="F361" s="93" t="e">
        <f>#REF!</f>
        <v>#REF!</v>
      </c>
      <c r="G361" s="93" t="e">
        <f>#REF!</f>
        <v>#REF!</v>
      </c>
      <c r="H361" s="93" t="e">
        <f>#REF!</f>
        <v>#REF!</v>
      </c>
    </row>
    <row r="362" spans="2:8" ht="11.25">
      <c r="B362" s="2" t="e">
        <f>#REF!</f>
        <v>#REF!</v>
      </c>
      <c r="C362" s="2" t="e">
        <f>#REF!</f>
        <v>#REF!</v>
      </c>
      <c r="E362" s="93" t="e">
        <f>#REF!</f>
        <v>#REF!</v>
      </c>
      <c r="F362" s="93" t="e">
        <f>#REF!</f>
        <v>#REF!</v>
      </c>
      <c r="G362" s="93" t="e">
        <f>#REF!</f>
        <v>#REF!</v>
      </c>
      <c r="H362" s="93" t="e">
        <f>#REF!</f>
        <v>#REF!</v>
      </c>
    </row>
    <row r="363" spans="2:8" ht="11.25">
      <c r="B363" s="2" t="e">
        <f>#REF!</f>
        <v>#REF!</v>
      </c>
      <c r="C363" s="2" t="e">
        <f>#REF!</f>
        <v>#REF!</v>
      </c>
      <c r="E363" s="93" t="e">
        <f>#REF!</f>
        <v>#REF!</v>
      </c>
      <c r="F363" s="93" t="e">
        <f>#REF!</f>
        <v>#REF!</v>
      </c>
      <c r="G363" s="93" t="e">
        <f>#REF!</f>
        <v>#REF!</v>
      </c>
      <c r="H363" s="93" t="e">
        <f>#REF!</f>
        <v>#REF!</v>
      </c>
    </row>
    <row r="364" spans="2:8" ht="11.25">
      <c r="B364" s="2" t="e">
        <f>#REF!</f>
        <v>#REF!</v>
      </c>
      <c r="C364" s="2" t="e">
        <f>#REF!</f>
        <v>#REF!</v>
      </c>
      <c r="E364" s="93" t="e">
        <f>#REF!</f>
        <v>#REF!</v>
      </c>
      <c r="F364" s="93" t="e">
        <f>#REF!</f>
        <v>#REF!</v>
      </c>
      <c r="G364" s="93" t="e">
        <f>#REF!</f>
        <v>#REF!</v>
      </c>
      <c r="H364" s="93" t="e">
        <f>#REF!</f>
        <v>#REF!</v>
      </c>
    </row>
    <row r="365" spans="2:8" ht="11.25">
      <c r="B365" s="2" t="e">
        <f>#REF!</f>
        <v>#REF!</v>
      </c>
      <c r="C365" s="2" t="e">
        <f>#REF!</f>
        <v>#REF!</v>
      </c>
      <c r="E365" s="93" t="e">
        <f>#REF!</f>
        <v>#REF!</v>
      </c>
      <c r="F365" s="93" t="e">
        <f>#REF!</f>
        <v>#REF!</v>
      </c>
      <c r="G365" s="93" t="e">
        <f>#REF!</f>
        <v>#REF!</v>
      </c>
      <c r="H365" s="93" t="e">
        <f>#REF!</f>
        <v>#REF!</v>
      </c>
    </row>
    <row r="366" spans="2:8" ht="11.25">
      <c r="B366" s="2" t="e">
        <f>#REF!</f>
        <v>#REF!</v>
      </c>
      <c r="C366" s="2" t="e">
        <f>#REF!</f>
        <v>#REF!</v>
      </c>
      <c r="E366" s="93" t="e">
        <f>#REF!</f>
        <v>#REF!</v>
      </c>
      <c r="F366" s="93" t="e">
        <f>#REF!</f>
        <v>#REF!</v>
      </c>
      <c r="G366" s="93" t="e">
        <f>#REF!</f>
        <v>#REF!</v>
      </c>
      <c r="H366" s="93" t="e">
        <f>#REF!</f>
        <v>#REF!</v>
      </c>
    </row>
    <row r="367" spans="2:8" ht="11.25">
      <c r="B367" s="2" t="e">
        <f>#REF!</f>
        <v>#REF!</v>
      </c>
      <c r="C367" s="2" t="e">
        <f>#REF!</f>
        <v>#REF!</v>
      </c>
      <c r="E367" s="93" t="e">
        <f>#REF!</f>
        <v>#REF!</v>
      </c>
      <c r="F367" s="93" t="e">
        <f>#REF!</f>
        <v>#REF!</v>
      </c>
      <c r="G367" s="93" t="e">
        <f>#REF!</f>
        <v>#REF!</v>
      </c>
      <c r="H367" s="93" t="e">
        <f>#REF!</f>
        <v>#REF!</v>
      </c>
    </row>
    <row r="368" spans="2:8" ht="11.25">
      <c r="B368" s="2" t="e">
        <f>#REF!</f>
        <v>#REF!</v>
      </c>
      <c r="C368" s="2" t="e">
        <f>#REF!</f>
        <v>#REF!</v>
      </c>
      <c r="E368" s="93" t="e">
        <f>#REF!</f>
        <v>#REF!</v>
      </c>
      <c r="F368" s="93" t="e">
        <f>#REF!</f>
        <v>#REF!</v>
      </c>
      <c r="G368" s="93" t="e">
        <f>#REF!</f>
        <v>#REF!</v>
      </c>
      <c r="H368" s="93" t="e">
        <f>#REF!</f>
        <v>#REF!</v>
      </c>
    </row>
    <row r="369" spans="2:8" ht="11.25">
      <c r="B369" s="2" t="e">
        <f>#REF!</f>
        <v>#REF!</v>
      </c>
      <c r="C369" s="2" t="e">
        <f>#REF!</f>
        <v>#REF!</v>
      </c>
      <c r="E369" s="93" t="e">
        <f>#REF!</f>
        <v>#REF!</v>
      </c>
      <c r="F369" s="93" t="e">
        <f>#REF!</f>
        <v>#REF!</v>
      </c>
      <c r="G369" s="93" t="e">
        <f>#REF!</f>
        <v>#REF!</v>
      </c>
      <c r="H369" s="93" t="e">
        <f>#REF!</f>
        <v>#REF!</v>
      </c>
    </row>
    <row r="370" spans="2:8" ht="11.25">
      <c r="B370" s="2" t="e">
        <f>#REF!</f>
        <v>#REF!</v>
      </c>
      <c r="C370" s="2" t="e">
        <f>#REF!</f>
        <v>#REF!</v>
      </c>
      <c r="E370" s="93" t="e">
        <f>#REF!</f>
        <v>#REF!</v>
      </c>
      <c r="F370" s="93" t="e">
        <f>#REF!</f>
        <v>#REF!</v>
      </c>
      <c r="G370" s="93" t="e">
        <f>#REF!</f>
        <v>#REF!</v>
      </c>
      <c r="H370" s="93" t="e">
        <f>#REF!</f>
        <v>#REF!</v>
      </c>
    </row>
    <row r="371" spans="2:8" ht="11.25">
      <c r="B371" s="2" t="e">
        <f>#REF!</f>
        <v>#REF!</v>
      </c>
      <c r="C371" s="2" t="e">
        <f>#REF!</f>
        <v>#REF!</v>
      </c>
      <c r="E371" s="93" t="e">
        <f>#REF!</f>
        <v>#REF!</v>
      </c>
      <c r="F371" s="93" t="e">
        <f>#REF!</f>
        <v>#REF!</v>
      </c>
      <c r="G371" s="93" t="e">
        <f>#REF!</f>
        <v>#REF!</v>
      </c>
      <c r="H371" s="93" t="e">
        <f>#REF!</f>
        <v>#REF!</v>
      </c>
    </row>
    <row r="372" spans="2:8" ht="11.25">
      <c r="B372" s="2" t="e">
        <f>#REF!</f>
        <v>#REF!</v>
      </c>
      <c r="C372" s="2" t="e">
        <f>#REF!</f>
        <v>#REF!</v>
      </c>
      <c r="E372" s="93" t="e">
        <f>#REF!</f>
        <v>#REF!</v>
      </c>
      <c r="F372" s="93" t="e">
        <f>#REF!</f>
        <v>#REF!</v>
      </c>
      <c r="G372" s="93" t="e">
        <f>#REF!</f>
        <v>#REF!</v>
      </c>
      <c r="H372" s="93" t="e">
        <f>#REF!</f>
        <v>#REF!</v>
      </c>
    </row>
    <row r="373" spans="2:8" ht="11.25">
      <c r="B373" s="2" t="e">
        <f>#REF!</f>
        <v>#REF!</v>
      </c>
      <c r="C373" s="2" t="e">
        <f>#REF!</f>
        <v>#REF!</v>
      </c>
      <c r="E373" s="93" t="e">
        <f>#REF!</f>
        <v>#REF!</v>
      </c>
      <c r="F373" s="93" t="e">
        <f>#REF!</f>
        <v>#REF!</v>
      </c>
      <c r="G373" s="93" t="e">
        <f>#REF!</f>
        <v>#REF!</v>
      </c>
      <c r="H373" s="93" t="e">
        <f>#REF!</f>
        <v>#REF!</v>
      </c>
    </row>
    <row r="374" spans="2:8" ht="11.25">
      <c r="B374" s="2" t="e">
        <f>#REF!</f>
        <v>#REF!</v>
      </c>
      <c r="C374" s="2" t="e">
        <f>#REF!</f>
        <v>#REF!</v>
      </c>
      <c r="E374" s="93" t="e">
        <f>#REF!</f>
        <v>#REF!</v>
      </c>
      <c r="F374" s="93" t="e">
        <f>#REF!</f>
        <v>#REF!</v>
      </c>
      <c r="G374" s="93" t="e">
        <f>#REF!</f>
        <v>#REF!</v>
      </c>
      <c r="H374" s="93" t="e">
        <f>#REF!</f>
        <v>#REF!</v>
      </c>
    </row>
    <row r="375" spans="2:8" ht="11.25">
      <c r="B375" s="2" t="e">
        <f>#REF!</f>
        <v>#REF!</v>
      </c>
      <c r="C375" s="2" t="e">
        <f>#REF!</f>
        <v>#REF!</v>
      </c>
      <c r="E375" s="93" t="e">
        <f>#REF!</f>
        <v>#REF!</v>
      </c>
      <c r="F375" s="93" t="e">
        <f>#REF!</f>
        <v>#REF!</v>
      </c>
      <c r="G375" s="93" t="e">
        <f>#REF!</f>
        <v>#REF!</v>
      </c>
      <c r="H375" s="93" t="e">
        <f>#REF!</f>
        <v>#REF!</v>
      </c>
    </row>
    <row r="376" spans="2:8" ht="11.25">
      <c r="B376" s="2" t="e">
        <f>#REF!</f>
        <v>#REF!</v>
      </c>
      <c r="C376" s="2" t="e">
        <f>#REF!</f>
        <v>#REF!</v>
      </c>
      <c r="E376" s="93" t="e">
        <f>#REF!</f>
        <v>#REF!</v>
      </c>
      <c r="F376" s="93" t="e">
        <f>#REF!</f>
        <v>#REF!</v>
      </c>
      <c r="G376" s="93" t="e">
        <f>#REF!</f>
        <v>#REF!</v>
      </c>
      <c r="H376" s="93" t="e">
        <f>#REF!</f>
        <v>#REF!</v>
      </c>
    </row>
    <row r="377" spans="2:8" ht="11.25">
      <c r="B377" s="2" t="e">
        <f>#REF!</f>
        <v>#REF!</v>
      </c>
      <c r="C377" s="2" t="e">
        <f>#REF!</f>
        <v>#REF!</v>
      </c>
      <c r="E377" s="93" t="e">
        <f>#REF!</f>
        <v>#REF!</v>
      </c>
      <c r="F377" s="93" t="e">
        <f>#REF!</f>
        <v>#REF!</v>
      </c>
      <c r="G377" s="93" t="e">
        <f>#REF!</f>
        <v>#REF!</v>
      </c>
      <c r="H377" s="93" t="e">
        <f>#REF!</f>
        <v>#REF!</v>
      </c>
    </row>
    <row r="378" spans="2:8" ht="11.25">
      <c r="B378" s="2" t="e">
        <f>#REF!</f>
        <v>#REF!</v>
      </c>
      <c r="C378" s="2" t="e">
        <f>#REF!</f>
        <v>#REF!</v>
      </c>
      <c r="E378" s="93" t="e">
        <f>#REF!</f>
        <v>#REF!</v>
      </c>
      <c r="F378" s="93" t="e">
        <f>#REF!</f>
        <v>#REF!</v>
      </c>
      <c r="G378" s="93" t="e">
        <f>#REF!</f>
        <v>#REF!</v>
      </c>
      <c r="H378" s="93" t="e">
        <f>#REF!</f>
        <v>#REF!</v>
      </c>
    </row>
    <row r="379" spans="2:8" ht="11.25">
      <c r="B379" s="2" t="e">
        <f>#REF!</f>
        <v>#REF!</v>
      </c>
      <c r="C379" s="2" t="e">
        <f>#REF!</f>
        <v>#REF!</v>
      </c>
      <c r="E379" s="93" t="e">
        <f>#REF!</f>
        <v>#REF!</v>
      </c>
      <c r="F379" s="93" t="e">
        <f>#REF!</f>
        <v>#REF!</v>
      </c>
      <c r="G379" s="93" t="e">
        <f>#REF!</f>
        <v>#REF!</v>
      </c>
      <c r="H379" s="93" t="e">
        <f>#REF!</f>
        <v>#REF!</v>
      </c>
    </row>
    <row r="380" spans="2:8" ht="11.25">
      <c r="B380" s="2" t="e">
        <f>#REF!</f>
        <v>#REF!</v>
      </c>
      <c r="C380" s="2" t="e">
        <f>#REF!</f>
        <v>#REF!</v>
      </c>
      <c r="E380" s="93" t="e">
        <f>#REF!</f>
        <v>#REF!</v>
      </c>
      <c r="F380" s="93" t="e">
        <f>#REF!</f>
        <v>#REF!</v>
      </c>
      <c r="G380" s="93" t="e">
        <f>#REF!</f>
        <v>#REF!</v>
      </c>
      <c r="H380" s="93" t="e">
        <f>#REF!</f>
        <v>#REF!</v>
      </c>
    </row>
    <row r="381" spans="2:8" ht="11.25">
      <c r="B381" s="2" t="e">
        <f>#REF!</f>
        <v>#REF!</v>
      </c>
      <c r="C381" s="2" t="e">
        <f>#REF!</f>
        <v>#REF!</v>
      </c>
      <c r="E381" s="93" t="e">
        <f>#REF!</f>
        <v>#REF!</v>
      </c>
      <c r="F381" s="93" t="e">
        <f>#REF!</f>
        <v>#REF!</v>
      </c>
      <c r="G381" s="93" t="e">
        <f>#REF!</f>
        <v>#REF!</v>
      </c>
      <c r="H381" s="93" t="e">
        <f>#REF!</f>
        <v>#REF!</v>
      </c>
    </row>
    <row r="382" spans="2:8" ht="11.25">
      <c r="B382" s="2" t="e">
        <f>#REF!</f>
        <v>#REF!</v>
      </c>
      <c r="C382" s="2" t="e">
        <f>#REF!</f>
        <v>#REF!</v>
      </c>
      <c r="E382" s="93" t="e">
        <f>#REF!</f>
        <v>#REF!</v>
      </c>
      <c r="F382" s="93" t="e">
        <f>#REF!</f>
        <v>#REF!</v>
      </c>
      <c r="G382" s="93" t="e">
        <f>#REF!</f>
        <v>#REF!</v>
      </c>
      <c r="H382" s="93" t="e">
        <f>#REF!</f>
        <v>#REF!</v>
      </c>
    </row>
    <row r="383" spans="2:8" ht="11.25">
      <c r="B383" s="2" t="e">
        <f>#REF!</f>
        <v>#REF!</v>
      </c>
      <c r="C383" s="2" t="e">
        <f>#REF!</f>
        <v>#REF!</v>
      </c>
      <c r="E383" s="93" t="e">
        <f>#REF!</f>
        <v>#REF!</v>
      </c>
      <c r="F383" s="93" t="e">
        <f>#REF!</f>
        <v>#REF!</v>
      </c>
      <c r="G383" s="93" t="e">
        <f>#REF!</f>
        <v>#REF!</v>
      </c>
      <c r="H383" s="93" t="e">
        <f>#REF!</f>
        <v>#REF!</v>
      </c>
    </row>
    <row r="384" spans="2:8" ht="11.25">
      <c r="B384" s="2" t="e">
        <f>#REF!</f>
        <v>#REF!</v>
      </c>
      <c r="C384" s="2" t="e">
        <f>#REF!</f>
        <v>#REF!</v>
      </c>
      <c r="E384" s="93" t="e">
        <f>#REF!</f>
        <v>#REF!</v>
      </c>
      <c r="F384" s="93" t="e">
        <f>#REF!</f>
        <v>#REF!</v>
      </c>
      <c r="G384" s="93" t="e">
        <f>#REF!</f>
        <v>#REF!</v>
      </c>
      <c r="H384" s="93" t="e">
        <f>#REF!</f>
        <v>#REF!</v>
      </c>
    </row>
    <row r="385" spans="2:8" ht="11.25">
      <c r="B385" s="2" t="e">
        <f>#REF!</f>
        <v>#REF!</v>
      </c>
      <c r="C385" s="2" t="e">
        <f>#REF!</f>
        <v>#REF!</v>
      </c>
      <c r="E385" s="93" t="e">
        <f>#REF!</f>
        <v>#REF!</v>
      </c>
      <c r="F385" s="93" t="e">
        <f>#REF!</f>
        <v>#REF!</v>
      </c>
      <c r="G385" s="93" t="e">
        <f>#REF!</f>
        <v>#REF!</v>
      </c>
      <c r="H385" s="93" t="e">
        <f>#REF!</f>
        <v>#REF!</v>
      </c>
    </row>
    <row r="386" spans="2:8" ht="11.25">
      <c r="B386" s="2" t="e">
        <f>#REF!</f>
        <v>#REF!</v>
      </c>
      <c r="C386" s="2" t="e">
        <f>#REF!</f>
        <v>#REF!</v>
      </c>
      <c r="E386" s="93" t="e">
        <f>#REF!</f>
        <v>#REF!</v>
      </c>
      <c r="F386" s="93" t="e">
        <f>#REF!</f>
        <v>#REF!</v>
      </c>
      <c r="G386" s="93" t="e">
        <f>#REF!</f>
        <v>#REF!</v>
      </c>
      <c r="H386" s="93" t="e">
        <f>#REF!</f>
        <v>#REF!</v>
      </c>
    </row>
    <row r="387" spans="2:8" ht="11.25">
      <c r="B387" s="2" t="e">
        <f>#REF!</f>
        <v>#REF!</v>
      </c>
      <c r="C387" s="2" t="e">
        <f>#REF!</f>
        <v>#REF!</v>
      </c>
      <c r="E387" s="93" t="e">
        <f>#REF!</f>
        <v>#REF!</v>
      </c>
      <c r="F387" s="93" t="e">
        <f>#REF!</f>
        <v>#REF!</v>
      </c>
      <c r="G387" s="93" t="e">
        <f>#REF!</f>
        <v>#REF!</v>
      </c>
      <c r="H387" s="93" t="e">
        <f>#REF!</f>
        <v>#REF!</v>
      </c>
    </row>
    <row r="388" spans="2:8" ht="11.25">
      <c r="B388" s="2" t="e">
        <f>#REF!</f>
        <v>#REF!</v>
      </c>
      <c r="C388" s="2" t="e">
        <f>#REF!</f>
        <v>#REF!</v>
      </c>
      <c r="E388" s="93" t="e">
        <f>#REF!</f>
        <v>#REF!</v>
      </c>
      <c r="F388" s="93" t="e">
        <f>#REF!</f>
        <v>#REF!</v>
      </c>
      <c r="G388" s="93" t="e">
        <f>#REF!</f>
        <v>#REF!</v>
      </c>
      <c r="H388" s="93" t="e">
        <f>#REF!</f>
        <v>#REF!</v>
      </c>
    </row>
    <row r="389" spans="2:8" ht="11.25">
      <c r="B389" s="2" t="e">
        <f>#REF!</f>
        <v>#REF!</v>
      </c>
      <c r="C389" s="2" t="e">
        <f>#REF!</f>
        <v>#REF!</v>
      </c>
      <c r="E389" s="93" t="e">
        <f>#REF!</f>
        <v>#REF!</v>
      </c>
      <c r="F389" s="93" t="e">
        <f>#REF!</f>
        <v>#REF!</v>
      </c>
      <c r="G389" s="93" t="e">
        <f>#REF!</f>
        <v>#REF!</v>
      </c>
      <c r="H389" s="93" t="e">
        <f>#REF!</f>
        <v>#REF!</v>
      </c>
    </row>
    <row r="390" spans="2:8" ht="11.25">
      <c r="B390" s="2" t="e">
        <f>#REF!</f>
        <v>#REF!</v>
      </c>
      <c r="C390" s="2" t="e">
        <f>#REF!</f>
        <v>#REF!</v>
      </c>
      <c r="E390" s="93" t="e">
        <f>#REF!</f>
        <v>#REF!</v>
      </c>
      <c r="F390" s="93" t="e">
        <f>#REF!</f>
        <v>#REF!</v>
      </c>
      <c r="G390" s="93" t="e">
        <f>#REF!</f>
        <v>#REF!</v>
      </c>
      <c r="H390" s="93" t="e">
        <f>#REF!</f>
        <v>#REF!</v>
      </c>
    </row>
    <row r="391" spans="2:8" ht="11.25">
      <c r="B391" s="2" t="e">
        <f>#REF!</f>
        <v>#REF!</v>
      </c>
      <c r="C391" s="2" t="e">
        <f>#REF!</f>
        <v>#REF!</v>
      </c>
      <c r="E391" s="93" t="e">
        <f>#REF!</f>
        <v>#REF!</v>
      </c>
      <c r="F391" s="93" t="e">
        <f>#REF!</f>
        <v>#REF!</v>
      </c>
      <c r="G391" s="93" t="e">
        <f>#REF!</f>
        <v>#REF!</v>
      </c>
      <c r="H391" s="93" t="e">
        <f>#REF!</f>
        <v>#REF!</v>
      </c>
    </row>
    <row r="392" spans="2:8" ht="11.25">
      <c r="B392" s="2" t="e">
        <f>#REF!</f>
        <v>#REF!</v>
      </c>
      <c r="C392" s="2" t="e">
        <f>#REF!</f>
        <v>#REF!</v>
      </c>
      <c r="E392" s="93" t="e">
        <f>#REF!</f>
        <v>#REF!</v>
      </c>
      <c r="F392" s="93" t="e">
        <f>#REF!</f>
        <v>#REF!</v>
      </c>
      <c r="G392" s="93" t="e">
        <f>#REF!</f>
        <v>#REF!</v>
      </c>
      <c r="H392" s="93" t="e">
        <f>#REF!</f>
        <v>#REF!</v>
      </c>
    </row>
    <row r="393" spans="2:8" ht="11.25">
      <c r="B393" s="2" t="e">
        <f>#REF!</f>
        <v>#REF!</v>
      </c>
      <c r="C393" s="2" t="e">
        <f>#REF!</f>
        <v>#REF!</v>
      </c>
      <c r="E393" s="93" t="e">
        <f>#REF!</f>
        <v>#REF!</v>
      </c>
      <c r="F393" s="93" t="e">
        <f>#REF!</f>
        <v>#REF!</v>
      </c>
      <c r="G393" s="93" t="e">
        <f>#REF!</f>
        <v>#REF!</v>
      </c>
      <c r="H393" s="93" t="e">
        <f>#REF!</f>
        <v>#REF!</v>
      </c>
    </row>
    <row r="394" spans="2:8" ht="11.25">
      <c r="B394" s="2" t="e">
        <f>#REF!</f>
        <v>#REF!</v>
      </c>
      <c r="C394" s="2" t="e">
        <f>#REF!</f>
        <v>#REF!</v>
      </c>
      <c r="E394" s="93" t="e">
        <f>#REF!</f>
        <v>#REF!</v>
      </c>
      <c r="F394" s="93" t="e">
        <f>#REF!</f>
        <v>#REF!</v>
      </c>
      <c r="G394" s="93" t="e">
        <f>#REF!</f>
        <v>#REF!</v>
      </c>
      <c r="H394" s="93" t="e">
        <f>#REF!</f>
        <v>#REF!</v>
      </c>
    </row>
    <row r="395" spans="2:8" ht="11.25">
      <c r="B395" s="2" t="e">
        <f>#REF!</f>
        <v>#REF!</v>
      </c>
      <c r="C395" s="2" t="e">
        <f>#REF!</f>
        <v>#REF!</v>
      </c>
      <c r="E395" s="93" t="e">
        <f>#REF!</f>
        <v>#REF!</v>
      </c>
      <c r="F395" s="93" t="e">
        <f>#REF!</f>
        <v>#REF!</v>
      </c>
      <c r="G395" s="93" t="e">
        <f>#REF!</f>
        <v>#REF!</v>
      </c>
      <c r="H395" s="93" t="e">
        <f>#REF!</f>
        <v>#REF!</v>
      </c>
    </row>
    <row r="396" spans="2:8" ht="11.25">
      <c r="B396" s="2" t="e">
        <f>#REF!</f>
        <v>#REF!</v>
      </c>
      <c r="C396" s="2" t="e">
        <f>#REF!</f>
        <v>#REF!</v>
      </c>
      <c r="E396" s="93" t="e">
        <f>#REF!</f>
        <v>#REF!</v>
      </c>
      <c r="F396" s="93" t="e">
        <f>#REF!</f>
        <v>#REF!</v>
      </c>
      <c r="G396" s="93" t="e">
        <f>#REF!</f>
        <v>#REF!</v>
      </c>
      <c r="H396" s="93" t="e">
        <f>#REF!</f>
        <v>#REF!</v>
      </c>
    </row>
    <row r="397" spans="2:8" ht="11.25">
      <c r="B397" s="2" t="e">
        <f>#REF!</f>
        <v>#REF!</v>
      </c>
      <c r="C397" s="2" t="e">
        <f>#REF!</f>
        <v>#REF!</v>
      </c>
      <c r="E397" s="93" t="e">
        <f>#REF!</f>
        <v>#REF!</v>
      </c>
      <c r="F397" s="93" t="e">
        <f>#REF!</f>
        <v>#REF!</v>
      </c>
      <c r="G397" s="93" t="e">
        <f>#REF!</f>
        <v>#REF!</v>
      </c>
      <c r="H397" s="93" t="e">
        <f>#REF!</f>
        <v>#REF!</v>
      </c>
    </row>
    <row r="398" spans="2:8" ht="11.25">
      <c r="B398" s="2" t="e">
        <f>#REF!</f>
        <v>#REF!</v>
      </c>
      <c r="C398" s="2" t="e">
        <f>#REF!</f>
        <v>#REF!</v>
      </c>
      <c r="E398" s="93" t="e">
        <f>#REF!</f>
        <v>#REF!</v>
      </c>
      <c r="F398" s="93" t="e">
        <f>#REF!</f>
        <v>#REF!</v>
      </c>
      <c r="G398" s="93" t="e">
        <f>#REF!</f>
        <v>#REF!</v>
      </c>
      <c r="H398" s="93" t="e">
        <f>#REF!</f>
        <v>#REF!</v>
      </c>
    </row>
    <row r="399" spans="2:8" ht="11.25">
      <c r="B399" s="2" t="e">
        <f>#REF!</f>
        <v>#REF!</v>
      </c>
      <c r="C399" s="2" t="e">
        <f>#REF!</f>
        <v>#REF!</v>
      </c>
      <c r="E399" s="93" t="e">
        <f>#REF!</f>
        <v>#REF!</v>
      </c>
      <c r="F399" s="93" t="e">
        <f>#REF!</f>
        <v>#REF!</v>
      </c>
      <c r="G399" s="93" t="e">
        <f>#REF!</f>
        <v>#REF!</v>
      </c>
      <c r="H399" s="93" t="e">
        <f>#REF!</f>
        <v>#REF!</v>
      </c>
    </row>
    <row r="400" spans="2:8" ht="11.25">
      <c r="B400" s="2" t="e">
        <f>#REF!</f>
        <v>#REF!</v>
      </c>
      <c r="C400" s="2" t="e">
        <f>#REF!</f>
        <v>#REF!</v>
      </c>
      <c r="E400" s="93" t="e">
        <f>#REF!</f>
        <v>#REF!</v>
      </c>
      <c r="F400" s="93" t="e">
        <f>#REF!</f>
        <v>#REF!</v>
      </c>
      <c r="G400" s="93" t="e">
        <f>#REF!</f>
        <v>#REF!</v>
      </c>
      <c r="H400" s="93" t="e">
        <f>#REF!</f>
        <v>#REF!</v>
      </c>
    </row>
    <row r="401" spans="2:8" ht="11.25">
      <c r="B401" s="2" t="e">
        <f>#REF!</f>
        <v>#REF!</v>
      </c>
      <c r="C401" s="2" t="e">
        <f>#REF!</f>
        <v>#REF!</v>
      </c>
      <c r="E401" s="93" t="e">
        <f>#REF!</f>
        <v>#REF!</v>
      </c>
      <c r="F401" s="93" t="e">
        <f>#REF!</f>
        <v>#REF!</v>
      </c>
      <c r="G401" s="93" t="e">
        <f>#REF!</f>
        <v>#REF!</v>
      </c>
      <c r="H401" s="93" t="e">
        <f>#REF!</f>
        <v>#REF!</v>
      </c>
    </row>
    <row r="402" spans="2:8" ht="11.25">
      <c r="B402" s="2" t="e">
        <f>#REF!</f>
        <v>#REF!</v>
      </c>
      <c r="C402" s="2" t="e">
        <f>#REF!</f>
        <v>#REF!</v>
      </c>
      <c r="E402" s="93" t="e">
        <f>#REF!</f>
        <v>#REF!</v>
      </c>
      <c r="F402" s="93" t="e">
        <f>#REF!</f>
        <v>#REF!</v>
      </c>
      <c r="G402" s="93" t="e">
        <f>#REF!</f>
        <v>#REF!</v>
      </c>
      <c r="H402" s="93" t="e">
        <f>#REF!</f>
        <v>#REF!</v>
      </c>
    </row>
    <row r="403" spans="2:8" ht="11.25">
      <c r="B403" s="2" t="e">
        <f>#REF!</f>
        <v>#REF!</v>
      </c>
      <c r="C403" s="2" t="e">
        <f>#REF!</f>
        <v>#REF!</v>
      </c>
      <c r="E403" s="93" t="e">
        <f>#REF!</f>
        <v>#REF!</v>
      </c>
      <c r="F403" s="93" t="e">
        <f>#REF!</f>
        <v>#REF!</v>
      </c>
      <c r="G403" s="93" t="e">
        <f>#REF!</f>
        <v>#REF!</v>
      </c>
      <c r="H403" s="93" t="e">
        <f>#REF!</f>
        <v>#REF!</v>
      </c>
    </row>
    <row r="404" spans="2:8" ht="11.25">
      <c r="B404" s="2" t="e">
        <f>#REF!</f>
        <v>#REF!</v>
      </c>
      <c r="C404" s="2" t="e">
        <f>#REF!</f>
        <v>#REF!</v>
      </c>
      <c r="E404" s="93" t="e">
        <f>#REF!</f>
        <v>#REF!</v>
      </c>
      <c r="F404" s="93" t="e">
        <f>#REF!</f>
        <v>#REF!</v>
      </c>
      <c r="G404" s="93" t="e">
        <f>#REF!</f>
        <v>#REF!</v>
      </c>
      <c r="H404" s="93" t="e">
        <f>#REF!</f>
        <v>#REF!</v>
      </c>
    </row>
    <row r="405" spans="2:8" ht="11.25">
      <c r="B405" s="2" t="e">
        <f>#REF!</f>
        <v>#REF!</v>
      </c>
      <c r="C405" s="2" t="e">
        <f>#REF!</f>
        <v>#REF!</v>
      </c>
      <c r="E405" s="93" t="e">
        <f>#REF!</f>
        <v>#REF!</v>
      </c>
      <c r="F405" s="93" t="e">
        <f>#REF!</f>
        <v>#REF!</v>
      </c>
      <c r="G405" s="93" t="e">
        <f>#REF!</f>
        <v>#REF!</v>
      </c>
      <c r="H405" s="93" t="e">
        <f>#REF!</f>
        <v>#REF!</v>
      </c>
    </row>
    <row r="406" spans="2:8" ht="11.25">
      <c r="B406" s="2" t="e">
        <f>#REF!</f>
        <v>#REF!</v>
      </c>
      <c r="C406" s="2" t="e">
        <f>#REF!</f>
        <v>#REF!</v>
      </c>
      <c r="E406" s="93" t="e">
        <f>#REF!</f>
        <v>#REF!</v>
      </c>
      <c r="F406" s="93" t="e">
        <f>#REF!</f>
        <v>#REF!</v>
      </c>
      <c r="G406" s="93" t="e">
        <f>#REF!</f>
        <v>#REF!</v>
      </c>
      <c r="H406" s="93" t="e">
        <f>#REF!</f>
        <v>#REF!</v>
      </c>
    </row>
    <row r="407" spans="2:8" ht="11.25">
      <c r="B407" s="2" t="e">
        <f>#REF!</f>
        <v>#REF!</v>
      </c>
      <c r="C407" s="2" t="e">
        <f>#REF!</f>
        <v>#REF!</v>
      </c>
      <c r="E407" s="93" t="e">
        <f>#REF!</f>
        <v>#REF!</v>
      </c>
      <c r="F407" s="93" t="e">
        <f>#REF!</f>
        <v>#REF!</v>
      </c>
      <c r="G407" s="93" t="e">
        <f>#REF!</f>
        <v>#REF!</v>
      </c>
      <c r="H407" s="93" t="e">
        <f>#REF!</f>
        <v>#REF!</v>
      </c>
    </row>
    <row r="408" spans="2:8" ht="11.25">
      <c r="B408" s="2" t="e">
        <f>#REF!</f>
        <v>#REF!</v>
      </c>
      <c r="C408" s="2" t="e">
        <f>#REF!</f>
        <v>#REF!</v>
      </c>
      <c r="E408" s="93" t="e">
        <f>#REF!</f>
        <v>#REF!</v>
      </c>
      <c r="F408" s="93" t="e">
        <f>#REF!</f>
        <v>#REF!</v>
      </c>
      <c r="G408" s="93" t="e">
        <f>#REF!</f>
        <v>#REF!</v>
      </c>
      <c r="H408" s="93" t="e">
        <f>#REF!</f>
        <v>#REF!</v>
      </c>
    </row>
    <row r="409" spans="2:8" ht="11.25">
      <c r="B409" s="2" t="e">
        <f>#REF!</f>
        <v>#REF!</v>
      </c>
      <c r="C409" s="2" t="e">
        <f>#REF!</f>
        <v>#REF!</v>
      </c>
      <c r="E409" s="93" t="e">
        <f>#REF!</f>
        <v>#REF!</v>
      </c>
      <c r="F409" s="93" t="e">
        <f>#REF!</f>
        <v>#REF!</v>
      </c>
      <c r="G409" s="93" t="e">
        <f>#REF!</f>
        <v>#REF!</v>
      </c>
      <c r="H409" s="93" t="e">
        <f>#REF!</f>
        <v>#REF!</v>
      </c>
    </row>
    <row r="410" spans="2:8" ht="11.25">
      <c r="B410" s="2" t="e">
        <f>#REF!</f>
        <v>#REF!</v>
      </c>
      <c r="C410" s="2" t="e">
        <f>#REF!</f>
        <v>#REF!</v>
      </c>
      <c r="E410" s="93" t="e">
        <f>#REF!</f>
        <v>#REF!</v>
      </c>
      <c r="F410" s="93" t="e">
        <f>#REF!</f>
        <v>#REF!</v>
      </c>
      <c r="G410" s="93" t="e">
        <f>#REF!</f>
        <v>#REF!</v>
      </c>
      <c r="H410" s="93" t="e">
        <f>#REF!</f>
        <v>#REF!</v>
      </c>
    </row>
    <row r="411" spans="2:8" ht="11.25">
      <c r="B411" s="2" t="e">
        <f>#REF!</f>
        <v>#REF!</v>
      </c>
      <c r="C411" s="2" t="e">
        <f>#REF!</f>
        <v>#REF!</v>
      </c>
      <c r="E411" s="93" t="e">
        <f>#REF!</f>
        <v>#REF!</v>
      </c>
      <c r="F411" s="93" t="e">
        <f>#REF!</f>
        <v>#REF!</v>
      </c>
      <c r="G411" s="93" t="e">
        <f>#REF!</f>
        <v>#REF!</v>
      </c>
      <c r="H411" s="93" t="e">
        <f>#REF!</f>
        <v>#REF!</v>
      </c>
    </row>
    <row r="412" spans="2:8" ht="11.25">
      <c r="B412" s="2" t="e">
        <f>#REF!</f>
        <v>#REF!</v>
      </c>
      <c r="C412" s="2" t="e">
        <f>#REF!</f>
        <v>#REF!</v>
      </c>
      <c r="E412" s="93" t="e">
        <f>#REF!</f>
        <v>#REF!</v>
      </c>
      <c r="F412" s="93" t="e">
        <f>#REF!</f>
        <v>#REF!</v>
      </c>
      <c r="G412" s="93" t="e">
        <f>#REF!</f>
        <v>#REF!</v>
      </c>
      <c r="H412" s="93" t="e">
        <f>#REF!</f>
        <v>#REF!</v>
      </c>
    </row>
    <row r="413" spans="2:8" ht="11.25">
      <c r="B413" s="2" t="e">
        <f>#REF!</f>
        <v>#REF!</v>
      </c>
      <c r="C413" s="2" t="e">
        <f>#REF!</f>
        <v>#REF!</v>
      </c>
      <c r="E413" s="93" t="e">
        <f>#REF!</f>
        <v>#REF!</v>
      </c>
      <c r="F413" s="93" t="e">
        <f>#REF!</f>
        <v>#REF!</v>
      </c>
      <c r="G413" s="93" t="e">
        <f>#REF!</f>
        <v>#REF!</v>
      </c>
      <c r="H413" s="93" t="e">
        <f>#REF!</f>
        <v>#REF!</v>
      </c>
    </row>
    <row r="414" spans="2:8" ht="11.25">
      <c r="B414" s="2" t="e">
        <f>#REF!</f>
        <v>#REF!</v>
      </c>
      <c r="C414" s="2" t="e">
        <f>#REF!</f>
        <v>#REF!</v>
      </c>
      <c r="E414" s="93" t="e">
        <f>#REF!</f>
        <v>#REF!</v>
      </c>
      <c r="F414" s="93" t="e">
        <f>#REF!</f>
        <v>#REF!</v>
      </c>
      <c r="G414" s="93" t="e">
        <f>#REF!</f>
        <v>#REF!</v>
      </c>
      <c r="H414" s="93" t="e">
        <f>#REF!</f>
        <v>#REF!</v>
      </c>
    </row>
    <row r="415" spans="2:8" ht="11.25">
      <c r="B415" s="2" t="e">
        <f>#REF!</f>
        <v>#REF!</v>
      </c>
      <c r="C415" s="2" t="e">
        <f>#REF!</f>
        <v>#REF!</v>
      </c>
      <c r="E415" s="93" t="e">
        <f>#REF!</f>
        <v>#REF!</v>
      </c>
      <c r="F415" s="93" t="e">
        <f>#REF!</f>
        <v>#REF!</v>
      </c>
      <c r="G415" s="93" t="e">
        <f>#REF!</f>
        <v>#REF!</v>
      </c>
      <c r="H415" s="93" t="e">
        <f>#REF!</f>
        <v>#REF!</v>
      </c>
    </row>
    <row r="416" spans="2:8" ht="11.25">
      <c r="B416" s="2" t="e">
        <f>#REF!</f>
        <v>#REF!</v>
      </c>
      <c r="C416" s="2" t="e">
        <f>#REF!</f>
        <v>#REF!</v>
      </c>
      <c r="E416" s="93" t="e">
        <f>#REF!</f>
        <v>#REF!</v>
      </c>
      <c r="F416" s="93" t="e">
        <f>#REF!</f>
        <v>#REF!</v>
      </c>
      <c r="G416" s="93" t="e">
        <f>#REF!</f>
        <v>#REF!</v>
      </c>
      <c r="H416" s="93" t="e">
        <f>#REF!</f>
        <v>#REF!</v>
      </c>
    </row>
    <row r="417" spans="2:8" ht="11.25">
      <c r="B417" s="2" t="e">
        <f>#REF!</f>
        <v>#REF!</v>
      </c>
      <c r="C417" s="2" t="e">
        <f>#REF!</f>
        <v>#REF!</v>
      </c>
      <c r="E417" s="93" t="e">
        <f>#REF!</f>
        <v>#REF!</v>
      </c>
      <c r="F417" s="93" t="e">
        <f>#REF!</f>
        <v>#REF!</v>
      </c>
      <c r="G417" s="93" t="e">
        <f>#REF!</f>
        <v>#REF!</v>
      </c>
      <c r="H417" s="93" t="e">
        <f>#REF!</f>
        <v>#REF!</v>
      </c>
    </row>
    <row r="418" spans="2:8" ht="11.25">
      <c r="B418" s="2" t="e">
        <f>#REF!</f>
        <v>#REF!</v>
      </c>
      <c r="C418" s="2" t="e">
        <f>#REF!</f>
        <v>#REF!</v>
      </c>
      <c r="E418" s="93" t="e">
        <f>#REF!</f>
        <v>#REF!</v>
      </c>
      <c r="F418" s="93" t="e">
        <f>#REF!</f>
        <v>#REF!</v>
      </c>
      <c r="G418" s="93" t="e">
        <f>#REF!</f>
        <v>#REF!</v>
      </c>
      <c r="H418" s="93" t="e">
        <f>#REF!</f>
        <v>#REF!</v>
      </c>
    </row>
    <row r="419" spans="2:8" ht="11.25">
      <c r="B419" s="2" t="e">
        <f>#REF!</f>
        <v>#REF!</v>
      </c>
      <c r="C419" s="2" t="e">
        <f>#REF!</f>
        <v>#REF!</v>
      </c>
      <c r="E419" s="93" t="e">
        <f>#REF!</f>
        <v>#REF!</v>
      </c>
      <c r="F419" s="93" t="e">
        <f>#REF!</f>
        <v>#REF!</v>
      </c>
      <c r="G419" s="93" t="e">
        <f>#REF!</f>
        <v>#REF!</v>
      </c>
      <c r="H419" s="93" t="e">
        <f>#REF!</f>
        <v>#REF!</v>
      </c>
    </row>
    <row r="420" spans="2:8" ht="11.25">
      <c r="B420" s="2" t="e">
        <f>#REF!</f>
        <v>#REF!</v>
      </c>
      <c r="C420" s="2" t="e">
        <f>#REF!</f>
        <v>#REF!</v>
      </c>
      <c r="E420" s="93" t="e">
        <f>#REF!</f>
        <v>#REF!</v>
      </c>
      <c r="F420" s="93" t="e">
        <f>#REF!</f>
        <v>#REF!</v>
      </c>
      <c r="G420" s="93" t="e">
        <f>#REF!</f>
        <v>#REF!</v>
      </c>
      <c r="H420" s="93" t="e">
        <f>#REF!</f>
        <v>#REF!</v>
      </c>
    </row>
    <row r="421" spans="2:8" ht="11.25">
      <c r="B421" s="2" t="e">
        <f>#REF!</f>
        <v>#REF!</v>
      </c>
      <c r="C421" s="2" t="e">
        <f>#REF!</f>
        <v>#REF!</v>
      </c>
      <c r="E421" s="93" t="e">
        <f>#REF!</f>
        <v>#REF!</v>
      </c>
      <c r="F421" s="93" t="e">
        <f>#REF!</f>
        <v>#REF!</v>
      </c>
      <c r="G421" s="93" t="e">
        <f>#REF!</f>
        <v>#REF!</v>
      </c>
      <c r="H421" s="93" t="e">
        <f>#REF!</f>
        <v>#REF!</v>
      </c>
    </row>
    <row r="422" spans="2:8" ht="11.25">
      <c r="B422" s="2" t="e">
        <f>#REF!</f>
        <v>#REF!</v>
      </c>
      <c r="C422" s="2" t="e">
        <f>#REF!</f>
        <v>#REF!</v>
      </c>
      <c r="E422" s="93" t="e">
        <f>#REF!</f>
        <v>#REF!</v>
      </c>
      <c r="F422" s="93" t="e">
        <f>#REF!</f>
        <v>#REF!</v>
      </c>
      <c r="G422" s="93" t="e">
        <f>#REF!</f>
        <v>#REF!</v>
      </c>
      <c r="H422" s="93" t="e">
        <f>#REF!</f>
        <v>#REF!</v>
      </c>
    </row>
    <row r="423" spans="2:8" ht="11.25">
      <c r="B423" s="2" t="e">
        <f>#REF!</f>
        <v>#REF!</v>
      </c>
      <c r="C423" s="2" t="e">
        <f>#REF!</f>
        <v>#REF!</v>
      </c>
      <c r="E423" s="93" t="e">
        <f>#REF!</f>
        <v>#REF!</v>
      </c>
      <c r="F423" s="93" t="e">
        <f>#REF!</f>
        <v>#REF!</v>
      </c>
      <c r="G423" s="93" t="e">
        <f>#REF!</f>
        <v>#REF!</v>
      </c>
      <c r="H423" s="93" t="e">
        <f>#REF!</f>
        <v>#REF!</v>
      </c>
    </row>
    <row r="424" spans="2:8" ht="11.25">
      <c r="B424" s="2" t="e">
        <f>#REF!</f>
        <v>#REF!</v>
      </c>
      <c r="C424" s="2" t="e">
        <f>#REF!</f>
        <v>#REF!</v>
      </c>
      <c r="E424" s="93" t="e">
        <f>#REF!</f>
        <v>#REF!</v>
      </c>
      <c r="F424" s="93" t="e">
        <f>#REF!</f>
        <v>#REF!</v>
      </c>
      <c r="G424" s="93" t="e">
        <f>#REF!</f>
        <v>#REF!</v>
      </c>
      <c r="H424" s="93" t="e">
        <f>#REF!</f>
        <v>#REF!</v>
      </c>
    </row>
    <row r="425" spans="2:8" ht="11.25">
      <c r="B425" s="2" t="e">
        <f>#REF!</f>
        <v>#REF!</v>
      </c>
      <c r="C425" s="2" t="e">
        <f>#REF!</f>
        <v>#REF!</v>
      </c>
      <c r="E425" s="93" t="e">
        <f>#REF!</f>
        <v>#REF!</v>
      </c>
      <c r="F425" s="93" t="e">
        <f>#REF!</f>
        <v>#REF!</v>
      </c>
      <c r="G425" s="93" t="e">
        <f>#REF!</f>
        <v>#REF!</v>
      </c>
      <c r="H425" s="93" t="e">
        <f>#REF!</f>
        <v>#REF!</v>
      </c>
    </row>
    <row r="426" spans="2:8" ht="11.25">
      <c r="B426" s="2" t="e">
        <f>#REF!</f>
        <v>#REF!</v>
      </c>
      <c r="C426" s="2" t="e">
        <f>#REF!</f>
        <v>#REF!</v>
      </c>
      <c r="E426" s="93" t="e">
        <f>#REF!</f>
        <v>#REF!</v>
      </c>
      <c r="F426" s="93" t="e">
        <f>#REF!</f>
        <v>#REF!</v>
      </c>
      <c r="G426" s="93" t="e">
        <f>#REF!</f>
        <v>#REF!</v>
      </c>
      <c r="H426" s="93" t="e">
        <f>#REF!</f>
        <v>#REF!</v>
      </c>
    </row>
    <row r="427" spans="2:8" ht="11.25">
      <c r="B427" s="2" t="e">
        <f>#REF!</f>
        <v>#REF!</v>
      </c>
      <c r="C427" s="2" t="e">
        <f>#REF!</f>
        <v>#REF!</v>
      </c>
      <c r="E427" s="93" t="e">
        <f>#REF!</f>
        <v>#REF!</v>
      </c>
      <c r="F427" s="93" t="e">
        <f>#REF!</f>
        <v>#REF!</v>
      </c>
      <c r="G427" s="93" t="e">
        <f>#REF!</f>
        <v>#REF!</v>
      </c>
      <c r="H427" s="93" t="e">
        <f>#REF!</f>
        <v>#REF!</v>
      </c>
    </row>
    <row r="428" spans="2:8" ht="11.25">
      <c r="B428" s="2" t="e">
        <f>#REF!</f>
        <v>#REF!</v>
      </c>
      <c r="C428" s="2" t="e">
        <f>#REF!</f>
        <v>#REF!</v>
      </c>
      <c r="E428" s="93" t="e">
        <f>#REF!</f>
        <v>#REF!</v>
      </c>
      <c r="F428" s="93" t="e">
        <f>#REF!</f>
        <v>#REF!</v>
      </c>
      <c r="G428" s="93" t="e">
        <f>#REF!</f>
        <v>#REF!</v>
      </c>
      <c r="H428" s="93" t="e">
        <f>#REF!</f>
        <v>#REF!</v>
      </c>
    </row>
    <row r="429" spans="2:8" ht="11.25">
      <c r="B429" s="2" t="e">
        <f>#REF!</f>
        <v>#REF!</v>
      </c>
      <c r="C429" s="2" t="e">
        <f>#REF!</f>
        <v>#REF!</v>
      </c>
      <c r="E429" s="93" t="e">
        <f>#REF!</f>
        <v>#REF!</v>
      </c>
      <c r="F429" s="93" t="e">
        <f>#REF!</f>
        <v>#REF!</v>
      </c>
      <c r="G429" s="93" t="e">
        <f>#REF!</f>
        <v>#REF!</v>
      </c>
      <c r="H429" s="93" t="e">
        <f>#REF!</f>
        <v>#REF!</v>
      </c>
    </row>
    <row r="430" spans="2:8" ht="11.25">
      <c r="B430" s="2" t="e">
        <f>#REF!</f>
        <v>#REF!</v>
      </c>
      <c r="C430" s="2" t="e">
        <f>#REF!</f>
        <v>#REF!</v>
      </c>
      <c r="E430" s="93" t="e">
        <f>#REF!</f>
        <v>#REF!</v>
      </c>
      <c r="F430" s="93" t="e">
        <f>#REF!</f>
        <v>#REF!</v>
      </c>
      <c r="G430" s="93" t="e">
        <f>#REF!</f>
        <v>#REF!</v>
      </c>
      <c r="H430" s="93" t="e">
        <f>#REF!</f>
        <v>#REF!</v>
      </c>
    </row>
    <row r="431" spans="2:8" ht="11.25">
      <c r="B431" s="2" t="e">
        <f>#REF!</f>
        <v>#REF!</v>
      </c>
      <c r="C431" s="2" t="e">
        <f>#REF!</f>
        <v>#REF!</v>
      </c>
      <c r="E431" s="93" t="e">
        <f>#REF!</f>
        <v>#REF!</v>
      </c>
      <c r="F431" s="93" t="e">
        <f>#REF!</f>
        <v>#REF!</v>
      </c>
      <c r="G431" s="93" t="e">
        <f>#REF!</f>
        <v>#REF!</v>
      </c>
      <c r="H431" s="93" t="e">
        <f>#REF!</f>
        <v>#REF!</v>
      </c>
    </row>
    <row r="432" spans="2:8" ht="11.25">
      <c r="B432" s="2" t="e">
        <f>#REF!</f>
        <v>#REF!</v>
      </c>
      <c r="C432" s="2" t="e">
        <f>#REF!</f>
        <v>#REF!</v>
      </c>
      <c r="E432" s="93" t="e">
        <f>#REF!</f>
        <v>#REF!</v>
      </c>
      <c r="F432" s="93" t="e">
        <f>#REF!</f>
        <v>#REF!</v>
      </c>
      <c r="G432" s="93" t="e">
        <f>#REF!</f>
        <v>#REF!</v>
      </c>
      <c r="H432" s="93" t="e">
        <f>#REF!</f>
        <v>#REF!</v>
      </c>
    </row>
    <row r="433" spans="2:8" ht="11.25">
      <c r="B433" s="2" t="e">
        <f>#REF!</f>
        <v>#REF!</v>
      </c>
      <c r="C433" s="2" t="e">
        <f>#REF!</f>
        <v>#REF!</v>
      </c>
      <c r="E433" s="93" t="e">
        <f>#REF!</f>
        <v>#REF!</v>
      </c>
      <c r="F433" s="93" t="e">
        <f>#REF!</f>
        <v>#REF!</v>
      </c>
      <c r="G433" s="93" t="e">
        <f>#REF!</f>
        <v>#REF!</v>
      </c>
      <c r="H433" s="93" t="e">
        <f>#REF!</f>
        <v>#REF!</v>
      </c>
    </row>
    <row r="434" spans="2:8" ht="11.25">
      <c r="B434" s="2" t="e">
        <f>#REF!</f>
        <v>#REF!</v>
      </c>
      <c r="C434" s="2" t="e">
        <f>#REF!</f>
        <v>#REF!</v>
      </c>
      <c r="E434" s="93" t="e">
        <f>#REF!</f>
        <v>#REF!</v>
      </c>
      <c r="F434" s="93" t="e">
        <f>#REF!</f>
        <v>#REF!</v>
      </c>
      <c r="G434" s="93" t="e">
        <f>#REF!</f>
        <v>#REF!</v>
      </c>
      <c r="H434" s="93" t="e">
        <f>#REF!</f>
        <v>#REF!</v>
      </c>
    </row>
    <row r="435" spans="2:8" ht="11.25">
      <c r="B435" s="2" t="e">
        <f>#REF!</f>
        <v>#REF!</v>
      </c>
      <c r="C435" s="2" t="e">
        <f>#REF!</f>
        <v>#REF!</v>
      </c>
      <c r="E435" s="93" t="e">
        <f>#REF!</f>
        <v>#REF!</v>
      </c>
      <c r="F435" s="93" t="e">
        <f>#REF!</f>
        <v>#REF!</v>
      </c>
      <c r="G435" s="93" t="e">
        <f>#REF!</f>
        <v>#REF!</v>
      </c>
      <c r="H435" s="93" t="e">
        <f>#REF!</f>
        <v>#REF!</v>
      </c>
    </row>
    <row r="436" spans="2:8" ht="11.25">
      <c r="B436" s="2" t="e">
        <f>#REF!</f>
        <v>#REF!</v>
      </c>
      <c r="C436" s="2" t="e">
        <f>#REF!</f>
        <v>#REF!</v>
      </c>
      <c r="E436" s="93" t="e">
        <f>#REF!</f>
        <v>#REF!</v>
      </c>
      <c r="F436" s="93" t="e">
        <f>#REF!</f>
        <v>#REF!</v>
      </c>
      <c r="G436" s="93" t="e">
        <f>#REF!</f>
        <v>#REF!</v>
      </c>
      <c r="H436" s="93" t="e">
        <f>#REF!</f>
        <v>#REF!</v>
      </c>
    </row>
    <row r="437" spans="2:8" ht="11.25">
      <c r="B437" s="2" t="e">
        <f>#REF!</f>
        <v>#REF!</v>
      </c>
      <c r="C437" s="2" t="e">
        <f>#REF!</f>
        <v>#REF!</v>
      </c>
      <c r="E437" s="93" t="e">
        <f>#REF!</f>
        <v>#REF!</v>
      </c>
      <c r="F437" s="93" t="e">
        <f>#REF!</f>
        <v>#REF!</v>
      </c>
      <c r="G437" s="93" t="e">
        <f>#REF!</f>
        <v>#REF!</v>
      </c>
      <c r="H437" s="93" t="e">
        <f>#REF!</f>
        <v>#REF!</v>
      </c>
    </row>
    <row r="438" spans="2:8" ht="11.25">
      <c r="B438" s="2" t="e">
        <f>#REF!</f>
        <v>#REF!</v>
      </c>
      <c r="C438" s="2" t="e">
        <f>#REF!</f>
        <v>#REF!</v>
      </c>
      <c r="E438" s="93" t="e">
        <f>#REF!</f>
        <v>#REF!</v>
      </c>
      <c r="F438" s="93" t="e">
        <f>#REF!</f>
        <v>#REF!</v>
      </c>
      <c r="G438" s="93" t="e">
        <f>#REF!</f>
        <v>#REF!</v>
      </c>
      <c r="H438" s="93" t="e">
        <f>#REF!</f>
        <v>#REF!</v>
      </c>
    </row>
    <row r="439" spans="2:8" ht="11.25">
      <c r="B439" s="2" t="e">
        <f>#REF!</f>
        <v>#REF!</v>
      </c>
      <c r="C439" s="2" t="e">
        <f>#REF!</f>
        <v>#REF!</v>
      </c>
      <c r="E439" s="93" t="e">
        <f>#REF!</f>
        <v>#REF!</v>
      </c>
      <c r="F439" s="93" t="e">
        <f>#REF!</f>
        <v>#REF!</v>
      </c>
      <c r="G439" s="93" t="e">
        <f>#REF!</f>
        <v>#REF!</v>
      </c>
      <c r="H439" s="93" t="e">
        <f>#REF!</f>
        <v>#REF!</v>
      </c>
    </row>
    <row r="440" spans="2:8" ht="11.25">
      <c r="B440" s="2" t="e">
        <f>#REF!</f>
        <v>#REF!</v>
      </c>
      <c r="C440" s="2" t="e">
        <f>#REF!</f>
        <v>#REF!</v>
      </c>
      <c r="E440" s="93" t="e">
        <f>#REF!</f>
        <v>#REF!</v>
      </c>
      <c r="F440" s="93" t="e">
        <f>#REF!</f>
        <v>#REF!</v>
      </c>
      <c r="G440" s="93" t="e">
        <f>#REF!</f>
        <v>#REF!</v>
      </c>
      <c r="H440" s="93" t="e">
        <f>#REF!</f>
        <v>#REF!</v>
      </c>
    </row>
    <row r="441" spans="2:8" ht="11.25">
      <c r="B441" s="2" t="e">
        <f>#REF!</f>
        <v>#REF!</v>
      </c>
      <c r="C441" s="2" t="e">
        <f>#REF!</f>
        <v>#REF!</v>
      </c>
      <c r="E441" s="93" t="e">
        <f>#REF!</f>
        <v>#REF!</v>
      </c>
      <c r="F441" s="93" t="e">
        <f>#REF!</f>
        <v>#REF!</v>
      </c>
      <c r="G441" s="93" t="e">
        <f>#REF!</f>
        <v>#REF!</v>
      </c>
      <c r="H441" s="93" t="e">
        <f>#REF!</f>
        <v>#REF!</v>
      </c>
    </row>
    <row r="442" spans="2:8" ht="11.25">
      <c r="B442" s="2" t="e">
        <f>#REF!</f>
        <v>#REF!</v>
      </c>
      <c r="C442" s="2" t="e">
        <f>#REF!</f>
        <v>#REF!</v>
      </c>
      <c r="E442" s="93" t="e">
        <f>#REF!</f>
        <v>#REF!</v>
      </c>
      <c r="F442" s="93" t="e">
        <f>#REF!</f>
        <v>#REF!</v>
      </c>
      <c r="G442" s="93" t="e">
        <f>#REF!</f>
        <v>#REF!</v>
      </c>
      <c r="H442" s="93" t="e">
        <f>#REF!</f>
        <v>#REF!</v>
      </c>
    </row>
    <row r="443" spans="2:8" ht="11.25">
      <c r="B443" s="2" t="e">
        <f>#REF!</f>
        <v>#REF!</v>
      </c>
      <c r="C443" s="2" t="e">
        <f>#REF!</f>
        <v>#REF!</v>
      </c>
      <c r="E443" s="93" t="e">
        <f>#REF!</f>
        <v>#REF!</v>
      </c>
      <c r="F443" s="93" t="e">
        <f>#REF!</f>
        <v>#REF!</v>
      </c>
      <c r="G443" s="93" t="e">
        <f>#REF!</f>
        <v>#REF!</v>
      </c>
      <c r="H443" s="93" t="e">
        <f>#REF!</f>
        <v>#REF!</v>
      </c>
    </row>
    <row r="444" spans="2:8" ht="11.25">
      <c r="B444" s="2" t="e">
        <f>#REF!</f>
        <v>#REF!</v>
      </c>
      <c r="C444" s="2" t="e">
        <f>#REF!</f>
        <v>#REF!</v>
      </c>
      <c r="E444" s="93" t="e">
        <f>#REF!</f>
        <v>#REF!</v>
      </c>
      <c r="F444" s="93" t="e">
        <f>#REF!</f>
        <v>#REF!</v>
      </c>
      <c r="G444" s="93" t="e">
        <f>#REF!</f>
        <v>#REF!</v>
      </c>
      <c r="H444" s="93" t="e">
        <f>#REF!</f>
        <v>#REF!</v>
      </c>
    </row>
    <row r="445" spans="2:8" ht="11.25">
      <c r="B445" s="2" t="e">
        <f>#REF!</f>
        <v>#REF!</v>
      </c>
      <c r="C445" s="2" t="e">
        <f>#REF!</f>
        <v>#REF!</v>
      </c>
      <c r="E445" s="93" t="e">
        <f>#REF!</f>
        <v>#REF!</v>
      </c>
      <c r="F445" s="93" t="e">
        <f>#REF!</f>
        <v>#REF!</v>
      </c>
      <c r="G445" s="93" t="e">
        <f>#REF!</f>
        <v>#REF!</v>
      </c>
      <c r="H445" s="93" t="e">
        <f>#REF!</f>
        <v>#REF!</v>
      </c>
    </row>
    <row r="446" spans="2:8" ht="11.25">
      <c r="B446" s="2" t="e">
        <f>#REF!</f>
        <v>#REF!</v>
      </c>
      <c r="C446" s="2" t="e">
        <f>#REF!</f>
        <v>#REF!</v>
      </c>
      <c r="E446" s="93" t="e">
        <f>#REF!</f>
        <v>#REF!</v>
      </c>
      <c r="F446" s="93" t="e">
        <f>#REF!</f>
        <v>#REF!</v>
      </c>
      <c r="G446" s="93" t="e">
        <f>#REF!</f>
        <v>#REF!</v>
      </c>
      <c r="H446" s="93" t="e">
        <f>#REF!</f>
        <v>#REF!</v>
      </c>
    </row>
    <row r="447" spans="2:8" ht="11.25">
      <c r="B447" s="2" t="e">
        <f>#REF!</f>
        <v>#REF!</v>
      </c>
      <c r="C447" s="2" t="e">
        <f>#REF!</f>
        <v>#REF!</v>
      </c>
      <c r="E447" s="93" t="e">
        <f>#REF!</f>
        <v>#REF!</v>
      </c>
      <c r="F447" s="93" t="e">
        <f>#REF!</f>
        <v>#REF!</v>
      </c>
      <c r="G447" s="93" t="e">
        <f>#REF!</f>
        <v>#REF!</v>
      </c>
      <c r="H447" s="93" t="e">
        <f>#REF!</f>
        <v>#REF!</v>
      </c>
    </row>
    <row r="448" spans="2:8" ht="11.25">
      <c r="B448" s="2" t="e">
        <f>#REF!</f>
        <v>#REF!</v>
      </c>
      <c r="C448" s="2" t="e">
        <f>#REF!</f>
        <v>#REF!</v>
      </c>
      <c r="E448" s="93" t="e">
        <f>#REF!</f>
        <v>#REF!</v>
      </c>
      <c r="F448" s="93" t="e">
        <f>#REF!</f>
        <v>#REF!</v>
      </c>
      <c r="G448" s="93" t="e">
        <f>#REF!</f>
        <v>#REF!</v>
      </c>
      <c r="H448" s="93" t="e">
        <f>#REF!</f>
        <v>#REF!</v>
      </c>
    </row>
    <row r="449" spans="2:8" ht="11.25">
      <c r="B449" s="2" t="e">
        <f>#REF!</f>
        <v>#REF!</v>
      </c>
      <c r="C449" s="2" t="e">
        <f>#REF!</f>
        <v>#REF!</v>
      </c>
      <c r="E449" s="93" t="e">
        <f>#REF!</f>
        <v>#REF!</v>
      </c>
      <c r="F449" s="93" t="e">
        <f>#REF!</f>
        <v>#REF!</v>
      </c>
      <c r="G449" s="93" t="e">
        <f>#REF!</f>
        <v>#REF!</v>
      </c>
      <c r="H449" s="93" t="e">
        <f>#REF!</f>
        <v>#REF!</v>
      </c>
    </row>
    <row r="450" spans="2:8" ht="11.25">
      <c r="B450" s="2" t="e">
        <f>#REF!</f>
        <v>#REF!</v>
      </c>
      <c r="C450" s="2" t="e">
        <f>#REF!</f>
        <v>#REF!</v>
      </c>
      <c r="E450" s="93" t="e">
        <f>#REF!</f>
        <v>#REF!</v>
      </c>
      <c r="F450" s="93" t="e">
        <f>#REF!</f>
        <v>#REF!</v>
      </c>
      <c r="G450" s="93" t="e">
        <f>#REF!</f>
        <v>#REF!</v>
      </c>
      <c r="H450" s="93" t="e">
        <f>#REF!</f>
        <v>#REF!</v>
      </c>
    </row>
    <row r="451" spans="2:8" ht="11.25">
      <c r="B451" s="2" t="e">
        <f>#REF!</f>
        <v>#REF!</v>
      </c>
      <c r="C451" s="2" t="e">
        <f>#REF!</f>
        <v>#REF!</v>
      </c>
      <c r="E451" s="93" t="e">
        <f>#REF!</f>
        <v>#REF!</v>
      </c>
      <c r="F451" s="93" t="e">
        <f>#REF!</f>
        <v>#REF!</v>
      </c>
      <c r="G451" s="93" t="e">
        <f>#REF!</f>
        <v>#REF!</v>
      </c>
      <c r="H451" s="93" t="e">
        <f>#REF!</f>
        <v>#REF!</v>
      </c>
    </row>
    <row r="452" spans="2:8" ht="11.25">
      <c r="B452" s="2" t="e">
        <f>#REF!</f>
        <v>#REF!</v>
      </c>
      <c r="C452" s="2" t="e">
        <f>#REF!</f>
        <v>#REF!</v>
      </c>
      <c r="E452" s="93" t="e">
        <f>#REF!</f>
        <v>#REF!</v>
      </c>
      <c r="F452" s="93" t="e">
        <f>#REF!</f>
        <v>#REF!</v>
      </c>
      <c r="G452" s="93" t="e">
        <f>#REF!</f>
        <v>#REF!</v>
      </c>
      <c r="H452" s="93" t="e">
        <f>#REF!</f>
        <v>#REF!</v>
      </c>
    </row>
    <row r="453" spans="2:8" ht="11.25">
      <c r="B453" s="2" t="e">
        <f>#REF!</f>
        <v>#REF!</v>
      </c>
      <c r="C453" s="2" t="e">
        <f>#REF!</f>
        <v>#REF!</v>
      </c>
      <c r="E453" s="93" t="e">
        <f>#REF!</f>
        <v>#REF!</v>
      </c>
      <c r="F453" s="93" t="e">
        <f>#REF!</f>
        <v>#REF!</v>
      </c>
      <c r="G453" s="93" t="e">
        <f>#REF!</f>
        <v>#REF!</v>
      </c>
      <c r="H453" s="93" t="e">
        <f>#REF!</f>
        <v>#REF!</v>
      </c>
    </row>
    <row r="454" spans="2:8" ht="11.25">
      <c r="B454" s="2" t="e">
        <f>#REF!</f>
        <v>#REF!</v>
      </c>
      <c r="C454" s="2" t="e">
        <f>#REF!</f>
        <v>#REF!</v>
      </c>
      <c r="E454" s="93" t="e">
        <f>#REF!</f>
        <v>#REF!</v>
      </c>
      <c r="F454" s="93" t="e">
        <f>#REF!</f>
        <v>#REF!</v>
      </c>
      <c r="G454" s="93" t="e">
        <f>#REF!</f>
        <v>#REF!</v>
      </c>
      <c r="H454" s="93" t="e">
        <f>#REF!</f>
        <v>#REF!</v>
      </c>
    </row>
    <row r="455" spans="2:8" ht="11.25">
      <c r="B455" s="2" t="e">
        <f>#REF!</f>
        <v>#REF!</v>
      </c>
      <c r="C455" s="2" t="e">
        <f>#REF!</f>
        <v>#REF!</v>
      </c>
      <c r="E455" s="93" t="e">
        <f>#REF!</f>
        <v>#REF!</v>
      </c>
      <c r="F455" s="93" t="e">
        <f>#REF!</f>
        <v>#REF!</v>
      </c>
      <c r="G455" s="93" t="e">
        <f>#REF!</f>
        <v>#REF!</v>
      </c>
      <c r="H455" s="93" t="e">
        <f>#REF!</f>
        <v>#REF!</v>
      </c>
    </row>
    <row r="456" spans="2:8" ht="11.25">
      <c r="B456" s="2" t="e">
        <f>#REF!</f>
        <v>#REF!</v>
      </c>
      <c r="C456" s="2" t="e">
        <f>#REF!</f>
        <v>#REF!</v>
      </c>
      <c r="E456" s="93" t="e">
        <f>#REF!</f>
        <v>#REF!</v>
      </c>
      <c r="F456" s="93" t="e">
        <f>#REF!</f>
        <v>#REF!</v>
      </c>
      <c r="G456" s="93" t="e">
        <f>#REF!</f>
        <v>#REF!</v>
      </c>
      <c r="H456" s="93" t="e">
        <f>#REF!</f>
        <v>#REF!</v>
      </c>
    </row>
    <row r="457" spans="2:8" ht="11.25">
      <c r="B457" s="2" t="e">
        <f>#REF!</f>
        <v>#REF!</v>
      </c>
      <c r="C457" s="2" t="e">
        <f>#REF!</f>
        <v>#REF!</v>
      </c>
      <c r="E457" s="93" t="e">
        <f>#REF!</f>
        <v>#REF!</v>
      </c>
      <c r="F457" s="93" t="e">
        <f>#REF!</f>
        <v>#REF!</v>
      </c>
      <c r="G457" s="93" t="e">
        <f>#REF!</f>
        <v>#REF!</v>
      </c>
      <c r="H457" s="93" t="e">
        <f>#REF!</f>
        <v>#REF!</v>
      </c>
    </row>
    <row r="458" spans="2:8" ht="11.25">
      <c r="B458" s="2" t="e">
        <f>#REF!</f>
        <v>#REF!</v>
      </c>
      <c r="C458" s="2" t="e">
        <f>#REF!</f>
        <v>#REF!</v>
      </c>
      <c r="E458" s="93" t="e">
        <f>#REF!</f>
        <v>#REF!</v>
      </c>
      <c r="F458" s="93" t="e">
        <f>#REF!</f>
        <v>#REF!</v>
      </c>
      <c r="G458" s="93" t="e">
        <f>#REF!</f>
        <v>#REF!</v>
      </c>
      <c r="H458" s="93" t="e">
        <f>#REF!</f>
        <v>#REF!</v>
      </c>
    </row>
    <row r="459" spans="2:8" ht="11.25">
      <c r="B459" s="2" t="e">
        <f>#REF!</f>
        <v>#REF!</v>
      </c>
      <c r="C459" s="2" t="e">
        <f>#REF!</f>
        <v>#REF!</v>
      </c>
      <c r="E459" s="93" t="e">
        <f>#REF!</f>
        <v>#REF!</v>
      </c>
      <c r="F459" s="93" t="e">
        <f>#REF!</f>
        <v>#REF!</v>
      </c>
      <c r="G459" s="93" t="e">
        <f>#REF!</f>
        <v>#REF!</v>
      </c>
      <c r="H459" s="93" t="e">
        <f>#REF!</f>
        <v>#REF!</v>
      </c>
    </row>
    <row r="460" spans="2:8" ht="11.25">
      <c r="B460" s="2" t="e">
        <f>#REF!</f>
        <v>#REF!</v>
      </c>
      <c r="C460" s="2" t="e">
        <f>#REF!</f>
        <v>#REF!</v>
      </c>
      <c r="E460" s="93" t="e">
        <f>#REF!</f>
        <v>#REF!</v>
      </c>
      <c r="F460" s="93" t="e">
        <f>#REF!</f>
        <v>#REF!</v>
      </c>
      <c r="G460" s="93" t="e">
        <f>#REF!</f>
        <v>#REF!</v>
      </c>
      <c r="H460" s="93" t="e">
        <f>#REF!</f>
        <v>#REF!</v>
      </c>
    </row>
    <row r="461" spans="2:8" ht="11.25">
      <c r="B461" s="2" t="e">
        <f>#REF!</f>
        <v>#REF!</v>
      </c>
      <c r="C461" s="2" t="e">
        <f>#REF!</f>
        <v>#REF!</v>
      </c>
      <c r="E461" s="93" t="e">
        <f>#REF!</f>
        <v>#REF!</v>
      </c>
      <c r="F461" s="93" t="e">
        <f>#REF!</f>
        <v>#REF!</v>
      </c>
      <c r="G461" s="93" t="e">
        <f>#REF!</f>
        <v>#REF!</v>
      </c>
      <c r="H461" s="93" t="e">
        <f>#REF!</f>
        <v>#REF!</v>
      </c>
    </row>
    <row r="462" spans="2:8" ht="11.25">
      <c r="B462" s="2" t="e">
        <f>#REF!</f>
        <v>#REF!</v>
      </c>
      <c r="C462" s="2" t="e">
        <f>#REF!</f>
        <v>#REF!</v>
      </c>
      <c r="E462" s="93" t="e">
        <f>#REF!</f>
        <v>#REF!</v>
      </c>
      <c r="F462" s="93" t="e">
        <f>#REF!</f>
        <v>#REF!</v>
      </c>
      <c r="G462" s="93" t="e">
        <f>#REF!</f>
        <v>#REF!</v>
      </c>
      <c r="H462" s="93" t="e">
        <f>#REF!</f>
        <v>#REF!</v>
      </c>
    </row>
    <row r="463" spans="2:8" ht="11.25">
      <c r="B463" s="2" t="e">
        <f>#REF!</f>
        <v>#REF!</v>
      </c>
      <c r="C463" s="2" t="e">
        <f>#REF!</f>
        <v>#REF!</v>
      </c>
      <c r="E463" s="93" t="e">
        <f>#REF!</f>
        <v>#REF!</v>
      </c>
      <c r="F463" s="93" t="e">
        <f>#REF!</f>
        <v>#REF!</v>
      </c>
      <c r="G463" s="93" t="e">
        <f>#REF!</f>
        <v>#REF!</v>
      </c>
      <c r="H463" s="93" t="e">
        <f>#REF!</f>
        <v>#REF!</v>
      </c>
    </row>
    <row r="464" spans="2:8" ht="11.25">
      <c r="B464" s="2" t="e">
        <f>#REF!</f>
        <v>#REF!</v>
      </c>
      <c r="C464" s="2" t="e">
        <f>#REF!</f>
        <v>#REF!</v>
      </c>
      <c r="E464" s="93" t="e">
        <f>#REF!</f>
        <v>#REF!</v>
      </c>
      <c r="F464" s="93" t="e">
        <f>#REF!</f>
        <v>#REF!</v>
      </c>
      <c r="G464" s="93" t="e">
        <f>#REF!</f>
        <v>#REF!</v>
      </c>
      <c r="H464" s="93" t="e">
        <f>#REF!</f>
        <v>#REF!</v>
      </c>
    </row>
    <row r="465" spans="2:8" ht="11.25">
      <c r="B465" s="2" t="e">
        <f>#REF!</f>
        <v>#REF!</v>
      </c>
      <c r="C465" s="2" t="e">
        <f>#REF!</f>
        <v>#REF!</v>
      </c>
      <c r="E465" s="93" t="e">
        <f>#REF!</f>
        <v>#REF!</v>
      </c>
      <c r="F465" s="93" t="e">
        <f>#REF!</f>
        <v>#REF!</v>
      </c>
      <c r="G465" s="93" t="e">
        <f>#REF!</f>
        <v>#REF!</v>
      </c>
      <c r="H465" s="93" t="e">
        <f>#REF!</f>
        <v>#REF!</v>
      </c>
    </row>
    <row r="466" spans="2:8" ht="11.25">
      <c r="B466" s="2" t="e">
        <f>#REF!</f>
        <v>#REF!</v>
      </c>
      <c r="C466" s="2" t="e">
        <f>#REF!</f>
        <v>#REF!</v>
      </c>
      <c r="E466" s="93" t="e">
        <f>#REF!</f>
        <v>#REF!</v>
      </c>
      <c r="F466" s="93" t="e">
        <f>#REF!</f>
        <v>#REF!</v>
      </c>
      <c r="G466" s="93" t="e">
        <f>#REF!</f>
        <v>#REF!</v>
      </c>
      <c r="H466" s="93" t="e">
        <f>#REF!</f>
        <v>#REF!</v>
      </c>
    </row>
    <row r="467" spans="2:8" ht="11.25">
      <c r="B467" s="2" t="e">
        <f>#REF!</f>
        <v>#REF!</v>
      </c>
      <c r="C467" s="2" t="e">
        <f>#REF!</f>
        <v>#REF!</v>
      </c>
      <c r="E467" s="93" t="e">
        <f>#REF!</f>
        <v>#REF!</v>
      </c>
      <c r="F467" s="93" t="e">
        <f>#REF!</f>
        <v>#REF!</v>
      </c>
      <c r="G467" s="93" t="e">
        <f>#REF!</f>
        <v>#REF!</v>
      </c>
      <c r="H467" s="93" t="e">
        <f>#REF!</f>
        <v>#REF!</v>
      </c>
    </row>
    <row r="468" spans="2:8" ht="11.25">
      <c r="B468" s="2" t="e">
        <f>#REF!</f>
        <v>#REF!</v>
      </c>
      <c r="C468" s="2" t="e">
        <f>#REF!</f>
        <v>#REF!</v>
      </c>
      <c r="E468" s="93" t="e">
        <f>#REF!</f>
        <v>#REF!</v>
      </c>
      <c r="F468" s="93" t="e">
        <f>#REF!</f>
        <v>#REF!</v>
      </c>
      <c r="G468" s="93" t="e">
        <f>#REF!</f>
        <v>#REF!</v>
      </c>
      <c r="H468" s="93" t="e">
        <f>#REF!</f>
        <v>#REF!</v>
      </c>
    </row>
    <row r="469" spans="2:8" ht="11.25">
      <c r="B469" s="2" t="e">
        <f>#REF!</f>
        <v>#REF!</v>
      </c>
      <c r="C469" s="2" t="e">
        <f>#REF!</f>
        <v>#REF!</v>
      </c>
      <c r="E469" s="93" t="e">
        <f>#REF!</f>
        <v>#REF!</v>
      </c>
      <c r="F469" s="93" t="e">
        <f>#REF!</f>
        <v>#REF!</v>
      </c>
      <c r="G469" s="93" t="e">
        <f>#REF!</f>
        <v>#REF!</v>
      </c>
      <c r="H469" s="93" t="e">
        <f>#REF!</f>
        <v>#REF!</v>
      </c>
    </row>
    <row r="470" spans="2:8" ht="11.25">
      <c r="B470" s="2" t="e">
        <f>#REF!</f>
        <v>#REF!</v>
      </c>
      <c r="C470" s="2" t="e">
        <f>#REF!</f>
        <v>#REF!</v>
      </c>
      <c r="E470" s="93" t="e">
        <f>#REF!</f>
        <v>#REF!</v>
      </c>
      <c r="F470" s="93" t="e">
        <f>#REF!</f>
        <v>#REF!</v>
      </c>
      <c r="G470" s="93" t="e">
        <f>#REF!</f>
        <v>#REF!</v>
      </c>
      <c r="H470" s="93" t="e">
        <f>#REF!</f>
        <v>#REF!</v>
      </c>
    </row>
    <row r="471" spans="2:8" ht="11.25">
      <c r="B471" s="2" t="e">
        <f>#REF!</f>
        <v>#REF!</v>
      </c>
      <c r="C471" s="2" t="e">
        <f>#REF!</f>
        <v>#REF!</v>
      </c>
      <c r="E471" s="93" t="e">
        <f>#REF!</f>
        <v>#REF!</v>
      </c>
      <c r="F471" s="93" t="e">
        <f>#REF!</f>
        <v>#REF!</v>
      </c>
      <c r="G471" s="93" t="e">
        <f>#REF!</f>
        <v>#REF!</v>
      </c>
      <c r="H471" s="93" t="e">
        <f>#REF!</f>
        <v>#REF!</v>
      </c>
    </row>
    <row r="472" spans="2:8" ht="11.25">
      <c r="B472" s="2" t="e">
        <f>#REF!</f>
        <v>#REF!</v>
      </c>
      <c r="C472" s="2" t="e">
        <f>#REF!</f>
        <v>#REF!</v>
      </c>
      <c r="E472" s="93" t="e">
        <f>#REF!</f>
        <v>#REF!</v>
      </c>
      <c r="F472" s="93" t="e">
        <f>#REF!</f>
        <v>#REF!</v>
      </c>
      <c r="G472" s="93" t="e">
        <f>#REF!</f>
        <v>#REF!</v>
      </c>
      <c r="H472" s="93" t="e">
        <f>#REF!</f>
        <v>#REF!</v>
      </c>
    </row>
    <row r="473" spans="2:8" ht="11.25">
      <c r="B473" s="2" t="e">
        <f>#REF!</f>
        <v>#REF!</v>
      </c>
      <c r="C473" s="2" t="e">
        <f>#REF!</f>
        <v>#REF!</v>
      </c>
      <c r="E473" s="93" t="e">
        <f>#REF!</f>
        <v>#REF!</v>
      </c>
      <c r="F473" s="93" t="e">
        <f>#REF!</f>
        <v>#REF!</v>
      </c>
      <c r="G473" s="93" t="e">
        <f>#REF!</f>
        <v>#REF!</v>
      </c>
      <c r="H473" s="93" t="e">
        <f>#REF!</f>
        <v>#REF!</v>
      </c>
    </row>
    <row r="474" spans="2:8" ht="11.25">
      <c r="B474" s="2" t="e">
        <f>#REF!</f>
        <v>#REF!</v>
      </c>
      <c r="C474" s="2" t="e">
        <f>#REF!</f>
        <v>#REF!</v>
      </c>
      <c r="E474" s="93" t="e">
        <f>#REF!</f>
        <v>#REF!</v>
      </c>
      <c r="F474" s="93" t="e">
        <f>#REF!</f>
        <v>#REF!</v>
      </c>
      <c r="G474" s="93" t="e">
        <f>#REF!</f>
        <v>#REF!</v>
      </c>
      <c r="H474" s="93" t="e">
        <f>#REF!</f>
        <v>#REF!</v>
      </c>
    </row>
    <row r="475" spans="2:8" ht="11.25">
      <c r="B475" s="2" t="e">
        <f>#REF!</f>
        <v>#REF!</v>
      </c>
      <c r="C475" s="2" t="e">
        <f>#REF!</f>
        <v>#REF!</v>
      </c>
      <c r="E475" s="93" t="e">
        <f>#REF!</f>
        <v>#REF!</v>
      </c>
      <c r="F475" s="93" t="e">
        <f>#REF!</f>
        <v>#REF!</v>
      </c>
      <c r="G475" s="93" t="e">
        <f>#REF!</f>
        <v>#REF!</v>
      </c>
      <c r="H475" s="93" t="e">
        <f>#REF!</f>
        <v>#REF!</v>
      </c>
    </row>
    <row r="476" spans="2:8" ht="11.25">
      <c r="B476" s="2" t="e">
        <f>#REF!</f>
        <v>#REF!</v>
      </c>
      <c r="C476" s="2" t="e">
        <f>#REF!</f>
        <v>#REF!</v>
      </c>
      <c r="E476" s="93" t="e">
        <f>#REF!</f>
        <v>#REF!</v>
      </c>
      <c r="F476" s="93" t="e">
        <f>#REF!</f>
        <v>#REF!</v>
      </c>
      <c r="G476" s="93" t="e">
        <f>#REF!</f>
        <v>#REF!</v>
      </c>
      <c r="H476" s="93" t="e">
        <f>#REF!</f>
        <v>#REF!</v>
      </c>
    </row>
    <row r="477" spans="2:8" ht="11.25">
      <c r="B477" s="2" t="e">
        <f>#REF!</f>
        <v>#REF!</v>
      </c>
      <c r="C477" s="2" t="e">
        <f>#REF!</f>
        <v>#REF!</v>
      </c>
      <c r="E477" s="93" t="e">
        <f>#REF!</f>
        <v>#REF!</v>
      </c>
      <c r="F477" s="93" t="e">
        <f>#REF!</f>
        <v>#REF!</v>
      </c>
      <c r="G477" s="93" t="e">
        <f>#REF!</f>
        <v>#REF!</v>
      </c>
      <c r="H477" s="93" t="e">
        <f>#REF!</f>
        <v>#REF!</v>
      </c>
    </row>
    <row r="478" spans="2:8" ht="11.25">
      <c r="B478" s="2" t="e">
        <f>#REF!</f>
        <v>#REF!</v>
      </c>
      <c r="C478" s="2" t="e">
        <f>#REF!</f>
        <v>#REF!</v>
      </c>
      <c r="E478" s="93" t="e">
        <f>#REF!</f>
        <v>#REF!</v>
      </c>
      <c r="F478" s="93" t="e">
        <f>#REF!</f>
        <v>#REF!</v>
      </c>
      <c r="G478" s="93" t="e">
        <f>#REF!</f>
        <v>#REF!</v>
      </c>
      <c r="H478" s="93" t="e">
        <f>#REF!</f>
        <v>#REF!</v>
      </c>
    </row>
    <row r="479" spans="2:8" ht="11.25">
      <c r="B479" s="2" t="e">
        <f>#REF!</f>
        <v>#REF!</v>
      </c>
      <c r="C479" s="2" t="e">
        <f>#REF!</f>
        <v>#REF!</v>
      </c>
      <c r="E479" s="93" t="e">
        <f>#REF!</f>
        <v>#REF!</v>
      </c>
      <c r="F479" s="93" t="e">
        <f>#REF!</f>
        <v>#REF!</v>
      </c>
      <c r="G479" s="93" t="e">
        <f>#REF!</f>
        <v>#REF!</v>
      </c>
      <c r="H479" s="93" t="e">
        <f>#REF!</f>
        <v>#REF!</v>
      </c>
    </row>
    <row r="480" spans="2:8" ht="11.25">
      <c r="B480" s="2" t="e">
        <f>#REF!</f>
        <v>#REF!</v>
      </c>
      <c r="C480" s="2" t="e">
        <f>#REF!</f>
        <v>#REF!</v>
      </c>
      <c r="E480" s="93" t="e">
        <f>#REF!</f>
        <v>#REF!</v>
      </c>
      <c r="F480" s="93" t="e">
        <f>#REF!</f>
        <v>#REF!</v>
      </c>
      <c r="G480" s="93" t="e">
        <f>#REF!</f>
        <v>#REF!</v>
      </c>
      <c r="H480" s="93" t="e">
        <f>#REF!</f>
        <v>#REF!</v>
      </c>
    </row>
    <row r="481" spans="2:8" ht="11.25">
      <c r="B481" s="2" t="e">
        <f>#REF!</f>
        <v>#REF!</v>
      </c>
      <c r="C481" s="2" t="e">
        <f>#REF!</f>
        <v>#REF!</v>
      </c>
      <c r="E481" s="93" t="e">
        <f>#REF!</f>
        <v>#REF!</v>
      </c>
      <c r="F481" s="93" t="e">
        <f>#REF!</f>
        <v>#REF!</v>
      </c>
      <c r="G481" s="93" t="e">
        <f>#REF!</f>
        <v>#REF!</v>
      </c>
      <c r="H481" s="93" t="e">
        <f>#REF!</f>
        <v>#REF!</v>
      </c>
    </row>
    <row r="482" spans="2:8" ht="11.25">
      <c r="B482" s="2" t="e">
        <f>#REF!</f>
        <v>#REF!</v>
      </c>
      <c r="C482" s="2" t="e">
        <f>#REF!</f>
        <v>#REF!</v>
      </c>
      <c r="E482" s="93" t="e">
        <f>#REF!</f>
        <v>#REF!</v>
      </c>
      <c r="F482" s="93" t="e">
        <f>#REF!</f>
        <v>#REF!</v>
      </c>
      <c r="G482" s="93" t="e">
        <f>#REF!</f>
        <v>#REF!</v>
      </c>
      <c r="H482" s="93" t="e">
        <f>#REF!</f>
        <v>#REF!</v>
      </c>
    </row>
    <row r="483" spans="2:8" ht="11.25">
      <c r="B483" s="2" t="e">
        <f>#REF!</f>
        <v>#REF!</v>
      </c>
      <c r="C483" s="2" t="e">
        <f>#REF!</f>
        <v>#REF!</v>
      </c>
      <c r="E483" s="93" t="e">
        <f>#REF!</f>
        <v>#REF!</v>
      </c>
      <c r="F483" s="93" t="e">
        <f>#REF!</f>
        <v>#REF!</v>
      </c>
      <c r="G483" s="93" t="e">
        <f>#REF!</f>
        <v>#REF!</v>
      </c>
      <c r="H483" s="93" t="e">
        <f>#REF!</f>
        <v>#REF!</v>
      </c>
    </row>
    <row r="484" spans="2:8" ht="11.25">
      <c r="B484" s="2" t="e">
        <f>#REF!</f>
        <v>#REF!</v>
      </c>
      <c r="C484" s="2" t="e">
        <f>#REF!</f>
        <v>#REF!</v>
      </c>
      <c r="E484" s="93" t="e">
        <f>#REF!</f>
        <v>#REF!</v>
      </c>
      <c r="F484" s="93" t="e">
        <f>#REF!</f>
        <v>#REF!</v>
      </c>
      <c r="G484" s="93" t="e">
        <f>#REF!</f>
        <v>#REF!</v>
      </c>
      <c r="H484" s="93" t="e">
        <f>#REF!</f>
        <v>#REF!</v>
      </c>
    </row>
    <row r="485" spans="2:8" ht="11.25">
      <c r="B485" s="2" t="e">
        <f>#REF!</f>
        <v>#REF!</v>
      </c>
      <c r="C485" s="2" t="e">
        <f>#REF!</f>
        <v>#REF!</v>
      </c>
      <c r="E485" s="93" t="e">
        <f>#REF!</f>
        <v>#REF!</v>
      </c>
      <c r="F485" s="93" t="e">
        <f>#REF!</f>
        <v>#REF!</v>
      </c>
      <c r="G485" s="93" t="e">
        <f>#REF!</f>
        <v>#REF!</v>
      </c>
      <c r="H485" s="93" t="e">
        <f>#REF!</f>
        <v>#REF!</v>
      </c>
    </row>
    <row r="486" spans="2:8" ht="11.25">
      <c r="B486" s="2" t="e">
        <f>#REF!</f>
        <v>#REF!</v>
      </c>
      <c r="C486" s="2" t="e">
        <f>#REF!</f>
        <v>#REF!</v>
      </c>
      <c r="E486" s="93" t="e">
        <f>#REF!</f>
        <v>#REF!</v>
      </c>
      <c r="F486" s="93" t="e">
        <f>#REF!</f>
        <v>#REF!</v>
      </c>
      <c r="G486" s="93" t="e">
        <f>#REF!</f>
        <v>#REF!</v>
      </c>
      <c r="H486" s="93" t="e">
        <f>#REF!</f>
        <v>#REF!</v>
      </c>
    </row>
    <row r="487" spans="2:8" ht="11.25">
      <c r="B487" s="2" t="e">
        <f>#REF!</f>
        <v>#REF!</v>
      </c>
      <c r="C487" s="2" t="e">
        <f>#REF!</f>
        <v>#REF!</v>
      </c>
      <c r="E487" s="93" t="e">
        <f>#REF!</f>
        <v>#REF!</v>
      </c>
      <c r="F487" s="93" t="e">
        <f>#REF!</f>
        <v>#REF!</v>
      </c>
      <c r="G487" s="93" t="e">
        <f>#REF!</f>
        <v>#REF!</v>
      </c>
      <c r="H487" s="93" t="e">
        <f>#REF!</f>
        <v>#REF!</v>
      </c>
    </row>
    <row r="488" spans="2:8" ht="11.25">
      <c r="B488" s="2" t="e">
        <f>#REF!</f>
        <v>#REF!</v>
      </c>
      <c r="C488" s="2" t="e">
        <f>#REF!</f>
        <v>#REF!</v>
      </c>
      <c r="E488" s="93" t="e">
        <f>#REF!</f>
        <v>#REF!</v>
      </c>
      <c r="F488" s="93" t="e">
        <f>#REF!</f>
        <v>#REF!</v>
      </c>
      <c r="G488" s="93" t="e">
        <f>#REF!</f>
        <v>#REF!</v>
      </c>
      <c r="H488" s="93" t="e">
        <f>#REF!</f>
        <v>#REF!</v>
      </c>
    </row>
    <row r="489" spans="2:8" ht="11.25">
      <c r="B489" s="2" t="e">
        <f>#REF!</f>
        <v>#REF!</v>
      </c>
      <c r="C489" s="2" t="e">
        <f>#REF!</f>
        <v>#REF!</v>
      </c>
      <c r="E489" s="93" t="e">
        <f>#REF!</f>
        <v>#REF!</v>
      </c>
      <c r="F489" s="93" t="e">
        <f>#REF!</f>
        <v>#REF!</v>
      </c>
      <c r="G489" s="93" t="e">
        <f>#REF!</f>
        <v>#REF!</v>
      </c>
      <c r="H489" s="93" t="e">
        <f>#REF!</f>
        <v>#REF!</v>
      </c>
    </row>
    <row r="490" spans="2:8" ht="11.25">
      <c r="B490" s="2" t="e">
        <f>#REF!</f>
        <v>#REF!</v>
      </c>
      <c r="C490" s="2" t="e">
        <f>#REF!</f>
        <v>#REF!</v>
      </c>
      <c r="E490" s="93" t="e">
        <f>#REF!</f>
        <v>#REF!</v>
      </c>
      <c r="F490" s="93" t="e">
        <f>#REF!</f>
        <v>#REF!</v>
      </c>
      <c r="G490" s="93" t="e">
        <f>#REF!</f>
        <v>#REF!</v>
      </c>
      <c r="H490" s="93" t="e">
        <f>#REF!</f>
        <v>#REF!</v>
      </c>
    </row>
    <row r="491" spans="2:8" ht="11.25">
      <c r="B491" s="2" t="e">
        <f>#REF!</f>
        <v>#REF!</v>
      </c>
      <c r="C491" s="2" t="e">
        <f>#REF!</f>
        <v>#REF!</v>
      </c>
      <c r="E491" s="93" t="e">
        <f>#REF!</f>
        <v>#REF!</v>
      </c>
      <c r="F491" s="93" t="e">
        <f>#REF!</f>
        <v>#REF!</v>
      </c>
      <c r="G491" s="93" t="e">
        <f>#REF!</f>
        <v>#REF!</v>
      </c>
      <c r="H491" s="93" t="e">
        <f>#REF!</f>
        <v>#REF!</v>
      </c>
    </row>
    <row r="492" spans="2:8" ht="11.25">
      <c r="B492" s="2" t="e">
        <f>#REF!</f>
        <v>#REF!</v>
      </c>
      <c r="C492" s="2" t="e">
        <f>#REF!</f>
        <v>#REF!</v>
      </c>
      <c r="E492" s="93" t="e">
        <f>#REF!</f>
        <v>#REF!</v>
      </c>
      <c r="F492" s="93" t="e">
        <f>#REF!</f>
        <v>#REF!</v>
      </c>
      <c r="G492" s="93" t="e">
        <f>#REF!</f>
        <v>#REF!</v>
      </c>
      <c r="H492" s="93" t="e">
        <f>#REF!</f>
        <v>#REF!</v>
      </c>
    </row>
    <row r="493" spans="2:8" ht="11.25">
      <c r="B493" s="2" t="e">
        <f>#REF!</f>
        <v>#REF!</v>
      </c>
      <c r="C493" s="2" t="e">
        <f>#REF!</f>
        <v>#REF!</v>
      </c>
      <c r="E493" s="93" t="e">
        <f>#REF!</f>
        <v>#REF!</v>
      </c>
      <c r="F493" s="93" t="e">
        <f>#REF!</f>
        <v>#REF!</v>
      </c>
      <c r="G493" s="93" t="e">
        <f>#REF!</f>
        <v>#REF!</v>
      </c>
      <c r="H493" s="93" t="e">
        <f>#REF!</f>
        <v>#REF!</v>
      </c>
    </row>
    <row r="494" spans="2:8" ht="11.25">
      <c r="B494" s="2" t="e">
        <f>#REF!</f>
        <v>#REF!</v>
      </c>
      <c r="C494" s="2" t="e">
        <f>#REF!</f>
        <v>#REF!</v>
      </c>
      <c r="E494" s="93" t="e">
        <f>#REF!</f>
        <v>#REF!</v>
      </c>
      <c r="F494" s="93" t="e">
        <f>#REF!</f>
        <v>#REF!</v>
      </c>
      <c r="G494" s="93" t="e">
        <f>#REF!</f>
        <v>#REF!</v>
      </c>
      <c r="H494" s="93" t="e">
        <f>#REF!</f>
        <v>#REF!</v>
      </c>
    </row>
    <row r="495" spans="2:8" ht="11.25">
      <c r="B495" s="2" t="e">
        <f>#REF!</f>
        <v>#REF!</v>
      </c>
      <c r="C495" s="2" t="e">
        <f>#REF!</f>
        <v>#REF!</v>
      </c>
      <c r="E495" s="93" t="e">
        <f>#REF!</f>
        <v>#REF!</v>
      </c>
      <c r="F495" s="93" t="e">
        <f>#REF!</f>
        <v>#REF!</v>
      </c>
      <c r="G495" s="93" t="e">
        <f>#REF!</f>
        <v>#REF!</v>
      </c>
      <c r="H495" s="93" t="e">
        <f>#REF!</f>
        <v>#REF!</v>
      </c>
    </row>
    <row r="496" spans="2:8" ht="11.25">
      <c r="B496" s="2" t="e">
        <f>#REF!</f>
        <v>#REF!</v>
      </c>
      <c r="C496" s="2" t="e">
        <f>#REF!</f>
        <v>#REF!</v>
      </c>
      <c r="E496" s="93" t="e">
        <f>#REF!</f>
        <v>#REF!</v>
      </c>
      <c r="F496" s="93" t="e">
        <f>#REF!</f>
        <v>#REF!</v>
      </c>
      <c r="G496" s="93" t="e">
        <f>#REF!</f>
        <v>#REF!</v>
      </c>
      <c r="H496" s="93" t="e">
        <f>#REF!</f>
        <v>#REF!</v>
      </c>
    </row>
    <row r="497" spans="2:8" ht="11.25">
      <c r="B497" s="2" t="e">
        <f>#REF!</f>
        <v>#REF!</v>
      </c>
      <c r="C497" s="2" t="e">
        <f>#REF!</f>
        <v>#REF!</v>
      </c>
      <c r="E497" s="93" t="e">
        <f>#REF!</f>
        <v>#REF!</v>
      </c>
      <c r="F497" s="93" t="e">
        <f>#REF!</f>
        <v>#REF!</v>
      </c>
      <c r="G497" s="93" t="e">
        <f>#REF!</f>
        <v>#REF!</v>
      </c>
      <c r="H497" s="93" t="e">
        <f>#REF!</f>
        <v>#REF!</v>
      </c>
    </row>
    <row r="498" spans="2:8" ht="11.25">
      <c r="B498" s="2" t="e">
        <f>#REF!</f>
        <v>#REF!</v>
      </c>
      <c r="C498" s="2" t="e">
        <f>#REF!</f>
        <v>#REF!</v>
      </c>
      <c r="E498" s="93" t="e">
        <f>#REF!</f>
        <v>#REF!</v>
      </c>
      <c r="F498" s="93" t="e">
        <f>#REF!</f>
        <v>#REF!</v>
      </c>
      <c r="G498" s="93" t="e">
        <f>#REF!</f>
        <v>#REF!</v>
      </c>
      <c r="H498" s="93" t="e">
        <f>#REF!</f>
        <v>#REF!</v>
      </c>
    </row>
    <row r="499" spans="2:8" ht="11.25">
      <c r="B499" s="2" t="e">
        <f>#REF!</f>
        <v>#REF!</v>
      </c>
      <c r="C499" s="2" t="e">
        <f>#REF!</f>
        <v>#REF!</v>
      </c>
      <c r="E499" s="93" t="e">
        <f>#REF!</f>
        <v>#REF!</v>
      </c>
      <c r="F499" s="93" t="e">
        <f>#REF!</f>
        <v>#REF!</v>
      </c>
      <c r="G499" s="93" t="e">
        <f>#REF!</f>
        <v>#REF!</v>
      </c>
      <c r="H499" s="93" t="e">
        <f>#REF!</f>
        <v>#REF!</v>
      </c>
    </row>
    <row r="500" spans="2:8" ht="11.25">
      <c r="B500" s="2" t="e">
        <f>#REF!</f>
        <v>#REF!</v>
      </c>
      <c r="C500" s="2" t="e">
        <f>#REF!</f>
        <v>#REF!</v>
      </c>
      <c r="E500" s="93" t="e">
        <f>#REF!</f>
        <v>#REF!</v>
      </c>
      <c r="F500" s="93" t="e">
        <f>#REF!</f>
        <v>#REF!</v>
      </c>
      <c r="G500" s="93" t="e">
        <f>#REF!</f>
        <v>#REF!</v>
      </c>
      <c r="H500" s="93" t="e">
        <f>#REF!</f>
        <v>#REF!</v>
      </c>
    </row>
    <row r="501" spans="2:8" ht="11.25">
      <c r="B501" s="2" t="e">
        <f>#REF!</f>
        <v>#REF!</v>
      </c>
      <c r="C501" s="2" t="e">
        <f>#REF!</f>
        <v>#REF!</v>
      </c>
      <c r="E501" s="93" t="e">
        <f>#REF!</f>
        <v>#REF!</v>
      </c>
      <c r="F501" s="93" t="e">
        <f>#REF!</f>
        <v>#REF!</v>
      </c>
      <c r="G501" s="93" t="e">
        <f>#REF!</f>
        <v>#REF!</v>
      </c>
      <c r="H501" s="93" t="e">
        <f>#REF!</f>
        <v>#REF!</v>
      </c>
    </row>
    <row r="502" spans="2:8" ht="11.25">
      <c r="B502" s="2" t="e">
        <f>#REF!</f>
        <v>#REF!</v>
      </c>
      <c r="C502" s="2" t="e">
        <f>#REF!</f>
        <v>#REF!</v>
      </c>
      <c r="E502" s="93" t="e">
        <f>#REF!</f>
        <v>#REF!</v>
      </c>
      <c r="F502" s="93" t="e">
        <f>#REF!</f>
        <v>#REF!</v>
      </c>
      <c r="G502" s="93" t="e">
        <f>#REF!</f>
        <v>#REF!</v>
      </c>
      <c r="H502" s="93" t="e">
        <f>#REF!</f>
        <v>#REF!</v>
      </c>
    </row>
    <row r="503" spans="2:8" ht="11.25">
      <c r="B503" s="2" t="e">
        <f>#REF!</f>
        <v>#REF!</v>
      </c>
      <c r="C503" s="2" t="e">
        <f>#REF!</f>
        <v>#REF!</v>
      </c>
      <c r="E503" s="93" t="e">
        <f>#REF!</f>
        <v>#REF!</v>
      </c>
      <c r="F503" s="93" t="e">
        <f>#REF!</f>
        <v>#REF!</v>
      </c>
      <c r="G503" s="93" t="e">
        <f>#REF!</f>
        <v>#REF!</v>
      </c>
      <c r="H503" s="93" t="e">
        <f>#REF!</f>
        <v>#REF!</v>
      </c>
    </row>
    <row r="504" spans="2:8" ht="11.25">
      <c r="B504" s="2" t="e">
        <f>#REF!</f>
        <v>#REF!</v>
      </c>
      <c r="C504" s="2" t="e">
        <f>#REF!</f>
        <v>#REF!</v>
      </c>
      <c r="E504" s="93" t="e">
        <f>#REF!</f>
        <v>#REF!</v>
      </c>
      <c r="F504" s="93" t="e">
        <f>#REF!</f>
        <v>#REF!</v>
      </c>
      <c r="G504" s="93" t="e">
        <f>#REF!</f>
        <v>#REF!</v>
      </c>
      <c r="H504" s="93" t="e">
        <f>#REF!</f>
        <v>#REF!</v>
      </c>
    </row>
    <row r="505" spans="2:8" ht="11.25">
      <c r="B505" s="2" t="e">
        <f>#REF!</f>
        <v>#REF!</v>
      </c>
      <c r="C505" s="2" t="e">
        <f>#REF!</f>
        <v>#REF!</v>
      </c>
      <c r="E505" s="93" t="e">
        <f>#REF!</f>
        <v>#REF!</v>
      </c>
      <c r="F505" s="93" t="e">
        <f>#REF!</f>
        <v>#REF!</v>
      </c>
      <c r="G505" s="93" t="e">
        <f>#REF!</f>
        <v>#REF!</v>
      </c>
      <c r="H505" s="93" t="e">
        <f>#REF!</f>
        <v>#REF!</v>
      </c>
    </row>
    <row r="506" spans="2:8" ht="11.25">
      <c r="B506" s="2" t="e">
        <f>#REF!</f>
        <v>#REF!</v>
      </c>
      <c r="C506" s="2" t="e">
        <f>#REF!</f>
        <v>#REF!</v>
      </c>
      <c r="E506" s="93" t="e">
        <f>#REF!</f>
        <v>#REF!</v>
      </c>
      <c r="F506" s="93" t="e">
        <f>#REF!</f>
        <v>#REF!</v>
      </c>
      <c r="G506" s="93" t="e">
        <f>#REF!</f>
        <v>#REF!</v>
      </c>
      <c r="H506" s="93" t="e">
        <f>#REF!</f>
        <v>#REF!</v>
      </c>
    </row>
    <row r="507" spans="2:8" ht="11.25">
      <c r="B507" s="2" t="e">
        <f>#REF!</f>
        <v>#REF!</v>
      </c>
      <c r="C507" s="2" t="e">
        <f>#REF!</f>
        <v>#REF!</v>
      </c>
      <c r="E507" s="93" t="e">
        <f>#REF!</f>
        <v>#REF!</v>
      </c>
      <c r="F507" s="93" t="e">
        <f>#REF!</f>
        <v>#REF!</v>
      </c>
      <c r="G507" s="93" t="e">
        <f>#REF!</f>
        <v>#REF!</v>
      </c>
      <c r="H507" s="93" t="e">
        <f>#REF!</f>
        <v>#REF!</v>
      </c>
    </row>
    <row r="508" spans="2:8" ht="11.25">
      <c r="B508" s="2" t="e">
        <f>#REF!</f>
        <v>#REF!</v>
      </c>
      <c r="C508" s="2" t="e">
        <f>#REF!</f>
        <v>#REF!</v>
      </c>
      <c r="E508" s="93" t="e">
        <f>#REF!</f>
        <v>#REF!</v>
      </c>
      <c r="F508" s="93" t="e">
        <f>#REF!</f>
        <v>#REF!</v>
      </c>
      <c r="G508" s="93" t="e">
        <f>#REF!</f>
        <v>#REF!</v>
      </c>
      <c r="H508" s="93" t="e">
        <f>#REF!</f>
        <v>#REF!</v>
      </c>
    </row>
    <row r="509" spans="2:8" ht="11.25">
      <c r="B509" s="2" t="e">
        <f>#REF!</f>
        <v>#REF!</v>
      </c>
      <c r="C509" s="2" t="e">
        <f>#REF!</f>
        <v>#REF!</v>
      </c>
      <c r="E509" s="93" t="e">
        <f>#REF!</f>
        <v>#REF!</v>
      </c>
      <c r="F509" s="93" t="e">
        <f>#REF!</f>
        <v>#REF!</v>
      </c>
      <c r="G509" s="93" t="e">
        <f>#REF!</f>
        <v>#REF!</v>
      </c>
      <c r="H509" s="93" t="e">
        <f>#REF!</f>
        <v>#REF!</v>
      </c>
    </row>
    <row r="510" spans="2:8" ht="11.25">
      <c r="B510" s="2" t="e">
        <f>#REF!</f>
        <v>#REF!</v>
      </c>
      <c r="C510" s="2" t="e">
        <f>#REF!</f>
        <v>#REF!</v>
      </c>
      <c r="E510" s="93" t="e">
        <f>#REF!</f>
        <v>#REF!</v>
      </c>
      <c r="F510" s="93" t="e">
        <f>#REF!</f>
        <v>#REF!</v>
      </c>
      <c r="G510" s="93" t="e">
        <f>#REF!</f>
        <v>#REF!</v>
      </c>
      <c r="H510" s="93" t="e">
        <f>#REF!</f>
        <v>#REF!</v>
      </c>
    </row>
    <row r="511" spans="2:8" ht="11.25">
      <c r="B511" s="2" t="e">
        <f>#REF!</f>
        <v>#REF!</v>
      </c>
      <c r="C511" s="2" t="e">
        <f>#REF!</f>
        <v>#REF!</v>
      </c>
      <c r="E511" s="93" t="e">
        <f>#REF!</f>
        <v>#REF!</v>
      </c>
      <c r="F511" s="93" t="e">
        <f>#REF!</f>
        <v>#REF!</v>
      </c>
      <c r="G511" s="93" t="e">
        <f>#REF!</f>
        <v>#REF!</v>
      </c>
      <c r="H511" s="93" t="e">
        <f>#REF!</f>
        <v>#REF!</v>
      </c>
    </row>
    <row r="512" spans="2:8" ht="11.25">
      <c r="B512" s="2" t="e">
        <f>#REF!</f>
        <v>#REF!</v>
      </c>
      <c r="C512" s="2" t="e">
        <f>#REF!</f>
        <v>#REF!</v>
      </c>
      <c r="E512" s="93" t="e">
        <f>#REF!</f>
        <v>#REF!</v>
      </c>
      <c r="F512" s="93" t="e">
        <f>#REF!</f>
        <v>#REF!</v>
      </c>
      <c r="G512" s="93" t="e">
        <f>#REF!</f>
        <v>#REF!</v>
      </c>
      <c r="H512" s="93" t="e">
        <f>#REF!</f>
        <v>#REF!</v>
      </c>
    </row>
    <row r="513" spans="2:8" ht="11.25">
      <c r="B513" s="2" t="e">
        <f>#REF!</f>
        <v>#REF!</v>
      </c>
      <c r="C513" s="2" t="e">
        <f>#REF!</f>
        <v>#REF!</v>
      </c>
      <c r="E513" s="93" t="e">
        <f>#REF!</f>
        <v>#REF!</v>
      </c>
      <c r="F513" s="93" t="e">
        <f>#REF!</f>
        <v>#REF!</v>
      </c>
      <c r="G513" s="93" t="e">
        <f>#REF!</f>
        <v>#REF!</v>
      </c>
      <c r="H513" s="93" t="e">
        <f>#REF!</f>
        <v>#REF!</v>
      </c>
    </row>
    <row r="514" spans="2:8" ht="11.25">
      <c r="B514" s="2" t="e">
        <f>#REF!</f>
        <v>#REF!</v>
      </c>
      <c r="C514" s="2" t="e">
        <f>#REF!</f>
        <v>#REF!</v>
      </c>
      <c r="E514" s="93" t="e">
        <f>#REF!</f>
        <v>#REF!</v>
      </c>
      <c r="F514" s="93" t="e">
        <f>#REF!</f>
        <v>#REF!</v>
      </c>
      <c r="G514" s="93" t="e">
        <f>#REF!</f>
        <v>#REF!</v>
      </c>
      <c r="H514" s="93" t="e">
        <f>#REF!</f>
        <v>#REF!</v>
      </c>
    </row>
    <row r="515" spans="2:8" ht="11.25">
      <c r="B515" s="2" t="e">
        <f>#REF!</f>
        <v>#REF!</v>
      </c>
      <c r="C515" s="2" t="e">
        <f>#REF!</f>
        <v>#REF!</v>
      </c>
      <c r="E515" s="93" t="e">
        <f>#REF!</f>
        <v>#REF!</v>
      </c>
      <c r="F515" s="93" t="e">
        <f>#REF!</f>
        <v>#REF!</v>
      </c>
      <c r="G515" s="93" t="e">
        <f>#REF!</f>
        <v>#REF!</v>
      </c>
      <c r="H515" s="93" t="e">
        <f>#REF!</f>
        <v>#REF!</v>
      </c>
    </row>
    <row r="516" spans="2:8" ht="11.25">
      <c r="B516" s="2" t="e">
        <f>#REF!</f>
        <v>#REF!</v>
      </c>
      <c r="C516" s="2" t="e">
        <f>#REF!</f>
        <v>#REF!</v>
      </c>
      <c r="E516" s="93" t="e">
        <f>#REF!</f>
        <v>#REF!</v>
      </c>
      <c r="F516" s="93" t="e">
        <f>#REF!</f>
        <v>#REF!</v>
      </c>
      <c r="G516" s="93" t="e">
        <f>#REF!</f>
        <v>#REF!</v>
      </c>
      <c r="H516" s="93" t="e">
        <f>#REF!</f>
        <v>#REF!</v>
      </c>
    </row>
    <row r="517" spans="2:8" ht="11.25">
      <c r="B517" s="2" t="e">
        <f>#REF!</f>
        <v>#REF!</v>
      </c>
      <c r="C517" s="2" t="e">
        <f>#REF!</f>
        <v>#REF!</v>
      </c>
      <c r="E517" s="93" t="e">
        <f>#REF!</f>
        <v>#REF!</v>
      </c>
      <c r="F517" s="93" t="e">
        <f>#REF!</f>
        <v>#REF!</v>
      </c>
      <c r="G517" s="93" t="e">
        <f>#REF!</f>
        <v>#REF!</v>
      </c>
      <c r="H517" s="93" t="e">
        <f>#REF!</f>
        <v>#REF!</v>
      </c>
    </row>
    <row r="518" spans="2:8" ht="11.25">
      <c r="B518" s="2" t="e">
        <f>#REF!</f>
        <v>#REF!</v>
      </c>
      <c r="C518" s="2" t="e">
        <f>#REF!</f>
        <v>#REF!</v>
      </c>
      <c r="E518" s="93" t="e">
        <f>#REF!</f>
        <v>#REF!</v>
      </c>
      <c r="F518" s="93" t="e">
        <f>#REF!</f>
        <v>#REF!</v>
      </c>
      <c r="G518" s="93" t="e">
        <f>#REF!</f>
        <v>#REF!</v>
      </c>
      <c r="H518" s="93" t="e">
        <f>#REF!</f>
        <v>#REF!</v>
      </c>
    </row>
    <row r="519" spans="2:8" ht="11.25">
      <c r="B519" s="2" t="e">
        <f>#REF!</f>
        <v>#REF!</v>
      </c>
      <c r="C519" s="2" t="e">
        <f>#REF!</f>
        <v>#REF!</v>
      </c>
      <c r="E519" s="93" t="e">
        <f>#REF!</f>
        <v>#REF!</v>
      </c>
      <c r="F519" s="93" t="e">
        <f>#REF!</f>
        <v>#REF!</v>
      </c>
      <c r="G519" s="93" t="e">
        <f>#REF!</f>
        <v>#REF!</v>
      </c>
      <c r="H519" s="93" t="e">
        <f>#REF!</f>
        <v>#REF!</v>
      </c>
    </row>
    <row r="520" spans="2:8" ht="11.25">
      <c r="B520" s="2" t="e">
        <f>#REF!</f>
        <v>#REF!</v>
      </c>
      <c r="C520" s="2" t="e">
        <f>#REF!</f>
        <v>#REF!</v>
      </c>
      <c r="E520" s="93" t="e">
        <f>#REF!</f>
        <v>#REF!</v>
      </c>
      <c r="F520" s="93" t="e">
        <f>#REF!</f>
        <v>#REF!</v>
      </c>
      <c r="G520" s="93" t="e">
        <f>#REF!</f>
        <v>#REF!</v>
      </c>
      <c r="H520" s="93" t="e">
        <f>#REF!</f>
        <v>#REF!</v>
      </c>
    </row>
    <row r="521" spans="2:8" ht="11.25">
      <c r="B521" s="2" t="e">
        <f>#REF!</f>
        <v>#REF!</v>
      </c>
      <c r="C521" s="2" t="e">
        <f>#REF!</f>
        <v>#REF!</v>
      </c>
      <c r="E521" s="93" t="e">
        <f>#REF!</f>
        <v>#REF!</v>
      </c>
      <c r="F521" s="93" t="e">
        <f>#REF!</f>
        <v>#REF!</v>
      </c>
      <c r="G521" s="93" t="e">
        <f>#REF!</f>
        <v>#REF!</v>
      </c>
      <c r="H521" s="93" t="e">
        <f>#REF!</f>
        <v>#REF!</v>
      </c>
    </row>
    <row r="522" spans="2:8" ht="11.25">
      <c r="B522" s="2" t="e">
        <f>#REF!</f>
        <v>#REF!</v>
      </c>
      <c r="C522" s="2" t="e">
        <f>#REF!</f>
        <v>#REF!</v>
      </c>
      <c r="E522" s="93" t="e">
        <f>#REF!</f>
        <v>#REF!</v>
      </c>
      <c r="F522" s="93" t="e">
        <f>#REF!</f>
        <v>#REF!</v>
      </c>
      <c r="G522" s="93" t="e">
        <f>#REF!</f>
        <v>#REF!</v>
      </c>
      <c r="H522" s="93" t="e">
        <f>#REF!</f>
        <v>#REF!</v>
      </c>
    </row>
    <row r="523" spans="2:8" ht="11.25">
      <c r="B523" s="2" t="e">
        <f>#REF!</f>
        <v>#REF!</v>
      </c>
      <c r="C523" s="2" t="e">
        <f>#REF!</f>
        <v>#REF!</v>
      </c>
      <c r="E523" s="93" t="e">
        <f>#REF!</f>
        <v>#REF!</v>
      </c>
      <c r="F523" s="93" t="e">
        <f>#REF!</f>
        <v>#REF!</v>
      </c>
      <c r="G523" s="93" t="e">
        <f>#REF!</f>
        <v>#REF!</v>
      </c>
      <c r="H523" s="93" t="e">
        <f>#REF!</f>
        <v>#REF!</v>
      </c>
    </row>
    <row r="524" spans="2:8" ht="11.25">
      <c r="B524" s="2" t="e">
        <f>#REF!</f>
        <v>#REF!</v>
      </c>
      <c r="C524" s="2" t="e">
        <f>#REF!</f>
        <v>#REF!</v>
      </c>
      <c r="E524" s="93" t="e">
        <f>#REF!</f>
        <v>#REF!</v>
      </c>
      <c r="F524" s="93" t="e">
        <f>#REF!</f>
        <v>#REF!</v>
      </c>
      <c r="G524" s="93" t="e">
        <f>#REF!</f>
        <v>#REF!</v>
      </c>
      <c r="H524" s="93" t="e">
        <f>#REF!</f>
        <v>#REF!</v>
      </c>
    </row>
    <row r="525" spans="2:8" ht="11.25">
      <c r="B525" s="2" t="e">
        <f>#REF!</f>
        <v>#REF!</v>
      </c>
      <c r="C525" s="2" t="e">
        <f>#REF!</f>
        <v>#REF!</v>
      </c>
      <c r="E525" s="93" t="e">
        <f>#REF!</f>
        <v>#REF!</v>
      </c>
      <c r="F525" s="93" t="e">
        <f>#REF!</f>
        <v>#REF!</v>
      </c>
      <c r="G525" s="93" t="e">
        <f>#REF!</f>
        <v>#REF!</v>
      </c>
      <c r="H525" s="93" t="e">
        <f>#REF!</f>
        <v>#REF!</v>
      </c>
    </row>
    <row r="526" spans="2:8" ht="11.25">
      <c r="B526" s="2" t="e">
        <f>#REF!</f>
        <v>#REF!</v>
      </c>
      <c r="C526" s="2" t="e">
        <f>#REF!</f>
        <v>#REF!</v>
      </c>
      <c r="E526" s="93" t="e">
        <f>#REF!</f>
        <v>#REF!</v>
      </c>
      <c r="F526" s="93" t="e">
        <f>#REF!</f>
        <v>#REF!</v>
      </c>
      <c r="G526" s="93" t="e">
        <f>#REF!</f>
        <v>#REF!</v>
      </c>
      <c r="H526" s="93" t="e">
        <f>#REF!</f>
        <v>#REF!</v>
      </c>
    </row>
    <row r="527" spans="2:8" ht="11.25">
      <c r="B527" s="2" t="e">
        <f>#REF!</f>
        <v>#REF!</v>
      </c>
      <c r="C527" s="2" t="e">
        <f>#REF!</f>
        <v>#REF!</v>
      </c>
      <c r="E527" s="93" t="e">
        <f>#REF!</f>
        <v>#REF!</v>
      </c>
      <c r="F527" s="93" t="e">
        <f>#REF!</f>
        <v>#REF!</v>
      </c>
      <c r="G527" s="93" t="e">
        <f>#REF!</f>
        <v>#REF!</v>
      </c>
      <c r="H527" s="93" t="e">
        <f>#REF!</f>
        <v>#REF!</v>
      </c>
    </row>
    <row r="528" spans="2:8" ht="11.25">
      <c r="B528" s="2" t="e">
        <f>#REF!</f>
        <v>#REF!</v>
      </c>
      <c r="C528" s="2" t="e">
        <f>#REF!</f>
        <v>#REF!</v>
      </c>
      <c r="E528" s="93" t="e">
        <f>#REF!</f>
        <v>#REF!</v>
      </c>
      <c r="F528" s="93" t="e">
        <f>#REF!</f>
        <v>#REF!</v>
      </c>
      <c r="G528" s="93" t="e">
        <f>#REF!</f>
        <v>#REF!</v>
      </c>
      <c r="H528" s="93" t="e">
        <f>#REF!</f>
        <v>#REF!</v>
      </c>
    </row>
    <row r="529" spans="2:8" ht="11.25">
      <c r="B529" s="2" t="e">
        <f>#REF!</f>
        <v>#REF!</v>
      </c>
      <c r="C529" s="2" t="e">
        <f>#REF!</f>
        <v>#REF!</v>
      </c>
      <c r="E529" s="93" t="e">
        <f>#REF!</f>
        <v>#REF!</v>
      </c>
      <c r="F529" s="93" t="e">
        <f>#REF!</f>
        <v>#REF!</v>
      </c>
      <c r="G529" s="93" t="e">
        <f>#REF!</f>
        <v>#REF!</v>
      </c>
      <c r="H529" s="93" t="e">
        <f>#REF!</f>
        <v>#REF!</v>
      </c>
    </row>
    <row r="530" spans="2:8" ht="11.25">
      <c r="B530" s="2" t="e">
        <f>#REF!</f>
        <v>#REF!</v>
      </c>
      <c r="C530" s="2" t="e">
        <f>#REF!</f>
        <v>#REF!</v>
      </c>
      <c r="E530" s="93" t="e">
        <f>#REF!</f>
        <v>#REF!</v>
      </c>
      <c r="F530" s="93" t="e">
        <f>#REF!</f>
        <v>#REF!</v>
      </c>
      <c r="G530" s="93" t="e">
        <f>#REF!</f>
        <v>#REF!</v>
      </c>
      <c r="H530" s="93" t="e">
        <f>#REF!</f>
        <v>#REF!</v>
      </c>
    </row>
    <row r="531" spans="2:8" ht="11.25">
      <c r="B531" s="2" t="e">
        <f>#REF!</f>
        <v>#REF!</v>
      </c>
      <c r="C531" s="2" t="e">
        <f>#REF!</f>
        <v>#REF!</v>
      </c>
      <c r="E531" s="93" t="e">
        <f>#REF!</f>
        <v>#REF!</v>
      </c>
      <c r="F531" s="93" t="e">
        <f>#REF!</f>
        <v>#REF!</v>
      </c>
      <c r="G531" s="93" t="e">
        <f>#REF!</f>
        <v>#REF!</v>
      </c>
      <c r="H531" s="93" t="e">
        <f>#REF!</f>
        <v>#REF!</v>
      </c>
    </row>
    <row r="532" spans="2:8" ht="11.25">
      <c r="B532" s="2" t="e">
        <f>#REF!</f>
        <v>#REF!</v>
      </c>
      <c r="C532" s="2" t="e">
        <f>#REF!</f>
        <v>#REF!</v>
      </c>
      <c r="E532" s="93" t="e">
        <f>#REF!</f>
        <v>#REF!</v>
      </c>
      <c r="F532" s="93" t="e">
        <f>#REF!</f>
        <v>#REF!</v>
      </c>
      <c r="G532" s="93" t="e">
        <f>#REF!</f>
        <v>#REF!</v>
      </c>
      <c r="H532" s="93" t="e">
        <f>#REF!</f>
        <v>#REF!</v>
      </c>
    </row>
    <row r="533" spans="2:8" ht="11.25">
      <c r="B533" s="2" t="e">
        <f>#REF!</f>
        <v>#REF!</v>
      </c>
      <c r="C533" s="2" t="e">
        <f>#REF!</f>
        <v>#REF!</v>
      </c>
      <c r="E533" s="93" t="e">
        <f>#REF!</f>
        <v>#REF!</v>
      </c>
      <c r="F533" s="93" t="e">
        <f>#REF!</f>
        <v>#REF!</v>
      </c>
      <c r="G533" s="93" t="e">
        <f>#REF!</f>
        <v>#REF!</v>
      </c>
      <c r="H533" s="93" t="e">
        <f>#REF!</f>
        <v>#REF!</v>
      </c>
    </row>
    <row r="534" spans="2:8" ht="11.25">
      <c r="B534" s="2" t="e">
        <f>#REF!</f>
        <v>#REF!</v>
      </c>
      <c r="C534" s="2" t="e">
        <f>#REF!</f>
        <v>#REF!</v>
      </c>
      <c r="E534" s="93" t="e">
        <f>#REF!</f>
        <v>#REF!</v>
      </c>
      <c r="F534" s="93" t="e">
        <f>#REF!</f>
        <v>#REF!</v>
      </c>
      <c r="G534" s="93" t="e">
        <f>#REF!</f>
        <v>#REF!</v>
      </c>
      <c r="H534" s="93" t="e">
        <f>#REF!</f>
        <v>#REF!</v>
      </c>
    </row>
    <row r="535" spans="2:8" ht="11.25">
      <c r="B535" s="2" t="e">
        <f>#REF!</f>
        <v>#REF!</v>
      </c>
      <c r="C535" s="2" t="e">
        <f>#REF!</f>
        <v>#REF!</v>
      </c>
      <c r="E535" s="93" t="e">
        <f>#REF!</f>
        <v>#REF!</v>
      </c>
      <c r="F535" s="93" t="e">
        <f>#REF!</f>
        <v>#REF!</v>
      </c>
      <c r="G535" s="93" t="e">
        <f>#REF!</f>
        <v>#REF!</v>
      </c>
      <c r="H535" s="93" t="e">
        <f>#REF!</f>
        <v>#REF!</v>
      </c>
    </row>
    <row r="536" spans="2:8" ht="11.25">
      <c r="B536" s="2" t="e">
        <f>#REF!</f>
        <v>#REF!</v>
      </c>
      <c r="C536" s="2" t="e">
        <f>#REF!</f>
        <v>#REF!</v>
      </c>
      <c r="E536" s="93" t="e">
        <f>#REF!</f>
        <v>#REF!</v>
      </c>
      <c r="F536" s="93" t="e">
        <f>#REF!</f>
        <v>#REF!</v>
      </c>
      <c r="G536" s="93" t="e">
        <f>#REF!</f>
        <v>#REF!</v>
      </c>
      <c r="H536" s="93" t="e">
        <f>#REF!</f>
        <v>#REF!</v>
      </c>
    </row>
    <row r="537" spans="2:8" ht="11.25">
      <c r="B537" s="2" t="e">
        <f>#REF!</f>
        <v>#REF!</v>
      </c>
      <c r="C537" s="2" t="e">
        <f>#REF!</f>
        <v>#REF!</v>
      </c>
      <c r="E537" s="93" t="e">
        <f>#REF!</f>
        <v>#REF!</v>
      </c>
      <c r="F537" s="93" t="e">
        <f>#REF!</f>
        <v>#REF!</v>
      </c>
      <c r="G537" s="93" t="e">
        <f>#REF!</f>
        <v>#REF!</v>
      </c>
      <c r="H537" s="93" t="e">
        <f>#REF!</f>
        <v>#REF!</v>
      </c>
    </row>
    <row r="538" spans="2:8" ht="11.25">
      <c r="B538" s="2" t="e">
        <f>#REF!</f>
        <v>#REF!</v>
      </c>
      <c r="C538" s="2" t="e">
        <f>#REF!</f>
        <v>#REF!</v>
      </c>
      <c r="E538" s="93" t="e">
        <f>#REF!</f>
        <v>#REF!</v>
      </c>
      <c r="F538" s="93" t="e">
        <f>#REF!</f>
        <v>#REF!</v>
      </c>
      <c r="G538" s="93" t="e">
        <f>#REF!</f>
        <v>#REF!</v>
      </c>
      <c r="H538" s="93" t="e">
        <f>#REF!</f>
        <v>#REF!</v>
      </c>
    </row>
    <row r="539" spans="2:8" ht="11.25">
      <c r="B539" s="2" t="e">
        <f>#REF!</f>
        <v>#REF!</v>
      </c>
      <c r="C539" s="2" t="e">
        <f>#REF!</f>
        <v>#REF!</v>
      </c>
      <c r="E539" s="93" t="e">
        <f>#REF!</f>
        <v>#REF!</v>
      </c>
      <c r="F539" s="93" t="e">
        <f>#REF!</f>
        <v>#REF!</v>
      </c>
      <c r="G539" s="93" t="e">
        <f>#REF!</f>
        <v>#REF!</v>
      </c>
      <c r="H539" s="93" t="e">
        <f>#REF!</f>
        <v>#REF!</v>
      </c>
    </row>
    <row r="540" spans="2:8" ht="11.25">
      <c r="B540" s="2" t="e">
        <f>#REF!</f>
        <v>#REF!</v>
      </c>
      <c r="C540" s="2" t="e">
        <f>#REF!</f>
        <v>#REF!</v>
      </c>
      <c r="E540" s="93" t="e">
        <f>#REF!</f>
        <v>#REF!</v>
      </c>
      <c r="F540" s="93" t="e">
        <f>#REF!</f>
        <v>#REF!</v>
      </c>
      <c r="G540" s="93" t="e">
        <f>#REF!</f>
        <v>#REF!</v>
      </c>
      <c r="H540" s="93" t="e">
        <f>#REF!</f>
        <v>#REF!</v>
      </c>
    </row>
    <row r="541" spans="2:8" ht="11.25">
      <c r="B541" s="2" t="e">
        <f>#REF!</f>
        <v>#REF!</v>
      </c>
      <c r="C541" s="2" t="e">
        <f>#REF!</f>
        <v>#REF!</v>
      </c>
      <c r="E541" s="93" t="e">
        <f>#REF!</f>
        <v>#REF!</v>
      </c>
      <c r="F541" s="93" t="e">
        <f>#REF!</f>
        <v>#REF!</v>
      </c>
      <c r="G541" s="93" t="e">
        <f>#REF!</f>
        <v>#REF!</v>
      </c>
      <c r="H541" s="93" t="e">
        <f>#REF!</f>
        <v>#REF!</v>
      </c>
    </row>
    <row r="542" spans="2:8" ht="11.25">
      <c r="B542" s="2" t="e">
        <f>#REF!</f>
        <v>#REF!</v>
      </c>
      <c r="C542" s="2" t="e">
        <f>#REF!</f>
        <v>#REF!</v>
      </c>
      <c r="E542" s="93" t="e">
        <f>#REF!</f>
        <v>#REF!</v>
      </c>
      <c r="F542" s="93" t="e">
        <f>#REF!</f>
        <v>#REF!</v>
      </c>
      <c r="G542" s="93" t="e">
        <f>#REF!</f>
        <v>#REF!</v>
      </c>
      <c r="H542" s="93" t="e">
        <f>#REF!</f>
        <v>#REF!</v>
      </c>
    </row>
    <row r="543" spans="2:8" ht="11.25">
      <c r="B543" s="2" t="e">
        <f>#REF!</f>
        <v>#REF!</v>
      </c>
      <c r="C543" s="2" t="e">
        <f>#REF!</f>
        <v>#REF!</v>
      </c>
      <c r="E543" s="93" t="e">
        <f>#REF!</f>
        <v>#REF!</v>
      </c>
      <c r="F543" s="93" t="e">
        <f>#REF!</f>
        <v>#REF!</v>
      </c>
      <c r="G543" s="93" t="e">
        <f>#REF!</f>
        <v>#REF!</v>
      </c>
      <c r="H543" s="93" t="e">
        <f>#REF!</f>
        <v>#REF!</v>
      </c>
    </row>
    <row r="544" spans="2:8" ht="11.25">
      <c r="B544" s="2" t="e">
        <f>#REF!</f>
        <v>#REF!</v>
      </c>
      <c r="C544" s="2" t="e">
        <f>#REF!</f>
        <v>#REF!</v>
      </c>
      <c r="E544" s="93" t="e">
        <f>#REF!</f>
        <v>#REF!</v>
      </c>
      <c r="F544" s="93" t="e">
        <f>#REF!</f>
        <v>#REF!</v>
      </c>
      <c r="G544" s="93" t="e">
        <f>#REF!</f>
        <v>#REF!</v>
      </c>
      <c r="H544" s="93" t="e">
        <f>#REF!</f>
        <v>#REF!</v>
      </c>
    </row>
    <row r="545" spans="2:8" ht="11.25">
      <c r="B545" s="2" t="e">
        <f>#REF!</f>
        <v>#REF!</v>
      </c>
      <c r="C545" s="2" t="e">
        <f>#REF!</f>
        <v>#REF!</v>
      </c>
      <c r="E545" s="93" t="e">
        <f>#REF!</f>
        <v>#REF!</v>
      </c>
      <c r="F545" s="93" t="e">
        <f>#REF!</f>
        <v>#REF!</v>
      </c>
      <c r="G545" s="93" t="e">
        <f>#REF!</f>
        <v>#REF!</v>
      </c>
      <c r="H545" s="93" t="e">
        <f>#REF!</f>
        <v>#REF!</v>
      </c>
    </row>
    <row r="546" spans="2:8" ht="11.25">
      <c r="B546" s="2" t="e">
        <f>#REF!</f>
        <v>#REF!</v>
      </c>
      <c r="C546" s="2" t="e">
        <f>#REF!</f>
        <v>#REF!</v>
      </c>
      <c r="E546" s="93" t="e">
        <f>#REF!</f>
        <v>#REF!</v>
      </c>
      <c r="F546" s="93" t="e">
        <f>#REF!</f>
        <v>#REF!</v>
      </c>
      <c r="G546" s="93" t="e">
        <f>#REF!</f>
        <v>#REF!</v>
      </c>
      <c r="H546" s="93" t="e">
        <f>#REF!</f>
        <v>#REF!</v>
      </c>
    </row>
    <row r="547" spans="2:8" ht="11.25">
      <c r="B547" s="2" t="e">
        <f>#REF!</f>
        <v>#REF!</v>
      </c>
      <c r="C547" s="2" t="e">
        <f>#REF!</f>
        <v>#REF!</v>
      </c>
      <c r="E547" s="93" t="e">
        <f>#REF!</f>
        <v>#REF!</v>
      </c>
      <c r="F547" s="93" t="e">
        <f>#REF!</f>
        <v>#REF!</v>
      </c>
      <c r="G547" s="93" t="e">
        <f>#REF!</f>
        <v>#REF!</v>
      </c>
      <c r="H547" s="93" t="e">
        <f>#REF!</f>
        <v>#REF!</v>
      </c>
    </row>
    <row r="548" spans="2:8" ht="11.25">
      <c r="B548" s="2" t="e">
        <f>#REF!</f>
        <v>#REF!</v>
      </c>
      <c r="C548" s="2" t="e">
        <f>#REF!</f>
        <v>#REF!</v>
      </c>
      <c r="E548" s="93" t="e">
        <f>#REF!</f>
        <v>#REF!</v>
      </c>
      <c r="F548" s="93" t="e">
        <f>#REF!</f>
        <v>#REF!</v>
      </c>
      <c r="G548" s="93" t="e">
        <f>#REF!</f>
        <v>#REF!</v>
      </c>
      <c r="H548" s="93" t="e">
        <f>#REF!</f>
        <v>#REF!</v>
      </c>
    </row>
    <row r="549" spans="2:8" ht="11.25">
      <c r="B549" s="2" t="e">
        <f>#REF!</f>
        <v>#REF!</v>
      </c>
      <c r="C549" s="2" t="e">
        <f>#REF!</f>
        <v>#REF!</v>
      </c>
      <c r="E549" s="93" t="e">
        <f>#REF!</f>
        <v>#REF!</v>
      </c>
      <c r="F549" s="93" t="e">
        <f>#REF!</f>
        <v>#REF!</v>
      </c>
      <c r="G549" s="93" t="e">
        <f>#REF!</f>
        <v>#REF!</v>
      </c>
      <c r="H549" s="93" t="e">
        <f>#REF!</f>
        <v>#REF!</v>
      </c>
    </row>
    <row r="550" spans="2:8" ht="11.25">
      <c r="B550" s="2" t="e">
        <f>#REF!</f>
        <v>#REF!</v>
      </c>
      <c r="C550" s="2" t="e">
        <f>#REF!</f>
        <v>#REF!</v>
      </c>
      <c r="E550" s="93" t="e">
        <f>#REF!</f>
        <v>#REF!</v>
      </c>
      <c r="F550" s="93" t="e">
        <f>#REF!</f>
        <v>#REF!</v>
      </c>
      <c r="G550" s="93" t="e">
        <f>#REF!</f>
        <v>#REF!</v>
      </c>
      <c r="H550" s="93" t="e">
        <f>#REF!</f>
        <v>#REF!</v>
      </c>
    </row>
    <row r="551" spans="2:8" ht="11.25">
      <c r="B551" s="2" t="e">
        <f>#REF!</f>
        <v>#REF!</v>
      </c>
      <c r="C551" s="2" t="e">
        <f>#REF!</f>
        <v>#REF!</v>
      </c>
      <c r="E551" s="93" t="e">
        <f>#REF!</f>
        <v>#REF!</v>
      </c>
      <c r="F551" s="93" t="e">
        <f>#REF!</f>
        <v>#REF!</v>
      </c>
      <c r="G551" s="93" t="e">
        <f>#REF!</f>
        <v>#REF!</v>
      </c>
      <c r="H551" s="93" t="e">
        <f>#REF!</f>
        <v>#REF!</v>
      </c>
    </row>
    <row r="552" spans="2:8" ht="11.25">
      <c r="B552" s="2" t="e">
        <f>#REF!</f>
        <v>#REF!</v>
      </c>
      <c r="C552" s="2" t="e">
        <f>#REF!</f>
        <v>#REF!</v>
      </c>
      <c r="E552" s="93" t="e">
        <f>#REF!</f>
        <v>#REF!</v>
      </c>
      <c r="F552" s="93" t="e">
        <f>#REF!</f>
        <v>#REF!</v>
      </c>
      <c r="G552" s="93" t="e">
        <f>#REF!</f>
        <v>#REF!</v>
      </c>
      <c r="H552" s="93" t="e">
        <f>#REF!</f>
        <v>#REF!</v>
      </c>
    </row>
    <row r="553" spans="2:8" ht="11.25">
      <c r="B553" s="2" t="e">
        <f>#REF!</f>
        <v>#REF!</v>
      </c>
      <c r="C553" s="2" t="e">
        <f>#REF!</f>
        <v>#REF!</v>
      </c>
      <c r="E553" s="93" t="e">
        <f>#REF!</f>
        <v>#REF!</v>
      </c>
      <c r="F553" s="93" t="e">
        <f>#REF!</f>
        <v>#REF!</v>
      </c>
      <c r="G553" s="93" t="e">
        <f>#REF!</f>
        <v>#REF!</v>
      </c>
      <c r="H553" s="93" t="e">
        <f>#REF!</f>
        <v>#REF!</v>
      </c>
    </row>
    <row r="554" spans="2:8" ht="11.25">
      <c r="B554" s="2" t="e">
        <f>#REF!</f>
        <v>#REF!</v>
      </c>
      <c r="C554" s="2" t="e">
        <f>#REF!</f>
        <v>#REF!</v>
      </c>
      <c r="E554" s="93" t="e">
        <f>#REF!</f>
        <v>#REF!</v>
      </c>
      <c r="F554" s="93" t="e">
        <f>#REF!</f>
        <v>#REF!</v>
      </c>
      <c r="G554" s="93" t="e">
        <f>#REF!</f>
        <v>#REF!</v>
      </c>
      <c r="H554" s="93" t="e">
        <f>#REF!</f>
        <v>#REF!</v>
      </c>
    </row>
    <row r="555" spans="2:8" ht="11.25">
      <c r="B555" s="2" t="e">
        <f>#REF!</f>
        <v>#REF!</v>
      </c>
      <c r="C555" s="2" t="e">
        <f>#REF!</f>
        <v>#REF!</v>
      </c>
      <c r="E555" s="93" t="e">
        <f>#REF!</f>
        <v>#REF!</v>
      </c>
      <c r="F555" s="93" t="e">
        <f>#REF!</f>
        <v>#REF!</v>
      </c>
      <c r="G555" s="93" t="e">
        <f>#REF!</f>
        <v>#REF!</v>
      </c>
      <c r="H555" s="93" t="e">
        <f>#REF!</f>
        <v>#REF!</v>
      </c>
    </row>
    <row r="556" spans="2:8" ht="11.25">
      <c r="B556" s="2" t="e">
        <f>#REF!</f>
        <v>#REF!</v>
      </c>
      <c r="C556" s="2" t="e">
        <f>#REF!</f>
        <v>#REF!</v>
      </c>
      <c r="E556" s="93" t="e">
        <f>#REF!</f>
        <v>#REF!</v>
      </c>
      <c r="F556" s="93" t="e">
        <f>#REF!</f>
        <v>#REF!</v>
      </c>
      <c r="G556" s="93" t="e">
        <f>#REF!</f>
        <v>#REF!</v>
      </c>
      <c r="H556" s="93" t="e">
        <f>#REF!</f>
        <v>#REF!</v>
      </c>
    </row>
    <row r="557" spans="2:8" ht="11.25">
      <c r="B557" s="2" t="e">
        <f>#REF!</f>
        <v>#REF!</v>
      </c>
      <c r="C557" s="2" t="e">
        <f>#REF!</f>
        <v>#REF!</v>
      </c>
      <c r="E557" s="93" t="e">
        <f>#REF!</f>
        <v>#REF!</v>
      </c>
      <c r="F557" s="93" t="e">
        <f>#REF!</f>
        <v>#REF!</v>
      </c>
      <c r="G557" s="93" t="e">
        <f>#REF!</f>
        <v>#REF!</v>
      </c>
      <c r="H557" s="93" t="e">
        <f>#REF!</f>
        <v>#REF!</v>
      </c>
    </row>
    <row r="558" spans="2:8" ht="11.25">
      <c r="B558" s="2" t="e">
        <f>#REF!</f>
        <v>#REF!</v>
      </c>
      <c r="C558" s="2" t="e">
        <f>#REF!</f>
        <v>#REF!</v>
      </c>
      <c r="E558" s="93" t="e">
        <f>#REF!</f>
        <v>#REF!</v>
      </c>
      <c r="F558" s="93" t="e">
        <f>#REF!</f>
        <v>#REF!</v>
      </c>
      <c r="G558" s="93" t="e">
        <f>#REF!</f>
        <v>#REF!</v>
      </c>
      <c r="H558" s="93" t="e">
        <f>#REF!</f>
        <v>#REF!</v>
      </c>
    </row>
    <row r="559" spans="2:8" ht="11.25">
      <c r="B559" s="2" t="e">
        <f>#REF!</f>
        <v>#REF!</v>
      </c>
      <c r="C559" s="2" t="e">
        <f>#REF!</f>
        <v>#REF!</v>
      </c>
      <c r="E559" s="93" t="e">
        <f>#REF!</f>
        <v>#REF!</v>
      </c>
      <c r="F559" s="93" t="e">
        <f>#REF!</f>
        <v>#REF!</v>
      </c>
      <c r="G559" s="93" t="e">
        <f>#REF!</f>
        <v>#REF!</v>
      </c>
      <c r="H559" s="93" t="e">
        <f>#REF!</f>
        <v>#REF!</v>
      </c>
    </row>
    <row r="560" spans="2:8" ht="11.25">
      <c r="B560" s="2" t="e">
        <f>#REF!</f>
        <v>#REF!</v>
      </c>
      <c r="C560" s="2" t="e">
        <f>#REF!</f>
        <v>#REF!</v>
      </c>
      <c r="E560" s="93" t="e">
        <f>#REF!</f>
        <v>#REF!</v>
      </c>
      <c r="F560" s="93" t="e">
        <f>#REF!</f>
        <v>#REF!</v>
      </c>
      <c r="G560" s="93" t="e">
        <f>#REF!</f>
        <v>#REF!</v>
      </c>
      <c r="H560" s="93" t="e">
        <f>#REF!</f>
        <v>#REF!</v>
      </c>
    </row>
    <row r="561" spans="2:8" ht="11.25">
      <c r="B561" s="2" t="e">
        <f>#REF!</f>
        <v>#REF!</v>
      </c>
      <c r="C561" s="2" t="e">
        <f>#REF!</f>
        <v>#REF!</v>
      </c>
      <c r="E561" s="93" t="e">
        <f>#REF!</f>
        <v>#REF!</v>
      </c>
      <c r="F561" s="93" t="e">
        <f>#REF!</f>
        <v>#REF!</v>
      </c>
      <c r="G561" s="93" t="e">
        <f>#REF!</f>
        <v>#REF!</v>
      </c>
      <c r="H561" s="93" t="e">
        <f>#REF!</f>
        <v>#REF!</v>
      </c>
    </row>
    <row r="562" spans="2:8" ht="11.25">
      <c r="B562" s="2" t="e">
        <f>#REF!</f>
        <v>#REF!</v>
      </c>
      <c r="C562" s="2" t="e">
        <f>#REF!</f>
        <v>#REF!</v>
      </c>
      <c r="E562" s="93" t="e">
        <f>#REF!</f>
        <v>#REF!</v>
      </c>
      <c r="F562" s="93" t="e">
        <f>#REF!</f>
        <v>#REF!</v>
      </c>
      <c r="G562" s="93" t="e">
        <f>#REF!</f>
        <v>#REF!</v>
      </c>
      <c r="H562" s="93" t="e">
        <f>#REF!</f>
        <v>#REF!</v>
      </c>
    </row>
    <row r="563" spans="2:8" ht="11.25">
      <c r="B563" s="2" t="e">
        <f>#REF!</f>
        <v>#REF!</v>
      </c>
      <c r="C563" s="2" t="e">
        <f>#REF!</f>
        <v>#REF!</v>
      </c>
      <c r="E563" s="93" t="e">
        <f>#REF!</f>
        <v>#REF!</v>
      </c>
      <c r="F563" s="93" t="e">
        <f>#REF!</f>
        <v>#REF!</v>
      </c>
      <c r="G563" s="93" t="e">
        <f>#REF!</f>
        <v>#REF!</v>
      </c>
      <c r="H563" s="93" t="e">
        <f>#REF!</f>
        <v>#REF!</v>
      </c>
    </row>
    <row r="564" spans="2:8" ht="11.25">
      <c r="B564" s="2" t="e">
        <f>#REF!</f>
        <v>#REF!</v>
      </c>
      <c r="C564" s="2" t="e">
        <f>#REF!</f>
        <v>#REF!</v>
      </c>
      <c r="E564" s="93" t="e">
        <f>#REF!</f>
        <v>#REF!</v>
      </c>
      <c r="F564" s="93" t="e">
        <f>#REF!</f>
        <v>#REF!</v>
      </c>
      <c r="G564" s="93" t="e">
        <f>#REF!</f>
        <v>#REF!</v>
      </c>
      <c r="H564" s="93" t="e">
        <f>#REF!</f>
        <v>#REF!</v>
      </c>
    </row>
    <row r="565" spans="2:8" ht="11.25">
      <c r="B565" s="2" t="e">
        <f>#REF!</f>
        <v>#REF!</v>
      </c>
      <c r="C565" s="2" t="e">
        <f>#REF!</f>
        <v>#REF!</v>
      </c>
      <c r="E565" s="93" t="e">
        <f>#REF!</f>
        <v>#REF!</v>
      </c>
      <c r="F565" s="93" t="e">
        <f>#REF!</f>
        <v>#REF!</v>
      </c>
      <c r="G565" s="93" t="e">
        <f>#REF!</f>
        <v>#REF!</v>
      </c>
      <c r="H565" s="93" t="e">
        <f>#REF!</f>
        <v>#REF!</v>
      </c>
    </row>
    <row r="566" spans="2:8" ht="11.25">
      <c r="B566" s="2" t="e">
        <f>#REF!</f>
        <v>#REF!</v>
      </c>
      <c r="C566" s="2" t="e">
        <f>#REF!</f>
        <v>#REF!</v>
      </c>
      <c r="E566" s="93" t="e">
        <f>#REF!</f>
        <v>#REF!</v>
      </c>
      <c r="F566" s="93" t="e">
        <f>#REF!</f>
        <v>#REF!</v>
      </c>
      <c r="G566" s="93" t="e">
        <f>#REF!</f>
        <v>#REF!</v>
      </c>
      <c r="H566" s="93" t="e">
        <f>#REF!</f>
        <v>#REF!</v>
      </c>
    </row>
    <row r="567" spans="2:8" ht="11.25">
      <c r="B567" s="2" t="e">
        <f>#REF!</f>
        <v>#REF!</v>
      </c>
      <c r="C567" s="2" t="e">
        <f>#REF!</f>
        <v>#REF!</v>
      </c>
      <c r="E567" s="93" t="e">
        <f>#REF!</f>
        <v>#REF!</v>
      </c>
      <c r="F567" s="93" t="e">
        <f>#REF!</f>
        <v>#REF!</v>
      </c>
      <c r="G567" s="93" t="e">
        <f>#REF!</f>
        <v>#REF!</v>
      </c>
      <c r="H567" s="93" t="e">
        <f>#REF!</f>
        <v>#REF!</v>
      </c>
    </row>
    <row r="568" spans="2:8" ht="11.25">
      <c r="B568" s="2" t="e">
        <f>#REF!</f>
        <v>#REF!</v>
      </c>
      <c r="C568" s="2" t="e">
        <f>#REF!</f>
        <v>#REF!</v>
      </c>
      <c r="E568" s="93" t="e">
        <f>#REF!</f>
        <v>#REF!</v>
      </c>
      <c r="F568" s="93" t="e">
        <f>#REF!</f>
        <v>#REF!</v>
      </c>
      <c r="G568" s="93" t="e">
        <f>#REF!</f>
        <v>#REF!</v>
      </c>
      <c r="H568" s="93" t="e">
        <f>#REF!</f>
        <v>#REF!</v>
      </c>
    </row>
    <row r="569" spans="2:8" ht="11.25">
      <c r="B569" s="2" t="e">
        <f>#REF!</f>
        <v>#REF!</v>
      </c>
      <c r="C569" s="2" t="e">
        <f>#REF!</f>
        <v>#REF!</v>
      </c>
      <c r="E569" s="93" t="e">
        <f>#REF!</f>
        <v>#REF!</v>
      </c>
      <c r="F569" s="93" t="e">
        <f>#REF!</f>
        <v>#REF!</v>
      </c>
      <c r="G569" s="93" t="e">
        <f>#REF!</f>
        <v>#REF!</v>
      </c>
      <c r="H569" s="93" t="e">
        <f>#REF!</f>
        <v>#REF!</v>
      </c>
    </row>
    <row r="570" spans="2:8" ht="11.25">
      <c r="B570" s="2" t="e">
        <f>#REF!</f>
        <v>#REF!</v>
      </c>
      <c r="C570" s="2" t="e">
        <f>#REF!</f>
        <v>#REF!</v>
      </c>
      <c r="E570" s="93" t="e">
        <f>#REF!</f>
        <v>#REF!</v>
      </c>
      <c r="F570" s="93" t="e">
        <f>#REF!</f>
        <v>#REF!</v>
      </c>
      <c r="G570" s="93" t="e">
        <f>#REF!</f>
        <v>#REF!</v>
      </c>
      <c r="H570" s="93" t="e">
        <f>#REF!</f>
        <v>#REF!</v>
      </c>
    </row>
    <row r="571" spans="2:8" ht="11.25">
      <c r="B571" s="2" t="e">
        <f>#REF!</f>
        <v>#REF!</v>
      </c>
      <c r="C571" s="2" t="e">
        <f>#REF!</f>
        <v>#REF!</v>
      </c>
      <c r="E571" s="93" t="e">
        <f>#REF!</f>
        <v>#REF!</v>
      </c>
      <c r="F571" s="93" t="e">
        <f>#REF!</f>
        <v>#REF!</v>
      </c>
      <c r="G571" s="93" t="e">
        <f>#REF!</f>
        <v>#REF!</v>
      </c>
      <c r="H571" s="93" t="e">
        <f>#REF!</f>
        <v>#REF!</v>
      </c>
    </row>
    <row r="572" spans="2:8" ht="11.25">
      <c r="B572" s="2" t="e">
        <f>#REF!</f>
        <v>#REF!</v>
      </c>
      <c r="C572" s="2" t="e">
        <f>#REF!</f>
        <v>#REF!</v>
      </c>
      <c r="E572" s="93" t="e">
        <f>#REF!</f>
        <v>#REF!</v>
      </c>
      <c r="F572" s="93" t="e">
        <f>#REF!</f>
        <v>#REF!</v>
      </c>
      <c r="G572" s="93" t="e">
        <f>#REF!</f>
        <v>#REF!</v>
      </c>
      <c r="H572" s="93" t="e">
        <f>#REF!</f>
        <v>#REF!</v>
      </c>
    </row>
    <row r="573" spans="2:8" ht="11.25">
      <c r="B573" s="2" t="e">
        <f>#REF!</f>
        <v>#REF!</v>
      </c>
      <c r="C573" s="2" t="e">
        <f>#REF!</f>
        <v>#REF!</v>
      </c>
      <c r="E573" s="93" t="e">
        <f>#REF!</f>
        <v>#REF!</v>
      </c>
      <c r="F573" s="93" t="e">
        <f>#REF!</f>
        <v>#REF!</v>
      </c>
      <c r="G573" s="93" t="e">
        <f>#REF!</f>
        <v>#REF!</v>
      </c>
      <c r="H573" s="93" t="e">
        <f>#REF!</f>
        <v>#REF!</v>
      </c>
    </row>
    <row r="574" spans="2:8" ht="11.25">
      <c r="B574" s="2" t="e">
        <f>#REF!</f>
        <v>#REF!</v>
      </c>
      <c r="C574" s="2" t="e">
        <f>#REF!</f>
        <v>#REF!</v>
      </c>
      <c r="E574" s="93" t="e">
        <f>#REF!</f>
        <v>#REF!</v>
      </c>
      <c r="F574" s="93" t="e">
        <f>#REF!</f>
        <v>#REF!</v>
      </c>
      <c r="G574" s="93" t="e">
        <f>#REF!</f>
        <v>#REF!</v>
      </c>
      <c r="H574" s="93" t="e">
        <f>#REF!</f>
        <v>#REF!</v>
      </c>
    </row>
    <row r="575" spans="2:8" ht="11.25">
      <c r="B575" s="2" t="e">
        <f>#REF!</f>
        <v>#REF!</v>
      </c>
      <c r="C575" s="2" t="e">
        <f>#REF!</f>
        <v>#REF!</v>
      </c>
      <c r="E575" s="93" t="e">
        <f>#REF!</f>
        <v>#REF!</v>
      </c>
      <c r="F575" s="93" t="e">
        <f>#REF!</f>
        <v>#REF!</v>
      </c>
      <c r="G575" s="93" t="e">
        <f>#REF!</f>
        <v>#REF!</v>
      </c>
      <c r="H575" s="93" t="e">
        <f>#REF!</f>
        <v>#REF!</v>
      </c>
    </row>
    <row r="576" spans="2:8" ht="11.25">
      <c r="B576" s="2" t="e">
        <f>#REF!</f>
        <v>#REF!</v>
      </c>
      <c r="C576" s="2" t="e">
        <f>#REF!</f>
        <v>#REF!</v>
      </c>
      <c r="E576" s="93" t="e">
        <f>#REF!</f>
        <v>#REF!</v>
      </c>
      <c r="F576" s="93" t="e">
        <f>#REF!</f>
        <v>#REF!</v>
      </c>
      <c r="G576" s="93" t="e">
        <f>#REF!</f>
        <v>#REF!</v>
      </c>
      <c r="H576" s="93" t="e">
        <f>#REF!</f>
        <v>#REF!</v>
      </c>
    </row>
    <row r="577" spans="2:8" ht="11.25">
      <c r="B577" s="2" t="e">
        <f>#REF!</f>
        <v>#REF!</v>
      </c>
      <c r="C577" s="2" t="e">
        <f>#REF!</f>
        <v>#REF!</v>
      </c>
      <c r="E577" s="93" t="e">
        <f>#REF!</f>
        <v>#REF!</v>
      </c>
      <c r="F577" s="93" t="e">
        <f>#REF!</f>
        <v>#REF!</v>
      </c>
      <c r="G577" s="93" t="e">
        <f>#REF!</f>
        <v>#REF!</v>
      </c>
      <c r="H577" s="93" t="e">
        <f>#REF!</f>
        <v>#REF!</v>
      </c>
    </row>
    <row r="578" spans="2:8" ht="11.25">
      <c r="B578" s="2" t="e">
        <f>#REF!</f>
        <v>#REF!</v>
      </c>
      <c r="C578" s="2" t="e">
        <f>#REF!</f>
        <v>#REF!</v>
      </c>
      <c r="E578" s="93" t="e">
        <f>#REF!</f>
        <v>#REF!</v>
      </c>
      <c r="F578" s="93" t="e">
        <f>#REF!</f>
        <v>#REF!</v>
      </c>
      <c r="G578" s="93" t="e">
        <f>#REF!</f>
        <v>#REF!</v>
      </c>
      <c r="H578" s="93" t="e">
        <f>#REF!</f>
        <v>#REF!</v>
      </c>
    </row>
    <row r="579" spans="2:8" ht="11.25">
      <c r="B579" s="2" t="e">
        <f>#REF!</f>
        <v>#REF!</v>
      </c>
      <c r="C579" s="2" t="e">
        <f>#REF!</f>
        <v>#REF!</v>
      </c>
      <c r="E579" s="93" t="e">
        <f>#REF!</f>
        <v>#REF!</v>
      </c>
      <c r="F579" s="93" t="e">
        <f>#REF!</f>
        <v>#REF!</v>
      </c>
      <c r="G579" s="93" t="e">
        <f>#REF!</f>
        <v>#REF!</v>
      </c>
      <c r="H579" s="93" t="e">
        <f>#REF!</f>
        <v>#REF!</v>
      </c>
    </row>
    <row r="580" spans="2:8" ht="11.25">
      <c r="B580" s="2" t="e">
        <f>#REF!</f>
        <v>#REF!</v>
      </c>
      <c r="C580" s="2" t="e">
        <f>#REF!</f>
        <v>#REF!</v>
      </c>
      <c r="E580" s="93" t="e">
        <f>#REF!</f>
        <v>#REF!</v>
      </c>
      <c r="F580" s="93" t="e">
        <f>#REF!</f>
        <v>#REF!</v>
      </c>
      <c r="G580" s="93" t="e">
        <f>#REF!</f>
        <v>#REF!</v>
      </c>
      <c r="H580" s="93" t="e">
        <f>#REF!</f>
        <v>#REF!</v>
      </c>
    </row>
    <row r="581" spans="2:8" ht="11.25">
      <c r="B581" s="2" t="e">
        <f>#REF!</f>
        <v>#REF!</v>
      </c>
      <c r="C581" s="2" t="e">
        <f>#REF!</f>
        <v>#REF!</v>
      </c>
      <c r="E581" s="93" t="e">
        <f>#REF!</f>
        <v>#REF!</v>
      </c>
      <c r="F581" s="93" t="e">
        <f>#REF!</f>
        <v>#REF!</v>
      </c>
      <c r="G581" s="93" t="e">
        <f>#REF!</f>
        <v>#REF!</v>
      </c>
      <c r="H581" s="93" t="e">
        <f>#REF!</f>
        <v>#REF!</v>
      </c>
    </row>
    <row r="582" spans="2:8" ht="11.25">
      <c r="B582" s="2" t="e">
        <f>#REF!</f>
        <v>#REF!</v>
      </c>
      <c r="C582" s="2" t="e">
        <f>#REF!</f>
        <v>#REF!</v>
      </c>
      <c r="E582" s="93" t="e">
        <f>#REF!</f>
        <v>#REF!</v>
      </c>
      <c r="F582" s="93" t="e">
        <f>#REF!</f>
        <v>#REF!</v>
      </c>
      <c r="G582" s="93" t="e">
        <f>#REF!</f>
        <v>#REF!</v>
      </c>
      <c r="H582" s="93" t="e">
        <f>#REF!</f>
        <v>#REF!</v>
      </c>
    </row>
    <row r="583" spans="2:8" ht="11.25">
      <c r="B583" s="2" t="e">
        <f>#REF!</f>
        <v>#REF!</v>
      </c>
      <c r="C583" s="2" t="e">
        <f>#REF!</f>
        <v>#REF!</v>
      </c>
      <c r="E583" s="93" t="e">
        <f>#REF!</f>
        <v>#REF!</v>
      </c>
      <c r="F583" s="93" t="e">
        <f>#REF!</f>
        <v>#REF!</v>
      </c>
      <c r="G583" s="93" t="e">
        <f>#REF!</f>
        <v>#REF!</v>
      </c>
      <c r="H583" s="93" t="e">
        <f>#REF!</f>
        <v>#REF!</v>
      </c>
    </row>
    <row r="584" spans="2:8" ht="11.25">
      <c r="B584" s="2" t="e">
        <f>#REF!</f>
        <v>#REF!</v>
      </c>
      <c r="C584" s="2" t="e">
        <f>#REF!</f>
        <v>#REF!</v>
      </c>
      <c r="E584" s="93" t="e">
        <f>#REF!</f>
        <v>#REF!</v>
      </c>
      <c r="F584" s="93" t="e">
        <f>#REF!</f>
        <v>#REF!</v>
      </c>
      <c r="G584" s="93" t="e">
        <f>#REF!</f>
        <v>#REF!</v>
      </c>
      <c r="H584" s="93" t="e">
        <f>#REF!</f>
        <v>#REF!</v>
      </c>
    </row>
    <row r="585" spans="2:8" ht="11.25">
      <c r="B585" s="2" t="e">
        <f>#REF!</f>
        <v>#REF!</v>
      </c>
      <c r="C585" s="2" t="e">
        <f>#REF!</f>
        <v>#REF!</v>
      </c>
      <c r="E585" s="93" t="e">
        <f>#REF!</f>
        <v>#REF!</v>
      </c>
      <c r="F585" s="93" t="e">
        <f>#REF!</f>
        <v>#REF!</v>
      </c>
      <c r="G585" s="93" t="e">
        <f>#REF!</f>
        <v>#REF!</v>
      </c>
      <c r="H585" s="93" t="e">
        <f>#REF!</f>
        <v>#REF!</v>
      </c>
    </row>
    <row r="586" spans="2:8" ht="11.25">
      <c r="B586" s="2" t="e">
        <f>#REF!</f>
        <v>#REF!</v>
      </c>
      <c r="C586" s="2" t="e">
        <f>#REF!</f>
        <v>#REF!</v>
      </c>
      <c r="E586" s="93" t="e">
        <f>#REF!</f>
        <v>#REF!</v>
      </c>
      <c r="F586" s="93" t="e">
        <f>#REF!</f>
        <v>#REF!</v>
      </c>
      <c r="G586" s="93" t="e">
        <f>#REF!</f>
        <v>#REF!</v>
      </c>
      <c r="H586" s="93" t="e">
        <f>#REF!</f>
        <v>#REF!</v>
      </c>
    </row>
    <row r="587" spans="2:8" ht="11.25">
      <c r="B587" s="2" t="e">
        <f>#REF!</f>
        <v>#REF!</v>
      </c>
      <c r="C587" s="2" t="e">
        <f>#REF!</f>
        <v>#REF!</v>
      </c>
      <c r="E587" s="93" t="e">
        <f>#REF!</f>
        <v>#REF!</v>
      </c>
      <c r="F587" s="93" t="e">
        <f>#REF!</f>
        <v>#REF!</v>
      </c>
      <c r="G587" s="93" t="e">
        <f>#REF!</f>
        <v>#REF!</v>
      </c>
      <c r="H587" s="93" t="e">
        <f>#REF!</f>
        <v>#REF!</v>
      </c>
    </row>
    <row r="588" spans="2:8" ht="11.25">
      <c r="B588" s="2" t="e">
        <f>#REF!</f>
        <v>#REF!</v>
      </c>
      <c r="C588" s="2" t="e">
        <f>#REF!</f>
        <v>#REF!</v>
      </c>
      <c r="E588" s="93" t="e">
        <f>#REF!</f>
        <v>#REF!</v>
      </c>
      <c r="F588" s="93" t="e">
        <f>#REF!</f>
        <v>#REF!</v>
      </c>
      <c r="G588" s="93" t="e">
        <f>#REF!</f>
        <v>#REF!</v>
      </c>
      <c r="H588" s="93" t="e">
        <f>#REF!</f>
        <v>#REF!</v>
      </c>
    </row>
    <row r="589" spans="2:8" ht="11.25">
      <c r="B589" s="2" t="e">
        <f>#REF!</f>
        <v>#REF!</v>
      </c>
      <c r="C589" s="2" t="e">
        <f>#REF!</f>
        <v>#REF!</v>
      </c>
      <c r="E589" s="93" t="e">
        <f>#REF!</f>
        <v>#REF!</v>
      </c>
      <c r="F589" s="93" t="e">
        <f>#REF!</f>
        <v>#REF!</v>
      </c>
      <c r="G589" s="93" t="e">
        <f>#REF!</f>
        <v>#REF!</v>
      </c>
      <c r="H589" s="93" t="e">
        <f>#REF!</f>
        <v>#REF!</v>
      </c>
    </row>
    <row r="590" spans="2:8" ht="11.25">
      <c r="B590" s="2" t="e">
        <f>#REF!</f>
        <v>#REF!</v>
      </c>
      <c r="C590" s="2" t="e">
        <f>#REF!</f>
        <v>#REF!</v>
      </c>
      <c r="E590" s="93" t="e">
        <f>#REF!</f>
        <v>#REF!</v>
      </c>
      <c r="F590" s="93" t="e">
        <f>#REF!</f>
        <v>#REF!</v>
      </c>
      <c r="G590" s="93" t="e">
        <f>#REF!</f>
        <v>#REF!</v>
      </c>
      <c r="H590" s="93" t="e">
        <f>#REF!</f>
        <v>#REF!</v>
      </c>
    </row>
    <row r="591" spans="2:8" ht="11.25">
      <c r="B591" s="2" t="e">
        <f>#REF!</f>
        <v>#REF!</v>
      </c>
      <c r="C591" s="2" t="e">
        <f>#REF!</f>
        <v>#REF!</v>
      </c>
      <c r="E591" s="93" t="e">
        <f>#REF!</f>
        <v>#REF!</v>
      </c>
      <c r="F591" s="93" t="e">
        <f>#REF!</f>
        <v>#REF!</v>
      </c>
      <c r="G591" s="93" t="e">
        <f>#REF!</f>
        <v>#REF!</v>
      </c>
      <c r="H591" s="93" t="e">
        <f>#REF!</f>
        <v>#REF!</v>
      </c>
    </row>
    <row r="592" spans="2:8" ht="11.25">
      <c r="B592" s="2" t="e">
        <f>#REF!</f>
        <v>#REF!</v>
      </c>
      <c r="C592" s="2" t="e">
        <f>#REF!</f>
        <v>#REF!</v>
      </c>
      <c r="E592" s="93" t="e">
        <f>#REF!</f>
        <v>#REF!</v>
      </c>
      <c r="F592" s="93" t="e">
        <f>#REF!</f>
        <v>#REF!</v>
      </c>
      <c r="G592" s="93" t="e">
        <f>#REF!</f>
        <v>#REF!</v>
      </c>
      <c r="H592" s="93" t="e">
        <f>#REF!</f>
        <v>#REF!</v>
      </c>
    </row>
    <row r="593" spans="2:8" ht="11.25">
      <c r="B593" s="2" t="e">
        <f>#REF!</f>
        <v>#REF!</v>
      </c>
      <c r="C593" s="2" t="e">
        <f>#REF!</f>
        <v>#REF!</v>
      </c>
      <c r="E593" s="93" t="e">
        <f>#REF!</f>
        <v>#REF!</v>
      </c>
      <c r="F593" s="93" t="e">
        <f>#REF!</f>
        <v>#REF!</v>
      </c>
      <c r="G593" s="93" t="e">
        <f>#REF!</f>
        <v>#REF!</v>
      </c>
      <c r="H593" s="93" t="e">
        <f>#REF!</f>
        <v>#REF!</v>
      </c>
    </row>
    <row r="594" spans="2:8" ht="11.25">
      <c r="B594" s="2" t="e">
        <f>#REF!</f>
        <v>#REF!</v>
      </c>
      <c r="C594" s="2" t="e">
        <f>#REF!</f>
        <v>#REF!</v>
      </c>
      <c r="E594" s="93" t="e">
        <f>#REF!</f>
        <v>#REF!</v>
      </c>
      <c r="F594" s="93" t="e">
        <f>#REF!</f>
        <v>#REF!</v>
      </c>
      <c r="G594" s="93" t="e">
        <f>#REF!</f>
        <v>#REF!</v>
      </c>
      <c r="H594" s="93" t="e">
        <f>#REF!</f>
        <v>#REF!</v>
      </c>
    </row>
    <row r="595" spans="2:8" ht="11.25">
      <c r="B595" s="2" t="e">
        <f>#REF!</f>
        <v>#REF!</v>
      </c>
      <c r="C595" s="2" t="e">
        <f>#REF!</f>
        <v>#REF!</v>
      </c>
      <c r="E595" s="93" t="e">
        <f>#REF!</f>
        <v>#REF!</v>
      </c>
      <c r="F595" s="93" t="e">
        <f>#REF!</f>
        <v>#REF!</v>
      </c>
      <c r="G595" s="93" t="e">
        <f>#REF!</f>
        <v>#REF!</v>
      </c>
      <c r="H595" s="93" t="e">
        <f>#REF!</f>
        <v>#REF!</v>
      </c>
    </row>
    <row r="596" spans="2:8" ht="11.25">
      <c r="B596" s="2" t="e">
        <f>#REF!</f>
        <v>#REF!</v>
      </c>
      <c r="C596" s="2" t="e">
        <f>#REF!</f>
        <v>#REF!</v>
      </c>
      <c r="E596" s="93" t="e">
        <f>#REF!</f>
        <v>#REF!</v>
      </c>
      <c r="F596" s="93" t="e">
        <f>#REF!</f>
        <v>#REF!</v>
      </c>
      <c r="G596" s="93" t="e">
        <f>#REF!</f>
        <v>#REF!</v>
      </c>
      <c r="H596" s="93" t="e">
        <f>#REF!</f>
        <v>#REF!</v>
      </c>
    </row>
    <row r="597" spans="2:8" ht="11.25">
      <c r="B597" s="2" t="e">
        <f>#REF!</f>
        <v>#REF!</v>
      </c>
      <c r="C597" s="2" t="e">
        <f>#REF!</f>
        <v>#REF!</v>
      </c>
      <c r="E597" s="93" t="e">
        <f>#REF!</f>
        <v>#REF!</v>
      </c>
      <c r="F597" s="93" t="e">
        <f>#REF!</f>
        <v>#REF!</v>
      </c>
      <c r="G597" s="93" t="e">
        <f>#REF!</f>
        <v>#REF!</v>
      </c>
      <c r="H597" s="93" t="e">
        <f>#REF!</f>
        <v>#REF!</v>
      </c>
    </row>
    <row r="598" spans="2:8" ht="11.25">
      <c r="B598" s="2" t="e">
        <f>#REF!</f>
        <v>#REF!</v>
      </c>
      <c r="C598" s="2" t="e">
        <f>#REF!</f>
        <v>#REF!</v>
      </c>
      <c r="E598" s="93" t="e">
        <f>#REF!</f>
        <v>#REF!</v>
      </c>
      <c r="F598" s="93" t="e">
        <f>#REF!</f>
        <v>#REF!</v>
      </c>
      <c r="G598" s="93" t="e">
        <f>#REF!</f>
        <v>#REF!</v>
      </c>
      <c r="H598" s="93" t="e">
        <f>#REF!</f>
        <v>#REF!</v>
      </c>
    </row>
    <row r="599" spans="2:8" ht="11.25">
      <c r="B599" s="2" t="e">
        <f>#REF!</f>
        <v>#REF!</v>
      </c>
      <c r="C599" s="2" t="e">
        <f>#REF!</f>
        <v>#REF!</v>
      </c>
      <c r="E599" s="93" t="e">
        <f>#REF!</f>
        <v>#REF!</v>
      </c>
      <c r="F599" s="93" t="e">
        <f>#REF!</f>
        <v>#REF!</v>
      </c>
      <c r="G599" s="93" t="e">
        <f>#REF!</f>
        <v>#REF!</v>
      </c>
      <c r="H599" s="93" t="e">
        <f>#REF!</f>
        <v>#REF!</v>
      </c>
    </row>
    <row r="600" spans="2:8" ht="11.25">
      <c r="B600" s="2" t="e">
        <f>#REF!</f>
        <v>#REF!</v>
      </c>
      <c r="C600" s="2" t="e">
        <f>#REF!</f>
        <v>#REF!</v>
      </c>
      <c r="E600" s="93" t="e">
        <f>#REF!</f>
        <v>#REF!</v>
      </c>
      <c r="F600" s="93" t="e">
        <f>#REF!</f>
        <v>#REF!</v>
      </c>
      <c r="G600" s="93" t="e">
        <f>#REF!</f>
        <v>#REF!</v>
      </c>
      <c r="H600" s="93" t="e">
        <f>#REF!</f>
        <v>#REF!</v>
      </c>
    </row>
    <row r="601" spans="2:8" ht="11.25">
      <c r="B601" s="2" t="e">
        <f>#REF!</f>
        <v>#REF!</v>
      </c>
      <c r="C601" s="2" t="e">
        <f>#REF!</f>
        <v>#REF!</v>
      </c>
      <c r="E601" s="93" t="e">
        <f>#REF!</f>
        <v>#REF!</v>
      </c>
      <c r="F601" s="93" t="e">
        <f>#REF!</f>
        <v>#REF!</v>
      </c>
      <c r="G601" s="93" t="e">
        <f>#REF!</f>
        <v>#REF!</v>
      </c>
      <c r="H601" s="93" t="e">
        <f>#REF!</f>
        <v>#REF!</v>
      </c>
    </row>
    <row r="602" spans="2:8" ht="11.25">
      <c r="B602" s="2" t="e">
        <f>#REF!</f>
        <v>#REF!</v>
      </c>
      <c r="C602" s="2" t="e">
        <f>#REF!</f>
        <v>#REF!</v>
      </c>
      <c r="E602" s="93" t="e">
        <f>#REF!</f>
        <v>#REF!</v>
      </c>
      <c r="F602" s="93" t="e">
        <f>#REF!</f>
        <v>#REF!</v>
      </c>
      <c r="G602" s="93" t="e">
        <f>#REF!</f>
        <v>#REF!</v>
      </c>
      <c r="H602" s="93" t="e">
        <f>#REF!</f>
        <v>#REF!</v>
      </c>
    </row>
    <row r="603" spans="2:8" ht="11.25">
      <c r="B603" s="2" t="e">
        <f>#REF!</f>
        <v>#REF!</v>
      </c>
      <c r="C603" s="2" t="e">
        <f>#REF!</f>
        <v>#REF!</v>
      </c>
      <c r="E603" s="93" t="e">
        <f>#REF!</f>
        <v>#REF!</v>
      </c>
      <c r="F603" s="93" t="e">
        <f>#REF!</f>
        <v>#REF!</v>
      </c>
      <c r="G603" s="93" t="e">
        <f>#REF!</f>
        <v>#REF!</v>
      </c>
      <c r="H603" s="93" t="e">
        <f>#REF!</f>
        <v>#REF!</v>
      </c>
    </row>
    <row r="604" spans="2:8" ht="11.25">
      <c r="B604" s="2" t="e">
        <f>#REF!</f>
        <v>#REF!</v>
      </c>
      <c r="C604" s="2" t="e">
        <f>#REF!</f>
        <v>#REF!</v>
      </c>
      <c r="E604" s="93" t="e">
        <f>#REF!</f>
        <v>#REF!</v>
      </c>
      <c r="F604" s="93" t="e">
        <f>#REF!</f>
        <v>#REF!</v>
      </c>
      <c r="G604" s="93" t="e">
        <f>#REF!</f>
        <v>#REF!</v>
      </c>
      <c r="H604" s="93" t="e">
        <f>#REF!</f>
        <v>#REF!</v>
      </c>
    </row>
    <row r="605" spans="2:8" ht="11.25">
      <c r="B605" s="2" t="e">
        <f>#REF!</f>
        <v>#REF!</v>
      </c>
      <c r="C605" s="2" t="e">
        <f>#REF!</f>
        <v>#REF!</v>
      </c>
      <c r="E605" s="93" t="e">
        <f>#REF!</f>
        <v>#REF!</v>
      </c>
      <c r="F605" s="93" t="e">
        <f>#REF!</f>
        <v>#REF!</v>
      </c>
      <c r="G605" s="93" t="e">
        <f>#REF!</f>
        <v>#REF!</v>
      </c>
      <c r="H605" s="93" t="e">
        <f>#REF!</f>
        <v>#REF!</v>
      </c>
    </row>
    <row r="606" spans="2:8" ht="11.25">
      <c r="B606" s="2" t="e">
        <f>#REF!</f>
        <v>#REF!</v>
      </c>
      <c r="C606" s="2" t="e">
        <f>#REF!</f>
        <v>#REF!</v>
      </c>
      <c r="E606" s="93" t="e">
        <f>#REF!</f>
        <v>#REF!</v>
      </c>
      <c r="F606" s="93" t="e">
        <f>#REF!</f>
        <v>#REF!</v>
      </c>
      <c r="G606" s="93" t="e">
        <f>#REF!</f>
        <v>#REF!</v>
      </c>
      <c r="H606" s="93" t="e">
        <f>#REF!</f>
        <v>#REF!</v>
      </c>
    </row>
    <row r="607" spans="2:8" ht="11.25">
      <c r="B607" s="2" t="e">
        <f>#REF!</f>
        <v>#REF!</v>
      </c>
      <c r="C607" s="2" t="e">
        <f>#REF!</f>
        <v>#REF!</v>
      </c>
      <c r="E607" s="93" t="e">
        <f>#REF!</f>
        <v>#REF!</v>
      </c>
      <c r="F607" s="93" t="e">
        <f>#REF!</f>
        <v>#REF!</v>
      </c>
      <c r="G607" s="93" t="e">
        <f>#REF!</f>
        <v>#REF!</v>
      </c>
      <c r="H607" s="93" t="e">
        <f>#REF!</f>
        <v>#REF!</v>
      </c>
    </row>
    <row r="608" spans="2:8" ht="11.25">
      <c r="B608" s="2" t="e">
        <f>#REF!</f>
        <v>#REF!</v>
      </c>
      <c r="C608" s="2" t="e">
        <f>#REF!</f>
        <v>#REF!</v>
      </c>
      <c r="E608" s="93" t="e">
        <f>#REF!</f>
        <v>#REF!</v>
      </c>
      <c r="F608" s="93" t="e">
        <f>#REF!</f>
        <v>#REF!</v>
      </c>
      <c r="G608" s="93" t="e">
        <f>#REF!</f>
        <v>#REF!</v>
      </c>
      <c r="H608" s="93" t="e">
        <f>#REF!</f>
        <v>#REF!</v>
      </c>
    </row>
    <row r="609" spans="2:8" ht="11.25">
      <c r="B609" s="2" t="e">
        <f>#REF!</f>
        <v>#REF!</v>
      </c>
      <c r="C609" s="2" t="e">
        <f>#REF!</f>
        <v>#REF!</v>
      </c>
      <c r="E609" s="93" t="e">
        <f>#REF!</f>
        <v>#REF!</v>
      </c>
      <c r="F609" s="93" t="e">
        <f>#REF!</f>
        <v>#REF!</v>
      </c>
      <c r="G609" s="93" t="e">
        <f>#REF!</f>
        <v>#REF!</v>
      </c>
      <c r="H609" s="93" t="e">
        <f>#REF!</f>
        <v>#REF!</v>
      </c>
    </row>
    <row r="610" spans="2:8" ht="11.25">
      <c r="B610" s="2" t="e">
        <f>#REF!</f>
        <v>#REF!</v>
      </c>
      <c r="C610" s="2" t="e">
        <f>#REF!</f>
        <v>#REF!</v>
      </c>
      <c r="E610" s="93" t="e">
        <f>#REF!</f>
        <v>#REF!</v>
      </c>
      <c r="F610" s="93" t="e">
        <f>#REF!</f>
        <v>#REF!</v>
      </c>
      <c r="G610" s="93" t="e">
        <f>#REF!</f>
        <v>#REF!</v>
      </c>
      <c r="H610" s="93" t="e">
        <f>#REF!</f>
        <v>#REF!</v>
      </c>
    </row>
    <row r="611" spans="2:8" ht="11.25">
      <c r="B611" s="2" t="e">
        <f>#REF!</f>
        <v>#REF!</v>
      </c>
      <c r="C611" s="2" t="e">
        <f>#REF!</f>
        <v>#REF!</v>
      </c>
      <c r="E611" s="93" t="e">
        <f>#REF!</f>
        <v>#REF!</v>
      </c>
      <c r="F611" s="93" t="e">
        <f>#REF!</f>
        <v>#REF!</v>
      </c>
      <c r="G611" s="93" t="e">
        <f>#REF!</f>
        <v>#REF!</v>
      </c>
      <c r="H611" s="93" t="e">
        <f>#REF!</f>
        <v>#REF!</v>
      </c>
    </row>
    <row r="612" spans="2:8" ht="11.25">
      <c r="B612" s="2" t="e">
        <f>#REF!</f>
        <v>#REF!</v>
      </c>
      <c r="C612" s="2" t="e">
        <f>#REF!</f>
        <v>#REF!</v>
      </c>
      <c r="E612" s="93" t="e">
        <f>#REF!</f>
        <v>#REF!</v>
      </c>
      <c r="F612" s="93" t="e">
        <f>#REF!</f>
        <v>#REF!</v>
      </c>
      <c r="G612" s="93" t="e">
        <f>#REF!</f>
        <v>#REF!</v>
      </c>
      <c r="H612" s="93" t="e">
        <f>#REF!</f>
        <v>#REF!</v>
      </c>
    </row>
    <row r="613" spans="2:8" ht="11.25">
      <c r="B613" s="2" t="e">
        <f>#REF!</f>
        <v>#REF!</v>
      </c>
      <c r="C613" s="2" t="e">
        <f>#REF!</f>
        <v>#REF!</v>
      </c>
      <c r="E613" s="93" t="e">
        <f>#REF!</f>
        <v>#REF!</v>
      </c>
      <c r="F613" s="93" t="e">
        <f>#REF!</f>
        <v>#REF!</v>
      </c>
      <c r="G613" s="93" t="e">
        <f>#REF!</f>
        <v>#REF!</v>
      </c>
      <c r="H613" s="93" t="e">
        <f>#REF!</f>
        <v>#REF!</v>
      </c>
    </row>
    <row r="614" spans="2:8" ht="11.25">
      <c r="B614" s="2" t="e">
        <f>#REF!</f>
        <v>#REF!</v>
      </c>
      <c r="C614" s="2" t="e">
        <f>#REF!</f>
        <v>#REF!</v>
      </c>
      <c r="E614" s="93" t="e">
        <f>#REF!</f>
        <v>#REF!</v>
      </c>
      <c r="F614" s="93" t="e">
        <f>#REF!</f>
        <v>#REF!</v>
      </c>
      <c r="G614" s="93" t="e">
        <f>#REF!</f>
        <v>#REF!</v>
      </c>
      <c r="H614" s="93" t="e">
        <f>#REF!</f>
        <v>#REF!</v>
      </c>
    </row>
    <row r="615" spans="2:8" ht="11.25">
      <c r="B615" s="2" t="e">
        <f>#REF!</f>
        <v>#REF!</v>
      </c>
      <c r="C615" s="2" t="e">
        <f>#REF!</f>
        <v>#REF!</v>
      </c>
      <c r="E615" s="93" t="e">
        <f>#REF!</f>
        <v>#REF!</v>
      </c>
      <c r="F615" s="93" t="e">
        <f>#REF!</f>
        <v>#REF!</v>
      </c>
      <c r="G615" s="93" t="e">
        <f>#REF!</f>
        <v>#REF!</v>
      </c>
      <c r="H615" s="93" t="e">
        <f>#REF!</f>
        <v>#REF!</v>
      </c>
    </row>
    <row r="616" spans="2:8" ht="11.25">
      <c r="B616" s="2" t="e">
        <f>#REF!</f>
        <v>#REF!</v>
      </c>
      <c r="C616" s="2" t="e">
        <f>#REF!</f>
        <v>#REF!</v>
      </c>
      <c r="E616" s="93" t="e">
        <f>#REF!</f>
        <v>#REF!</v>
      </c>
      <c r="F616" s="93" t="e">
        <f>#REF!</f>
        <v>#REF!</v>
      </c>
      <c r="G616" s="93" t="e">
        <f>#REF!</f>
        <v>#REF!</v>
      </c>
      <c r="H616" s="93" t="e">
        <f>#REF!</f>
        <v>#REF!</v>
      </c>
    </row>
    <row r="617" spans="2:8" ht="11.25">
      <c r="B617" s="2" t="e">
        <f>#REF!</f>
        <v>#REF!</v>
      </c>
      <c r="C617" s="2" t="e">
        <f>#REF!</f>
        <v>#REF!</v>
      </c>
      <c r="E617" s="93" t="e">
        <f>#REF!</f>
        <v>#REF!</v>
      </c>
      <c r="F617" s="93" t="e">
        <f>#REF!</f>
        <v>#REF!</v>
      </c>
      <c r="G617" s="93" t="e">
        <f>#REF!</f>
        <v>#REF!</v>
      </c>
      <c r="H617" s="93" t="e">
        <f>#REF!</f>
        <v>#REF!</v>
      </c>
    </row>
    <row r="618" spans="2:8" ht="11.25">
      <c r="B618" s="2" t="e">
        <f>#REF!</f>
        <v>#REF!</v>
      </c>
      <c r="C618" s="2" t="e">
        <f>#REF!</f>
        <v>#REF!</v>
      </c>
      <c r="E618" s="93" t="e">
        <f>#REF!</f>
        <v>#REF!</v>
      </c>
      <c r="F618" s="93" t="e">
        <f>#REF!</f>
        <v>#REF!</v>
      </c>
      <c r="G618" s="93" t="e">
        <f>#REF!</f>
        <v>#REF!</v>
      </c>
      <c r="H618" s="93" t="e">
        <f>#REF!</f>
        <v>#REF!</v>
      </c>
    </row>
    <row r="619" spans="2:8" ht="11.25">
      <c r="B619" s="2" t="e">
        <f>#REF!</f>
        <v>#REF!</v>
      </c>
      <c r="C619" s="2" t="e">
        <f>#REF!</f>
        <v>#REF!</v>
      </c>
      <c r="E619" s="93" t="e">
        <f>#REF!</f>
        <v>#REF!</v>
      </c>
      <c r="F619" s="93" t="e">
        <f>#REF!</f>
        <v>#REF!</v>
      </c>
      <c r="G619" s="93" t="e">
        <f>#REF!</f>
        <v>#REF!</v>
      </c>
      <c r="H619" s="93" t="e">
        <f>#REF!</f>
        <v>#REF!</v>
      </c>
    </row>
    <row r="620" spans="2:8" ht="11.25">
      <c r="B620" s="2" t="e">
        <f>#REF!</f>
        <v>#REF!</v>
      </c>
      <c r="C620" s="2" t="e">
        <f>#REF!</f>
        <v>#REF!</v>
      </c>
      <c r="E620" s="93" t="e">
        <f>#REF!</f>
        <v>#REF!</v>
      </c>
      <c r="F620" s="93" t="e">
        <f>#REF!</f>
        <v>#REF!</v>
      </c>
      <c r="G620" s="93" t="e">
        <f>#REF!</f>
        <v>#REF!</v>
      </c>
      <c r="H620" s="93" t="e">
        <f>#REF!</f>
        <v>#REF!</v>
      </c>
    </row>
    <row r="621" spans="2:8" ht="11.25">
      <c r="B621" s="2" t="e">
        <f>#REF!</f>
        <v>#REF!</v>
      </c>
      <c r="C621" s="2" t="e">
        <f>#REF!</f>
        <v>#REF!</v>
      </c>
      <c r="E621" s="93" t="e">
        <f>#REF!</f>
        <v>#REF!</v>
      </c>
      <c r="F621" s="93" t="e">
        <f>#REF!</f>
        <v>#REF!</v>
      </c>
      <c r="G621" s="93" t="e">
        <f>#REF!</f>
        <v>#REF!</v>
      </c>
      <c r="H621" s="93" t="e">
        <f>#REF!</f>
        <v>#REF!</v>
      </c>
    </row>
    <row r="622" spans="2:8" ht="11.25">
      <c r="B622" s="2" t="e">
        <f>#REF!</f>
        <v>#REF!</v>
      </c>
      <c r="C622" s="2" t="e">
        <f>#REF!</f>
        <v>#REF!</v>
      </c>
      <c r="E622" s="93" t="e">
        <f>#REF!</f>
        <v>#REF!</v>
      </c>
      <c r="F622" s="93" t="e">
        <f>#REF!</f>
        <v>#REF!</v>
      </c>
      <c r="G622" s="93" t="e">
        <f>#REF!</f>
        <v>#REF!</v>
      </c>
      <c r="H622" s="93" t="e">
        <f>#REF!</f>
        <v>#REF!</v>
      </c>
    </row>
    <row r="623" spans="2:8" ht="11.25">
      <c r="B623" s="2" t="e">
        <f>#REF!</f>
        <v>#REF!</v>
      </c>
      <c r="C623" s="2" t="e">
        <f>#REF!</f>
        <v>#REF!</v>
      </c>
      <c r="E623" s="93" t="e">
        <f>#REF!</f>
        <v>#REF!</v>
      </c>
      <c r="F623" s="93" t="e">
        <f>#REF!</f>
        <v>#REF!</v>
      </c>
      <c r="G623" s="93" t="e">
        <f>#REF!</f>
        <v>#REF!</v>
      </c>
      <c r="H623" s="93" t="e">
        <f>#REF!</f>
        <v>#REF!</v>
      </c>
    </row>
    <row r="624" spans="2:8" ht="11.25">
      <c r="B624" s="2" t="e">
        <f>#REF!</f>
        <v>#REF!</v>
      </c>
      <c r="C624" s="2" t="e">
        <f>#REF!</f>
        <v>#REF!</v>
      </c>
      <c r="E624" s="93" t="e">
        <f>#REF!</f>
        <v>#REF!</v>
      </c>
      <c r="F624" s="93" t="e">
        <f>#REF!</f>
        <v>#REF!</v>
      </c>
      <c r="G624" s="93" t="e">
        <f>#REF!</f>
        <v>#REF!</v>
      </c>
      <c r="H624" s="93" t="e">
        <f>#REF!</f>
        <v>#REF!</v>
      </c>
    </row>
    <row r="625" spans="2:8" ht="11.25">
      <c r="B625" s="2" t="e">
        <f>#REF!</f>
        <v>#REF!</v>
      </c>
      <c r="C625" s="2" t="e">
        <f>#REF!</f>
        <v>#REF!</v>
      </c>
      <c r="E625" s="93" t="e">
        <f>#REF!</f>
        <v>#REF!</v>
      </c>
      <c r="F625" s="93" t="e">
        <f>#REF!</f>
        <v>#REF!</v>
      </c>
      <c r="G625" s="93" t="e">
        <f>#REF!</f>
        <v>#REF!</v>
      </c>
      <c r="H625" s="93" t="e">
        <f>#REF!</f>
        <v>#REF!</v>
      </c>
    </row>
    <row r="626" spans="2:8" ht="11.25">
      <c r="B626" s="2" t="e">
        <f>#REF!</f>
        <v>#REF!</v>
      </c>
      <c r="C626" s="2" t="e">
        <f>#REF!</f>
        <v>#REF!</v>
      </c>
      <c r="E626" s="93" t="e">
        <f>#REF!</f>
        <v>#REF!</v>
      </c>
      <c r="F626" s="93" t="e">
        <f>#REF!</f>
        <v>#REF!</v>
      </c>
      <c r="G626" s="93" t="e">
        <f>#REF!</f>
        <v>#REF!</v>
      </c>
      <c r="H626" s="93" t="e">
        <f>#REF!</f>
        <v>#REF!</v>
      </c>
    </row>
    <row r="627" spans="2:8" ht="11.25">
      <c r="B627" s="2" t="e">
        <f>#REF!</f>
        <v>#REF!</v>
      </c>
      <c r="C627" s="2" t="e">
        <f>#REF!</f>
        <v>#REF!</v>
      </c>
      <c r="E627" s="93" t="e">
        <f>#REF!</f>
        <v>#REF!</v>
      </c>
      <c r="F627" s="93" t="e">
        <f>#REF!</f>
        <v>#REF!</v>
      </c>
      <c r="G627" s="93" t="e">
        <f>#REF!</f>
        <v>#REF!</v>
      </c>
      <c r="H627" s="93" t="e">
        <f>#REF!</f>
        <v>#REF!</v>
      </c>
    </row>
    <row r="628" spans="2:8" ht="11.25">
      <c r="B628" s="2" t="e">
        <f>#REF!</f>
        <v>#REF!</v>
      </c>
      <c r="C628" s="2" t="e">
        <f>#REF!</f>
        <v>#REF!</v>
      </c>
      <c r="E628" s="93" t="e">
        <f>#REF!</f>
        <v>#REF!</v>
      </c>
      <c r="F628" s="93" t="e">
        <f>#REF!</f>
        <v>#REF!</v>
      </c>
      <c r="G628" s="93" t="e">
        <f>#REF!</f>
        <v>#REF!</v>
      </c>
      <c r="H628" s="93" t="e">
        <f>#REF!</f>
        <v>#REF!</v>
      </c>
    </row>
    <row r="629" spans="2:8" ht="11.25">
      <c r="B629" s="2" t="e">
        <f>#REF!</f>
        <v>#REF!</v>
      </c>
      <c r="C629" s="2" t="e">
        <f>#REF!</f>
        <v>#REF!</v>
      </c>
      <c r="E629" s="93" t="e">
        <f>#REF!</f>
        <v>#REF!</v>
      </c>
      <c r="F629" s="93" t="e">
        <f>#REF!</f>
        <v>#REF!</v>
      </c>
      <c r="G629" s="93" t="e">
        <f>#REF!</f>
        <v>#REF!</v>
      </c>
      <c r="H629" s="93" t="e">
        <f>#REF!</f>
        <v>#REF!</v>
      </c>
    </row>
    <row r="630" spans="2:8" ht="11.25">
      <c r="B630" s="2" t="e">
        <f>#REF!</f>
        <v>#REF!</v>
      </c>
      <c r="C630" s="2" t="e">
        <f>#REF!</f>
        <v>#REF!</v>
      </c>
      <c r="E630" s="93" t="e">
        <f>#REF!</f>
        <v>#REF!</v>
      </c>
      <c r="F630" s="93" t="e">
        <f>#REF!</f>
        <v>#REF!</v>
      </c>
      <c r="G630" s="93" t="e">
        <f>#REF!</f>
        <v>#REF!</v>
      </c>
      <c r="H630" s="93" t="e">
        <f>#REF!</f>
        <v>#REF!</v>
      </c>
    </row>
    <row r="631" spans="2:8" ht="11.25">
      <c r="B631" s="2" t="e">
        <f>#REF!</f>
        <v>#REF!</v>
      </c>
      <c r="C631" s="2" t="e">
        <f>#REF!</f>
        <v>#REF!</v>
      </c>
      <c r="E631" s="93" t="e">
        <f>#REF!</f>
        <v>#REF!</v>
      </c>
      <c r="F631" s="93" t="e">
        <f>#REF!</f>
        <v>#REF!</v>
      </c>
      <c r="G631" s="93" t="e">
        <f>#REF!</f>
        <v>#REF!</v>
      </c>
      <c r="H631" s="93" t="e">
        <f>#REF!</f>
        <v>#REF!</v>
      </c>
    </row>
    <row r="632" spans="2:8" ht="11.25">
      <c r="B632" s="2" t="e">
        <f>#REF!</f>
        <v>#REF!</v>
      </c>
      <c r="C632" s="2" t="e">
        <f>#REF!</f>
        <v>#REF!</v>
      </c>
      <c r="E632" s="93" t="e">
        <f>#REF!</f>
        <v>#REF!</v>
      </c>
      <c r="F632" s="93" t="e">
        <f>#REF!</f>
        <v>#REF!</v>
      </c>
      <c r="G632" s="93" t="e">
        <f>#REF!</f>
        <v>#REF!</v>
      </c>
      <c r="H632" s="93" t="e">
        <f>#REF!</f>
        <v>#REF!</v>
      </c>
    </row>
    <row r="633" spans="2:8" ht="11.25">
      <c r="B633" s="2" t="e">
        <f>#REF!</f>
        <v>#REF!</v>
      </c>
      <c r="C633" s="2" t="e">
        <f>#REF!</f>
        <v>#REF!</v>
      </c>
      <c r="E633" s="93" t="e">
        <f>#REF!</f>
        <v>#REF!</v>
      </c>
      <c r="F633" s="93" t="e">
        <f>#REF!</f>
        <v>#REF!</v>
      </c>
      <c r="G633" s="93" t="e">
        <f>#REF!</f>
        <v>#REF!</v>
      </c>
      <c r="H633" s="93" t="e">
        <f>#REF!</f>
        <v>#REF!</v>
      </c>
    </row>
    <row r="634" spans="2:8" ht="11.25">
      <c r="B634" s="2" t="e">
        <f>#REF!</f>
        <v>#REF!</v>
      </c>
      <c r="C634" s="2" t="e">
        <f>#REF!</f>
        <v>#REF!</v>
      </c>
      <c r="E634" s="93" t="e">
        <f>#REF!</f>
        <v>#REF!</v>
      </c>
      <c r="F634" s="93" t="e">
        <f>#REF!</f>
        <v>#REF!</v>
      </c>
      <c r="G634" s="93" t="e">
        <f>#REF!</f>
        <v>#REF!</v>
      </c>
      <c r="H634" s="93" t="e">
        <f>#REF!</f>
        <v>#REF!</v>
      </c>
    </row>
    <row r="635" spans="2:8" ht="11.25">
      <c r="B635" s="2" t="e">
        <f>#REF!</f>
        <v>#REF!</v>
      </c>
      <c r="C635" s="2" t="e">
        <f>#REF!</f>
        <v>#REF!</v>
      </c>
      <c r="E635" s="93" t="e">
        <f>#REF!</f>
        <v>#REF!</v>
      </c>
      <c r="F635" s="93" t="e">
        <f>#REF!</f>
        <v>#REF!</v>
      </c>
      <c r="G635" s="93" t="e">
        <f>#REF!</f>
        <v>#REF!</v>
      </c>
      <c r="H635" s="93" t="e">
        <f>#REF!</f>
        <v>#REF!</v>
      </c>
    </row>
    <row r="636" spans="2:8" ht="11.25">
      <c r="B636" s="2" t="e">
        <f>#REF!</f>
        <v>#REF!</v>
      </c>
      <c r="C636" s="2" t="e">
        <f>#REF!</f>
        <v>#REF!</v>
      </c>
      <c r="E636" s="93" t="e">
        <f>#REF!</f>
        <v>#REF!</v>
      </c>
      <c r="F636" s="93" t="e">
        <f>#REF!</f>
        <v>#REF!</v>
      </c>
      <c r="G636" s="93" t="e">
        <f>#REF!</f>
        <v>#REF!</v>
      </c>
      <c r="H636" s="93" t="e">
        <f>#REF!</f>
        <v>#REF!</v>
      </c>
    </row>
    <row r="637" spans="2:8" ht="11.25">
      <c r="B637" s="2" t="e">
        <f>#REF!</f>
        <v>#REF!</v>
      </c>
      <c r="C637" s="2" t="e">
        <f>#REF!</f>
        <v>#REF!</v>
      </c>
      <c r="E637" s="93" t="e">
        <f>#REF!</f>
        <v>#REF!</v>
      </c>
      <c r="F637" s="93" t="e">
        <f>#REF!</f>
        <v>#REF!</v>
      </c>
      <c r="G637" s="93" t="e">
        <f>#REF!</f>
        <v>#REF!</v>
      </c>
      <c r="H637" s="93" t="e">
        <f>#REF!</f>
        <v>#REF!</v>
      </c>
    </row>
    <row r="638" spans="2:8" ht="11.25">
      <c r="B638" s="2" t="e">
        <f>#REF!</f>
        <v>#REF!</v>
      </c>
      <c r="C638" s="2" t="e">
        <f>#REF!</f>
        <v>#REF!</v>
      </c>
      <c r="E638" s="93" t="e">
        <f>#REF!</f>
        <v>#REF!</v>
      </c>
      <c r="F638" s="93" t="e">
        <f>#REF!</f>
        <v>#REF!</v>
      </c>
      <c r="G638" s="93" t="e">
        <f>#REF!</f>
        <v>#REF!</v>
      </c>
      <c r="H638" s="93" t="e">
        <f>#REF!</f>
        <v>#REF!</v>
      </c>
    </row>
    <row r="639" spans="2:8" ht="11.25">
      <c r="B639" s="2" t="e">
        <f>#REF!</f>
        <v>#REF!</v>
      </c>
      <c r="C639" s="2" t="e">
        <f>#REF!</f>
        <v>#REF!</v>
      </c>
      <c r="E639" s="93" t="e">
        <f>#REF!</f>
        <v>#REF!</v>
      </c>
      <c r="F639" s="93" t="e">
        <f>#REF!</f>
        <v>#REF!</v>
      </c>
      <c r="G639" s="93" t="e">
        <f>#REF!</f>
        <v>#REF!</v>
      </c>
      <c r="H639" s="93" t="e">
        <f>#REF!</f>
        <v>#REF!</v>
      </c>
    </row>
    <row r="640" spans="2:8" ht="11.25">
      <c r="B640" s="2" t="e">
        <f>#REF!</f>
        <v>#REF!</v>
      </c>
      <c r="C640" s="2" t="e">
        <f>#REF!</f>
        <v>#REF!</v>
      </c>
      <c r="E640" s="93" t="e">
        <f>#REF!</f>
        <v>#REF!</v>
      </c>
      <c r="F640" s="93" t="e">
        <f>#REF!</f>
        <v>#REF!</v>
      </c>
      <c r="G640" s="93" t="e">
        <f>#REF!</f>
        <v>#REF!</v>
      </c>
      <c r="H640" s="93" t="e">
        <f>#REF!</f>
        <v>#REF!</v>
      </c>
    </row>
    <row r="641" spans="2:8" ht="11.25">
      <c r="B641" s="2" t="e">
        <f>#REF!</f>
        <v>#REF!</v>
      </c>
      <c r="C641" s="2" t="e">
        <f>#REF!</f>
        <v>#REF!</v>
      </c>
      <c r="E641" s="93" t="e">
        <f>#REF!</f>
        <v>#REF!</v>
      </c>
      <c r="F641" s="93" t="e">
        <f>#REF!</f>
        <v>#REF!</v>
      </c>
      <c r="G641" s="93" t="e">
        <f>#REF!</f>
        <v>#REF!</v>
      </c>
      <c r="H641" s="93" t="e">
        <f>#REF!</f>
        <v>#REF!</v>
      </c>
    </row>
    <row r="642" spans="2:8" ht="11.25">
      <c r="B642" s="2" t="e">
        <f>#REF!</f>
        <v>#REF!</v>
      </c>
      <c r="C642" s="2" t="e">
        <f>#REF!</f>
        <v>#REF!</v>
      </c>
      <c r="E642" s="93" t="e">
        <f>#REF!</f>
        <v>#REF!</v>
      </c>
      <c r="F642" s="93" t="e">
        <f>#REF!</f>
        <v>#REF!</v>
      </c>
      <c r="G642" s="93" t="e">
        <f>#REF!</f>
        <v>#REF!</v>
      </c>
      <c r="H642" s="93" t="e">
        <f>#REF!</f>
        <v>#REF!</v>
      </c>
    </row>
    <row r="643" spans="2:8" ht="11.25">
      <c r="B643" s="2" t="e">
        <f>#REF!</f>
        <v>#REF!</v>
      </c>
      <c r="C643" s="2" t="e">
        <f>#REF!</f>
        <v>#REF!</v>
      </c>
      <c r="E643" s="93" t="e">
        <f>#REF!</f>
        <v>#REF!</v>
      </c>
      <c r="F643" s="93" t="e">
        <f>#REF!</f>
        <v>#REF!</v>
      </c>
      <c r="G643" s="93" t="e">
        <f>#REF!</f>
        <v>#REF!</v>
      </c>
      <c r="H643" s="93" t="e">
        <f>#REF!</f>
        <v>#REF!</v>
      </c>
    </row>
    <row r="644" spans="2:8" ht="11.25">
      <c r="B644" s="2" t="e">
        <f>#REF!</f>
        <v>#REF!</v>
      </c>
      <c r="C644" s="2" t="e">
        <f>#REF!</f>
        <v>#REF!</v>
      </c>
      <c r="E644" s="93" t="e">
        <f>#REF!</f>
        <v>#REF!</v>
      </c>
      <c r="F644" s="93" t="e">
        <f>#REF!</f>
        <v>#REF!</v>
      </c>
      <c r="G644" s="93" t="e">
        <f>#REF!</f>
        <v>#REF!</v>
      </c>
      <c r="H644" s="93" t="e">
        <f>#REF!</f>
        <v>#REF!</v>
      </c>
    </row>
    <row r="645" spans="2:8" ht="11.25">
      <c r="B645" s="2" t="e">
        <f>#REF!</f>
        <v>#REF!</v>
      </c>
      <c r="C645" s="2" t="e">
        <f>#REF!</f>
        <v>#REF!</v>
      </c>
      <c r="E645" s="93" t="e">
        <f>#REF!</f>
        <v>#REF!</v>
      </c>
      <c r="F645" s="93" t="e">
        <f>#REF!</f>
        <v>#REF!</v>
      </c>
      <c r="G645" s="93" t="e">
        <f>#REF!</f>
        <v>#REF!</v>
      </c>
      <c r="H645" s="93" t="e">
        <f>#REF!</f>
        <v>#REF!</v>
      </c>
    </row>
    <row r="646" spans="2:8" ht="11.25">
      <c r="B646" s="2" t="e">
        <f>#REF!</f>
        <v>#REF!</v>
      </c>
      <c r="C646" s="2" t="e">
        <f>#REF!</f>
        <v>#REF!</v>
      </c>
      <c r="E646" s="93" t="e">
        <f>#REF!</f>
        <v>#REF!</v>
      </c>
      <c r="F646" s="93" t="e">
        <f>#REF!</f>
        <v>#REF!</v>
      </c>
      <c r="G646" s="93" t="e">
        <f>#REF!</f>
        <v>#REF!</v>
      </c>
      <c r="H646" s="93" t="e">
        <f>#REF!</f>
        <v>#REF!</v>
      </c>
    </row>
    <row r="647" spans="2:8" ht="11.25">
      <c r="B647" s="2" t="e">
        <f>#REF!</f>
        <v>#REF!</v>
      </c>
      <c r="C647" s="2" t="e">
        <f>#REF!</f>
        <v>#REF!</v>
      </c>
      <c r="E647" s="93" t="e">
        <f>#REF!</f>
        <v>#REF!</v>
      </c>
      <c r="F647" s="93" t="e">
        <f>#REF!</f>
        <v>#REF!</v>
      </c>
      <c r="G647" s="93" t="e">
        <f>#REF!</f>
        <v>#REF!</v>
      </c>
      <c r="H647" s="93" t="e">
        <f>#REF!</f>
        <v>#REF!</v>
      </c>
    </row>
    <row r="648" spans="2:8" ht="11.25">
      <c r="B648" s="2" t="e">
        <f>#REF!</f>
        <v>#REF!</v>
      </c>
      <c r="C648" s="2" t="e">
        <f>#REF!</f>
        <v>#REF!</v>
      </c>
      <c r="E648" s="93" t="e">
        <f>#REF!</f>
        <v>#REF!</v>
      </c>
      <c r="F648" s="93" t="e">
        <f>#REF!</f>
        <v>#REF!</v>
      </c>
      <c r="G648" s="93" t="e">
        <f>#REF!</f>
        <v>#REF!</v>
      </c>
      <c r="H648" s="93" t="e">
        <f>#REF!</f>
        <v>#REF!</v>
      </c>
    </row>
    <row r="649" spans="2:8" ht="11.25">
      <c r="B649" s="2" t="e">
        <f>#REF!</f>
        <v>#REF!</v>
      </c>
      <c r="C649" s="2" t="e">
        <f>#REF!</f>
        <v>#REF!</v>
      </c>
      <c r="E649" s="93" t="e">
        <f>#REF!</f>
        <v>#REF!</v>
      </c>
      <c r="F649" s="93" t="e">
        <f>#REF!</f>
        <v>#REF!</v>
      </c>
      <c r="G649" s="93" t="e">
        <f>#REF!</f>
        <v>#REF!</v>
      </c>
      <c r="H649" s="93" t="e">
        <f>#REF!</f>
        <v>#REF!</v>
      </c>
    </row>
    <row r="650" spans="2:8" ht="11.25">
      <c r="B650" s="2" t="e">
        <f>#REF!</f>
        <v>#REF!</v>
      </c>
      <c r="C650" s="2" t="e">
        <f>#REF!</f>
        <v>#REF!</v>
      </c>
      <c r="E650" s="93" t="e">
        <f>#REF!</f>
        <v>#REF!</v>
      </c>
      <c r="F650" s="93" t="e">
        <f>#REF!</f>
        <v>#REF!</v>
      </c>
      <c r="G650" s="93" t="e">
        <f>#REF!</f>
        <v>#REF!</v>
      </c>
      <c r="H650" s="93" t="e">
        <f>#REF!</f>
        <v>#REF!</v>
      </c>
    </row>
    <row r="651" spans="2:8" ht="11.25">
      <c r="B651" s="2" t="e">
        <f>#REF!</f>
        <v>#REF!</v>
      </c>
      <c r="C651" s="2" t="e">
        <f>#REF!</f>
        <v>#REF!</v>
      </c>
      <c r="E651" s="93" t="e">
        <f>#REF!</f>
        <v>#REF!</v>
      </c>
      <c r="F651" s="93" t="e">
        <f>#REF!</f>
        <v>#REF!</v>
      </c>
      <c r="G651" s="93" t="e">
        <f>#REF!</f>
        <v>#REF!</v>
      </c>
      <c r="H651" s="93" t="e">
        <f>#REF!</f>
        <v>#REF!</v>
      </c>
    </row>
    <row r="652" spans="2:8" ht="11.25">
      <c r="B652" s="2" t="e">
        <f>#REF!</f>
        <v>#REF!</v>
      </c>
      <c r="C652" s="2" t="e">
        <f>#REF!</f>
        <v>#REF!</v>
      </c>
      <c r="E652" s="93" t="e">
        <f>#REF!</f>
        <v>#REF!</v>
      </c>
      <c r="F652" s="93" t="e">
        <f>#REF!</f>
        <v>#REF!</v>
      </c>
      <c r="G652" s="93" t="e">
        <f>#REF!</f>
        <v>#REF!</v>
      </c>
      <c r="H652" s="93" t="e">
        <f>#REF!</f>
        <v>#REF!</v>
      </c>
    </row>
    <row r="653" spans="2:8" ht="11.25">
      <c r="B653" s="2" t="e">
        <f>#REF!</f>
        <v>#REF!</v>
      </c>
      <c r="C653" s="2" t="e">
        <f>#REF!</f>
        <v>#REF!</v>
      </c>
      <c r="E653" s="93" t="e">
        <f>#REF!</f>
        <v>#REF!</v>
      </c>
      <c r="F653" s="93" t="e">
        <f>#REF!</f>
        <v>#REF!</v>
      </c>
      <c r="G653" s="93" t="e">
        <f>#REF!</f>
        <v>#REF!</v>
      </c>
      <c r="H653" s="93" t="e">
        <f>#REF!</f>
        <v>#REF!</v>
      </c>
    </row>
    <row r="654" spans="2:8" ht="11.25">
      <c r="B654" s="2" t="e">
        <f>#REF!</f>
        <v>#REF!</v>
      </c>
      <c r="C654" s="2" t="e">
        <f>#REF!</f>
        <v>#REF!</v>
      </c>
      <c r="E654" s="93" t="e">
        <f>#REF!</f>
        <v>#REF!</v>
      </c>
      <c r="F654" s="93" t="e">
        <f>#REF!</f>
        <v>#REF!</v>
      </c>
      <c r="G654" s="93" t="e">
        <f>#REF!</f>
        <v>#REF!</v>
      </c>
      <c r="H654" s="93" t="e">
        <f>#REF!</f>
        <v>#REF!</v>
      </c>
    </row>
    <row r="655" spans="2:8" ht="11.25">
      <c r="B655" s="2" t="e">
        <f>#REF!</f>
        <v>#REF!</v>
      </c>
      <c r="C655" s="2" t="e">
        <f>#REF!</f>
        <v>#REF!</v>
      </c>
      <c r="E655" s="93" t="e">
        <f>#REF!</f>
        <v>#REF!</v>
      </c>
      <c r="F655" s="93" t="e">
        <f>#REF!</f>
        <v>#REF!</v>
      </c>
      <c r="G655" s="93" t="e">
        <f>#REF!</f>
        <v>#REF!</v>
      </c>
      <c r="H655" s="93" t="e">
        <f>#REF!</f>
        <v>#REF!</v>
      </c>
    </row>
    <row r="656" spans="2:8" ht="11.25">
      <c r="B656" s="2" t="e">
        <f>#REF!</f>
        <v>#REF!</v>
      </c>
      <c r="C656" s="2" t="e">
        <f>#REF!</f>
        <v>#REF!</v>
      </c>
      <c r="E656" s="93" t="e">
        <f>#REF!</f>
        <v>#REF!</v>
      </c>
      <c r="F656" s="93" t="e">
        <f>#REF!</f>
        <v>#REF!</v>
      </c>
      <c r="G656" s="93" t="e">
        <f>#REF!</f>
        <v>#REF!</v>
      </c>
      <c r="H656" s="93" t="e">
        <f>#REF!</f>
        <v>#REF!</v>
      </c>
    </row>
    <row r="657" spans="2:8" ht="11.25">
      <c r="B657" s="2" t="e">
        <f>#REF!</f>
        <v>#REF!</v>
      </c>
      <c r="C657" s="2" t="e">
        <f>#REF!</f>
        <v>#REF!</v>
      </c>
      <c r="E657" s="93" t="e">
        <f>#REF!</f>
        <v>#REF!</v>
      </c>
      <c r="F657" s="93" t="e">
        <f>#REF!</f>
        <v>#REF!</v>
      </c>
      <c r="G657" s="93" t="e">
        <f>#REF!</f>
        <v>#REF!</v>
      </c>
      <c r="H657" s="93" t="e">
        <f>#REF!</f>
        <v>#REF!</v>
      </c>
    </row>
    <row r="658" spans="2:8" ht="11.25">
      <c r="B658" s="2" t="e">
        <f>#REF!</f>
        <v>#REF!</v>
      </c>
      <c r="C658" s="2" t="e">
        <f>#REF!</f>
        <v>#REF!</v>
      </c>
      <c r="E658" s="93" t="e">
        <f>#REF!</f>
        <v>#REF!</v>
      </c>
      <c r="F658" s="93" t="e">
        <f>#REF!</f>
        <v>#REF!</v>
      </c>
      <c r="G658" s="93" t="e">
        <f>#REF!</f>
        <v>#REF!</v>
      </c>
      <c r="H658" s="93" t="e">
        <f>#REF!</f>
        <v>#REF!</v>
      </c>
    </row>
    <row r="659" spans="2:8" ht="11.25">
      <c r="B659" s="2" t="e">
        <f>#REF!</f>
        <v>#REF!</v>
      </c>
      <c r="C659" s="2" t="e">
        <f>#REF!</f>
        <v>#REF!</v>
      </c>
      <c r="E659" s="93" t="e">
        <f>#REF!</f>
        <v>#REF!</v>
      </c>
      <c r="F659" s="93" t="e">
        <f>#REF!</f>
        <v>#REF!</v>
      </c>
      <c r="G659" s="93" t="e">
        <f>#REF!</f>
        <v>#REF!</v>
      </c>
      <c r="H659" s="93" t="e">
        <f>#REF!</f>
        <v>#REF!</v>
      </c>
    </row>
    <row r="660" spans="2:8" ht="11.25">
      <c r="B660" s="2" t="e">
        <f>#REF!</f>
        <v>#REF!</v>
      </c>
      <c r="C660" s="2" t="e">
        <f>#REF!</f>
        <v>#REF!</v>
      </c>
      <c r="E660" s="93" t="e">
        <f>#REF!</f>
        <v>#REF!</v>
      </c>
      <c r="F660" s="93" t="e">
        <f>#REF!</f>
        <v>#REF!</v>
      </c>
      <c r="G660" s="93" t="e">
        <f>#REF!</f>
        <v>#REF!</v>
      </c>
      <c r="H660" s="93" t="e">
        <f>#REF!</f>
        <v>#REF!</v>
      </c>
    </row>
    <row r="661" spans="2:8" ht="11.25">
      <c r="B661" s="2" t="e">
        <f>#REF!</f>
        <v>#REF!</v>
      </c>
      <c r="C661" s="2" t="e">
        <f>#REF!</f>
        <v>#REF!</v>
      </c>
      <c r="E661" s="93" t="e">
        <f>#REF!</f>
        <v>#REF!</v>
      </c>
      <c r="F661" s="93" t="e">
        <f>#REF!</f>
        <v>#REF!</v>
      </c>
      <c r="G661" s="93" t="e">
        <f>#REF!</f>
        <v>#REF!</v>
      </c>
      <c r="H661" s="93" t="e">
        <f>#REF!</f>
        <v>#REF!</v>
      </c>
    </row>
    <row r="662" spans="2:8" ht="11.25">
      <c r="B662" s="2" t="e">
        <f>#REF!</f>
        <v>#REF!</v>
      </c>
      <c r="C662" s="2" t="e">
        <f>#REF!</f>
        <v>#REF!</v>
      </c>
      <c r="E662" s="93" t="e">
        <f>#REF!</f>
        <v>#REF!</v>
      </c>
      <c r="F662" s="93" t="e">
        <f>#REF!</f>
        <v>#REF!</v>
      </c>
      <c r="G662" s="93" t="e">
        <f>#REF!</f>
        <v>#REF!</v>
      </c>
      <c r="H662" s="93" t="e">
        <f>#REF!</f>
        <v>#REF!</v>
      </c>
    </row>
    <row r="663" spans="2:8" ht="11.25">
      <c r="B663" s="2" t="e">
        <f>#REF!</f>
        <v>#REF!</v>
      </c>
      <c r="C663" s="2" t="e">
        <f>#REF!</f>
        <v>#REF!</v>
      </c>
      <c r="E663" s="93" t="e">
        <f>#REF!</f>
        <v>#REF!</v>
      </c>
      <c r="F663" s="93" t="e">
        <f>#REF!</f>
        <v>#REF!</v>
      </c>
      <c r="G663" s="93" t="e">
        <f>#REF!</f>
        <v>#REF!</v>
      </c>
      <c r="H663" s="93" t="e">
        <f>#REF!</f>
        <v>#REF!</v>
      </c>
    </row>
    <row r="664" spans="2:8" ht="11.25">
      <c r="B664" s="2" t="e">
        <f>#REF!</f>
        <v>#REF!</v>
      </c>
      <c r="C664" s="2" t="e">
        <f>#REF!</f>
        <v>#REF!</v>
      </c>
      <c r="E664" s="93" t="e">
        <f>#REF!</f>
        <v>#REF!</v>
      </c>
      <c r="F664" s="93" t="e">
        <f>#REF!</f>
        <v>#REF!</v>
      </c>
      <c r="G664" s="93" t="e">
        <f>#REF!</f>
        <v>#REF!</v>
      </c>
      <c r="H664" s="93" t="e">
        <f>#REF!</f>
        <v>#REF!</v>
      </c>
    </row>
    <row r="665" spans="2:8" ht="11.25">
      <c r="B665" s="2" t="e">
        <f>#REF!</f>
        <v>#REF!</v>
      </c>
      <c r="C665" s="2" t="e">
        <f>#REF!</f>
        <v>#REF!</v>
      </c>
      <c r="E665" s="93" t="e">
        <f>#REF!</f>
        <v>#REF!</v>
      </c>
      <c r="F665" s="93" t="e">
        <f>#REF!</f>
        <v>#REF!</v>
      </c>
      <c r="G665" s="93" t="e">
        <f>#REF!</f>
        <v>#REF!</v>
      </c>
      <c r="H665" s="93" t="e">
        <f>#REF!</f>
        <v>#REF!</v>
      </c>
    </row>
    <row r="666" spans="2:8" ht="11.25">
      <c r="B666" s="2" t="e">
        <f>#REF!</f>
        <v>#REF!</v>
      </c>
      <c r="C666" s="2" t="e">
        <f>#REF!</f>
        <v>#REF!</v>
      </c>
      <c r="E666" s="93" t="e">
        <f>#REF!</f>
        <v>#REF!</v>
      </c>
      <c r="F666" s="93" t="e">
        <f>#REF!</f>
        <v>#REF!</v>
      </c>
      <c r="G666" s="93" t="e">
        <f>#REF!</f>
        <v>#REF!</v>
      </c>
      <c r="H666" s="93" t="e">
        <f>#REF!</f>
        <v>#REF!</v>
      </c>
    </row>
    <row r="667" spans="2:8" ht="11.25">
      <c r="B667" s="2" t="e">
        <f>#REF!</f>
        <v>#REF!</v>
      </c>
      <c r="C667" s="2" t="e">
        <f>#REF!</f>
        <v>#REF!</v>
      </c>
      <c r="E667" s="93" t="e">
        <f>#REF!</f>
        <v>#REF!</v>
      </c>
      <c r="F667" s="93" t="e">
        <f>#REF!</f>
        <v>#REF!</v>
      </c>
      <c r="G667" s="93" t="e">
        <f>#REF!</f>
        <v>#REF!</v>
      </c>
      <c r="H667" s="93" t="e">
        <f>#REF!</f>
        <v>#REF!</v>
      </c>
    </row>
    <row r="668" spans="2:8" ht="11.25">
      <c r="B668" s="2" t="e">
        <f>#REF!</f>
        <v>#REF!</v>
      </c>
      <c r="C668" s="2" t="e">
        <f>#REF!</f>
        <v>#REF!</v>
      </c>
      <c r="E668" s="93" t="e">
        <f>#REF!</f>
        <v>#REF!</v>
      </c>
      <c r="F668" s="93" t="e">
        <f>#REF!</f>
        <v>#REF!</v>
      </c>
      <c r="G668" s="93" t="e">
        <f>#REF!</f>
        <v>#REF!</v>
      </c>
      <c r="H668" s="93" t="e">
        <f>#REF!</f>
        <v>#REF!</v>
      </c>
    </row>
    <row r="669" spans="2:8" ht="11.25">
      <c r="B669" s="2" t="e">
        <f>#REF!</f>
        <v>#REF!</v>
      </c>
      <c r="C669" s="2" t="e">
        <f>#REF!</f>
        <v>#REF!</v>
      </c>
      <c r="E669" s="93" t="e">
        <f>#REF!</f>
        <v>#REF!</v>
      </c>
      <c r="F669" s="93" t="e">
        <f>#REF!</f>
        <v>#REF!</v>
      </c>
      <c r="G669" s="93" t="e">
        <f>#REF!</f>
        <v>#REF!</v>
      </c>
      <c r="H669" s="93" t="e">
        <f>#REF!</f>
        <v>#REF!</v>
      </c>
    </row>
    <row r="670" spans="2:8" ht="11.25">
      <c r="B670" s="2" t="e">
        <f>#REF!</f>
        <v>#REF!</v>
      </c>
      <c r="C670" s="2" t="e">
        <f>#REF!</f>
        <v>#REF!</v>
      </c>
      <c r="E670" s="93" t="e">
        <f>#REF!</f>
        <v>#REF!</v>
      </c>
      <c r="F670" s="93" t="e">
        <f>#REF!</f>
        <v>#REF!</v>
      </c>
      <c r="G670" s="93" t="e">
        <f>#REF!</f>
        <v>#REF!</v>
      </c>
      <c r="H670" s="93" t="e">
        <f>#REF!</f>
        <v>#REF!</v>
      </c>
    </row>
    <row r="671" spans="2:8" ht="11.25">
      <c r="B671" s="2" t="e">
        <f>#REF!</f>
        <v>#REF!</v>
      </c>
      <c r="C671" s="2" t="e">
        <f>#REF!</f>
        <v>#REF!</v>
      </c>
      <c r="E671" s="93" t="e">
        <f>#REF!</f>
        <v>#REF!</v>
      </c>
      <c r="F671" s="93" t="e">
        <f>#REF!</f>
        <v>#REF!</v>
      </c>
      <c r="G671" s="93" t="e">
        <f>#REF!</f>
        <v>#REF!</v>
      </c>
      <c r="H671" s="93" t="e">
        <f>#REF!</f>
        <v>#REF!</v>
      </c>
    </row>
    <row r="672" spans="2:8" ht="11.25">
      <c r="B672" s="2" t="e">
        <f>#REF!</f>
        <v>#REF!</v>
      </c>
      <c r="C672" s="2" t="e">
        <f>#REF!</f>
        <v>#REF!</v>
      </c>
      <c r="E672" s="93" t="e">
        <f>#REF!</f>
        <v>#REF!</v>
      </c>
      <c r="F672" s="93" t="e">
        <f>#REF!</f>
        <v>#REF!</v>
      </c>
      <c r="G672" s="93" t="e">
        <f>#REF!</f>
        <v>#REF!</v>
      </c>
      <c r="H672" s="93" t="e">
        <f>#REF!</f>
        <v>#REF!</v>
      </c>
    </row>
    <row r="673" spans="2:8" ht="11.25">
      <c r="B673" s="2" t="e">
        <f>#REF!</f>
        <v>#REF!</v>
      </c>
      <c r="C673" s="2" t="e">
        <f>#REF!</f>
        <v>#REF!</v>
      </c>
      <c r="E673" s="93" t="e">
        <f>#REF!</f>
        <v>#REF!</v>
      </c>
      <c r="F673" s="93" t="e">
        <f>#REF!</f>
        <v>#REF!</v>
      </c>
      <c r="G673" s="93" t="e">
        <f>#REF!</f>
        <v>#REF!</v>
      </c>
      <c r="H673" s="93" t="e">
        <f>#REF!</f>
        <v>#REF!</v>
      </c>
    </row>
    <row r="674" spans="2:8" ht="11.25">
      <c r="B674" s="2" t="e">
        <f>#REF!</f>
        <v>#REF!</v>
      </c>
      <c r="C674" s="2" t="e">
        <f>#REF!</f>
        <v>#REF!</v>
      </c>
      <c r="E674" s="93" t="e">
        <f>#REF!</f>
        <v>#REF!</v>
      </c>
      <c r="F674" s="93" t="e">
        <f>#REF!</f>
        <v>#REF!</v>
      </c>
      <c r="G674" s="93" t="e">
        <f>#REF!</f>
        <v>#REF!</v>
      </c>
      <c r="H674" s="93" t="e">
        <f>#REF!</f>
        <v>#REF!</v>
      </c>
    </row>
    <row r="675" spans="2:8" ht="11.25">
      <c r="B675" s="2" t="e">
        <f>#REF!</f>
        <v>#REF!</v>
      </c>
      <c r="C675" s="2" t="e">
        <f>#REF!</f>
        <v>#REF!</v>
      </c>
      <c r="E675" s="93" t="e">
        <f>#REF!</f>
        <v>#REF!</v>
      </c>
      <c r="F675" s="93" t="e">
        <f>#REF!</f>
        <v>#REF!</v>
      </c>
      <c r="G675" s="93" t="e">
        <f>#REF!</f>
        <v>#REF!</v>
      </c>
      <c r="H675" s="93" t="e">
        <f>#REF!</f>
        <v>#REF!</v>
      </c>
    </row>
    <row r="676" spans="2:8" ht="11.25">
      <c r="B676" s="2" t="e">
        <f>#REF!</f>
        <v>#REF!</v>
      </c>
      <c r="C676" s="2" t="e">
        <f>#REF!</f>
        <v>#REF!</v>
      </c>
      <c r="E676" s="93" t="e">
        <f>#REF!</f>
        <v>#REF!</v>
      </c>
      <c r="F676" s="93" t="e">
        <f>#REF!</f>
        <v>#REF!</v>
      </c>
      <c r="G676" s="93" t="e">
        <f>#REF!</f>
        <v>#REF!</v>
      </c>
      <c r="H676" s="93" t="e">
        <f>#REF!</f>
        <v>#REF!</v>
      </c>
    </row>
    <row r="677" spans="2:8" ht="11.25">
      <c r="B677" s="2" t="e">
        <f>#REF!</f>
        <v>#REF!</v>
      </c>
      <c r="C677" s="2" t="e">
        <f>#REF!</f>
        <v>#REF!</v>
      </c>
      <c r="E677" s="93" t="e">
        <f>#REF!</f>
        <v>#REF!</v>
      </c>
      <c r="F677" s="93" t="e">
        <f>#REF!</f>
        <v>#REF!</v>
      </c>
      <c r="G677" s="93" t="e">
        <f>#REF!</f>
        <v>#REF!</v>
      </c>
      <c r="H677" s="93" t="e">
        <f>#REF!</f>
        <v>#REF!</v>
      </c>
    </row>
    <row r="678" spans="2:8" ht="11.25">
      <c r="B678" s="2" t="e">
        <f>#REF!</f>
        <v>#REF!</v>
      </c>
      <c r="C678" s="2" t="e">
        <f>#REF!</f>
        <v>#REF!</v>
      </c>
      <c r="E678" s="93" t="e">
        <f>#REF!</f>
        <v>#REF!</v>
      </c>
      <c r="F678" s="93" t="e">
        <f>#REF!</f>
        <v>#REF!</v>
      </c>
      <c r="G678" s="93" t="e">
        <f>#REF!</f>
        <v>#REF!</v>
      </c>
      <c r="H678" s="93" t="e">
        <f>#REF!</f>
        <v>#REF!</v>
      </c>
    </row>
    <row r="679" spans="2:8" ht="11.25">
      <c r="B679" s="2" t="e">
        <f>#REF!</f>
        <v>#REF!</v>
      </c>
      <c r="C679" s="2" t="e">
        <f>#REF!</f>
        <v>#REF!</v>
      </c>
      <c r="E679" s="93" t="e">
        <f>#REF!</f>
        <v>#REF!</v>
      </c>
      <c r="F679" s="93" t="e">
        <f>#REF!</f>
        <v>#REF!</v>
      </c>
      <c r="G679" s="93" t="e">
        <f>#REF!</f>
        <v>#REF!</v>
      </c>
      <c r="H679" s="93" t="e">
        <f>#REF!</f>
        <v>#REF!</v>
      </c>
    </row>
    <row r="680" spans="2:8" ht="11.25">
      <c r="B680" s="2" t="e">
        <f>#REF!</f>
        <v>#REF!</v>
      </c>
      <c r="C680" s="2" t="e">
        <f>#REF!</f>
        <v>#REF!</v>
      </c>
      <c r="E680" s="93" t="e">
        <f>#REF!</f>
        <v>#REF!</v>
      </c>
      <c r="F680" s="93" t="e">
        <f>#REF!</f>
        <v>#REF!</v>
      </c>
      <c r="G680" s="93" t="e">
        <f>#REF!</f>
        <v>#REF!</v>
      </c>
      <c r="H680" s="93" t="e">
        <f>#REF!</f>
        <v>#REF!</v>
      </c>
    </row>
    <row r="681" spans="2:8" ht="11.25">
      <c r="B681" s="2" t="e">
        <f>#REF!</f>
        <v>#REF!</v>
      </c>
      <c r="C681" s="2" t="e">
        <f>#REF!</f>
        <v>#REF!</v>
      </c>
      <c r="E681" s="93" t="e">
        <f>#REF!</f>
        <v>#REF!</v>
      </c>
      <c r="F681" s="93" t="e">
        <f>#REF!</f>
        <v>#REF!</v>
      </c>
      <c r="G681" s="93" t="e">
        <f>#REF!</f>
        <v>#REF!</v>
      </c>
      <c r="H681" s="93" t="e">
        <f>#REF!</f>
        <v>#REF!</v>
      </c>
    </row>
    <row r="682" spans="2:8" ht="11.25">
      <c r="B682" s="2" t="e">
        <f>#REF!</f>
        <v>#REF!</v>
      </c>
      <c r="C682" s="2" t="e">
        <f>#REF!</f>
        <v>#REF!</v>
      </c>
      <c r="E682" s="93" t="e">
        <f>#REF!</f>
        <v>#REF!</v>
      </c>
      <c r="F682" s="93" t="e">
        <f>#REF!</f>
        <v>#REF!</v>
      </c>
      <c r="G682" s="93" t="e">
        <f>#REF!</f>
        <v>#REF!</v>
      </c>
      <c r="H682" s="93" t="e">
        <f>#REF!</f>
        <v>#REF!</v>
      </c>
    </row>
    <row r="683" spans="2:8" ht="11.25">
      <c r="B683" s="2" t="e">
        <f>#REF!</f>
        <v>#REF!</v>
      </c>
      <c r="C683" s="2" t="e">
        <f>#REF!</f>
        <v>#REF!</v>
      </c>
      <c r="E683" s="93" t="e">
        <f>#REF!</f>
        <v>#REF!</v>
      </c>
      <c r="F683" s="93" t="e">
        <f>#REF!</f>
        <v>#REF!</v>
      </c>
      <c r="G683" s="93" t="e">
        <f>#REF!</f>
        <v>#REF!</v>
      </c>
      <c r="H683" s="93" t="e">
        <f>#REF!</f>
        <v>#REF!</v>
      </c>
    </row>
    <row r="684" spans="2:8" ht="11.25">
      <c r="B684" s="2" t="e">
        <f>#REF!</f>
        <v>#REF!</v>
      </c>
      <c r="C684" s="2" t="e">
        <f>#REF!</f>
        <v>#REF!</v>
      </c>
      <c r="E684" s="93" t="e">
        <f>#REF!</f>
        <v>#REF!</v>
      </c>
      <c r="F684" s="93" t="e">
        <f>#REF!</f>
        <v>#REF!</v>
      </c>
      <c r="G684" s="93" t="e">
        <f>#REF!</f>
        <v>#REF!</v>
      </c>
      <c r="H684" s="93" t="e">
        <f>#REF!</f>
        <v>#REF!</v>
      </c>
    </row>
    <row r="685" spans="2:8" ht="11.25">
      <c r="B685" s="2" t="e">
        <f>#REF!</f>
        <v>#REF!</v>
      </c>
      <c r="C685" s="2" t="e">
        <f>#REF!</f>
        <v>#REF!</v>
      </c>
      <c r="E685" s="93" t="e">
        <f>#REF!</f>
        <v>#REF!</v>
      </c>
      <c r="F685" s="93" t="e">
        <f>#REF!</f>
        <v>#REF!</v>
      </c>
      <c r="G685" s="93" t="e">
        <f>#REF!</f>
        <v>#REF!</v>
      </c>
      <c r="H685" s="93" t="e">
        <f>#REF!</f>
        <v>#REF!</v>
      </c>
    </row>
    <row r="686" spans="2:8" ht="11.25">
      <c r="B686" s="2" t="e">
        <f>#REF!</f>
        <v>#REF!</v>
      </c>
      <c r="C686" s="2" t="e">
        <f>#REF!</f>
        <v>#REF!</v>
      </c>
      <c r="E686" s="93" t="e">
        <f>#REF!</f>
        <v>#REF!</v>
      </c>
      <c r="F686" s="93" t="e">
        <f>#REF!</f>
        <v>#REF!</v>
      </c>
      <c r="G686" s="93" t="e">
        <f>#REF!</f>
        <v>#REF!</v>
      </c>
      <c r="H686" s="93" t="e">
        <f>#REF!</f>
        <v>#REF!</v>
      </c>
    </row>
    <row r="687" spans="2:8" ht="11.25">
      <c r="B687" s="2" t="e">
        <f>#REF!</f>
        <v>#REF!</v>
      </c>
      <c r="C687" s="2" t="e">
        <f>#REF!</f>
        <v>#REF!</v>
      </c>
      <c r="E687" s="93" t="e">
        <f>#REF!</f>
        <v>#REF!</v>
      </c>
      <c r="F687" s="93" t="e">
        <f>#REF!</f>
        <v>#REF!</v>
      </c>
      <c r="G687" s="93" t="e">
        <f>#REF!</f>
        <v>#REF!</v>
      </c>
      <c r="H687" s="93" t="e">
        <f>#REF!</f>
        <v>#REF!</v>
      </c>
    </row>
    <row r="688" spans="2:8" ht="11.25">
      <c r="B688" s="2" t="e">
        <f>#REF!</f>
        <v>#REF!</v>
      </c>
      <c r="C688" s="2" t="e">
        <f>#REF!</f>
        <v>#REF!</v>
      </c>
      <c r="E688" s="93" t="e">
        <f>#REF!</f>
        <v>#REF!</v>
      </c>
      <c r="F688" s="93" t="e">
        <f>#REF!</f>
        <v>#REF!</v>
      </c>
      <c r="G688" s="93" t="e">
        <f>#REF!</f>
        <v>#REF!</v>
      </c>
      <c r="H688" s="93" t="e">
        <f>#REF!</f>
        <v>#REF!</v>
      </c>
    </row>
    <row r="689" spans="2:8" ht="11.25">
      <c r="B689" s="2" t="e">
        <f>#REF!</f>
        <v>#REF!</v>
      </c>
      <c r="C689" s="2" t="e">
        <f>#REF!</f>
        <v>#REF!</v>
      </c>
      <c r="E689" s="93" t="e">
        <f>#REF!</f>
        <v>#REF!</v>
      </c>
      <c r="F689" s="93" t="e">
        <f>#REF!</f>
        <v>#REF!</v>
      </c>
      <c r="G689" s="93" t="e">
        <f>#REF!</f>
        <v>#REF!</v>
      </c>
      <c r="H689" s="93" t="e">
        <f>#REF!</f>
        <v>#REF!</v>
      </c>
    </row>
    <row r="690" spans="2:8" ht="11.25">
      <c r="B690" s="2" t="e">
        <f>#REF!</f>
        <v>#REF!</v>
      </c>
      <c r="C690" s="2" t="e">
        <f>#REF!</f>
        <v>#REF!</v>
      </c>
      <c r="E690" s="93" t="e">
        <f>#REF!</f>
        <v>#REF!</v>
      </c>
      <c r="F690" s="93" t="e">
        <f>#REF!</f>
        <v>#REF!</v>
      </c>
      <c r="G690" s="93" t="e">
        <f>#REF!</f>
        <v>#REF!</v>
      </c>
      <c r="H690" s="93" t="e">
        <f>#REF!</f>
        <v>#REF!</v>
      </c>
    </row>
    <row r="691" spans="2:8" ht="11.25">
      <c r="B691" s="2" t="e">
        <f>#REF!</f>
        <v>#REF!</v>
      </c>
      <c r="C691" s="2" t="e">
        <f>#REF!</f>
        <v>#REF!</v>
      </c>
      <c r="E691" s="93" t="e">
        <f>#REF!</f>
        <v>#REF!</v>
      </c>
      <c r="F691" s="93" t="e">
        <f>#REF!</f>
        <v>#REF!</v>
      </c>
      <c r="G691" s="93" t="e">
        <f>#REF!</f>
        <v>#REF!</v>
      </c>
      <c r="H691" s="93" t="e">
        <f>#REF!</f>
        <v>#REF!</v>
      </c>
    </row>
    <row r="692" spans="2:8" ht="11.25">
      <c r="B692" s="2" t="e">
        <f>#REF!</f>
        <v>#REF!</v>
      </c>
      <c r="C692" s="2" t="e">
        <f>#REF!</f>
        <v>#REF!</v>
      </c>
      <c r="E692" s="93" t="e">
        <f>#REF!</f>
        <v>#REF!</v>
      </c>
      <c r="F692" s="93" t="e">
        <f>#REF!</f>
        <v>#REF!</v>
      </c>
      <c r="G692" s="93" t="e">
        <f>#REF!</f>
        <v>#REF!</v>
      </c>
      <c r="H692" s="93" t="e">
        <f>#REF!</f>
        <v>#REF!</v>
      </c>
    </row>
    <row r="693" spans="2:8" ht="11.25">
      <c r="B693" s="2" t="e">
        <f>#REF!</f>
        <v>#REF!</v>
      </c>
      <c r="C693" s="2" t="e">
        <f>#REF!</f>
        <v>#REF!</v>
      </c>
      <c r="E693" s="93" t="e">
        <f>#REF!</f>
        <v>#REF!</v>
      </c>
      <c r="F693" s="93" t="e">
        <f>#REF!</f>
        <v>#REF!</v>
      </c>
      <c r="G693" s="93" t="e">
        <f>#REF!</f>
        <v>#REF!</v>
      </c>
      <c r="H693" s="93" t="e">
        <f>#REF!</f>
        <v>#REF!</v>
      </c>
    </row>
    <row r="694" spans="2:8" ht="11.25">
      <c r="B694" s="2" t="e">
        <f>#REF!</f>
        <v>#REF!</v>
      </c>
      <c r="C694" s="2" t="e">
        <f>#REF!</f>
        <v>#REF!</v>
      </c>
      <c r="E694" s="93" t="e">
        <f>#REF!</f>
        <v>#REF!</v>
      </c>
      <c r="F694" s="93" t="e">
        <f>#REF!</f>
        <v>#REF!</v>
      </c>
      <c r="G694" s="93" t="e">
        <f>#REF!</f>
        <v>#REF!</v>
      </c>
      <c r="H694" s="93" t="e">
        <f>#REF!</f>
        <v>#REF!</v>
      </c>
    </row>
    <row r="695" spans="2:8" ht="11.25">
      <c r="B695" s="2" t="e">
        <f>#REF!</f>
        <v>#REF!</v>
      </c>
      <c r="C695" s="2" t="e">
        <f>#REF!</f>
        <v>#REF!</v>
      </c>
      <c r="E695" s="93" t="e">
        <f>#REF!</f>
        <v>#REF!</v>
      </c>
      <c r="F695" s="93" t="e">
        <f>#REF!</f>
        <v>#REF!</v>
      </c>
      <c r="G695" s="93" t="e">
        <f>#REF!</f>
        <v>#REF!</v>
      </c>
      <c r="H695" s="93" t="e">
        <f>#REF!</f>
        <v>#REF!</v>
      </c>
    </row>
    <row r="696" spans="2:8" ht="11.25">
      <c r="B696" s="2" t="e">
        <f>#REF!</f>
        <v>#REF!</v>
      </c>
      <c r="C696" s="2" t="e">
        <f>#REF!</f>
        <v>#REF!</v>
      </c>
      <c r="E696" s="93" t="e">
        <f>#REF!</f>
        <v>#REF!</v>
      </c>
      <c r="F696" s="93" t="e">
        <f>#REF!</f>
        <v>#REF!</v>
      </c>
      <c r="G696" s="93" t="e">
        <f>#REF!</f>
        <v>#REF!</v>
      </c>
      <c r="H696" s="93" t="e">
        <f>#REF!</f>
        <v>#REF!</v>
      </c>
    </row>
    <row r="697" spans="2:8" ht="11.25">
      <c r="B697" s="2" t="e">
        <f>#REF!</f>
        <v>#REF!</v>
      </c>
      <c r="C697" s="2" t="e">
        <f>#REF!</f>
        <v>#REF!</v>
      </c>
      <c r="E697" s="93" t="e">
        <f>#REF!</f>
        <v>#REF!</v>
      </c>
      <c r="F697" s="93" t="e">
        <f>#REF!</f>
        <v>#REF!</v>
      </c>
      <c r="G697" s="93" t="e">
        <f>#REF!</f>
        <v>#REF!</v>
      </c>
      <c r="H697" s="93" t="e">
        <f>#REF!</f>
        <v>#REF!</v>
      </c>
    </row>
    <row r="698" spans="2:8" ht="11.25">
      <c r="B698" s="2" t="e">
        <f>#REF!</f>
        <v>#REF!</v>
      </c>
      <c r="C698" s="2" t="e">
        <f>#REF!</f>
        <v>#REF!</v>
      </c>
      <c r="E698" s="93" t="e">
        <f>#REF!</f>
        <v>#REF!</v>
      </c>
      <c r="F698" s="93" t="e">
        <f>#REF!</f>
        <v>#REF!</v>
      </c>
      <c r="G698" s="93" t="e">
        <f>#REF!</f>
        <v>#REF!</v>
      </c>
      <c r="H698" s="93" t="e">
        <f>#REF!</f>
        <v>#REF!</v>
      </c>
    </row>
    <row r="699" spans="2:8" ht="11.25">
      <c r="B699" s="2" t="e">
        <f>#REF!</f>
        <v>#REF!</v>
      </c>
      <c r="C699" s="2" t="e">
        <f>#REF!</f>
        <v>#REF!</v>
      </c>
      <c r="E699" s="93" t="e">
        <f>#REF!</f>
        <v>#REF!</v>
      </c>
      <c r="F699" s="93" t="e">
        <f>#REF!</f>
        <v>#REF!</v>
      </c>
      <c r="G699" s="93" t="e">
        <f>#REF!</f>
        <v>#REF!</v>
      </c>
      <c r="H699" s="93" t="e">
        <f>#REF!</f>
        <v>#REF!</v>
      </c>
    </row>
    <row r="700" spans="2:8" ht="11.25">
      <c r="B700" s="2" t="e">
        <f>#REF!</f>
        <v>#REF!</v>
      </c>
      <c r="C700" s="2" t="e">
        <f>#REF!</f>
        <v>#REF!</v>
      </c>
      <c r="E700" s="93" t="e">
        <f>#REF!</f>
        <v>#REF!</v>
      </c>
      <c r="F700" s="93" t="e">
        <f>#REF!</f>
        <v>#REF!</v>
      </c>
      <c r="G700" s="93" t="e">
        <f>#REF!</f>
        <v>#REF!</v>
      </c>
      <c r="H700" s="93" t="e">
        <f>#REF!</f>
        <v>#REF!</v>
      </c>
    </row>
    <row r="701" spans="2:8" ht="11.25">
      <c r="B701" s="2" t="e">
        <f>#REF!</f>
        <v>#REF!</v>
      </c>
      <c r="C701" s="2" t="e">
        <f>#REF!</f>
        <v>#REF!</v>
      </c>
      <c r="E701" s="93" t="e">
        <f>#REF!</f>
        <v>#REF!</v>
      </c>
      <c r="F701" s="93" t="e">
        <f>#REF!</f>
        <v>#REF!</v>
      </c>
      <c r="G701" s="93" t="e">
        <f>#REF!</f>
        <v>#REF!</v>
      </c>
      <c r="H701" s="93" t="e">
        <f>#REF!</f>
        <v>#REF!</v>
      </c>
    </row>
    <row r="702" spans="2:8" ht="11.25">
      <c r="B702" s="2" t="e">
        <f>#REF!</f>
        <v>#REF!</v>
      </c>
      <c r="C702" s="2" t="e">
        <f>#REF!</f>
        <v>#REF!</v>
      </c>
      <c r="E702" s="93" t="e">
        <f>#REF!</f>
        <v>#REF!</v>
      </c>
      <c r="F702" s="93" t="e">
        <f>#REF!</f>
        <v>#REF!</v>
      </c>
      <c r="G702" s="93" t="e">
        <f>#REF!</f>
        <v>#REF!</v>
      </c>
      <c r="H702" s="93" t="e">
        <f>#REF!</f>
        <v>#REF!</v>
      </c>
    </row>
    <row r="703" spans="2:8" ht="11.25">
      <c r="B703" s="2" t="e">
        <f>#REF!</f>
        <v>#REF!</v>
      </c>
      <c r="C703" s="2" t="e">
        <f>#REF!</f>
        <v>#REF!</v>
      </c>
      <c r="E703" s="93" t="e">
        <f>#REF!</f>
        <v>#REF!</v>
      </c>
      <c r="F703" s="93" t="e">
        <f>#REF!</f>
        <v>#REF!</v>
      </c>
      <c r="G703" s="93" t="e">
        <f>#REF!</f>
        <v>#REF!</v>
      </c>
      <c r="H703" s="93" t="e">
        <f>#REF!</f>
        <v>#REF!</v>
      </c>
    </row>
    <row r="704" spans="2:8" ht="11.25">
      <c r="B704" s="2" t="e">
        <f>#REF!</f>
        <v>#REF!</v>
      </c>
      <c r="C704" s="2" t="e">
        <f>#REF!</f>
        <v>#REF!</v>
      </c>
      <c r="E704" s="93" t="e">
        <f>#REF!</f>
        <v>#REF!</v>
      </c>
      <c r="F704" s="93" t="e">
        <f>#REF!</f>
        <v>#REF!</v>
      </c>
      <c r="G704" s="93" t="e">
        <f>#REF!</f>
        <v>#REF!</v>
      </c>
      <c r="H704" s="93" t="e">
        <f>#REF!</f>
        <v>#REF!</v>
      </c>
    </row>
    <row r="705" spans="2:8" ht="11.25">
      <c r="B705" s="2" t="e">
        <f>#REF!</f>
        <v>#REF!</v>
      </c>
      <c r="C705" s="2" t="e">
        <f>#REF!</f>
        <v>#REF!</v>
      </c>
      <c r="E705" s="93" t="e">
        <f>#REF!</f>
        <v>#REF!</v>
      </c>
      <c r="F705" s="93" t="e">
        <f>#REF!</f>
        <v>#REF!</v>
      </c>
      <c r="G705" s="93" t="e">
        <f>#REF!</f>
        <v>#REF!</v>
      </c>
      <c r="H705" s="93" t="e">
        <f>#REF!</f>
        <v>#REF!</v>
      </c>
    </row>
    <row r="706" spans="2:8" ht="11.25">
      <c r="B706" s="2" t="e">
        <f>#REF!</f>
        <v>#REF!</v>
      </c>
      <c r="C706" s="2" t="e">
        <f>#REF!</f>
        <v>#REF!</v>
      </c>
      <c r="E706" s="93" t="e">
        <f>#REF!</f>
        <v>#REF!</v>
      </c>
      <c r="F706" s="93" t="e">
        <f>#REF!</f>
        <v>#REF!</v>
      </c>
      <c r="G706" s="93" t="e">
        <f>#REF!</f>
        <v>#REF!</v>
      </c>
      <c r="H706" s="93" t="e">
        <f>#REF!</f>
        <v>#REF!</v>
      </c>
    </row>
    <row r="707" spans="2:8" ht="11.25">
      <c r="B707" s="2" t="e">
        <f>#REF!</f>
        <v>#REF!</v>
      </c>
      <c r="C707" s="2" t="e">
        <f>#REF!</f>
        <v>#REF!</v>
      </c>
      <c r="E707" s="93" t="e">
        <f>#REF!</f>
        <v>#REF!</v>
      </c>
      <c r="F707" s="93" t="e">
        <f>#REF!</f>
        <v>#REF!</v>
      </c>
      <c r="G707" s="93" t="e">
        <f>#REF!</f>
        <v>#REF!</v>
      </c>
      <c r="H707" s="93" t="e">
        <f>#REF!</f>
        <v>#REF!</v>
      </c>
    </row>
    <row r="708" spans="2:8" ht="11.25">
      <c r="B708" s="2" t="e">
        <f>#REF!</f>
        <v>#REF!</v>
      </c>
      <c r="C708" s="2" t="e">
        <f>#REF!</f>
        <v>#REF!</v>
      </c>
      <c r="E708" s="93" t="e">
        <f>#REF!</f>
        <v>#REF!</v>
      </c>
      <c r="F708" s="93" t="e">
        <f>#REF!</f>
        <v>#REF!</v>
      </c>
      <c r="G708" s="93" t="e">
        <f>#REF!</f>
        <v>#REF!</v>
      </c>
      <c r="H708" s="93" t="e">
        <f>#REF!</f>
        <v>#REF!</v>
      </c>
    </row>
    <row r="709" spans="2:8" ht="11.25">
      <c r="B709" s="2" t="e">
        <f>#REF!</f>
        <v>#REF!</v>
      </c>
      <c r="C709" s="2" t="e">
        <f>#REF!</f>
        <v>#REF!</v>
      </c>
      <c r="E709" s="93" t="e">
        <f>#REF!</f>
        <v>#REF!</v>
      </c>
      <c r="F709" s="93" t="e">
        <f>#REF!</f>
        <v>#REF!</v>
      </c>
      <c r="G709" s="93" t="e">
        <f>#REF!</f>
        <v>#REF!</v>
      </c>
      <c r="H709" s="93" t="e">
        <f>#REF!</f>
        <v>#REF!</v>
      </c>
    </row>
    <row r="710" spans="2:8" ht="11.25">
      <c r="B710" s="2" t="e">
        <f>#REF!</f>
        <v>#REF!</v>
      </c>
      <c r="C710" s="2" t="e">
        <f>#REF!</f>
        <v>#REF!</v>
      </c>
      <c r="E710" s="93" t="e">
        <f>#REF!</f>
        <v>#REF!</v>
      </c>
      <c r="F710" s="93" t="e">
        <f>#REF!</f>
        <v>#REF!</v>
      </c>
      <c r="G710" s="93" t="e">
        <f>#REF!</f>
        <v>#REF!</v>
      </c>
      <c r="H710" s="93" t="e">
        <f>#REF!</f>
        <v>#REF!</v>
      </c>
    </row>
    <row r="711" spans="2:8" ht="11.25">
      <c r="B711" s="2" t="e">
        <f>#REF!</f>
        <v>#REF!</v>
      </c>
      <c r="C711" s="2" t="e">
        <f>#REF!</f>
        <v>#REF!</v>
      </c>
      <c r="E711" s="93" t="e">
        <f>#REF!</f>
        <v>#REF!</v>
      </c>
      <c r="F711" s="93" t="e">
        <f>#REF!</f>
        <v>#REF!</v>
      </c>
      <c r="G711" s="93" t="e">
        <f>#REF!</f>
        <v>#REF!</v>
      </c>
      <c r="H711" s="93" t="e">
        <f>#REF!</f>
        <v>#REF!</v>
      </c>
    </row>
    <row r="712" spans="2:8" ht="11.25">
      <c r="B712" s="2" t="e">
        <f>#REF!</f>
        <v>#REF!</v>
      </c>
      <c r="C712" s="2" t="e">
        <f>#REF!</f>
        <v>#REF!</v>
      </c>
      <c r="E712" s="93" t="e">
        <f>#REF!</f>
        <v>#REF!</v>
      </c>
      <c r="F712" s="93" t="e">
        <f>#REF!</f>
        <v>#REF!</v>
      </c>
      <c r="G712" s="93" t="e">
        <f>#REF!</f>
        <v>#REF!</v>
      </c>
      <c r="H712" s="93" t="e">
        <f>#REF!</f>
        <v>#REF!</v>
      </c>
    </row>
    <row r="713" spans="2:8" ht="11.25">
      <c r="B713" s="2" t="e">
        <f>#REF!</f>
        <v>#REF!</v>
      </c>
      <c r="C713" s="2" t="e">
        <f>#REF!</f>
        <v>#REF!</v>
      </c>
      <c r="E713" s="93" t="e">
        <f>#REF!</f>
        <v>#REF!</v>
      </c>
      <c r="F713" s="93" t="e">
        <f>#REF!</f>
        <v>#REF!</v>
      </c>
      <c r="G713" s="93" t="e">
        <f>#REF!</f>
        <v>#REF!</v>
      </c>
      <c r="H713" s="93" t="e">
        <f>#REF!</f>
        <v>#REF!</v>
      </c>
    </row>
    <row r="714" spans="2:8" ht="11.25">
      <c r="B714" s="2" t="e">
        <f>#REF!</f>
        <v>#REF!</v>
      </c>
      <c r="C714" s="2" t="e">
        <f>#REF!</f>
        <v>#REF!</v>
      </c>
      <c r="E714" s="93" t="e">
        <f>#REF!</f>
        <v>#REF!</v>
      </c>
      <c r="F714" s="93" t="e">
        <f>#REF!</f>
        <v>#REF!</v>
      </c>
      <c r="G714" s="93" t="e">
        <f>#REF!</f>
        <v>#REF!</v>
      </c>
      <c r="H714" s="93" t="e">
        <f>#REF!</f>
        <v>#REF!</v>
      </c>
    </row>
    <row r="715" spans="2:8" ht="11.25">
      <c r="B715" s="2" t="e">
        <f>#REF!</f>
        <v>#REF!</v>
      </c>
      <c r="C715" s="2" t="e">
        <f>#REF!</f>
        <v>#REF!</v>
      </c>
      <c r="E715" s="93" t="e">
        <f>#REF!</f>
        <v>#REF!</v>
      </c>
      <c r="F715" s="93" t="e">
        <f>#REF!</f>
        <v>#REF!</v>
      </c>
      <c r="G715" s="93" t="e">
        <f>#REF!</f>
        <v>#REF!</v>
      </c>
      <c r="H715" s="93" t="e">
        <f>#REF!</f>
        <v>#REF!</v>
      </c>
    </row>
    <row r="716" spans="2:8" ht="11.25">
      <c r="B716" s="2" t="e">
        <f>#REF!</f>
        <v>#REF!</v>
      </c>
      <c r="C716" s="2" t="e">
        <f>#REF!</f>
        <v>#REF!</v>
      </c>
      <c r="E716" s="93" t="e">
        <f>#REF!</f>
        <v>#REF!</v>
      </c>
      <c r="F716" s="93" t="e">
        <f>#REF!</f>
        <v>#REF!</v>
      </c>
      <c r="G716" s="93" t="e">
        <f>#REF!</f>
        <v>#REF!</v>
      </c>
      <c r="H716" s="93" t="e">
        <f>#REF!</f>
        <v>#REF!</v>
      </c>
    </row>
    <row r="717" spans="2:8" ht="11.25">
      <c r="B717" s="2" t="e">
        <f>#REF!</f>
        <v>#REF!</v>
      </c>
      <c r="C717" s="2" t="e">
        <f>#REF!</f>
        <v>#REF!</v>
      </c>
      <c r="E717" s="93" t="e">
        <f>#REF!</f>
        <v>#REF!</v>
      </c>
      <c r="F717" s="93" t="e">
        <f>#REF!</f>
        <v>#REF!</v>
      </c>
      <c r="G717" s="93" t="e">
        <f>#REF!</f>
        <v>#REF!</v>
      </c>
      <c r="H717" s="93" t="e">
        <f>#REF!</f>
        <v>#REF!</v>
      </c>
    </row>
    <row r="718" spans="2:8" ht="11.25">
      <c r="B718" s="2" t="e">
        <f>#REF!</f>
        <v>#REF!</v>
      </c>
      <c r="C718" s="2" t="e">
        <f>#REF!</f>
        <v>#REF!</v>
      </c>
      <c r="E718" s="93" t="e">
        <f>#REF!</f>
        <v>#REF!</v>
      </c>
      <c r="F718" s="93" t="e">
        <f>#REF!</f>
        <v>#REF!</v>
      </c>
      <c r="G718" s="93" t="e">
        <f>#REF!</f>
        <v>#REF!</v>
      </c>
      <c r="H718" s="93" t="e">
        <f>#REF!</f>
        <v>#REF!</v>
      </c>
    </row>
    <row r="719" spans="2:8" ht="11.25">
      <c r="B719" s="2" t="e">
        <f>#REF!</f>
        <v>#REF!</v>
      </c>
      <c r="C719" s="2" t="e">
        <f>#REF!</f>
        <v>#REF!</v>
      </c>
      <c r="E719" s="93" t="e">
        <f>#REF!</f>
        <v>#REF!</v>
      </c>
      <c r="F719" s="93" t="e">
        <f>#REF!</f>
        <v>#REF!</v>
      </c>
      <c r="G719" s="93" t="e">
        <f>#REF!</f>
        <v>#REF!</v>
      </c>
      <c r="H719" s="93" t="e">
        <f>#REF!</f>
        <v>#REF!</v>
      </c>
    </row>
    <row r="720" spans="2:8" ht="11.25">
      <c r="B720" s="2" t="e">
        <f>#REF!</f>
        <v>#REF!</v>
      </c>
      <c r="C720" s="2" t="e">
        <f>#REF!</f>
        <v>#REF!</v>
      </c>
      <c r="E720" s="93" t="e">
        <f>#REF!</f>
        <v>#REF!</v>
      </c>
      <c r="F720" s="93" t="e">
        <f>#REF!</f>
        <v>#REF!</v>
      </c>
      <c r="G720" s="93" t="e">
        <f>#REF!</f>
        <v>#REF!</v>
      </c>
      <c r="H720" s="93" t="e">
        <f>#REF!</f>
        <v>#REF!</v>
      </c>
    </row>
    <row r="721" spans="2:8" ht="11.25">
      <c r="B721" s="2" t="e">
        <f>#REF!</f>
        <v>#REF!</v>
      </c>
      <c r="C721" s="2" t="e">
        <f>#REF!</f>
        <v>#REF!</v>
      </c>
      <c r="E721" s="93" t="e">
        <f>#REF!</f>
        <v>#REF!</v>
      </c>
      <c r="F721" s="93" t="e">
        <f>#REF!</f>
        <v>#REF!</v>
      </c>
      <c r="G721" s="93" t="e">
        <f>#REF!</f>
        <v>#REF!</v>
      </c>
      <c r="H721" s="93" t="e">
        <f>#REF!</f>
        <v>#REF!</v>
      </c>
    </row>
    <row r="722" spans="2:8" ht="11.25">
      <c r="B722" s="2" t="e">
        <f>#REF!</f>
        <v>#REF!</v>
      </c>
      <c r="C722" s="2" t="e">
        <f>#REF!</f>
        <v>#REF!</v>
      </c>
      <c r="E722" s="93" t="e">
        <f>#REF!</f>
        <v>#REF!</v>
      </c>
      <c r="F722" s="93" t="e">
        <f>#REF!</f>
        <v>#REF!</v>
      </c>
      <c r="G722" s="93" t="e">
        <f>#REF!</f>
        <v>#REF!</v>
      </c>
      <c r="H722" s="93" t="e">
        <f>#REF!</f>
        <v>#REF!</v>
      </c>
    </row>
    <row r="723" spans="2:8" ht="11.25">
      <c r="B723" s="2" t="e">
        <f>#REF!</f>
        <v>#REF!</v>
      </c>
      <c r="C723" s="2" t="e">
        <f>#REF!</f>
        <v>#REF!</v>
      </c>
      <c r="E723" s="93" t="e">
        <f>#REF!</f>
        <v>#REF!</v>
      </c>
      <c r="F723" s="93" t="e">
        <f>#REF!</f>
        <v>#REF!</v>
      </c>
      <c r="G723" s="93" t="e">
        <f>#REF!</f>
        <v>#REF!</v>
      </c>
      <c r="H723" s="93" t="e">
        <f>#REF!</f>
        <v>#REF!</v>
      </c>
    </row>
    <row r="724" spans="2:8" ht="11.25">
      <c r="B724" s="2" t="e">
        <f>#REF!</f>
        <v>#REF!</v>
      </c>
      <c r="C724" s="2" t="e">
        <f>#REF!</f>
        <v>#REF!</v>
      </c>
      <c r="E724" s="93" t="e">
        <f>#REF!</f>
        <v>#REF!</v>
      </c>
      <c r="F724" s="93" t="e">
        <f>#REF!</f>
        <v>#REF!</v>
      </c>
      <c r="G724" s="93" t="e">
        <f>#REF!</f>
        <v>#REF!</v>
      </c>
      <c r="H724" s="93" t="e">
        <f>#REF!</f>
        <v>#REF!</v>
      </c>
    </row>
    <row r="725" spans="2:8" ht="11.25">
      <c r="B725" s="2" t="e">
        <f>#REF!</f>
        <v>#REF!</v>
      </c>
      <c r="C725" s="2" t="e">
        <f>#REF!</f>
        <v>#REF!</v>
      </c>
      <c r="E725" s="93" t="e">
        <f>#REF!</f>
        <v>#REF!</v>
      </c>
      <c r="F725" s="93" t="e">
        <f>#REF!</f>
        <v>#REF!</v>
      </c>
      <c r="G725" s="93" t="e">
        <f>#REF!</f>
        <v>#REF!</v>
      </c>
      <c r="H725" s="93" t="e">
        <f>#REF!</f>
        <v>#REF!</v>
      </c>
    </row>
    <row r="726" spans="2:8" ht="11.25">
      <c r="B726" s="2" t="e">
        <f>#REF!</f>
        <v>#REF!</v>
      </c>
      <c r="C726" s="2" t="e">
        <f>#REF!</f>
        <v>#REF!</v>
      </c>
      <c r="E726" s="93" t="e">
        <f>#REF!</f>
        <v>#REF!</v>
      </c>
      <c r="F726" s="93" t="e">
        <f>#REF!</f>
        <v>#REF!</v>
      </c>
      <c r="G726" s="93" t="e">
        <f>#REF!</f>
        <v>#REF!</v>
      </c>
      <c r="H726" s="93" t="e">
        <f>#REF!</f>
        <v>#REF!</v>
      </c>
    </row>
    <row r="727" spans="2:8" ht="11.25">
      <c r="B727" s="2" t="e">
        <f>#REF!</f>
        <v>#REF!</v>
      </c>
      <c r="C727" s="2" t="e">
        <f>#REF!</f>
        <v>#REF!</v>
      </c>
      <c r="E727" s="93" t="e">
        <f>#REF!</f>
        <v>#REF!</v>
      </c>
      <c r="F727" s="93" t="e">
        <f>#REF!</f>
        <v>#REF!</v>
      </c>
      <c r="G727" s="93" t="e">
        <f>#REF!</f>
        <v>#REF!</v>
      </c>
      <c r="H727" s="93" t="e">
        <f>#REF!</f>
        <v>#REF!</v>
      </c>
    </row>
    <row r="728" spans="2:8" ht="11.25">
      <c r="B728" s="2" t="e">
        <f>#REF!</f>
        <v>#REF!</v>
      </c>
      <c r="C728" s="2" t="e">
        <f>#REF!</f>
        <v>#REF!</v>
      </c>
      <c r="E728" s="93" t="e">
        <f>#REF!</f>
        <v>#REF!</v>
      </c>
      <c r="F728" s="93" t="e">
        <f>#REF!</f>
        <v>#REF!</v>
      </c>
      <c r="G728" s="93" t="e">
        <f>#REF!</f>
        <v>#REF!</v>
      </c>
      <c r="H728" s="93" t="e">
        <f>#REF!</f>
        <v>#REF!</v>
      </c>
    </row>
    <row r="729" spans="2:8" ht="11.25">
      <c r="B729" s="2" t="e">
        <f>#REF!</f>
        <v>#REF!</v>
      </c>
      <c r="C729" s="2" t="e">
        <f>#REF!</f>
        <v>#REF!</v>
      </c>
      <c r="E729" s="93" t="e">
        <f>#REF!</f>
        <v>#REF!</v>
      </c>
      <c r="F729" s="93" t="e">
        <f>#REF!</f>
        <v>#REF!</v>
      </c>
      <c r="G729" s="93" t="e">
        <f>#REF!</f>
        <v>#REF!</v>
      </c>
      <c r="H729" s="93" t="e">
        <f>#REF!</f>
        <v>#REF!</v>
      </c>
    </row>
    <row r="730" spans="2:8" ht="11.25">
      <c r="B730" s="2" t="e">
        <f>#REF!</f>
        <v>#REF!</v>
      </c>
      <c r="C730" s="2" t="e">
        <f>#REF!</f>
        <v>#REF!</v>
      </c>
      <c r="E730" s="93" t="e">
        <f>#REF!</f>
        <v>#REF!</v>
      </c>
      <c r="F730" s="93" t="e">
        <f>#REF!</f>
        <v>#REF!</v>
      </c>
      <c r="G730" s="93" t="e">
        <f>#REF!</f>
        <v>#REF!</v>
      </c>
      <c r="H730" s="93" t="e">
        <f>#REF!</f>
        <v>#REF!</v>
      </c>
    </row>
    <row r="731" spans="2:8" ht="11.25">
      <c r="B731" s="2" t="e">
        <f>#REF!</f>
        <v>#REF!</v>
      </c>
      <c r="C731" s="2" t="e">
        <f>#REF!</f>
        <v>#REF!</v>
      </c>
      <c r="E731" s="93" t="e">
        <f>#REF!</f>
        <v>#REF!</v>
      </c>
      <c r="F731" s="93" t="e">
        <f>#REF!</f>
        <v>#REF!</v>
      </c>
      <c r="G731" s="93" t="e">
        <f>#REF!</f>
        <v>#REF!</v>
      </c>
      <c r="H731" s="93" t="e">
        <f>#REF!</f>
        <v>#REF!</v>
      </c>
    </row>
    <row r="732" spans="2:8" ht="11.25">
      <c r="B732" s="2" t="e">
        <f>#REF!</f>
        <v>#REF!</v>
      </c>
      <c r="C732" s="2" t="e">
        <f>#REF!</f>
        <v>#REF!</v>
      </c>
      <c r="E732" s="93" t="e">
        <f>#REF!</f>
        <v>#REF!</v>
      </c>
      <c r="F732" s="93" t="e">
        <f>#REF!</f>
        <v>#REF!</v>
      </c>
      <c r="G732" s="93" t="e">
        <f>#REF!</f>
        <v>#REF!</v>
      </c>
      <c r="H732" s="93" t="e">
        <f>#REF!</f>
        <v>#REF!</v>
      </c>
    </row>
    <row r="733" spans="2:8" ht="11.25">
      <c r="B733" s="2" t="e">
        <f>#REF!</f>
        <v>#REF!</v>
      </c>
      <c r="C733" s="2" t="e">
        <f>#REF!</f>
        <v>#REF!</v>
      </c>
      <c r="E733" s="93" t="e">
        <f>#REF!</f>
        <v>#REF!</v>
      </c>
      <c r="F733" s="93" t="e">
        <f>#REF!</f>
        <v>#REF!</v>
      </c>
      <c r="G733" s="93" t="e">
        <f>#REF!</f>
        <v>#REF!</v>
      </c>
      <c r="H733" s="93" t="e">
        <f>#REF!</f>
        <v>#REF!</v>
      </c>
    </row>
    <row r="734" spans="2:8" ht="11.25">
      <c r="B734" s="2" t="e">
        <f>#REF!</f>
        <v>#REF!</v>
      </c>
      <c r="C734" s="2" t="e">
        <f>#REF!</f>
        <v>#REF!</v>
      </c>
      <c r="E734" s="93" t="e">
        <f>#REF!</f>
        <v>#REF!</v>
      </c>
      <c r="F734" s="93" t="e">
        <f>#REF!</f>
        <v>#REF!</v>
      </c>
      <c r="G734" s="93" t="e">
        <f>#REF!</f>
        <v>#REF!</v>
      </c>
      <c r="H734" s="93" t="e">
        <f>#REF!</f>
        <v>#REF!</v>
      </c>
    </row>
    <row r="735" spans="2:8" ht="11.25">
      <c r="B735" s="2" t="e">
        <f>#REF!</f>
        <v>#REF!</v>
      </c>
      <c r="C735" s="2" t="e">
        <f>#REF!</f>
        <v>#REF!</v>
      </c>
      <c r="E735" s="93" t="e">
        <f>#REF!</f>
        <v>#REF!</v>
      </c>
      <c r="F735" s="93" t="e">
        <f>#REF!</f>
        <v>#REF!</v>
      </c>
      <c r="G735" s="93" t="e">
        <f>#REF!</f>
        <v>#REF!</v>
      </c>
      <c r="H735" s="93" t="e">
        <f>#REF!</f>
        <v>#REF!</v>
      </c>
    </row>
    <row r="736" spans="2:8" ht="11.25">
      <c r="B736" s="2" t="e">
        <f>#REF!</f>
        <v>#REF!</v>
      </c>
      <c r="C736" s="2" t="e">
        <f>#REF!</f>
        <v>#REF!</v>
      </c>
      <c r="E736" s="93" t="e">
        <f>#REF!</f>
        <v>#REF!</v>
      </c>
      <c r="F736" s="93" t="e">
        <f>#REF!</f>
        <v>#REF!</v>
      </c>
      <c r="G736" s="93" t="e">
        <f>#REF!</f>
        <v>#REF!</v>
      </c>
      <c r="H736" s="93" t="e">
        <f>#REF!</f>
        <v>#REF!</v>
      </c>
    </row>
    <row r="737" spans="2:8" ht="11.25">
      <c r="B737" s="2" t="e">
        <f>#REF!</f>
        <v>#REF!</v>
      </c>
      <c r="C737" s="2" t="e">
        <f>#REF!</f>
        <v>#REF!</v>
      </c>
      <c r="E737" s="93" t="e">
        <f>#REF!</f>
        <v>#REF!</v>
      </c>
      <c r="F737" s="93" t="e">
        <f>#REF!</f>
        <v>#REF!</v>
      </c>
      <c r="G737" s="93" t="e">
        <f>#REF!</f>
        <v>#REF!</v>
      </c>
      <c r="H737" s="93" t="e">
        <f>#REF!</f>
        <v>#REF!</v>
      </c>
    </row>
    <row r="738" spans="2:8" ht="11.25">
      <c r="B738" s="2" t="e">
        <f>#REF!</f>
        <v>#REF!</v>
      </c>
      <c r="C738" s="2" t="e">
        <f>#REF!</f>
        <v>#REF!</v>
      </c>
      <c r="E738" s="93" t="e">
        <f>#REF!</f>
        <v>#REF!</v>
      </c>
      <c r="F738" s="93" t="e">
        <f>#REF!</f>
        <v>#REF!</v>
      </c>
      <c r="G738" s="93" t="e">
        <f>#REF!</f>
        <v>#REF!</v>
      </c>
      <c r="H738" s="93" t="e">
        <f>#REF!</f>
        <v>#REF!</v>
      </c>
    </row>
    <row r="739" spans="2:8" ht="11.25">
      <c r="B739" s="2" t="e">
        <f>#REF!</f>
        <v>#REF!</v>
      </c>
      <c r="C739" s="2" t="e">
        <f>#REF!</f>
        <v>#REF!</v>
      </c>
      <c r="E739" s="93" t="e">
        <f>#REF!</f>
        <v>#REF!</v>
      </c>
      <c r="F739" s="93" t="e">
        <f>#REF!</f>
        <v>#REF!</v>
      </c>
      <c r="G739" s="93" t="e">
        <f>#REF!</f>
        <v>#REF!</v>
      </c>
      <c r="H739" s="93" t="e">
        <f>#REF!</f>
        <v>#REF!</v>
      </c>
    </row>
    <row r="740" spans="2:8" ht="11.25">
      <c r="B740" s="2" t="e">
        <f>#REF!</f>
        <v>#REF!</v>
      </c>
      <c r="C740" s="2" t="e">
        <f>#REF!</f>
        <v>#REF!</v>
      </c>
      <c r="E740" s="93" t="e">
        <f>#REF!</f>
        <v>#REF!</v>
      </c>
      <c r="F740" s="93" t="e">
        <f>#REF!</f>
        <v>#REF!</v>
      </c>
      <c r="G740" s="93" t="e">
        <f>#REF!</f>
        <v>#REF!</v>
      </c>
      <c r="H740" s="93" t="e">
        <f>#REF!</f>
        <v>#REF!</v>
      </c>
    </row>
    <row r="741" spans="2:8" ht="11.25">
      <c r="B741" s="2" t="e">
        <f>#REF!</f>
        <v>#REF!</v>
      </c>
      <c r="C741" s="2" t="e">
        <f>#REF!</f>
        <v>#REF!</v>
      </c>
      <c r="E741" s="93" t="e">
        <f>#REF!</f>
        <v>#REF!</v>
      </c>
      <c r="F741" s="93" t="e">
        <f>#REF!</f>
        <v>#REF!</v>
      </c>
      <c r="G741" s="93" t="e">
        <f>#REF!</f>
        <v>#REF!</v>
      </c>
      <c r="H741" s="93" t="e">
        <f>#REF!</f>
        <v>#REF!</v>
      </c>
    </row>
    <row r="742" spans="2:8" ht="11.25">
      <c r="B742" s="2" t="e">
        <f>#REF!</f>
        <v>#REF!</v>
      </c>
      <c r="C742" s="2" t="e">
        <f>#REF!</f>
        <v>#REF!</v>
      </c>
      <c r="E742" s="93" t="e">
        <f>#REF!</f>
        <v>#REF!</v>
      </c>
      <c r="F742" s="93" t="e">
        <f>#REF!</f>
        <v>#REF!</v>
      </c>
      <c r="G742" s="93" t="e">
        <f>#REF!</f>
        <v>#REF!</v>
      </c>
      <c r="H742" s="93" t="e">
        <f>#REF!</f>
        <v>#REF!</v>
      </c>
    </row>
    <row r="743" spans="2:8" ht="11.25">
      <c r="B743" s="2" t="e">
        <f>#REF!</f>
        <v>#REF!</v>
      </c>
      <c r="C743" s="2" t="e">
        <f>#REF!</f>
        <v>#REF!</v>
      </c>
      <c r="E743" s="93" t="e">
        <f>#REF!</f>
        <v>#REF!</v>
      </c>
      <c r="F743" s="93" t="e">
        <f>#REF!</f>
        <v>#REF!</v>
      </c>
      <c r="G743" s="93" t="e">
        <f>#REF!</f>
        <v>#REF!</v>
      </c>
      <c r="H743" s="93" t="e">
        <f>#REF!</f>
        <v>#REF!</v>
      </c>
    </row>
    <row r="744" spans="2:8" ht="11.25">
      <c r="B744" s="2" t="e">
        <f>#REF!</f>
        <v>#REF!</v>
      </c>
      <c r="C744" s="2" t="e">
        <f>#REF!</f>
        <v>#REF!</v>
      </c>
      <c r="E744" s="93" t="e">
        <f>#REF!</f>
        <v>#REF!</v>
      </c>
      <c r="F744" s="93" t="e">
        <f>#REF!</f>
        <v>#REF!</v>
      </c>
      <c r="G744" s="93" t="e">
        <f>#REF!</f>
        <v>#REF!</v>
      </c>
      <c r="H744" s="93" t="e">
        <f>#REF!</f>
        <v>#REF!</v>
      </c>
    </row>
    <row r="745" spans="2:8" ht="11.25">
      <c r="B745" s="2" t="e">
        <f>#REF!</f>
        <v>#REF!</v>
      </c>
      <c r="C745" s="2" t="e">
        <f>#REF!</f>
        <v>#REF!</v>
      </c>
      <c r="E745" s="93" t="e">
        <f>#REF!</f>
        <v>#REF!</v>
      </c>
      <c r="F745" s="93" t="e">
        <f>#REF!</f>
        <v>#REF!</v>
      </c>
      <c r="G745" s="93" t="e">
        <f>#REF!</f>
        <v>#REF!</v>
      </c>
      <c r="H745" s="93" t="e">
        <f>#REF!</f>
        <v>#REF!</v>
      </c>
    </row>
    <row r="746" spans="2:8" ht="11.25">
      <c r="B746" s="2" t="e">
        <f>#REF!</f>
        <v>#REF!</v>
      </c>
      <c r="C746" s="2" t="e">
        <f>#REF!</f>
        <v>#REF!</v>
      </c>
      <c r="E746" s="93" t="e">
        <f>#REF!</f>
        <v>#REF!</v>
      </c>
      <c r="F746" s="93" t="e">
        <f>#REF!</f>
        <v>#REF!</v>
      </c>
      <c r="G746" s="93" t="e">
        <f>#REF!</f>
        <v>#REF!</v>
      </c>
      <c r="H746" s="93" t="e">
        <f>#REF!</f>
        <v>#REF!</v>
      </c>
    </row>
    <row r="747" spans="2:8" ht="11.25">
      <c r="B747" s="2" t="e">
        <f>#REF!</f>
        <v>#REF!</v>
      </c>
      <c r="C747" s="2" t="e">
        <f>#REF!</f>
        <v>#REF!</v>
      </c>
      <c r="E747" s="93" t="e">
        <f>#REF!</f>
        <v>#REF!</v>
      </c>
      <c r="F747" s="93" t="e">
        <f>#REF!</f>
        <v>#REF!</v>
      </c>
      <c r="G747" s="93" t="e">
        <f>#REF!</f>
        <v>#REF!</v>
      </c>
      <c r="H747" s="93" t="e">
        <f>#REF!</f>
        <v>#REF!</v>
      </c>
    </row>
    <row r="748" spans="2:8" ht="11.25">
      <c r="B748" s="2" t="e">
        <f>#REF!</f>
        <v>#REF!</v>
      </c>
      <c r="C748" s="2" t="e">
        <f>#REF!</f>
        <v>#REF!</v>
      </c>
      <c r="E748" s="93" t="e">
        <f>#REF!</f>
        <v>#REF!</v>
      </c>
      <c r="F748" s="93" t="e">
        <f>#REF!</f>
        <v>#REF!</v>
      </c>
      <c r="G748" s="93" t="e">
        <f>#REF!</f>
        <v>#REF!</v>
      </c>
      <c r="H748" s="93" t="e">
        <f>#REF!</f>
        <v>#REF!</v>
      </c>
    </row>
    <row r="749" spans="2:8" ht="11.25">
      <c r="B749" s="2" t="e">
        <f>#REF!</f>
        <v>#REF!</v>
      </c>
      <c r="C749" s="2" t="e">
        <f>#REF!</f>
        <v>#REF!</v>
      </c>
      <c r="E749" s="93" t="e">
        <f>#REF!</f>
        <v>#REF!</v>
      </c>
      <c r="F749" s="93" t="e">
        <f>#REF!</f>
        <v>#REF!</v>
      </c>
      <c r="G749" s="93" t="e">
        <f>#REF!</f>
        <v>#REF!</v>
      </c>
      <c r="H749" s="93" t="e">
        <f>#REF!</f>
        <v>#REF!</v>
      </c>
    </row>
    <row r="750" spans="2:8" ht="11.25">
      <c r="B750" s="2" t="e">
        <f>#REF!</f>
        <v>#REF!</v>
      </c>
      <c r="C750" s="2" t="e">
        <f>#REF!</f>
        <v>#REF!</v>
      </c>
      <c r="E750" s="93" t="e">
        <f>#REF!</f>
        <v>#REF!</v>
      </c>
      <c r="F750" s="93" t="e">
        <f>#REF!</f>
        <v>#REF!</v>
      </c>
      <c r="G750" s="93" t="e">
        <f>#REF!</f>
        <v>#REF!</v>
      </c>
      <c r="H750" s="93" t="e">
        <f>#REF!</f>
        <v>#REF!</v>
      </c>
    </row>
    <row r="751" spans="2:8" ht="11.25">
      <c r="B751" s="2" t="e">
        <f>#REF!</f>
        <v>#REF!</v>
      </c>
      <c r="C751" s="2" t="e">
        <f>#REF!</f>
        <v>#REF!</v>
      </c>
      <c r="E751" s="93" t="e">
        <f>#REF!</f>
        <v>#REF!</v>
      </c>
      <c r="F751" s="93" t="e">
        <f>#REF!</f>
        <v>#REF!</v>
      </c>
      <c r="G751" s="93" t="e">
        <f>#REF!</f>
        <v>#REF!</v>
      </c>
      <c r="H751" s="93" t="e">
        <f>#REF!</f>
        <v>#REF!</v>
      </c>
    </row>
    <row r="752" spans="2:8" ht="11.25">
      <c r="B752" s="2" t="e">
        <f>#REF!</f>
        <v>#REF!</v>
      </c>
      <c r="C752" s="2" t="e">
        <f>#REF!</f>
        <v>#REF!</v>
      </c>
      <c r="E752" s="93" t="e">
        <f>#REF!</f>
        <v>#REF!</v>
      </c>
      <c r="F752" s="93" t="e">
        <f>#REF!</f>
        <v>#REF!</v>
      </c>
      <c r="G752" s="93" t="e">
        <f>#REF!</f>
        <v>#REF!</v>
      </c>
      <c r="H752" s="93" t="e">
        <f>#REF!</f>
        <v>#REF!</v>
      </c>
    </row>
    <row r="753" spans="2:8" ht="11.25">
      <c r="B753" s="2" t="e">
        <f>#REF!</f>
        <v>#REF!</v>
      </c>
      <c r="C753" s="2" t="e">
        <f>#REF!</f>
        <v>#REF!</v>
      </c>
      <c r="E753" s="93" t="e">
        <f>#REF!</f>
        <v>#REF!</v>
      </c>
      <c r="F753" s="93" t="e">
        <f>#REF!</f>
        <v>#REF!</v>
      </c>
      <c r="G753" s="93" t="e">
        <f>#REF!</f>
        <v>#REF!</v>
      </c>
      <c r="H753" s="93" t="e">
        <f>#REF!</f>
        <v>#REF!</v>
      </c>
    </row>
    <row r="754" spans="2:8" ht="11.25">
      <c r="B754" s="2" t="e">
        <f>#REF!</f>
        <v>#REF!</v>
      </c>
      <c r="C754" s="2" t="e">
        <f>#REF!</f>
        <v>#REF!</v>
      </c>
      <c r="E754" s="93" t="e">
        <f>#REF!</f>
        <v>#REF!</v>
      </c>
      <c r="F754" s="93" t="e">
        <f>#REF!</f>
        <v>#REF!</v>
      </c>
      <c r="G754" s="93" t="e">
        <f>#REF!</f>
        <v>#REF!</v>
      </c>
      <c r="H754" s="93" t="e">
        <f>#REF!</f>
        <v>#REF!</v>
      </c>
    </row>
    <row r="755" spans="2:8" ht="11.25">
      <c r="B755" s="2" t="e">
        <f>#REF!</f>
        <v>#REF!</v>
      </c>
      <c r="C755" s="2" t="e">
        <f>#REF!</f>
        <v>#REF!</v>
      </c>
      <c r="E755" s="93" t="e">
        <f>#REF!</f>
        <v>#REF!</v>
      </c>
      <c r="F755" s="93" t="e">
        <f>#REF!</f>
        <v>#REF!</v>
      </c>
      <c r="G755" s="93" t="e">
        <f>#REF!</f>
        <v>#REF!</v>
      </c>
      <c r="H755" s="93" t="e">
        <f>#REF!</f>
        <v>#REF!</v>
      </c>
    </row>
    <row r="756" spans="2:8" ht="11.25">
      <c r="B756" s="2" t="e">
        <f>#REF!</f>
        <v>#REF!</v>
      </c>
      <c r="C756" s="2" t="e">
        <f>#REF!</f>
        <v>#REF!</v>
      </c>
      <c r="E756" s="93" t="e">
        <f>#REF!</f>
        <v>#REF!</v>
      </c>
      <c r="F756" s="93" t="e">
        <f>#REF!</f>
        <v>#REF!</v>
      </c>
      <c r="G756" s="93" t="e">
        <f>#REF!</f>
        <v>#REF!</v>
      </c>
      <c r="H756" s="93" t="e">
        <f>#REF!</f>
        <v>#REF!</v>
      </c>
    </row>
    <row r="757" spans="2:8" ht="11.25">
      <c r="B757" s="2" t="e">
        <f>#REF!</f>
        <v>#REF!</v>
      </c>
      <c r="C757" s="2" t="e">
        <f>#REF!</f>
        <v>#REF!</v>
      </c>
      <c r="E757" s="93" t="e">
        <f>#REF!</f>
        <v>#REF!</v>
      </c>
      <c r="F757" s="93" t="e">
        <f>#REF!</f>
        <v>#REF!</v>
      </c>
      <c r="G757" s="93" t="e">
        <f>#REF!</f>
        <v>#REF!</v>
      </c>
      <c r="H757" s="93" t="e">
        <f>#REF!</f>
        <v>#REF!</v>
      </c>
    </row>
    <row r="758" spans="2:8" ht="11.25">
      <c r="B758" s="2" t="e">
        <f>#REF!</f>
        <v>#REF!</v>
      </c>
      <c r="C758" s="2" t="e">
        <f>#REF!</f>
        <v>#REF!</v>
      </c>
      <c r="E758" s="93" t="e">
        <f>#REF!</f>
        <v>#REF!</v>
      </c>
      <c r="F758" s="93" t="e">
        <f>#REF!</f>
        <v>#REF!</v>
      </c>
      <c r="G758" s="93" t="e">
        <f>#REF!</f>
        <v>#REF!</v>
      </c>
      <c r="H758" s="93" t="e">
        <f>#REF!</f>
        <v>#REF!</v>
      </c>
    </row>
    <row r="759" spans="2:8" ht="11.25">
      <c r="B759" s="2" t="e">
        <f>#REF!</f>
        <v>#REF!</v>
      </c>
      <c r="C759" s="2" t="e">
        <f>#REF!</f>
        <v>#REF!</v>
      </c>
      <c r="E759" s="93" t="e">
        <f>#REF!</f>
        <v>#REF!</v>
      </c>
      <c r="F759" s="93" t="e">
        <f>#REF!</f>
        <v>#REF!</v>
      </c>
      <c r="G759" s="93" t="e">
        <f>#REF!</f>
        <v>#REF!</v>
      </c>
      <c r="H759" s="93" t="e">
        <f>#REF!</f>
        <v>#REF!</v>
      </c>
    </row>
    <row r="760" spans="2:8" ht="11.25">
      <c r="B760" s="2" t="e">
        <f>#REF!</f>
        <v>#REF!</v>
      </c>
      <c r="C760" s="2" t="e">
        <f>#REF!</f>
        <v>#REF!</v>
      </c>
      <c r="E760" s="93" t="e">
        <f>#REF!</f>
        <v>#REF!</v>
      </c>
      <c r="F760" s="93" t="e">
        <f>#REF!</f>
        <v>#REF!</v>
      </c>
      <c r="G760" s="93" t="e">
        <f>#REF!</f>
        <v>#REF!</v>
      </c>
      <c r="H760" s="93" t="e">
        <f>#REF!</f>
        <v>#REF!</v>
      </c>
    </row>
    <row r="761" spans="2:8" ht="11.25">
      <c r="B761" s="2" t="e">
        <f>#REF!</f>
        <v>#REF!</v>
      </c>
      <c r="C761" s="2" t="e">
        <f>#REF!</f>
        <v>#REF!</v>
      </c>
      <c r="E761" s="93" t="e">
        <f>#REF!</f>
        <v>#REF!</v>
      </c>
      <c r="F761" s="93" t="e">
        <f>#REF!</f>
        <v>#REF!</v>
      </c>
      <c r="G761" s="93" t="e">
        <f>#REF!</f>
        <v>#REF!</v>
      </c>
      <c r="H761" s="93" t="e">
        <f>#REF!</f>
        <v>#REF!</v>
      </c>
    </row>
    <row r="762" spans="2:8" ht="11.25">
      <c r="B762" s="2" t="e">
        <f>#REF!</f>
        <v>#REF!</v>
      </c>
      <c r="C762" s="2" t="e">
        <f>#REF!</f>
        <v>#REF!</v>
      </c>
      <c r="E762" s="93" t="e">
        <f>#REF!</f>
        <v>#REF!</v>
      </c>
      <c r="F762" s="93" t="e">
        <f>#REF!</f>
        <v>#REF!</v>
      </c>
      <c r="G762" s="93" t="e">
        <f>#REF!</f>
        <v>#REF!</v>
      </c>
      <c r="H762" s="93" t="e">
        <f>#REF!</f>
        <v>#REF!</v>
      </c>
    </row>
    <row r="763" spans="2:8" ht="11.25">
      <c r="B763" s="2" t="e">
        <f>#REF!</f>
        <v>#REF!</v>
      </c>
      <c r="C763" s="2" t="e">
        <f>#REF!</f>
        <v>#REF!</v>
      </c>
      <c r="E763" s="93" t="e">
        <f>#REF!</f>
        <v>#REF!</v>
      </c>
      <c r="F763" s="93" t="e">
        <f>#REF!</f>
        <v>#REF!</v>
      </c>
      <c r="G763" s="93" t="e">
        <f>#REF!</f>
        <v>#REF!</v>
      </c>
      <c r="H763" s="93" t="e">
        <f>#REF!</f>
        <v>#REF!</v>
      </c>
    </row>
    <row r="764" spans="2:8" ht="11.25">
      <c r="B764" s="2" t="e">
        <f>#REF!</f>
        <v>#REF!</v>
      </c>
      <c r="C764" s="2" t="e">
        <f>#REF!</f>
        <v>#REF!</v>
      </c>
      <c r="E764" s="93" t="e">
        <f>#REF!</f>
        <v>#REF!</v>
      </c>
      <c r="F764" s="93" t="e">
        <f>#REF!</f>
        <v>#REF!</v>
      </c>
      <c r="G764" s="93" t="e">
        <f>#REF!</f>
        <v>#REF!</v>
      </c>
      <c r="H764" s="93" t="e">
        <f>#REF!</f>
        <v>#REF!</v>
      </c>
    </row>
    <row r="765" spans="2:8" ht="11.25">
      <c r="B765" s="2" t="e">
        <f>#REF!</f>
        <v>#REF!</v>
      </c>
      <c r="C765" s="2" t="e">
        <f>#REF!</f>
        <v>#REF!</v>
      </c>
      <c r="E765" s="93" t="e">
        <f>#REF!</f>
        <v>#REF!</v>
      </c>
      <c r="F765" s="93" t="e">
        <f>#REF!</f>
        <v>#REF!</v>
      </c>
      <c r="G765" s="93" t="e">
        <f>#REF!</f>
        <v>#REF!</v>
      </c>
      <c r="H765" s="93" t="e">
        <f>#REF!</f>
        <v>#REF!</v>
      </c>
    </row>
    <row r="766" spans="2:8" ht="11.25">
      <c r="B766" s="2" t="e">
        <f>#REF!</f>
        <v>#REF!</v>
      </c>
      <c r="C766" s="2" t="e">
        <f>#REF!</f>
        <v>#REF!</v>
      </c>
      <c r="E766" s="93" t="e">
        <f>#REF!</f>
        <v>#REF!</v>
      </c>
      <c r="F766" s="93" t="e">
        <f>#REF!</f>
        <v>#REF!</v>
      </c>
      <c r="G766" s="93" t="e">
        <f>#REF!</f>
        <v>#REF!</v>
      </c>
      <c r="H766" s="93" t="e">
        <f>#REF!</f>
        <v>#REF!</v>
      </c>
    </row>
    <row r="767" spans="2:8" ht="11.25">
      <c r="B767" s="2" t="e">
        <f>#REF!</f>
        <v>#REF!</v>
      </c>
      <c r="C767" s="2" t="e">
        <f>#REF!</f>
        <v>#REF!</v>
      </c>
      <c r="E767" s="93" t="e">
        <f>#REF!</f>
        <v>#REF!</v>
      </c>
      <c r="F767" s="93" t="e">
        <f>#REF!</f>
        <v>#REF!</v>
      </c>
      <c r="G767" s="93" t="e">
        <f>#REF!</f>
        <v>#REF!</v>
      </c>
      <c r="H767" s="93" t="e">
        <f>#REF!</f>
        <v>#REF!</v>
      </c>
    </row>
    <row r="768" spans="2:8" ht="11.25">
      <c r="B768" s="2" t="e">
        <f>#REF!</f>
        <v>#REF!</v>
      </c>
      <c r="C768" s="2" t="e">
        <f>#REF!</f>
        <v>#REF!</v>
      </c>
      <c r="E768" s="93" t="e">
        <f>#REF!</f>
        <v>#REF!</v>
      </c>
      <c r="F768" s="93" t="e">
        <f>#REF!</f>
        <v>#REF!</v>
      </c>
      <c r="G768" s="93" t="e">
        <f>#REF!</f>
        <v>#REF!</v>
      </c>
      <c r="H768" s="93" t="e">
        <f>#REF!</f>
        <v>#REF!</v>
      </c>
    </row>
    <row r="769" spans="2:8" ht="11.25">
      <c r="B769" s="2" t="e">
        <f>#REF!</f>
        <v>#REF!</v>
      </c>
      <c r="C769" s="2" t="e">
        <f>#REF!</f>
        <v>#REF!</v>
      </c>
      <c r="E769" s="93" t="e">
        <f>#REF!</f>
        <v>#REF!</v>
      </c>
      <c r="F769" s="93" t="e">
        <f>#REF!</f>
        <v>#REF!</v>
      </c>
      <c r="G769" s="93" t="e">
        <f>#REF!</f>
        <v>#REF!</v>
      </c>
      <c r="H769" s="93" t="e">
        <f>#REF!</f>
        <v>#REF!</v>
      </c>
    </row>
    <row r="770" spans="2:8" ht="11.25">
      <c r="B770" s="2" t="e">
        <f>#REF!</f>
        <v>#REF!</v>
      </c>
      <c r="C770" s="2" t="e">
        <f>#REF!</f>
        <v>#REF!</v>
      </c>
      <c r="E770" s="93" t="e">
        <f>#REF!</f>
        <v>#REF!</v>
      </c>
      <c r="F770" s="93" t="e">
        <f>#REF!</f>
        <v>#REF!</v>
      </c>
      <c r="G770" s="93" t="e">
        <f>#REF!</f>
        <v>#REF!</v>
      </c>
      <c r="H770" s="93" t="e">
        <f>#REF!</f>
        <v>#REF!</v>
      </c>
    </row>
    <row r="771" spans="2:8" ht="11.25">
      <c r="B771" s="2" t="e">
        <f>#REF!</f>
        <v>#REF!</v>
      </c>
      <c r="C771" s="2" t="e">
        <f>#REF!</f>
        <v>#REF!</v>
      </c>
      <c r="E771" s="93" t="e">
        <f>#REF!</f>
        <v>#REF!</v>
      </c>
      <c r="F771" s="93" t="e">
        <f>#REF!</f>
        <v>#REF!</v>
      </c>
      <c r="G771" s="93" t="e">
        <f>#REF!</f>
        <v>#REF!</v>
      </c>
      <c r="H771" s="93" t="e">
        <f>#REF!</f>
        <v>#REF!</v>
      </c>
    </row>
    <row r="772" spans="2:8" ht="11.25">
      <c r="B772" s="2" t="e">
        <f>#REF!</f>
        <v>#REF!</v>
      </c>
      <c r="C772" s="2" t="e">
        <f>#REF!</f>
        <v>#REF!</v>
      </c>
      <c r="E772" s="93" t="e">
        <f>#REF!</f>
        <v>#REF!</v>
      </c>
      <c r="F772" s="93" t="e">
        <f>#REF!</f>
        <v>#REF!</v>
      </c>
      <c r="G772" s="93" t="e">
        <f>#REF!</f>
        <v>#REF!</v>
      </c>
      <c r="H772" s="93" t="e">
        <f>#REF!</f>
        <v>#REF!</v>
      </c>
    </row>
    <row r="773" spans="2:8" ht="11.25">
      <c r="B773" s="2" t="e">
        <f>#REF!</f>
        <v>#REF!</v>
      </c>
      <c r="C773" s="2" t="e">
        <f>#REF!</f>
        <v>#REF!</v>
      </c>
      <c r="E773" s="93" t="e">
        <f>#REF!</f>
        <v>#REF!</v>
      </c>
      <c r="F773" s="93" t="e">
        <f>#REF!</f>
        <v>#REF!</v>
      </c>
      <c r="G773" s="93" t="e">
        <f>#REF!</f>
        <v>#REF!</v>
      </c>
      <c r="H773" s="93" t="e">
        <f>#REF!</f>
        <v>#REF!</v>
      </c>
    </row>
    <row r="774" spans="2:8" ht="11.25">
      <c r="B774" s="2" t="e">
        <f>#REF!</f>
        <v>#REF!</v>
      </c>
      <c r="C774" s="2" t="e">
        <f>#REF!</f>
        <v>#REF!</v>
      </c>
      <c r="E774" s="93" t="e">
        <f>#REF!</f>
        <v>#REF!</v>
      </c>
      <c r="F774" s="93" t="e">
        <f>#REF!</f>
        <v>#REF!</v>
      </c>
      <c r="G774" s="93" t="e">
        <f>#REF!</f>
        <v>#REF!</v>
      </c>
      <c r="H774" s="93" t="e">
        <f>#REF!</f>
        <v>#REF!</v>
      </c>
    </row>
    <row r="775" spans="2:8" ht="11.25">
      <c r="B775" s="2" t="e">
        <f>#REF!</f>
        <v>#REF!</v>
      </c>
      <c r="C775" s="2" t="e">
        <f>#REF!</f>
        <v>#REF!</v>
      </c>
      <c r="E775" s="93" t="e">
        <f>#REF!</f>
        <v>#REF!</v>
      </c>
      <c r="F775" s="93" t="e">
        <f>#REF!</f>
        <v>#REF!</v>
      </c>
      <c r="G775" s="93" t="e">
        <f>#REF!</f>
        <v>#REF!</v>
      </c>
      <c r="H775" s="93" t="e">
        <f>#REF!</f>
        <v>#REF!</v>
      </c>
    </row>
    <row r="776" spans="2:8" ht="11.25">
      <c r="B776" s="2" t="e">
        <f>#REF!</f>
        <v>#REF!</v>
      </c>
      <c r="C776" s="2" t="e">
        <f>#REF!</f>
        <v>#REF!</v>
      </c>
      <c r="E776" s="93" t="e">
        <f>#REF!</f>
        <v>#REF!</v>
      </c>
      <c r="F776" s="93" t="e">
        <f>#REF!</f>
        <v>#REF!</v>
      </c>
      <c r="G776" s="93" t="e">
        <f>#REF!</f>
        <v>#REF!</v>
      </c>
      <c r="H776" s="93" t="e">
        <f>#REF!</f>
        <v>#REF!</v>
      </c>
    </row>
    <row r="777" spans="2:8" ht="11.25">
      <c r="B777" s="2" t="e">
        <f>#REF!</f>
        <v>#REF!</v>
      </c>
      <c r="C777" s="2" t="e">
        <f>#REF!</f>
        <v>#REF!</v>
      </c>
      <c r="E777" s="93" t="e">
        <f>#REF!</f>
        <v>#REF!</v>
      </c>
      <c r="F777" s="93" t="e">
        <f>#REF!</f>
        <v>#REF!</v>
      </c>
      <c r="G777" s="93" t="e">
        <f>#REF!</f>
        <v>#REF!</v>
      </c>
      <c r="H777" s="93" t="e">
        <f>#REF!</f>
        <v>#REF!</v>
      </c>
    </row>
    <row r="778" spans="2:8" ht="11.25">
      <c r="B778" s="2" t="e">
        <f>#REF!</f>
        <v>#REF!</v>
      </c>
      <c r="C778" s="2" t="e">
        <f>#REF!</f>
        <v>#REF!</v>
      </c>
      <c r="E778" s="93" t="e">
        <f>#REF!</f>
        <v>#REF!</v>
      </c>
      <c r="F778" s="93" t="e">
        <f>#REF!</f>
        <v>#REF!</v>
      </c>
      <c r="G778" s="93" t="e">
        <f>#REF!</f>
        <v>#REF!</v>
      </c>
      <c r="H778" s="93" t="e">
        <f>#REF!</f>
        <v>#REF!</v>
      </c>
    </row>
    <row r="779" spans="2:8" ht="11.25">
      <c r="B779" s="2" t="e">
        <f>#REF!</f>
        <v>#REF!</v>
      </c>
      <c r="C779" s="2" t="e">
        <f>#REF!</f>
        <v>#REF!</v>
      </c>
      <c r="E779" s="93" t="e">
        <f>#REF!</f>
        <v>#REF!</v>
      </c>
      <c r="F779" s="93" t="e">
        <f>#REF!</f>
        <v>#REF!</v>
      </c>
      <c r="G779" s="93" t="e">
        <f>#REF!</f>
        <v>#REF!</v>
      </c>
      <c r="H779" s="93" t="e">
        <f>#REF!</f>
        <v>#REF!</v>
      </c>
    </row>
    <row r="780" spans="2:8" ht="11.25">
      <c r="B780" s="2" t="e">
        <f>#REF!</f>
        <v>#REF!</v>
      </c>
      <c r="C780" s="2" t="e">
        <f>#REF!</f>
        <v>#REF!</v>
      </c>
      <c r="E780" s="93" t="e">
        <f>#REF!</f>
        <v>#REF!</v>
      </c>
      <c r="F780" s="93" t="e">
        <f>#REF!</f>
        <v>#REF!</v>
      </c>
      <c r="G780" s="93" t="e">
        <f>#REF!</f>
        <v>#REF!</v>
      </c>
      <c r="H780" s="93" t="e">
        <f>#REF!</f>
        <v>#REF!</v>
      </c>
    </row>
    <row r="781" spans="2:8" ht="11.25">
      <c r="B781" s="2" t="e">
        <f>#REF!</f>
        <v>#REF!</v>
      </c>
      <c r="C781" s="2" t="e">
        <f>#REF!</f>
        <v>#REF!</v>
      </c>
      <c r="E781" s="93" t="e">
        <f>#REF!</f>
        <v>#REF!</v>
      </c>
      <c r="F781" s="93" t="e">
        <f>#REF!</f>
        <v>#REF!</v>
      </c>
      <c r="G781" s="93" t="e">
        <f>#REF!</f>
        <v>#REF!</v>
      </c>
      <c r="H781" s="93" t="e">
        <f>#REF!</f>
        <v>#REF!</v>
      </c>
    </row>
    <row r="782" spans="2:8" ht="11.25">
      <c r="B782" s="2" t="e">
        <f>#REF!</f>
        <v>#REF!</v>
      </c>
      <c r="C782" s="2" t="e">
        <f>#REF!</f>
        <v>#REF!</v>
      </c>
      <c r="E782" s="93" t="e">
        <f>#REF!</f>
        <v>#REF!</v>
      </c>
      <c r="F782" s="93" t="e">
        <f>#REF!</f>
        <v>#REF!</v>
      </c>
      <c r="G782" s="93" t="e">
        <f>#REF!</f>
        <v>#REF!</v>
      </c>
      <c r="H782" s="93" t="e">
        <f>#REF!</f>
        <v>#REF!</v>
      </c>
    </row>
    <row r="783" spans="2:8" ht="11.25">
      <c r="B783" s="2" t="e">
        <f>#REF!</f>
        <v>#REF!</v>
      </c>
      <c r="C783" s="2" t="e">
        <f>#REF!</f>
        <v>#REF!</v>
      </c>
      <c r="E783" s="93" t="e">
        <f>#REF!</f>
        <v>#REF!</v>
      </c>
      <c r="F783" s="93" t="e">
        <f>#REF!</f>
        <v>#REF!</v>
      </c>
      <c r="G783" s="93" t="e">
        <f>#REF!</f>
        <v>#REF!</v>
      </c>
      <c r="H783" s="93" t="e">
        <f>#REF!</f>
        <v>#REF!</v>
      </c>
    </row>
    <row r="784" spans="2:8" ht="11.25">
      <c r="B784" s="2" t="e">
        <f>#REF!</f>
        <v>#REF!</v>
      </c>
      <c r="C784" s="2" t="e">
        <f>#REF!</f>
        <v>#REF!</v>
      </c>
      <c r="E784" s="93" t="e">
        <f>#REF!</f>
        <v>#REF!</v>
      </c>
      <c r="F784" s="93" t="e">
        <f>#REF!</f>
        <v>#REF!</v>
      </c>
      <c r="G784" s="93" t="e">
        <f>#REF!</f>
        <v>#REF!</v>
      </c>
      <c r="H784" s="93" t="e">
        <f>#REF!</f>
        <v>#REF!</v>
      </c>
    </row>
    <row r="785" spans="2:8" ht="11.25">
      <c r="B785" s="2" t="e">
        <f>#REF!</f>
        <v>#REF!</v>
      </c>
      <c r="C785" s="2" t="e">
        <f>#REF!</f>
        <v>#REF!</v>
      </c>
      <c r="E785" s="93" t="e">
        <f>#REF!</f>
        <v>#REF!</v>
      </c>
      <c r="F785" s="93" t="e">
        <f>#REF!</f>
        <v>#REF!</v>
      </c>
      <c r="G785" s="93" t="e">
        <f>#REF!</f>
        <v>#REF!</v>
      </c>
      <c r="H785" s="93" t="e">
        <f>#REF!</f>
        <v>#REF!</v>
      </c>
    </row>
    <row r="786" spans="2:8" ht="11.25">
      <c r="B786" s="2" t="e">
        <f>#REF!</f>
        <v>#REF!</v>
      </c>
      <c r="C786" s="2" t="e">
        <f>#REF!</f>
        <v>#REF!</v>
      </c>
      <c r="E786" s="93" t="e">
        <f>#REF!</f>
        <v>#REF!</v>
      </c>
      <c r="F786" s="93" t="e">
        <f>#REF!</f>
        <v>#REF!</v>
      </c>
      <c r="G786" s="93" t="e">
        <f>#REF!</f>
        <v>#REF!</v>
      </c>
      <c r="H786" s="93" t="e">
        <f>#REF!</f>
        <v>#REF!</v>
      </c>
    </row>
    <row r="787" spans="2:8" ht="11.25">
      <c r="B787" s="2" t="e">
        <f>#REF!</f>
        <v>#REF!</v>
      </c>
      <c r="C787" s="2" t="e">
        <f>#REF!</f>
        <v>#REF!</v>
      </c>
      <c r="E787" s="93" t="e">
        <f>#REF!</f>
        <v>#REF!</v>
      </c>
      <c r="F787" s="93" t="e">
        <f>#REF!</f>
        <v>#REF!</v>
      </c>
      <c r="G787" s="93" t="e">
        <f>#REF!</f>
        <v>#REF!</v>
      </c>
      <c r="H787" s="93" t="e">
        <f>#REF!</f>
        <v>#REF!</v>
      </c>
    </row>
    <row r="788" spans="2:8" ht="11.25">
      <c r="B788" s="2" t="e">
        <f>#REF!</f>
        <v>#REF!</v>
      </c>
      <c r="C788" s="2" t="e">
        <f>#REF!</f>
        <v>#REF!</v>
      </c>
      <c r="E788" s="93" t="e">
        <f>#REF!</f>
        <v>#REF!</v>
      </c>
      <c r="F788" s="93" t="e">
        <f>#REF!</f>
        <v>#REF!</v>
      </c>
      <c r="G788" s="93" t="e">
        <f>#REF!</f>
        <v>#REF!</v>
      </c>
      <c r="H788" s="93" t="e">
        <f>#REF!</f>
        <v>#REF!</v>
      </c>
    </row>
    <row r="789" spans="2:8" ht="11.25">
      <c r="B789" s="2" t="e">
        <f>#REF!</f>
        <v>#REF!</v>
      </c>
      <c r="C789" s="2" t="e">
        <f>#REF!</f>
        <v>#REF!</v>
      </c>
      <c r="E789" s="93" t="e">
        <f>#REF!</f>
        <v>#REF!</v>
      </c>
      <c r="F789" s="93" t="e">
        <f>#REF!</f>
        <v>#REF!</v>
      </c>
      <c r="G789" s="93" t="e">
        <f>#REF!</f>
        <v>#REF!</v>
      </c>
      <c r="H789" s="93" t="e">
        <f>#REF!</f>
        <v>#REF!</v>
      </c>
    </row>
    <row r="790" spans="2:8" ht="11.25">
      <c r="B790" s="2" t="e">
        <f>#REF!</f>
        <v>#REF!</v>
      </c>
      <c r="C790" s="2" t="e">
        <f>#REF!</f>
        <v>#REF!</v>
      </c>
      <c r="E790" s="93" t="e">
        <f>#REF!</f>
        <v>#REF!</v>
      </c>
      <c r="F790" s="93" t="e">
        <f>#REF!</f>
        <v>#REF!</v>
      </c>
      <c r="G790" s="93" t="e">
        <f>#REF!</f>
        <v>#REF!</v>
      </c>
      <c r="H790" s="93" t="e">
        <f>#REF!</f>
        <v>#REF!</v>
      </c>
    </row>
    <row r="791" spans="2:8" ht="11.25">
      <c r="B791" s="2" t="e">
        <f>#REF!</f>
        <v>#REF!</v>
      </c>
      <c r="C791" s="2" t="e">
        <f>#REF!</f>
        <v>#REF!</v>
      </c>
      <c r="E791" s="93" t="e">
        <f>#REF!</f>
        <v>#REF!</v>
      </c>
      <c r="F791" s="93" t="e">
        <f>#REF!</f>
        <v>#REF!</v>
      </c>
      <c r="G791" s="93" t="e">
        <f>#REF!</f>
        <v>#REF!</v>
      </c>
      <c r="H791" s="93" t="e">
        <f>#REF!</f>
        <v>#REF!</v>
      </c>
    </row>
    <row r="792" spans="2:8" ht="11.25">
      <c r="B792" s="2" t="e">
        <f>#REF!</f>
        <v>#REF!</v>
      </c>
      <c r="C792" s="2" t="e">
        <f>#REF!</f>
        <v>#REF!</v>
      </c>
      <c r="E792" s="93" t="e">
        <f>#REF!</f>
        <v>#REF!</v>
      </c>
      <c r="F792" s="93" t="e">
        <f>#REF!</f>
        <v>#REF!</v>
      </c>
      <c r="G792" s="93" t="e">
        <f>#REF!</f>
        <v>#REF!</v>
      </c>
      <c r="H792" s="93" t="e">
        <f>#REF!</f>
        <v>#REF!</v>
      </c>
    </row>
    <row r="793" spans="2:8" ht="11.25">
      <c r="B793" s="2" t="e">
        <f>#REF!</f>
        <v>#REF!</v>
      </c>
      <c r="C793" s="2" t="e">
        <f>#REF!</f>
        <v>#REF!</v>
      </c>
      <c r="E793" s="93" t="e">
        <f>#REF!</f>
        <v>#REF!</v>
      </c>
      <c r="F793" s="93" t="e">
        <f>#REF!</f>
        <v>#REF!</v>
      </c>
      <c r="G793" s="93" t="e">
        <f>#REF!</f>
        <v>#REF!</v>
      </c>
      <c r="H793" s="93" t="e">
        <f>#REF!</f>
        <v>#REF!</v>
      </c>
    </row>
    <row r="794" spans="2:8" ht="11.25">
      <c r="B794" s="2" t="e">
        <f>#REF!</f>
        <v>#REF!</v>
      </c>
      <c r="C794" s="2" t="e">
        <f>#REF!</f>
        <v>#REF!</v>
      </c>
      <c r="E794" s="93" t="e">
        <f>#REF!</f>
        <v>#REF!</v>
      </c>
      <c r="F794" s="93" t="e">
        <f>#REF!</f>
        <v>#REF!</v>
      </c>
      <c r="G794" s="93" t="e">
        <f>#REF!</f>
        <v>#REF!</v>
      </c>
      <c r="H794" s="93" t="e">
        <f>#REF!</f>
        <v>#REF!</v>
      </c>
    </row>
    <row r="795" spans="2:8" ht="11.25">
      <c r="B795" s="2" t="e">
        <f>#REF!</f>
        <v>#REF!</v>
      </c>
      <c r="C795" s="2" t="e">
        <f>#REF!</f>
        <v>#REF!</v>
      </c>
      <c r="E795" s="93" t="e">
        <f>#REF!</f>
        <v>#REF!</v>
      </c>
      <c r="F795" s="93" t="e">
        <f>#REF!</f>
        <v>#REF!</v>
      </c>
      <c r="G795" s="93" t="e">
        <f>#REF!</f>
        <v>#REF!</v>
      </c>
      <c r="H795" s="93" t="e">
        <f>#REF!</f>
        <v>#REF!</v>
      </c>
    </row>
    <row r="796" spans="2:8" ht="11.25">
      <c r="B796" s="2" t="e">
        <f>#REF!</f>
        <v>#REF!</v>
      </c>
      <c r="C796" s="2" t="e">
        <f>#REF!</f>
        <v>#REF!</v>
      </c>
      <c r="E796" s="93" t="e">
        <f>#REF!</f>
        <v>#REF!</v>
      </c>
      <c r="F796" s="93" t="e">
        <f>#REF!</f>
        <v>#REF!</v>
      </c>
      <c r="G796" s="93" t="e">
        <f>#REF!</f>
        <v>#REF!</v>
      </c>
      <c r="H796" s="93" t="e">
        <f>#REF!</f>
        <v>#REF!</v>
      </c>
    </row>
    <row r="797" spans="2:8" ht="11.25">
      <c r="B797" s="2" t="e">
        <f>#REF!</f>
        <v>#REF!</v>
      </c>
      <c r="C797" s="2" t="e">
        <f>#REF!</f>
        <v>#REF!</v>
      </c>
      <c r="E797" s="93" t="e">
        <f>#REF!</f>
        <v>#REF!</v>
      </c>
      <c r="F797" s="93" t="e">
        <f>#REF!</f>
        <v>#REF!</v>
      </c>
      <c r="G797" s="93" t="e">
        <f>#REF!</f>
        <v>#REF!</v>
      </c>
      <c r="H797" s="93" t="e">
        <f>#REF!</f>
        <v>#REF!</v>
      </c>
    </row>
    <row r="798" spans="2:8" ht="11.25">
      <c r="B798" s="2" t="e">
        <f>#REF!</f>
        <v>#REF!</v>
      </c>
      <c r="C798" s="2" t="e">
        <f>#REF!</f>
        <v>#REF!</v>
      </c>
      <c r="E798" s="93" t="e">
        <f>#REF!</f>
        <v>#REF!</v>
      </c>
      <c r="F798" s="93" t="e">
        <f>#REF!</f>
        <v>#REF!</v>
      </c>
      <c r="G798" s="93" t="e">
        <f>#REF!</f>
        <v>#REF!</v>
      </c>
      <c r="H798" s="93" t="e">
        <f>#REF!</f>
        <v>#REF!</v>
      </c>
    </row>
    <row r="799" spans="2:8" ht="11.25">
      <c r="B799" s="2" t="e">
        <f>#REF!</f>
        <v>#REF!</v>
      </c>
      <c r="C799" s="2" t="e">
        <f>#REF!</f>
        <v>#REF!</v>
      </c>
      <c r="E799" s="93" t="e">
        <f>#REF!</f>
        <v>#REF!</v>
      </c>
      <c r="F799" s="93" t="e">
        <f>#REF!</f>
        <v>#REF!</v>
      </c>
      <c r="G799" s="93" t="e">
        <f>#REF!</f>
        <v>#REF!</v>
      </c>
      <c r="H799" s="93" t="e">
        <f>#REF!</f>
        <v>#REF!</v>
      </c>
    </row>
    <row r="800" spans="2:8" ht="11.25">
      <c r="B800" s="2" t="e">
        <f>#REF!</f>
        <v>#REF!</v>
      </c>
      <c r="C800" s="2" t="e">
        <f>#REF!</f>
        <v>#REF!</v>
      </c>
      <c r="E800" s="93" t="e">
        <f>#REF!</f>
        <v>#REF!</v>
      </c>
      <c r="F800" s="93" t="e">
        <f>#REF!</f>
        <v>#REF!</v>
      </c>
      <c r="G800" s="93" t="e">
        <f>#REF!</f>
        <v>#REF!</v>
      </c>
      <c r="H800" s="93" t="e">
        <f>#REF!</f>
        <v>#REF!</v>
      </c>
    </row>
    <row r="801" spans="2:8" ht="11.25">
      <c r="B801" s="2" t="e">
        <f>#REF!</f>
        <v>#REF!</v>
      </c>
      <c r="C801" s="2" t="e">
        <f>#REF!</f>
        <v>#REF!</v>
      </c>
      <c r="E801" s="93" t="e">
        <f>#REF!</f>
        <v>#REF!</v>
      </c>
      <c r="F801" s="93" t="e">
        <f>#REF!</f>
        <v>#REF!</v>
      </c>
      <c r="G801" s="93" t="e">
        <f>#REF!</f>
        <v>#REF!</v>
      </c>
      <c r="H801" s="93" t="e">
        <f>#REF!</f>
        <v>#REF!</v>
      </c>
    </row>
    <row r="802" spans="2:8" ht="11.25">
      <c r="B802" s="2" t="e">
        <f>#REF!</f>
        <v>#REF!</v>
      </c>
      <c r="C802" s="2" t="e">
        <f>#REF!</f>
        <v>#REF!</v>
      </c>
      <c r="E802" s="93" t="e">
        <f>#REF!</f>
        <v>#REF!</v>
      </c>
      <c r="F802" s="93" t="e">
        <f>#REF!</f>
        <v>#REF!</v>
      </c>
      <c r="G802" s="93" t="e">
        <f>#REF!</f>
        <v>#REF!</v>
      </c>
      <c r="H802" s="93" t="e">
        <f>#REF!</f>
        <v>#REF!</v>
      </c>
    </row>
    <row r="803" spans="2:8" ht="11.25">
      <c r="B803" s="2" t="e">
        <f>#REF!</f>
        <v>#REF!</v>
      </c>
      <c r="C803" s="2" t="e">
        <f>#REF!</f>
        <v>#REF!</v>
      </c>
      <c r="E803" s="93" t="e">
        <f>#REF!</f>
        <v>#REF!</v>
      </c>
      <c r="F803" s="93" t="e">
        <f>#REF!</f>
        <v>#REF!</v>
      </c>
      <c r="G803" s="93" t="e">
        <f>#REF!</f>
        <v>#REF!</v>
      </c>
      <c r="H803" s="93" t="e">
        <f>#REF!</f>
        <v>#REF!</v>
      </c>
    </row>
    <row r="804" spans="2:8" ht="11.25">
      <c r="B804" s="2" t="e">
        <f>#REF!</f>
        <v>#REF!</v>
      </c>
      <c r="C804" s="2" t="e">
        <f>#REF!</f>
        <v>#REF!</v>
      </c>
      <c r="E804" s="93" t="e">
        <f>#REF!</f>
        <v>#REF!</v>
      </c>
      <c r="F804" s="93" t="e">
        <f>#REF!</f>
        <v>#REF!</v>
      </c>
      <c r="G804" s="93" t="e">
        <f>#REF!</f>
        <v>#REF!</v>
      </c>
      <c r="H804" s="93" t="e">
        <f>#REF!</f>
        <v>#REF!</v>
      </c>
    </row>
    <row r="805" spans="2:8" ht="11.25">
      <c r="B805" s="2" t="e">
        <f>#REF!</f>
        <v>#REF!</v>
      </c>
      <c r="C805" s="2" t="e">
        <f>#REF!</f>
        <v>#REF!</v>
      </c>
      <c r="E805" s="93" t="e">
        <f>#REF!</f>
        <v>#REF!</v>
      </c>
      <c r="F805" s="93" t="e">
        <f>#REF!</f>
        <v>#REF!</v>
      </c>
      <c r="G805" s="93" t="e">
        <f>#REF!</f>
        <v>#REF!</v>
      </c>
      <c r="H805" s="93" t="e">
        <f>#REF!</f>
        <v>#REF!</v>
      </c>
    </row>
    <row r="806" spans="2:8" ht="11.25">
      <c r="B806" s="2" t="e">
        <f>#REF!</f>
        <v>#REF!</v>
      </c>
      <c r="C806" s="2" t="e">
        <f>#REF!</f>
        <v>#REF!</v>
      </c>
      <c r="E806" s="93" t="e">
        <f>#REF!</f>
        <v>#REF!</v>
      </c>
      <c r="F806" s="93" t="e">
        <f>#REF!</f>
        <v>#REF!</v>
      </c>
      <c r="G806" s="93" t="e">
        <f>#REF!</f>
        <v>#REF!</v>
      </c>
      <c r="H806" s="93" t="e">
        <f>#REF!</f>
        <v>#REF!</v>
      </c>
    </row>
    <row r="807" spans="2:8" ht="11.25">
      <c r="B807" s="2" t="e">
        <f>#REF!</f>
        <v>#REF!</v>
      </c>
      <c r="C807" s="2" t="e">
        <f>#REF!</f>
        <v>#REF!</v>
      </c>
      <c r="E807" s="93" t="e">
        <f>#REF!</f>
        <v>#REF!</v>
      </c>
      <c r="F807" s="93" t="e">
        <f>#REF!</f>
        <v>#REF!</v>
      </c>
      <c r="G807" s="93" t="e">
        <f>#REF!</f>
        <v>#REF!</v>
      </c>
      <c r="H807" s="93" t="e">
        <f>#REF!</f>
        <v>#REF!</v>
      </c>
    </row>
    <row r="808" spans="2:8" ht="11.25">
      <c r="B808" s="2" t="e">
        <f>#REF!</f>
        <v>#REF!</v>
      </c>
      <c r="C808" s="2" t="e">
        <f>#REF!</f>
        <v>#REF!</v>
      </c>
      <c r="E808" s="93" t="e">
        <f>#REF!</f>
        <v>#REF!</v>
      </c>
      <c r="F808" s="93" t="e">
        <f>#REF!</f>
        <v>#REF!</v>
      </c>
      <c r="G808" s="93" t="e">
        <f>#REF!</f>
        <v>#REF!</v>
      </c>
      <c r="H808" s="93" t="e">
        <f>#REF!</f>
        <v>#REF!</v>
      </c>
    </row>
    <row r="809" spans="2:8" ht="11.25">
      <c r="B809" s="2" t="e">
        <f>#REF!</f>
        <v>#REF!</v>
      </c>
      <c r="C809" s="2" t="e">
        <f>#REF!</f>
        <v>#REF!</v>
      </c>
      <c r="E809" s="93" t="e">
        <f>#REF!</f>
        <v>#REF!</v>
      </c>
      <c r="F809" s="93" t="e">
        <f>#REF!</f>
        <v>#REF!</v>
      </c>
      <c r="G809" s="93" t="e">
        <f>#REF!</f>
        <v>#REF!</v>
      </c>
      <c r="H809" s="93" t="e">
        <f>#REF!</f>
        <v>#REF!</v>
      </c>
    </row>
    <row r="810" spans="2:8" ht="11.25">
      <c r="B810" s="2" t="e">
        <f>#REF!</f>
        <v>#REF!</v>
      </c>
      <c r="C810" s="2" t="e">
        <f>#REF!</f>
        <v>#REF!</v>
      </c>
      <c r="E810" s="93" t="e">
        <f>#REF!</f>
        <v>#REF!</v>
      </c>
      <c r="F810" s="93" t="e">
        <f>#REF!</f>
        <v>#REF!</v>
      </c>
      <c r="G810" s="93" t="e">
        <f>#REF!</f>
        <v>#REF!</v>
      </c>
      <c r="H810" s="93" t="e">
        <f>#REF!</f>
        <v>#REF!</v>
      </c>
    </row>
    <row r="811" spans="2:8" ht="11.25">
      <c r="B811" s="2" t="e">
        <f>#REF!</f>
        <v>#REF!</v>
      </c>
      <c r="C811" s="2" t="e">
        <f>#REF!</f>
        <v>#REF!</v>
      </c>
      <c r="E811" s="93" t="e">
        <f>#REF!</f>
        <v>#REF!</v>
      </c>
      <c r="F811" s="93" t="e">
        <f>#REF!</f>
        <v>#REF!</v>
      </c>
      <c r="G811" s="93" t="e">
        <f>#REF!</f>
        <v>#REF!</v>
      </c>
      <c r="H811" s="93" t="e">
        <f>#REF!</f>
        <v>#REF!</v>
      </c>
    </row>
    <row r="812" spans="2:8" ht="11.25">
      <c r="B812" s="2" t="e">
        <f>#REF!</f>
        <v>#REF!</v>
      </c>
      <c r="C812" s="2" t="e">
        <f>#REF!</f>
        <v>#REF!</v>
      </c>
      <c r="E812" s="93" t="e">
        <f>#REF!</f>
        <v>#REF!</v>
      </c>
      <c r="F812" s="93" t="e">
        <f>#REF!</f>
        <v>#REF!</v>
      </c>
      <c r="G812" s="93" t="e">
        <f>#REF!</f>
        <v>#REF!</v>
      </c>
      <c r="H812" s="93" t="e">
        <f>#REF!</f>
        <v>#REF!</v>
      </c>
    </row>
    <row r="813" spans="2:8" ht="11.25">
      <c r="B813" s="2" t="e">
        <f>#REF!</f>
        <v>#REF!</v>
      </c>
      <c r="C813" s="2" t="e">
        <f>#REF!</f>
        <v>#REF!</v>
      </c>
      <c r="E813" s="93" t="e">
        <f>#REF!</f>
        <v>#REF!</v>
      </c>
      <c r="F813" s="93" t="e">
        <f>#REF!</f>
        <v>#REF!</v>
      </c>
      <c r="G813" s="93" t="e">
        <f>#REF!</f>
        <v>#REF!</v>
      </c>
      <c r="H813" s="93" t="e">
        <f>#REF!</f>
        <v>#REF!</v>
      </c>
    </row>
    <row r="814" spans="2:8" ht="11.25">
      <c r="B814" s="2" t="e">
        <f>#REF!</f>
        <v>#REF!</v>
      </c>
      <c r="C814" s="2" t="e">
        <f>#REF!</f>
        <v>#REF!</v>
      </c>
      <c r="E814" s="93" t="e">
        <f>#REF!</f>
        <v>#REF!</v>
      </c>
      <c r="F814" s="93" t="e">
        <f>#REF!</f>
        <v>#REF!</v>
      </c>
      <c r="G814" s="93" t="e">
        <f>#REF!</f>
        <v>#REF!</v>
      </c>
      <c r="H814" s="93" t="e">
        <f>#REF!</f>
        <v>#REF!</v>
      </c>
    </row>
    <row r="815" spans="2:8" ht="11.25">
      <c r="B815" s="2" t="e">
        <f>#REF!</f>
        <v>#REF!</v>
      </c>
      <c r="C815" s="2" t="e">
        <f>#REF!</f>
        <v>#REF!</v>
      </c>
      <c r="E815" s="93" t="e">
        <f>#REF!</f>
        <v>#REF!</v>
      </c>
      <c r="F815" s="93" t="e">
        <f>#REF!</f>
        <v>#REF!</v>
      </c>
      <c r="G815" s="93" t="e">
        <f>#REF!</f>
        <v>#REF!</v>
      </c>
      <c r="H815" s="93" t="e">
        <f>#REF!</f>
        <v>#REF!</v>
      </c>
    </row>
    <row r="816" spans="2:8" ht="11.25">
      <c r="B816" s="2" t="e">
        <f>#REF!</f>
        <v>#REF!</v>
      </c>
      <c r="C816" s="2" t="e">
        <f>#REF!</f>
        <v>#REF!</v>
      </c>
      <c r="E816" s="93" t="e">
        <f>#REF!</f>
        <v>#REF!</v>
      </c>
      <c r="F816" s="93" t="e">
        <f>#REF!</f>
        <v>#REF!</v>
      </c>
      <c r="G816" s="93" t="e">
        <f>#REF!</f>
        <v>#REF!</v>
      </c>
      <c r="H816" s="93" t="e">
        <f>#REF!</f>
        <v>#REF!</v>
      </c>
    </row>
    <row r="817" spans="2:8" ht="11.25">
      <c r="B817" s="2" t="e">
        <f>#REF!</f>
        <v>#REF!</v>
      </c>
      <c r="C817" s="2" t="e">
        <f>#REF!</f>
        <v>#REF!</v>
      </c>
      <c r="E817" s="93" t="e">
        <f>#REF!</f>
        <v>#REF!</v>
      </c>
      <c r="F817" s="93" t="e">
        <f>#REF!</f>
        <v>#REF!</v>
      </c>
      <c r="G817" s="93" t="e">
        <f>#REF!</f>
        <v>#REF!</v>
      </c>
      <c r="H817" s="93" t="e">
        <f>#REF!</f>
        <v>#REF!</v>
      </c>
    </row>
    <row r="818" spans="2:8" ht="11.25">
      <c r="B818" s="2" t="e">
        <f>#REF!</f>
        <v>#REF!</v>
      </c>
      <c r="C818" s="2" t="e">
        <f>#REF!</f>
        <v>#REF!</v>
      </c>
      <c r="E818" s="93" t="e">
        <f>#REF!</f>
        <v>#REF!</v>
      </c>
      <c r="F818" s="93" t="e">
        <f>#REF!</f>
        <v>#REF!</v>
      </c>
      <c r="G818" s="93" t="e">
        <f>#REF!</f>
        <v>#REF!</v>
      </c>
      <c r="H818" s="93" t="e">
        <f>#REF!</f>
        <v>#REF!</v>
      </c>
    </row>
    <row r="819" spans="2:8" ht="11.25">
      <c r="B819" s="2" t="e">
        <f>#REF!</f>
        <v>#REF!</v>
      </c>
      <c r="C819" s="2" t="e">
        <f>#REF!</f>
        <v>#REF!</v>
      </c>
      <c r="E819" s="93" t="e">
        <f>#REF!</f>
        <v>#REF!</v>
      </c>
      <c r="F819" s="93" t="e">
        <f>#REF!</f>
        <v>#REF!</v>
      </c>
      <c r="G819" s="93" t="e">
        <f>#REF!</f>
        <v>#REF!</v>
      </c>
      <c r="H819" s="93" t="e">
        <f>#REF!</f>
        <v>#REF!</v>
      </c>
    </row>
    <row r="820" spans="2:8" ht="11.25">
      <c r="B820" s="2" t="e">
        <f>#REF!</f>
        <v>#REF!</v>
      </c>
      <c r="C820" s="2" t="e">
        <f>#REF!</f>
        <v>#REF!</v>
      </c>
      <c r="E820" s="93" t="e">
        <f>#REF!</f>
        <v>#REF!</v>
      </c>
      <c r="F820" s="93" t="e">
        <f>#REF!</f>
        <v>#REF!</v>
      </c>
      <c r="G820" s="93" t="e">
        <f>#REF!</f>
        <v>#REF!</v>
      </c>
      <c r="H820" s="93" t="e">
        <f>#REF!</f>
        <v>#REF!</v>
      </c>
    </row>
    <row r="821" spans="2:8" ht="11.25">
      <c r="B821" s="2" t="e">
        <f>#REF!</f>
        <v>#REF!</v>
      </c>
      <c r="C821" s="2" t="e">
        <f>#REF!</f>
        <v>#REF!</v>
      </c>
      <c r="E821" s="93" t="e">
        <f>#REF!</f>
        <v>#REF!</v>
      </c>
      <c r="F821" s="93" t="e">
        <f>#REF!</f>
        <v>#REF!</v>
      </c>
      <c r="G821" s="93" t="e">
        <f>#REF!</f>
        <v>#REF!</v>
      </c>
      <c r="H821" s="93" t="e">
        <f>#REF!</f>
        <v>#REF!</v>
      </c>
    </row>
    <row r="822" spans="2:8" ht="11.25">
      <c r="B822" s="2" t="e">
        <f>#REF!</f>
        <v>#REF!</v>
      </c>
      <c r="C822" s="2" t="e">
        <f>#REF!</f>
        <v>#REF!</v>
      </c>
      <c r="E822" s="93" t="e">
        <f>#REF!</f>
        <v>#REF!</v>
      </c>
      <c r="F822" s="93" t="e">
        <f>#REF!</f>
        <v>#REF!</v>
      </c>
      <c r="G822" s="93" t="e">
        <f>#REF!</f>
        <v>#REF!</v>
      </c>
      <c r="H822" s="93" t="e">
        <f>#REF!</f>
        <v>#REF!</v>
      </c>
    </row>
    <row r="823" spans="2:8" ht="11.25">
      <c r="B823" s="2" t="e">
        <f>#REF!</f>
        <v>#REF!</v>
      </c>
      <c r="C823" s="2" t="e">
        <f>#REF!</f>
        <v>#REF!</v>
      </c>
      <c r="E823" s="93" t="e">
        <f>#REF!</f>
        <v>#REF!</v>
      </c>
      <c r="F823" s="93" t="e">
        <f>#REF!</f>
        <v>#REF!</v>
      </c>
      <c r="G823" s="93" t="e">
        <f>#REF!</f>
        <v>#REF!</v>
      </c>
      <c r="H823" s="93" t="e">
        <f>#REF!</f>
        <v>#REF!</v>
      </c>
    </row>
    <row r="824" spans="2:8" ht="11.25">
      <c r="B824" s="2" t="e">
        <f>#REF!</f>
        <v>#REF!</v>
      </c>
      <c r="C824" s="2" t="e">
        <f>#REF!</f>
        <v>#REF!</v>
      </c>
      <c r="E824" s="93" t="e">
        <f>#REF!</f>
        <v>#REF!</v>
      </c>
      <c r="F824" s="93" t="e">
        <f>#REF!</f>
        <v>#REF!</v>
      </c>
      <c r="G824" s="93" t="e">
        <f>#REF!</f>
        <v>#REF!</v>
      </c>
      <c r="H824" s="93" t="e">
        <f>#REF!</f>
        <v>#REF!</v>
      </c>
    </row>
  </sheetData>
  <sheetProtection/>
  <hyperlinks>
    <hyperlink ref="U11" r:id="rId1" display="http://www.snl.com/InteractiveX/file.aspx?Id=10478331&amp;KeyFileFormat=XML"/>
    <hyperlink ref="V11" r:id="rId2" display="http://www.snl.com/InteractiveX/article.aspx?ID=12083479&amp;KPLT=2"/>
    <hyperlink ref="U13" r:id="rId3" display="http://www.snl.com/InteractiveX/article.aspx?ID=11951194&amp;KPLT=2"/>
    <hyperlink ref="U14" r:id="rId4" display="http://www.snl.com/InteractiveX/article.aspx?ID=11636125&amp;KPLT=2"/>
    <hyperlink ref="U15" r:id="rId5" display="http://www.snl.com/InteractiveX/article.aspx?ID=11699148&amp;KPLT=2"/>
  </hyperlinks>
  <printOptions/>
  <pageMargins left="0.7" right="0.7" top="0.75" bottom="0.75" header="0.3" footer="0.3"/>
  <pageSetup horizontalDpi="600" verticalDpi="600"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SNL Financial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kevinxc</dc:creator>
  <cp:keywords/>
  <dc:description/>
  <cp:lastModifiedBy>Christina Twomey (SNL: 434-951-6914)</cp:lastModifiedBy>
  <cp:lastPrinted>2010-10-21T22:58:27Z</cp:lastPrinted>
  <dcterms:created xsi:type="dcterms:W3CDTF">2010-10-01T19:40:00Z</dcterms:created>
  <dcterms:modified xsi:type="dcterms:W3CDTF">2011-04-19T23:32:59Z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eyFile">
    <vt:i4>11067768</vt:i4>
  </property>
</Properties>
</file>