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235" windowHeight="1080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L47" i="2" l="1"/>
  <c r="J47" i="2"/>
  <c r="F47" i="2"/>
  <c r="H47" i="2" s="1"/>
  <c r="L46" i="2"/>
  <c r="J46" i="2"/>
  <c r="F46" i="2"/>
  <c r="H46" i="2" s="1"/>
  <c r="L45" i="2"/>
  <c r="J45" i="2"/>
  <c r="F45" i="2"/>
  <c r="H45" i="2" s="1"/>
  <c r="L44" i="2"/>
  <c r="J44" i="2"/>
  <c r="F44" i="2"/>
  <c r="H44" i="2" s="1"/>
  <c r="L43" i="2"/>
  <c r="J43" i="2"/>
  <c r="F43" i="2"/>
  <c r="H43" i="2" s="1"/>
  <c r="L42" i="2"/>
  <c r="J42" i="2"/>
  <c r="F42" i="2"/>
  <c r="H42" i="2" s="1"/>
  <c r="L41" i="2"/>
  <c r="J41" i="2"/>
  <c r="F41" i="2"/>
  <c r="H41" i="2" s="1"/>
  <c r="J8" i="2"/>
  <c r="J13" i="2"/>
  <c r="J11" i="2"/>
  <c r="J7" i="2"/>
  <c r="J12" i="2"/>
  <c r="J9" i="2"/>
  <c r="J10" i="2"/>
  <c r="L8" i="2"/>
  <c r="L13" i="2"/>
  <c r="L11" i="2"/>
  <c r="L7" i="2"/>
  <c r="L12" i="2"/>
  <c r="L9" i="2"/>
  <c r="L10" i="2"/>
  <c r="F8" i="2"/>
  <c r="H8" i="2" s="1"/>
  <c r="F9" i="2"/>
  <c r="H9" i="2" s="1"/>
  <c r="F13" i="2"/>
  <c r="H13" i="2" s="1"/>
  <c r="F11" i="2"/>
  <c r="H11" i="2" s="1"/>
  <c r="F7" i="2"/>
  <c r="H7" i="2" s="1"/>
  <c r="F12" i="2"/>
  <c r="H12" i="2" s="1"/>
  <c r="F10" i="2"/>
  <c r="H10" i="2" s="1"/>
</calcChain>
</file>

<file path=xl/sharedStrings.xml><?xml version="1.0" encoding="utf-8"?>
<sst xmlns="http://schemas.openxmlformats.org/spreadsheetml/2006/main" count="40" uniqueCount="21">
  <si>
    <t>Bondage</t>
  </si>
  <si>
    <t>Fisting</t>
  </si>
  <si>
    <t>Leather</t>
  </si>
  <si>
    <t>Pig Play</t>
  </si>
  <si>
    <t>S&amp;M</t>
  </si>
  <si>
    <t>Toys</t>
  </si>
  <si>
    <t>POZ</t>
  </si>
  <si>
    <t>DON’T KNOW</t>
  </si>
  <si>
    <t>20-40</t>
  </si>
  <si>
    <t>40-60</t>
  </si>
  <si>
    <t>SUM</t>
  </si>
  <si>
    <t>WS</t>
  </si>
  <si>
    <t>STATUS INDICATED</t>
  </si>
  <si>
    <t>NEG</t>
  </si>
  <si>
    <t>%</t>
  </si>
  <si>
    <t>AGE</t>
  </si>
  <si>
    <t>#</t>
  </si>
  <si>
    <t>Column1</t>
  </si>
  <si>
    <t>%2</t>
  </si>
  <si>
    <t>%3</t>
  </si>
  <si>
    <t>HIGH RISK SEXUAL BEHAVIORS FOR GAY MEN OVER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</si>
</sst>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8">
    <xf numFmtId="0" fontId="0" fillId="0" borderId="0" xfId="0"/>
    <xf numFmtId="0" fontId="0" fillId="0" borderId="0" xfId="0" quotePrefix="1"/>
    <xf numFmtId="9" fontId="0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9" fontId="2" fillId="2" borderId="0" xfId="2" applyNumberFormat="1" applyBorder="1"/>
    <xf numFmtId="9" fontId="2" fillId="2" borderId="7" xfId="2" applyNumberFormat="1" applyBorder="1"/>
    <xf numFmtId="9" fontId="2" fillId="2" borderId="5" xfId="2" applyNumberFormat="1" applyBorder="1"/>
    <xf numFmtId="9" fontId="2" fillId="2" borderId="8" xfId="2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3">
    <cellStyle name="Accent2" xfId="2" builtinId="33"/>
    <cellStyle name="Normal" xfId="0" builtinId="0"/>
    <cellStyle name="Percent" xfId="1" builtinId="5"/>
  </cellStyles>
  <dxfs count="3"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C6:M13" totalsRowShown="0" headerRowDxfId="2">
  <autoFilter ref="C6:M13"/>
  <sortState ref="C7:M13">
    <sortCondition descending="1" ref="L6:L13"/>
  </sortState>
  <tableColumns count="11">
    <tableColumn id="1" name="Column1"/>
    <tableColumn id="2" name="20-40"/>
    <tableColumn id="3" name="40-60"/>
    <tableColumn id="4" name="SUM">
      <calculatedColumnFormula>SUM(D7:E7)</calculatedColumnFormula>
    </tableColumn>
    <tableColumn id="5" name="STATUS INDICATED" dataDxfId="1"/>
    <tableColumn id="6" name="%" dataCellStyle="Accent2">
      <calculatedColumnFormula>G7/F7</calculatedColumnFormula>
    </tableColumn>
    <tableColumn id="7" name="NEG"/>
    <tableColumn id="8" name="%2" dataCellStyle="Accent2">
      <calculatedColumnFormula>I7/G7</calculatedColumnFormula>
    </tableColumn>
    <tableColumn id="9" name="POZ"/>
    <tableColumn id="10" name="%3" dataDxfId="0" dataCellStyle="Accent2">
      <calculatedColumnFormula>K7/G7</calculatedColumnFormula>
    </tableColumn>
    <tableColumn id="11" name="DON’T KNOW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47"/>
  <sheetViews>
    <sheetView tabSelected="1" topLeftCell="B1" zoomScale="160" zoomScaleNormal="160" workbookViewId="0">
      <selection activeCell="H18" sqref="H18"/>
    </sheetView>
  </sheetViews>
  <sheetFormatPr defaultRowHeight="15" x14ac:dyDescent="0.25"/>
  <cols>
    <col min="3" max="3" width="9.28515625" customWidth="1"/>
    <col min="6" max="6" width="7" customWidth="1"/>
    <col min="7" max="7" width="17.140625" customWidth="1"/>
    <col min="8" max="8" width="5.28515625" customWidth="1"/>
    <col min="9" max="9" width="7.7109375" customWidth="1"/>
    <col min="10" max="10" width="7.140625" customWidth="1"/>
    <col min="11" max="11" width="5.85546875" customWidth="1"/>
    <col min="12" max="12" width="5.5703125" customWidth="1"/>
    <col min="13" max="13" width="13.5703125" customWidth="1"/>
  </cols>
  <sheetData>
    <row r="2" spans="3:13" x14ac:dyDescent="0.25">
      <c r="C2" s="17" t="s">
        <v>20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3:13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3:13" ht="15.75" thickBot="1" x14ac:dyDescent="0.3">
      <c r="D5" s="16" t="s">
        <v>15</v>
      </c>
      <c r="E5" s="16"/>
      <c r="F5" t="s">
        <v>16</v>
      </c>
    </row>
    <row r="6" spans="3:13" ht="29.25" customHeight="1" x14ac:dyDescent="0.25">
      <c r="C6" s="3" t="s">
        <v>17</v>
      </c>
      <c r="D6" s="4" t="s">
        <v>8</v>
      </c>
      <c r="E6" s="4" t="s">
        <v>9</v>
      </c>
      <c r="F6" s="4" t="s">
        <v>10</v>
      </c>
      <c r="G6" s="5" t="s">
        <v>12</v>
      </c>
      <c r="H6" s="6" t="s">
        <v>14</v>
      </c>
      <c r="I6" s="6" t="s">
        <v>13</v>
      </c>
      <c r="J6" s="6" t="s">
        <v>18</v>
      </c>
      <c r="K6" s="6" t="s">
        <v>6</v>
      </c>
      <c r="L6" s="7" t="s">
        <v>19</v>
      </c>
      <c r="M6" s="4" t="s">
        <v>7</v>
      </c>
    </row>
    <row r="7" spans="3:13" x14ac:dyDescent="0.25">
      <c r="C7" t="s">
        <v>3</v>
      </c>
      <c r="D7">
        <v>30</v>
      </c>
      <c r="E7">
        <v>261</v>
      </c>
      <c r="F7">
        <f t="shared" ref="F7:F13" si="0">SUM(D7:E7)</f>
        <v>291</v>
      </c>
      <c r="G7" s="8">
        <v>99</v>
      </c>
      <c r="H7" s="12">
        <f t="shared" ref="H7:H13" si="1">G7/F7</f>
        <v>0.34020618556701032</v>
      </c>
      <c r="I7" s="9">
        <v>49</v>
      </c>
      <c r="J7" s="12">
        <f t="shared" ref="J7:J13" si="2">I7/G7</f>
        <v>0.49494949494949497</v>
      </c>
      <c r="K7" s="9">
        <v>49</v>
      </c>
      <c r="L7" s="14">
        <f t="shared" ref="L7:L13" si="3">K7/G7</f>
        <v>0.49494949494949497</v>
      </c>
      <c r="M7">
        <v>1</v>
      </c>
    </row>
    <row r="8" spans="3:13" x14ac:dyDescent="0.25">
      <c r="C8" t="s">
        <v>11</v>
      </c>
      <c r="D8">
        <v>27</v>
      </c>
      <c r="E8">
        <v>187</v>
      </c>
      <c r="F8">
        <f t="shared" si="0"/>
        <v>214</v>
      </c>
      <c r="G8" s="8">
        <v>85</v>
      </c>
      <c r="H8" s="12">
        <f t="shared" si="1"/>
        <v>0.39719626168224298</v>
      </c>
      <c r="I8" s="9">
        <v>43</v>
      </c>
      <c r="J8" s="12">
        <f t="shared" si="2"/>
        <v>0.50588235294117645</v>
      </c>
      <c r="K8" s="9">
        <v>41</v>
      </c>
      <c r="L8" s="14">
        <f t="shared" si="3"/>
        <v>0.4823529411764706</v>
      </c>
      <c r="M8">
        <v>1</v>
      </c>
    </row>
    <row r="9" spans="3:13" x14ac:dyDescent="0.25">
      <c r="C9" t="s">
        <v>1</v>
      </c>
      <c r="D9">
        <v>13</v>
      </c>
      <c r="E9">
        <v>112</v>
      </c>
      <c r="F9">
        <f t="shared" si="0"/>
        <v>125</v>
      </c>
      <c r="G9" s="8">
        <v>42</v>
      </c>
      <c r="H9" s="12">
        <f t="shared" si="1"/>
        <v>0.33600000000000002</v>
      </c>
      <c r="I9" s="9">
        <v>22</v>
      </c>
      <c r="J9" s="12">
        <f t="shared" si="2"/>
        <v>0.52380952380952384</v>
      </c>
      <c r="K9" s="9">
        <v>19</v>
      </c>
      <c r="L9" s="14">
        <f t="shared" si="3"/>
        <v>0.45238095238095238</v>
      </c>
      <c r="M9">
        <v>1</v>
      </c>
    </row>
    <row r="10" spans="3:13" x14ac:dyDescent="0.25">
      <c r="C10" t="s">
        <v>0</v>
      </c>
      <c r="D10">
        <v>30</v>
      </c>
      <c r="E10">
        <v>157</v>
      </c>
      <c r="F10">
        <f t="shared" si="0"/>
        <v>187</v>
      </c>
      <c r="G10" s="8">
        <v>77</v>
      </c>
      <c r="H10" s="12">
        <f t="shared" si="1"/>
        <v>0.41176470588235292</v>
      </c>
      <c r="I10" s="9">
        <v>45</v>
      </c>
      <c r="J10" s="12">
        <f t="shared" si="2"/>
        <v>0.58441558441558439</v>
      </c>
      <c r="K10" s="9">
        <v>31</v>
      </c>
      <c r="L10" s="14">
        <f t="shared" si="3"/>
        <v>0.40259740259740262</v>
      </c>
      <c r="M10">
        <v>1</v>
      </c>
    </row>
    <row r="11" spans="3:13" x14ac:dyDescent="0.25">
      <c r="C11" t="s">
        <v>4</v>
      </c>
      <c r="D11">
        <v>19</v>
      </c>
      <c r="E11">
        <v>142</v>
      </c>
      <c r="F11">
        <f t="shared" si="0"/>
        <v>161</v>
      </c>
      <c r="G11" s="8">
        <v>60</v>
      </c>
      <c r="H11" s="12">
        <f t="shared" si="1"/>
        <v>0.37267080745341613</v>
      </c>
      <c r="I11" s="9">
        <v>35</v>
      </c>
      <c r="J11" s="12">
        <f t="shared" si="2"/>
        <v>0.58333333333333337</v>
      </c>
      <c r="K11" s="9">
        <v>24</v>
      </c>
      <c r="L11" s="14">
        <f t="shared" si="3"/>
        <v>0.4</v>
      </c>
      <c r="M11">
        <v>1</v>
      </c>
    </row>
    <row r="12" spans="3:13" x14ac:dyDescent="0.25">
      <c r="C12" t="s">
        <v>2</v>
      </c>
      <c r="D12">
        <v>42</v>
      </c>
      <c r="E12">
        <v>327</v>
      </c>
      <c r="F12">
        <f t="shared" si="0"/>
        <v>369</v>
      </c>
      <c r="G12" s="8">
        <v>126</v>
      </c>
      <c r="H12" s="12">
        <f t="shared" si="1"/>
        <v>0.34146341463414637</v>
      </c>
      <c r="I12" s="9">
        <v>80</v>
      </c>
      <c r="J12" s="12">
        <f t="shared" si="2"/>
        <v>0.63492063492063489</v>
      </c>
      <c r="K12" s="9">
        <v>46</v>
      </c>
      <c r="L12" s="14">
        <f t="shared" si="3"/>
        <v>0.36507936507936506</v>
      </c>
      <c r="M12">
        <v>0</v>
      </c>
    </row>
    <row r="13" spans="3:13" ht="15.75" thickBot="1" x14ac:dyDescent="0.3">
      <c r="C13" t="s">
        <v>5</v>
      </c>
      <c r="D13">
        <v>49</v>
      </c>
      <c r="E13" s="1">
        <v>306</v>
      </c>
      <c r="F13">
        <f t="shared" si="0"/>
        <v>355</v>
      </c>
      <c r="G13" s="10">
        <v>135</v>
      </c>
      <c r="H13" s="13">
        <f t="shared" si="1"/>
        <v>0.38028169014084506</v>
      </c>
      <c r="I13" s="11">
        <v>94</v>
      </c>
      <c r="J13" s="13">
        <f t="shared" si="2"/>
        <v>0.6962962962962963</v>
      </c>
      <c r="K13" s="11">
        <v>40</v>
      </c>
      <c r="L13" s="15">
        <f t="shared" si="3"/>
        <v>0.29629629629629628</v>
      </c>
      <c r="M13">
        <v>1</v>
      </c>
    </row>
    <row r="16" spans="3:13" x14ac:dyDescent="0.25">
      <c r="H16" s="2"/>
    </row>
    <row r="39" spans="3:13" x14ac:dyDescent="0.25">
      <c r="D39" s="16" t="s">
        <v>15</v>
      </c>
      <c r="E39" s="16"/>
      <c r="F39" t="s">
        <v>16</v>
      </c>
    </row>
    <row r="40" spans="3:13" x14ac:dyDescent="0.25">
      <c r="C40" s="3"/>
      <c r="D40" s="4" t="s">
        <v>8</v>
      </c>
      <c r="E40" s="4" t="s">
        <v>9</v>
      </c>
      <c r="F40" s="4" t="s">
        <v>10</v>
      </c>
      <c r="G40" s="4" t="s">
        <v>12</v>
      </c>
      <c r="H40" s="4" t="s">
        <v>14</v>
      </c>
      <c r="I40" s="4" t="s">
        <v>13</v>
      </c>
      <c r="J40" s="4" t="s">
        <v>14</v>
      </c>
      <c r="K40" s="4" t="s">
        <v>6</v>
      </c>
      <c r="L40" s="4" t="s">
        <v>14</v>
      </c>
      <c r="M40" s="4" t="s">
        <v>7</v>
      </c>
    </row>
    <row r="41" spans="3:13" x14ac:dyDescent="0.25">
      <c r="C41" t="s">
        <v>0</v>
      </c>
      <c r="D41">
        <v>30</v>
      </c>
      <c r="E41">
        <v>157</v>
      </c>
      <c r="F41">
        <f>SUM(D41:E41)</f>
        <v>187</v>
      </c>
      <c r="G41">
        <v>77</v>
      </c>
      <c r="H41" s="2">
        <f>G41/F41</f>
        <v>0.41176470588235292</v>
      </c>
      <c r="I41">
        <v>45</v>
      </c>
      <c r="J41" s="2">
        <f>I41/G41</f>
        <v>0.58441558441558439</v>
      </c>
      <c r="K41">
        <v>31</v>
      </c>
      <c r="L41" s="2">
        <f>K41/G41</f>
        <v>0.40259740259740262</v>
      </c>
      <c r="M41">
        <v>1</v>
      </c>
    </row>
    <row r="42" spans="3:13" x14ac:dyDescent="0.25">
      <c r="C42" t="s">
        <v>1</v>
      </c>
      <c r="D42">
        <v>13</v>
      </c>
      <c r="E42">
        <v>112</v>
      </c>
      <c r="F42">
        <f>SUM(D42:E42)</f>
        <v>125</v>
      </c>
      <c r="G42">
        <v>42</v>
      </c>
      <c r="H42" s="2">
        <f t="shared" ref="H42:H47" si="4">G42/F42</f>
        <v>0.33600000000000002</v>
      </c>
      <c r="I42">
        <v>22</v>
      </c>
      <c r="J42" s="2">
        <f t="shared" ref="J42:J47" si="5">I42/G42</f>
        <v>0.52380952380952384</v>
      </c>
      <c r="K42">
        <v>19</v>
      </c>
      <c r="L42" s="2">
        <f t="shared" ref="L42:L47" si="6">K42/G42</f>
        <v>0.45238095238095238</v>
      </c>
      <c r="M42">
        <v>1</v>
      </c>
    </row>
    <row r="43" spans="3:13" x14ac:dyDescent="0.25">
      <c r="C43" t="s">
        <v>2</v>
      </c>
      <c r="D43">
        <v>42</v>
      </c>
      <c r="E43">
        <v>327</v>
      </c>
      <c r="F43">
        <f t="shared" ref="F43:F47" si="7">SUM(D43:E43)</f>
        <v>369</v>
      </c>
      <c r="G43">
        <v>126</v>
      </c>
      <c r="H43" s="2">
        <f t="shared" si="4"/>
        <v>0.34146341463414637</v>
      </c>
      <c r="I43">
        <v>80</v>
      </c>
      <c r="J43" s="2">
        <f t="shared" si="5"/>
        <v>0.63492063492063489</v>
      </c>
      <c r="K43">
        <v>46</v>
      </c>
      <c r="L43" s="2">
        <f t="shared" si="6"/>
        <v>0.36507936507936506</v>
      </c>
      <c r="M43">
        <v>0</v>
      </c>
    </row>
    <row r="44" spans="3:13" x14ac:dyDescent="0.25">
      <c r="C44" t="s">
        <v>3</v>
      </c>
      <c r="D44">
        <v>30</v>
      </c>
      <c r="E44">
        <v>261</v>
      </c>
      <c r="F44">
        <f t="shared" si="7"/>
        <v>291</v>
      </c>
      <c r="G44">
        <v>99</v>
      </c>
      <c r="H44" s="2">
        <f t="shared" si="4"/>
        <v>0.34020618556701032</v>
      </c>
      <c r="I44">
        <v>49</v>
      </c>
      <c r="J44" s="2">
        <f t="shared" si="5"/>
        <v>0.49494949494949497</v>
      </c>
      <c r="K44">
        <v>49</v>
      </c>
      <c r="L44" s="2">
        <f t="shared" si="6"/>
        <v>0.49494949494949497</v>
      </c>
      <c r="M44">
        <v>1</v>
      </c>
    </row>
    <row r="45" spans="3:13" x14ac:dyDescent="0.25">
      <c r="C45" t="s">
        <v>4</v>
      </c>
      <c r="D45">
        <v>19</v>
      </c>
      <c r="E45">
        <v>142</v>
      </c>
      <c r="F45">
        <f t="shared" si="7"/>
        <v>161</v>
      </c>
      <c r="G45">
        <v>60</v>
      </c>
      <c r="H45" s="2">
        <f t="shared" si="4"/>
        <v>0.37267080745341613</v>
      </c>
      <c r="I45">
        <v>35</v>
      </c>
      <c r="J45" s="2">
        <f t="shared" si="5"/>
        <v>0.58333333333333337</v>
      </c>
      <c r="K45">
        <v>24</v>
      </c>
      <c r="L45" s="2">
        <f t="shared" si="6"/>
        <v>0.4</v>
      </c>
      <c r="M45">
        <v>1</v>
      </c>
    </row>
    <row r="46" spans="3:13" x14ac:dyDescent="0.25">
      <c r="C46" t="s">
        <v>5</v>
      </c>
      <c r="D46">
        <v>49</v>
      </c>
      <c r="E46" s="1">
        <v>306</v>
      </c>
      <c r="F46">
        <f t="shared" si="7"/>
        <v>355</v>
      </c>
      <c r="G46">
        <v>135</v>
      </c>
      <c r="H46" s="2">
        <f t="shared" si="4"/>
        <v>0.38028169014084506</v>
      </c>
      <c r="I46">
        <v>94</v>
      </c>
      <c r="J46" s="2">
        <f t="shared" si="5"/>
        <v>0.6962962962962963</v>
      </c>
      <c r="K46">
        <v>40</v>
      </c>
      <c r="L46" s="2">
        <f t="shared" si="6"/>
        <v>0.29629629629629628</v>
      </c>
      <c r="M46">
        <v>1</v>
      </c>
    </row>
    <row r="47" spans="3:13" x14ac:dyDescent="0.25">
      <c r="C47" t="s">
        <v>11</v>
      </c>
      <c r="D47">
        <v>27</v>
      </c>
      <c r="E47">
        <v>187</v>
      </c>
      <c r="F47">
        <f t="shared" si="7"/>
        <v>214</v>
      </c>
      <c r="G47">
        <v>85</v>
      </c>
      <c r="H47" s="2">
        <f t="shared" si="4"/>
        <v>0.39719626168224298</v>
      </c>
      <c r="I47">
        <v>43</v>
      </c>
      <c r="J47" s="2">
        <f t="shared" si="5"/>
        <v>0.50588235294117645</v>
      </c>
      <c r="K47">
        <v>41</v>
      </c>
      <c r="L47" s="2">
        <f t="shared" si="6"/>
        <v>0.4823529411764706</v>
      </c>
      <c r="M47">
        <v>1</v>
      </c>
    </row>
  </sheetData>
  <mergeCells count="3">
    <mergeCell ref="D5:E5"/>
    <mergeCell ref="D39:E39"/>
    <mergeCell ref="C2:M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ecm</dc:creator>
  <cp:lastModifiedBy>ecm</cp:lastModifiedBy>
  <dcterms:created xsi:type="dcterms:W3CDTF">2012-04-20T17:02:43Z</dcterms:created>
  <dcterms:modified xsi:type="dcterms:W3CDTF">2012-05-21T02:12:28Z</dcterms:modified>
</cp:coreProperties>
</file>