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199" lockStructure="1"/>
  <bookViews>
    <workbookView xWindow="480" yWindow="420" windowWidth="19872" windowHeight="7200" tabRatio="695"/>
  </bookViews>
  <sheets>
    <sheet name="Cover" sheetId="13" r:id="rId1"/>
    <sheet name="Disclaimer" sheetId="14" r:id="rId2"/>
    <sheet name="The Besen Group" sheetId="15" r:id="rId3"/>
    <sheet name="Instructions" sheetId="16" r:id="rId4"/>
    <sheet name="US.County.Data.PR" sheetId="8" state="hidden" r:id="rId5"/>
    <sheet name="US.County.Data" sheetId="1" state="hidden" r:id="rId6"/>
    <sheet name="County.Data1.PR" sheetId="9" state="hidden" r:id="rId7"/>
    <sheet name="County.Data" sheetId="2" r:id="rId8"/>
    <sheet name="County.Data2.PR" sheetId="10" state="hidden" r:id="rId9"/>
    <sheet name="Spectrum.Pricing.Table" sheetId="6" r:id="rId10"/>
    <sheet name="Spectrum.Valuation" sheetId="3" r:id="rId11"/>
    <sheet name="Pivot.Table" sheetId="23" r:id="rId12"/>
    <sheet name="State.Data.PR" sheetId="11" state="hidden" r:id="rId13"/>
    <sheet name="State.Data" sheetId="5" state="hidden" r:id="rId14"/>
    <sheet name="Pivot.Chart" sheetId="24" r:id="rId15"/>
  </sheets>
  <definedNames>
    <definedName name="_xlnm.Print_Area" localSheetId="7">County.Data!$E$7:$I$30</definedName>
    <definedName name="_xlnm.Print_Titles" localSheetId="7">County.Data!$7:$8</definedName>
    <definedName name="_xlnm.Print_Titles" localSheetId="10">Spectrum.Valuation!$1:$2</definedName>
  </definedNames>
  <calcPr calcId="145621" iterate="1"/>
</workbook>
</file>

<file path=xl/calcChain.xml><?xml version="1.0" encoding="utf-8"?>
<calcChain xmlns="http://schemas.openxmlformats.org/spreadsheetml/2006/main">
  <c r="B30" i="2" l="1"/>
  <c r="B29" i="2"/>
  <c r="B28" i="2"/>
  <c r="B27" i="2"/>
  <c r="B26" i="2"/>
  <c r="B25" i="2"/>
  <c r="B24" i="2"/>
  <c r="B23" i="2"/>
  <c r="B22" i="2"/>
  <c r="B21" i="2"/>
  <c r="B20" i="2"/>
  <c r="B19" i="2"/>
  <c r="B18" i="2"/>
  <c r="B17" i="2"/>
  <c r="B16" i="2"/>
  <c r="B15" i="2"/>
  <c r="B14" i="2"/>
  <c r="B13" i="2"/>
  <c r="B12" i="2"/>
  <c r="B11" i="2"/>
  <c r="B10" i="2"/>
  <c r="B9" i="2"/>
  <c r="B8" i="2"/>
  <c r="F53" i="5" l="1"/>
  <c r="E53" i="5"/>
  <c r="D53" i="5"/>
  <c r="F53" i="11"/>
  <c r="E54" i="11"/>
  <c r="D54"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F97" i="10"/>
  <c r="G97" i="10" s="1"/>
  <c r="F83" i="10"/>
  <c r="G83" i="10" s="1"/>
  <c r="F96" i="10"/>
  <c r="G96" i="10" s="1"/>
  <c r="G86" i="10"/>
  <c r="F86" i="10"/>
  <c r="G2676" i="10"/>
  <c r="F2676" i="10"/>
  <c r="F74" i="10"/>
  <c r="G74" i="10" s="1"/>
  <c r="F87" i="10"/>
  <c r="G87" i="10" s="1"/>
  <c r="F1755" i="10"/>
  <c r="G1755" i="10" s="1"/>
  <c r="F1617" i="10"/>
  <c r="G1617" i="10" s="1"/>
  <c r="F75" i="10"/>
  <c r="G75" i="10" s="1"/>
  <c r="F93" i="10"/>
  <c r="G93" i="10" s="1"/>
  <c r="F92" i="10"/>
  <c r="G92" i="10" s="1"/>
  <c r="F2656" i="10"/>
  <c r="G2656" i="10" s="1"/>
  <c r="F78" i="10"/>
  <c r="G78" i="10" s="1"/>
  <c r="H78" i="10" s="1"/>
  <c r="F1635" i="10"/>
  <c r="G1635" i="10" s="1"/>
  <c r="F2660" i="10"/>
  <c r="G2660" i="10" s="1"/>
  <c r="F1809" i="10"/>
  <c r="G1809" i="10" s="1"/>
  <c r="H1809" i="10" s="1"/>
  <c r="F1606" i="10"/>
  <c r="G1606" i="10" s="1"/>
  <c r="F85" i="10"/>
  <c r="G85" i="10" s="1"/>
  <c r="F2747" i="10"/>
  <c r="G2747" i="10" s="1"/>
  <c r="F72" i="10"/>
  <c r="G72" i="10" s="1"/>
  <c r="F94" i="10"/>
  <c r="G94" i="10" s="1"/>
  <c r="F69" i="10"/>
  <c r="G69" i="10" s="1"/>
  <c r="F2395" i="10"/>
  <c r="G2395" i="10" s="1"/>
  <c r="F1756" i="10"/>
  <c r="G1756" i="10" s="1"/>
  <c r="F1759" i="10"/>
  <c r="G1759" i="10" s="1"/>
  <c r="F1638" i="10"/>
  <c r="G1638" i="10" s="1"/>
  <c r="F1799" i="10"/>
  <c r="G1799" i="10" s="1"/>
  <c r="F570" i="10"/>
  <c r="G570" i="10" s="1"/>
  <c r="F2036" i="10"/>
  <c r="G2036" i="10" s="1"/>
  <c r="F2687" i="10"/>
  <c r="G2687" i="10" s="1"/>
  <c r="F1716" i="10"/>
  <c r="G1716" i="10" s="1"/>
  <c r="F2580" i="10"/>
  <c r="G2580" i="10" s="1"/>
  <c r="F1739" i="10"/>
  <c r="G1739" i="10" s="1"/>
  <c r="F1659" i="10"/>
  <c r="G1659" i="10" s="1"/>
  <c r="F1629" i="10"/>
  <c r="G1629" i="10" s="1"/>
  <c r="F1661" i="10"/>
  <c r="G1661" i="10" s="1"/>
  <c r="F1640" i="10"/>
  <c r="G1640" i="10" s="1"/>
  <c r="F1996" i="10"/>
  <c r="G1996" i="10" s="1"/>
  <c r="F2542" i="10"/>
  <c r="G2542" i="10" s="1"/>
  <c r="F2223" i="10"/>
  <c r="G2223" i="10" s="1"/>
  <c r="F1652" i="10"/>
  <c r="G1652" i="10" s="1"/>
  <c r="F1619" i="10"/>
  <c r="G1619" i="10" s="1"/>
  <c r="F274" i="10"/>
  <c r="G274" i="10" s="1"/>
  <c r="G2640" i="10"/>
  <c r="F2640" i="10"/>
  <c r="F1630" i="10"/>
  <c r="G1630" i="10" s="1"/>
  <c r="F278" i="10"/>
  <c r="G278" i="10" s="1"/>
  <c r="F1694" i="10"/>
  <c r="G1694" i="10" s="1"/>
  <c r="F287" i="10"/>
  <c r="G287" i="10" s="1"/>
  <c r="F1636" i="10"/>
  <c r="G1636" i="10" s="1"/>
  <c r="F2245" i="10"/>
  <c r="G2245" i="10" s="1"/>
  <c r="G276" i="10"/>
  <c r="F276" i="10"/>
  <c r="F1804" i="10"/>
  <c r="G1804" i="10" s="1"/>
  <c r="F572" i="10"/>
  <c r="G572" i="10" s="1"/>
  <c r="F2657" i="10"/>
  <c r="G2657" i="10" s="1"/>
  <c r="F1742" i="10"/>
  <c r="G1742" i="10" s="1"/>
  <c r="F1660" i="10"/>
  <c r="G1660" i="10" s="1"/>
  <c r="F95" i="10"/>
  <c r="G95" i="10" s="1"/>
  <c r="F2594" i="10"/>
  <c r="G2594" i="10" s="1"/>
  <c r="F3136" i="10"/>
  <c r="G3136" i="10" s="1"/>
  <c r="F1672" i="10"/>
  <c r="G1672" i="10" s="1"/>
  <c r="G2229" i="10"/>
  <c r="H2229" i="10" s="1"/>
  <c r="F2229" i="10"/>
  <c r="F2788" i="10"/>
  <c r="G2788" i="10" s="1"/>
  <c r="F2722" i="10"/>
  <c r="G2722" i="10" s="1"/>
  <c r="H2722" i="10" s="1"/>
  <c r="F1702" i="10"/>
  <c r="G1702" i="10" s="1"/>
  <c r="H1702" i="10" s="1"/>
  <c r="F256" i="10"/>
  <c r="G256" i="10" s="1"/>
  <c r="F2647" i="10"/>
  <c r="G2647" i="10" s="1"/>
  <c r="F2401" i="10"/>
  <c r="G2401" i="10" s="1"/>
  <c r="G2416" i="10"/>
  <c r="F2416" i="10"/>
  <c r="F566" i="10"/>
  <c r="G566" i="10" s="1"/>
  <c r="H566" i="10" s="1"/>
  <c r="F1758" i="10"/>
  <c r="G1758" i="10" s="1"/>
  <c r="F1708" i="10"/>
  <c r="G1708" i="10" s="1"/>
  <c r="F2391" i="10"/>
  <c r="G2391" i="10" s="1"/>
  <c r="F77" i="10"/>
  <c r="G77" i="10" s="1"/>
  <c r="F1623" i="10"/>
  <c r="G1623" i="10" s="1"/>
  <c r="F1714" i="10"/>
  <c r="G1714" i="10" s="1"/>
  <c r="F1763" i="10"/>
  <c r="G1763" i="10" s="1"/>
  <c r="F2807" i="10"/>
  <c r="G2807" i="10" s="1"/>
  <c r="F1766" i="10"/>
  <c r="G1766" i="10" s="1"/>
  <c r="H1766" i="10" s="1"/>
  <c r="F1655" i="10"/>
  <c r="G1655" i="10" s="1"/>
  <c r="H1655" i="10" s="1"/>
  <c r="F88" i="10"/>
  <c r="G88" i="10" s="1"/>
  <c r="F1829" i="10"/>
  <c r="G1829" i="10" s="1"/>
  <c r="F1691" i="10"/>
  <c r="G1691" i="10" s="1"/>
  <c r="F2698" i="10"/>
  <c r="G2698" i="10" s="1"/>
  <c r="G1610" i="10"/>
  <c r="F1610" i="10"/>
  <c r="F2741" i="10"/>
  <c r="G2741" i="10" s="1"/>
  <c r="F70" i="10"/>
  <c r="G70" i="10" s="1"/>
  <c r="F1761" i="10"/>
  <c r="G1761" i="10" s="1"/>
  <c r="F565" i="10"/>
  <c r="G565" i="10" s="1"/>
  <c r="F2578" i="10"/>
  <c r="G2578" i="10" s="1"/>
  <c r="F1713" i="10"/>
  <c r="G1713" i="10" s="1"/>
  <c r="F2146" i="10"/>
  <c r="G2146" i="10" s="1"/>
  <c r="F1699" i="10"/>
  <c r="G1699" i="10" s="1"/>
  <c r="F2034" i="10"/>
  <c r="G2034" i="10" s="1"/>
  <c r="F2612" i="10"/>
  <c r="G2612" i="10" s="1"/>
  <c r="H2612" i="10" s="1"/>
  <c r="F2423" i="10"/>
  <c r="G2423" i="10" s="1"/>
  <c r="H2423" i="10" s="1"/>
  <c r="F2705" i="10"/>
  <c r="G2705" i="10" s="1"/>
  <c r="F89" i="10"/>
  <c r="G89" i="10" s="1"/>
  <c r="G1748" i="10"/>
  <c r="H1748" i="10" s="1"/>
  <c r="F1748" i="10"/>
  <c r="F1810" i="10"/>
  <c r="G1810" i="10" s="1"/>
  <c r="G2430" i="10"/>
  <c r="F2430" i="10"/>
  <c r="F2011" i="10"/>
  <c r="G2011" i="10" s="1"/>
  <c r="F1608" i="10"/>
  <c r="G1608" i="10" s="1"/>
  <c r="F251" i="10"/>
  <c r="G251" i="10" s="1"/>
  <c r="H251" i="10" s="1"/>
  <c r="F2547" i="10"/>
  <c r="G2547" i="10" s="1"/>
  <c r="H2547" i="10" s="1"/>
  <c r="F1653" i="10"/>
  <c r="G1653" i="10" s="1"/>
  <c r="G590" i="10"/>
  <c r="H590" i="10" s="1"/>
  <c r="F590" i="10"/>
  <c r="F1731" i="10"/>
  <c r="G1731" i="10" s="1"/>
  <c r="F2784" i="10"/>
  <c r="G2784" i="10" s="1"/>
  <c r="F2643" i="10"/>
  <c r="G2643" i="10" s="1"/>
  <c r="F1654" i="10"/>
  <c r="G1654" i="10" s="1"/>
  <c r="F1603" i="10"/>
  <c r="G1603" i="10" s="1"/>
  <c r="H1603" i="10" s="1"/>
  <c r="F1808" i="10"/>
  <c r="G1808" i="10" s="1"/>
  <c r="F2221" i="10"/>
  <c r="G2221" i="10" s="1"/>
  <c r="F2411" i="10"/>
  <c r="G2411" i="10" s="1"/>
  <c r="F189" i="10"/>
  <c r="G189" i="10" s="1"/>
  <c r="G926" i="10"/>
  <c r="F926" i="10"/>
  <c r="G990" i="10"/>
  <c r="F990" i="10"/>
  <c r="F2742" i="10"/>
  <c r="G2742" i="10" s="1"/>
  <c r="F2399" i="10"/>
  <c r="G2399" i="10" s="1"/>
  <c r="F1626" i="10"/>
  <c r="G1626" i="10" s="1"/>
  <c r="H1626" i="10" s="1"/>
  <c r="F2379" i="10"/>
  <c r="G2379" i="10" s="1"/>
  <c r="G2004" i="10"/>
  <c r="H2004" i="10" s="1"/>
  <c r="F2004" i="10"/>
  <c r="F2222" i="10"/>
  <c r="G2222" i="10" s="1"/>
  <c r="H2222" i="10" s="1"/>
  <c r="F2398" i="10"/>
  <c r="G2398" i="10" s="1"/>
  <c r="F1601" i="10"/>
  <c r="G1601" i="10" s="1"/>
  <c r="G2576" i="10"/>
  <c r="F2576" i="10"/>
  <c r="F2009" i="10"/>
  <c r="G2009" i="10" s="1"/>
  <c r="F1757" i="10"/>
  <c r="G1757" i="10" s="1"/>
  <c r="F583" i="10"/>
  <c r="G583" i="10" s="1"/>
  <c r="G2005" i="10"/>
  <c r="F2005" i="10"/>
  <c r="F1620" i="10"/>
  <c r="G1620" i="10" s="1"/>
  <c r="H1620" i="10" s="1"/>
  <c r="F1613" i="10"/>
  <c r="G1613" i="10" s="1"/>
  <c r="F1999" i="10"/>
  <c r="G1999" i="10" s="1"/>
  <c r="F2792" i="10"/>
  <c r="G2792" i="10" s="1"/>
  <c r="F2749" i="10"/>
  <c r="G2749" i="10" s="1"/>
  <c r="G2014" i="10"/>
  <c r="H2014" i="10" s="1"/>
  <c r="F2014" i="10"/>
  <c r="F303" i="10"/>
  <c r="G303" i="10" s="1"/>
  <c r="G2548" i="10"/>
  <c r="F2548" i="10"/>
  <c r="F201" i="10"/>
  <c r="G201" i="10" s="1"/>
  <c r="F1644" i="10"/>
  <c r="G1644" i="10" s="1"/>
  <c r="F2798" i="10"/>
  <c r="G2798" i="10" s="1"/>
  <c r="F2603" i="10"/>
  <c r="G2603" i="10" s="1"/>
  <c r="F2793" i="10"/>
  <c r="G2793" i="10" s="1"/>
  <c r="H2793" i="10" s="1"/>
  <c r="F308" i="10"/>
  <c r="G308" i="10" s="1"/>
  <c r="F578" i="10"/>
  <c r="G578" i="10" s="1"/>
  <c r="G302" i="10"/>
  <c r="H302" i="10" s="1"/>
  <c r="F302" i="10"/>
  <c r="F264" i="10"/>
  <c r="G264" i="10" s="1"/>
  <c r="F1649" i="10"/>
  <c r="G1649" i="10" s="1"/>
  <c r="F73" i="10"/>
  <c r="G73" i="10" s="1"/>
  <c r="F2374" i="10"/>
  <c r="G2374" i="10" s="1"/>
  <c r="F2016" i="10"/>
  <c r="G2016" i="10" s="1"/>
  <c r="F3126" i="10"/>
  <c r="G3126" i="10" s="1"/>
  <c r="F1646" i="10"/>
  <c r="G1646" i="10" s="1"/>
  <c r="F2714" i="10"/>
  <c r="G2714" i="10" s="1"/>
  <c r="F2795" i="10"/>
  <c r="G2795" i="10" s="1"/>
  <c r="F2422" i="10"/>
  <c r="G2422" i="10" s="1"/>
  <c r="F3132" i="10"/>
  <c r="G3132" i="10" s="1"/>
  <c r="H3132" i="10" s="1"/>
  <c r="F299" i="10"/>
  <c r="G299" i="10" s="1"/>
  <c r="F82" i="10"/>
  <c r="G82" i="10" s="1"/>
  <c r="H82" i="10" s="1"/>
  <c r="F2531" i="10"/>
  <c r="G2531" i="10" s="1"/>
  <c r="F3140" i="10"/>
  <c r="G3140" i="10" s="1"/>
  <c r="F284" i="10"/>
  <c r="G284" i="10" s="1"/>
  <c r="F91" i="10"/>
  <c r="G91" i="10" s="1"/>
  <c r="H91" i="10" s="1"/>
  <c r="F2238" i="10"/>
  <c r="G2238" i="10" s="1"/>
  <c r="G1628" i="10"/>
  <c r="F1628" i="10"/>
  <c r="F2409" i="10"/>
  <c r="G2409" i="10" s="1"/>
  <c r="H2409" i="10" s="1"/>
  <c r="F1685" i="10"/>
  <c r="G1685" i="10" s="1"/>
  <c r="F2013" i="10"/>
  <c r="G2013" i="10" s="1"/>
  <c r="F2040" i="10"/>
  <c r="G2040" i="10" s="1"/>
  <c r="F2796" i="10"/>
  <c r="G2796" i="10" s="1"/>
  <c r="H2796" i="10" s="1"/>
  <c r="F2242" i="10"/>
  <c r="G2242" i="10" s="1"/>
  <c r="F932" i="10"/>
  <c r="G932" i="10" s="1"/>
  <c r="F1737" i="10"/>
  <c r="G1737" i="10" s="1"/>
  <c r="F903" i="10"/>
  <c r="G903" i="10" s="1"/>
  <c r="F2406" i="10"/>
  <c r="G2406" i="10" s="1"/>
  <c r="F2384" i="10"/>
  <c r="G2384" i="10" s="1"/>
  <c r="F2019" i="10"/>
  <c r="G2019" i="10" s="1"/>
  <c r="F2007" i="10"/>
  <c r="G2007" i="10" s="1"/>
  <c r="F967" i="10"/>
  <c r="G967" i="10" s="1"/>
  <c r="F1993" i="10"/>
  <c r="G1993" i="10" s="1"/>
  <c r="G2393" i="10"/>
  <c r="F2393" i="10"/>
  <c r="F907" i="10"/>
  <c r="G907" i="10" s="1"/>
  <c r="H907" i="10" s="1"/>
  <c r="F3131" i="10"/>
  <c r="G3131" i="10" s="1"/>
  <c r="F2388" i="10"/>
  <c r="G2388" i="10" s="1"/>
  <c r="H2388" i="10" s="1"/>
  <c r="G1762" i="10"/>
  <c r="F1762" i="10"/>
  <c r="G1633" i="10"/>
  <c r="F1633" i="10"/>
  <c r="F941" i="10"/>
  <c r="G941" i="10" s="1"/>
  <c r="G2787" i="10"/>
  <c r="F2787" i="10"/>
  <c r="F212" i="10"/>
  <c r="G212" i="10" s="1"/>
  <c r="F3128" i="10"/>
  <c r="G3128" i="10" s="1"/>
  <c r="F2689" i="10"/>
  <c r="G2689" i="10" s="1"/>
  <c r="H2689" i="10" s="1"/>
  <c r="F2789" i="10"/>
  <c r="G2789" i="10" s="1"/>
  <c r="F922" i="10"/>
  <c r="G922" i="10" s="1"/>
  <c r="F1816" i="10"/>
  <c r="G1816" i="10" s="1"/>
  <c r="F2025" i="10"/>
  <c r="G2025" i="10" s="1"/>
  <c r="F2780" i="10"/>
  <c r="G2780" i="10" s="1"/>
  <c r="G945" i="10"/>
  <c r="F945" i="10"/>
  <c r="F1665" i="10"/>
  <c r="G1665" i="10" s="1"/>
  <c r="F1602" i="10"/>
  <c r="G1602" i="10" s="1"/>
  <c r="H1602" i="10" s="1"/>
  <c r="F2732" i="10"/>
  <c r="G2732" i="10" s="1"/>
  <c r="H2732" i="10" s="1"/>
  <c r="F2661" i="10"/>
  <c r="G2661" i="10" s="1"/>
  <c r="F1614" i="10"/>
  <c r="G1614" i="10" s="1"/>
  <c r="F1650" i="10"/>
  <c r="G1650" i="10" s="1"/>
  <c r="H1650" i="10" s="1"/>
  <c r="F902" i="10"/>
  <c r="G902" i="10" s="1"/>
  <c r="F2002" i="10"/>
  <c r="G2002" i="10" s="1"/>
  <c r="H2002" i="10" s="1"/>
  <c r="F1826" i="10"/>
  <c r="G1826" i="10" s="1"/>
  <c r="F596" i="10"/>
  <c r="G596" i="10" s="1"/>
  <c r="F928" i="10"/>
  <c r="G928" i="10" s="1"/>
  <c r="G2756" i="10"/>
  <c r="H2756" i="10" s="1"/>
  <c r="F2756" i="10"/>
  <c r="G2417" i="10"/>
  <c r="F2417" i="10"/>
  <c r="F2588" i="10"/>
  <c r="G2588" i="10" s="1"/>
  <c r="H2588" i="10" s="1"/>
  <c r="F1998" i="10"/>
  <c r="G1998" i="10" s="1"/>
  <c r="G2038" i="10"/>
  <c r="H2038" i="10" s="1"/>
  <c r="F2038" i="10"/>
  <c r="F81" i="10"/>
  <c r="G81" i="10" s="1"/>
  <c r="F1651" i="10"/>
  <c r="G1651" i="10" s="1"/>
  <c r="F1851" i="10"/>
  <c r="G1851" i="10" s="1"/>
  <c r="F2030" i="10"/>
  <c r="G2030" i="10" s="1"/>
  <c r="F1688" i="10"/>
  <c r="G1688" i="10" s="1"/>
  <c r="F2743" i="10"/>
  <c r="G2743" i="10" s="1"/>
  <c r="H2743" i="10" s="1"/>
  <c r="F1754" i="10"/>
  <c r="G1754" i="10" s="1"/>
  <c r="F980" i="10"/>
  <c r="G980" i="10" s="1"/>
  <c r="F2717" i="10"/>
  <c r="G2717" i="10" s="1"/>
  <c r="F1825" i="10"/>
  <c r="G1825" i="10" s="1"/>
  <c r="F259" i="10"/>
  <c r="G259" i="10" s="1"/>
  <c r="G2017" i="10"/>
  <c r="F2017" i="10"/>
  <c r="F2018" i="10"/>
  <c r="G2018" i="10" s="1"/>
  <c r="F923" i="10"/>
  <c r="G923" i="10" s="1"/>
  <c r="F958" i="10"/>
  <c r="G958" i="10" s="1"/>
  <c r="F2367" i="10"/>
  <c r="G2367" i="10" s="1"/>
  <c r="H2367" i="10" s="1"/>
  <c r="G288" i="10"/>
  <c r="H288" i="10" s="1"/>
  <c r="F288" i="10"/>
  <c r="F555" i="10"/>
  <c r="G555" i="10" s="1"/>
  <c r="F3145" i="10"/>
  <c r="G3145" i="10" s="1"/>
  <c r="F2791" i="10"/>
  <c r="G2791" i="10" s="1"/>
  <c r="G1639" i="10"/>
  <c r="F1639" i="10"/>
  <c r="F1609" i="10"/>
  <c r="G1609" i="10" s="1"/>
  <c r="G90" i="10"/>
  <c r="F90" i="10"/>
  <c r="F2137" i="10"/>
  <c r="G2137" i="10" s="1"/>
  <c r="F992" i="10"/>
  <c r="G992" i="10" s="1"/>
  <c r="F1355" i="10"/>
  <c r="G1355" i="10" s="1"/>
  <c r="H1355" i="10" s="1"/>
  <c r="F1818" i="10"/>
  <c r="G1818" i="10" s="1"/>
  <c r="H1818" i="10" s="1"/>
  <c r="G2233" i="10"/>
  <c r="F2233" i="10"/>
  <c r="G2024" i="10"/>
  <c r="F2024" i="10"/>
  <c r="F2968" i="10"/>
  <c r="G2968" i="10" s="1"/>
  <c r="F2198" i="10"/>
  <c r="G2198" i="10" s="1"/>
  <c r="F283" i="10"/>
  <c r="G283" i="10" s="1"/>
  <c r="H283" i="10" s="1"/>
  <c r="F3127" i="10"/>
  <c r="G3127" i="10" s="1"/>
  <c r="F2711" i="10"/>
  <c r="G2711" i="10" s="1"/>
  <c r="H2711" i="10" s="1"/>
  <c r="G984" i="10"/>
  <c r="H984" i="10" s="1"/>
  <c r="F984" i="10"/>
  <c r="F2736" i="10"/>
  <c r="G2736" i="10" s="1"/>
  <c r="F2044" i="10"/>
  <c r="G2044" i="10" s="1"/>
  <c r="F910" i="10"/>
  <c r="G910" i="10" s="1"/>
  <c r="H910" i="10" s="1"/>
  <c r="F2569" i="10"/>
  <c r="G2569" i="10" s="1"/>
  <c r="F1724" i="10"/>
  <c r="G1724" i="10" s="1"/>
  <c r="H1724" i="10" s="1"/>
  <c r="F2156" i="10"/>
  <c r="G2156" i="10" s="1"/>
  <c r="F988" i="10"/>
  <c r="G988" i="10" s="1"/>
  <c r="H988" i="10" s="1"/>
  <c r="F935" i="10"/>
  <c r="G935" i="10" s="1"/>
  <c r="F233" i="10"/>
  <c r="G233" i="10" s="1"/>
  <c r="F1431" i="10"/>
  <c r="G1431" i="10" s="1"/>
  <c r="F2012" i="10"/>
  <c r="G2012" i="10" s="1"/>
  <c r="F2966" i="10"/>
  <c r="G2966" i="10" s="1"/>
  <c r="F80" i="10"/>
  <c r="G80" i="10" s="1"/>
  <c r="F1631" i="10"/>
  <c r="G1631" i="10" s="1"/>
  <c r="H1631" i="10" s="1"/>
  <c r="F2425" i="10"/>
  <c r="G2425" i="10" s="1"/>
  <c r="H2425" i="10" s="1"/>
  <c r="F939" i="10"/>
  <c r="G939" i="10" s="1"/>
  <c r="F1718" i="10"/>
  <c r="G1718" i="10" s="1"/>
  <c r="F2673" i="10"/>
  <c r="G2673" i="10" s="1"/>
  <c r="F2163" i="10"/>
  <c r="G2163" i="10" s="1"/>
  <c r="F1332" i="10"/>
  <c r="G1332" i="10" s="1"/>
  <c r="F571" i="10"/>
  <c r="G571" i="10" s="1"/>
  <c r="F589" i="10"/>
  <c r="G589" i="10" s="1"/>
  <c r="F1692" i="10"/>
  <c r="G1692" i="10" s="1"/>
  <c r="H1692" i="10" s="1"/>
  <c r="F899" i="10"/>
  <c r="G899" i="10" s="1"/>
  <c r="F2015" i="10"/>
  <c r="G2015" i="10" s="1"/>
  <c r="F2386" i="10"/>
  <c r="G2386" i="10" s="1"/>
  <c r="F84" i="10"/>
  <c r="G84" i="10" s="1"/>
  <c r="H84" i="10" s="1"/>
  <c r="F2566" i="10"/>
  <c r="G2566" i="10" s="1"/>
  <c r="F1802" i="10"/>
  <c r="G1802" i="10" s="1"/>
  <c r="H1802" i="10" s="1"/>
  <c r="F2659" i="10"/>
  <c r="G2659" i="10" s="1"/>
  <c r="H2659" i="10" s="1"/>
  <c r="F2734" i="10"/>
  <c r="G2734" i="10" s="1"/>
  <c r="G561" i="10"/>
  <c r="H561" i="10" s="1"/>
  <c r="F561" i="10"/>
  <c r="F3124" i="10"/>
  <c r="G3124" i="10" s="1"/>
  <c r="F1611" i="10"/>
  <c r="G1611" i="10" s="1"/>
  <c r="F2006" i="10"/>
  <c r="G2006" i="10" s="1"/>
  <c r="F1637" i="10"/>
  <c r="G1637" i="10" s="1"/>
  <c r="F2621" i="10"/>
  <c r="G2621" i="10" s="1"/>
  <c r="H2621" i="10" s="1"/>
  <c r="G2035" i="10"/>
  <c r="F2035" i="10"/>
  <c r="F3144" i="10"/>
  <c r="G3144" i="10" s="1"/>
  <c r="H3144" i="10" s="1"/>
  <c r="G2365" i="10"/>
  <c r="H2365" i="10" s="1"/>
  <c r="F2365" i="10"/>
  <c r="G279" i="10"/>
  <c r="F279" i="10"/>
  <c r="F1997" i="10"/>
  <c r="G1997" i="10" s="1"/>
  <c r="F2376" i="10"/>
  <c r="G2376" i="10" s="1"/>
  <c r="F1664" i="10"/>
  <c r="G1664" i="10" s="1"/>
  <c r="F2400" i="10"/>
  <c r="G2400" i="10" s="1"/>
  <c r="F568" i="10"/>
  <c r="G568" i="10" s="1"/>
  <c r="F2590" i="10"/>
  <c r="G2590" i="10" s="1"/>
  <c r="F1275" i="10"/>
  <c r="G1275" i="10" s="1"/>
  <c r="F1709" i="10"/>
  <c r="G1709" i="10" s="1"/>
  <c r="F2565" i="10"/>
  <c r="G2565" i="10" s="1"/>
  <c r="F2372" i="10"/>
  <c r="G2372" i="10" s="1"/>
  <c r="G3137" i="10"/>
  <c r="F3137" i="10"/>
  <c r="F2387" i="10"/>
  <c r="G2387" i="10" s="1"/>
  <c r="H2387" i="10" s="1"/>
  <c r="F1700" i="10"/>
  <c r="G1700" i="10" s="1"/>
  <c r="F1645" i="10"/>
  <c r="G1645" i="10" s="1"/>
  <c r="H1645" i="10" s="1"/>
  <c r="F2419" i="10"/>
  <c r="G2419" i="10" s="1"/>
  <c r="F1351" i="10"/>
  <c r="G1351" i="10" s="1"/>
  <c r="G2628" i="10"/>
  <c r="H2628" i="10" s="1"/>
  <c r="F2628" i="10"/>
  <c r="F2573" i="10"/>
  <c r="G2573" i="10" s="1"/>
  <c r="F3138" i="10"/>
  <c r="G3138" i="10" s="1"/>
  <c r="F2412" i="10"/>
  <c r="G2412" i="10" s="1"/>
  <c r="F2631" i="10"/>
  <c r="G2631" i="10" s="1"/>
  <c r="F3141" i="10"/>
  <c r="G3141" i="10" s="1"/>
  <c r="F2023" i="10"/>
  <c r="G2023" i="10" s="1"/>
  <c r="H2023" i="10" s="1"/>
  <c r="F2390" i="10"/>
  <c r="G2390" i="10" s="1"/>
  <c r="F275" i="10"/>
  <c r="G275" i="10" s="1"/>
  <c r="G1812" i="10"/>
  <c r="F1812" i="10"/>
  <c r="F2020" i="10"/>
  <c r="G2020" i="10" s="1"/>
  <c r="F1677" i="10"/>
  <c r="G1677" i="10" s="1"/>
  <c r="F310" i="10"/>
  <c r="G310" i="10" s="1"/>
  <c r="F2421" i="10"/>
  <c r="G2421" i="10" s="1"/>
  <c r="H2421" i="10" s="1"/>
  <c r="F2027" i="10"/>
  <c r="G2027" i="10" s="1"/>
  <c r="H2027" i="10" s="1"/>
  <c r="F894" i="10"/>
  <c r="G894" i="10" s="1"/>
  <c r="G1352" i="10"/>
  <c r="H1352" i="10" s="1"/>
  <c r="F1352" i="10"/>
  <c r="F2537" i="10"/>
  <c r="G2537" i="10" s="1"/>
  <c r="G252" i="10"/>
  <c r="H252" i="10" s="1"/>
  <c r="F252" i="10"/>
  <c r="G982" i="10"/>
  <c r="F982" i="10"/>
  <c r="F2682" i="10"/>
  <c r="G2682" i="10" s="1"/>
  <c r="F961" i="10"/>
  <c r="G961" i="10" s="1"/>
  <c r="F1701" i="10"/>
  <c r="G1701" i="10" s="1"/>
  <c r="H1701" i="10" s="1"/>
  <c r="F585" i="10"/>
  <c r="G585" i="10" s="1"/>
  <c r="F240" i="10"/>
  <c r="G240" i="10" s="1"/>
  <c r="H240" i="10" s="1"/>
  <c r="F305" i="10"/>
  <c r="G305" i="10" s="1"/>
  <c r="F3129" i="10"/>
  <c r="G3129" i="10" s="1"/>
  <c r="F2663" i="10"/>
  <c r="G2663" i="10" s="1"/>
  <c r="H2663" i="10" s="1"/>
  <c r="F1681" i="10"/>
  <c r="G1681" i="10" s="1"/>
  <c r="F2601" i="10"/>
  <c r="G2601" i="10" s="1"/>
  <c r="G1190" i="10"/>
  <c r="F1190" i="10"/>
  <c r="F1643" i="10"/>
  <c r="G1643" i="10" s="1"/>
  <c r="F955" i="10"/>
  <c r="G955" i="10" s="1"/>
  <c r="H955" i="10" s="1"/>
  <c r="F1671" i="10"/>
  <c r="G1671" i="10" s="1"/>
  <c r="F3134" i="10"/>
  <c r="G3134" i="10" s="1"/>
  <c r="F1695" i="10"/>
  <c r="G1695" i="10" s="1"/>
  <c r="F2581" i="10"/>
  <c r="G2581" i="10" s="1"/>
  <c r="F2033" i="10"/>
  <c r="G2033" i="10" s="1"/>
  <c r="F1693" i="10"/>
  <c r="G1693" i="10" s="1"/>
  <c r="F1618" i="10"/>
  <c r="G1618" i="10" s="1"/>
  <c r="H1618" i="10" s="1"/>
  <c r="G915" i="10"/>
  <c r="F915" i="10"/>
  <c r="F2373" i="10"/>
  <c r="G2373" i="10" s="1"/>
  <c r="F943" i="10"/>
  <c r="G943" i="10" s="1"/>
  <c r="F2160" i="10"/>
  <c r="G2160" i="10" s="1"/>
  <c r="F104" i="10"/>
  <c r="G104" i="10" s="1"/>
  <c r="F937" i="10"/>
  <c r="G937" i="10" s="1"/>
  <c r="G2978" i="10"/>
  <c r="F2978" i="10"/>
  <c r="F103" i="10"/>
  <c r="G103" i="10" s="1"/>
  <c r="H103" i="10" s="1"/>
  <c r="F973" i="10"/>
  <c r="G973" i="10" s="1"/>
  <c r="F2664" i="10"/>
  <c r="G2664" i="10" s="1"/>
  <c r="F213" i="10"/>
  <c r="G213" i="10" s="1"/>
  <c r="F2649" i="10"/>
  <c r="G2649" i="10" s="1"/>
  <c r="F2003" i="10"/>
  <c r="G2003" i="10" s="1"/>
  <c r="H2003" i="10" s="1"/>
  <c r="F1642" i="10"/>
  <c r="G1642" i="10" s="1"/>
  <c r="F950" i="10"/>
  <c r="G950" i="10" s="1"/>
  <c r="F2963" i="10"/>
  <c r="G2963" i="10" s="1"/>
  <c r="F1604" i="10"/>
  <c r="G1604" i="10" s="1"/>
  <c r="G273" i="10"/>
  <c r="H273" i="10" s="1"/>
  <c r="F273" i="10"/>
  <c r="F2718" i="10"/>
  <c r="G2718" i="10" s="1"/>
  <c r="F1995" i="10"/>
  <c r="G1995" i="10" s="1"/>
  <c r="H1995" i="10" s="1"/>
  <c r="F2155" i="10"/>
  <c r="G2155" i="10" s="1"/>
  <c r="F593" i="10"/>
  <c r="G593" i="10" s="1"/>
  <c r="F914" i="10"/>
  <c r="G914" i="10" s="1"/>
  <c r="G1828" i="10"/>
  <c r="F1828" i="10"/>
  <c r="F1605" i="10"/>
  <c r="G1605" i="10" s="1"/>
  <c r="F1751" i="10"/>
  <c r="G1751" i="10" s="1"/>
  <c r="F1648" i="10"/>
  <c r="G1648" i="10" s="1"/>
  <c r="F1354" i="10"/>
  <c r="G1354" i="10" s="1"/>
  <c r="F1299" i="10"/>
  <c r="G1299" i="10" s="1"/>
  <c r="H1299" i="10" s="1"/>
  <c r="F2720" i="10"/>
  <c r="G2720" i="10" s="1"/>
  <c r="F2681" i="10"/>
  <c r="G2681" i="10" s="1"/>
  <c r="F2211" i="10"/>
  <c r="G2211" i="10" s="1"/>
  <c r="F2008" i="10"/>
  <c r="G2008" i="10" s="1"/>
  <c r="F2380" i="10"/>
  <c r="G2380" i="10" s="1"/>
  <c r="G1360" i="10"/>
  <c r="F1360" i="10"/>
  <c r="F1127" i="10"/>
  <c r="G1127" i="10" s="1"/>
  <c r="H1127" i="10" s="1"/>
  <c r="F3142" i="10"/>
  <c r="G3142" i="10" s="1"/>
  <c r="H3142" i="10" s="1"/>
  <c r="F2731" i="10"/>
  <c r="G2731" i="10" s="1"/>
  <c r="F2162" i="10"/>
  <c r="G2162" i="10" s="1"/>
  <c r="F1627" i="10"/>
  <c r="G1627" i="10" s="1"/>
  <c r="G2235" i="10"/>
  <c r="F2235" i="10"/>
  <c r="G1621" i="10"/>
  <c r="F1621" i="10"/>
  <c r="F2382" i="10"/>
  <c r="G2382" i="10" s="1"/>
  <c r="F2407" i="10"/>
  <c r="G2407" i="10" s="1"/>
  <c r="H2407" i="10" s="1"/>
  <c r="F592" i="10"/>
  <c r="G592" i="10" s="1"/>
  <c r="F1738" i="10"/>
  <c r="G1738" i="10" s="1"/>
  <c r="F2577" i="10"/>
  <c r="G2577" i="10" s="1"/>
  <c r="H2577" i="10" s="1"/>
  <c r="F1634" i="10"/>
  <c r="G1634" i="10" s="1"/>
  <c r="F2884" i="10"/>
  <c r="G2884" i="10" s="1"/>
  <c r="F1687" i="10"/>
  <c r="G1687" i="10" s="1"/>
  <c r="H1687" i="10" s="1"/>
  <c r="F983" i="10"/>
  <c r="G983" i="10" s="1"/>
  <c r="H983" i="10" s="1"/>
  <c r="F981" i="10"/>
  <c r="G981" i="10" s="1"/>
  <c r="H981" i="10" s="1"/>
  <c r="F304" i="10"/>
  <c r="G304" i="10" s="1"/>
  <c r="F2786" i="10"/>
  <c r="G2786" i="10" s="1"/>
  <c r="F900" i="10"/>
  <c r="G900" i="10" s="1"/>
  <c r="F261" i="10"/>
  <c r="G261" i="10" s="1"/>
  <c r="F972" i="10"/>
  <c r="G972" i="10" s="1"/>
  <c r="G927" i="10"/>
  <c r="H927" i="10" s="1"/>
  <c r="F927" i="10"/>
  <c r="F2767" i="10"/>
  <c r="G2767" i="10" s="1"/>
  <c r="H2767" i="10" s="1"/>
  <c r="F3130" i="10"/>
  <c r="G3130" i="10" s="1"/>
  <c r="F2624" i="10"/>
  <c r="G2624" i="10" s="1"/>
  <c r="F1801" i="10"/>
  <c r="G1801" i="10" s="1"/>
  <c r="H1801" i="10" s="1"/>
  <c r="F2623" i="10"/>
  <c r="G2623" i="10" s="1"/>
  <c r="H2623" i="10" s="1"/>
  <c r="F557" i="10"/>
  <c r="G557" i="10" s="1"/>
  <c r="F1698" i="10"/>
  <c r="G1698" i="10" s="1"/>
  <c r="G2402" i="10"/>
  <c r="H2402" i="10" s="1"/>
  <c r="F2402" i="10"/>
  <c r="F1394" i="10"/>
  <c r="G1394" i="10" s="1"/>
  <c r="F1822" i="10"/>
  <c r="G1822" i="10" s="1"/>
  <c r="H1822" i="10" s="1"/>
  <c r="F2029" i="10"/>
  <c r="G2029" i="10" s="1"/>
  <c r="H2029" i="10" s="1"/>
  <c r="F964" i="10"/>
  <c r="G964" i="10" s="1"/>
  <c r="F98" i="10"/>
  <c r="G98" i="10" s="1"/>
  <c r="F258" i="10"/>
  <c r="G258" i="10" s="1"/>
  <c r="F2371" i="10"/>
  <c r="G2371" i="10" s="1"/>
  <c r="F1723" i="10"/>
  <c r="G1723" i="10" s="1"/>
  <c r="G295" i="10"/>
  <c r="F295" i="10"/>
  <c r="F959" i="10"/>
  <c r="G959" i="10" s="1"/>
  <c r="H959" i="10" s="1"/>
  <c r="F991" i="10"/>
  <c r="G991" i="10" s="1"/>
  <c r="H991" i="10" s="1"/>
  <c r="F2420" i="10"/>
  <c r="G2420" i="10" s="1"/>
  <c r="F2602" i="10"/>
  <c r="G2602" i="10" s="1"/>
  <c r="F2135" i="10"/>
  <c r="G2135" i="10" s="1"/>
  <c r="F2629" i="10"/>
  <c r="G2629" i="10" s="1"/>
  <c r="F2591" i="10"/>
  <c r="G2591" i="10" s="1"/>
  <c r="G1679" i="10"/>
  <c r="H1679" i="10" s="1"/>
  <c r="F1679" i="10"/>
  <c r="F2692" i="10"/>
  <c r="G2692" i="10" s="1"/>
  <c r="H2692" i="10" s="1"/>
  <c r="F2026" i="10"/>
  <c r="G2026" i="10" s="1"/>
  <c r="H2026" i="10" s="1"/>
  <c r="F1747" i="10"/>
  <c r="G1747" i="10" s="1"/>
  <c r="F2678" i="10"/>
  <c r="G2678" i="10" s="1"/>
  <c r="F994" i="10"/>
  <c r="G994" i="10" s="1"/>
  <c r="F2986" i="10"/>
  <c r="G2986" i="10" s="1"/>
  <c r="F2558" i="10"/>
  <c r="G2558" i="10" s="1"/>
  <c r="G2579" i="10"/>
  <c r="F2579" i="10"/>
  <c r="F1819" i="10"/>
  <c r="G1819" i="10" s="1"/>
  <c r="H1819" i="10" s="1"/>
  <c r="F976" i="10"/>
  <c r="G976" i="10" s="1"/>
  <c r="F1622" i="10"/>
  <c r="G1622" i="10" s="1"/>
  <c r="F1689" i="10"/>
  <c r="G1689" i="10" s="1"/>
  <c r="G2209" i="10"/>
  <c r="F2209" i="10"/>
  <c r="F925" i="10"/>
  <c r="G925" i="10" s="1"/>
  <c r="H925" i="10" s="1"/>
  <c r="F2424" i="10"/>
  <c r="G2424" i="10" s="1"/>
  <c r="H2424" i="10" s="1"/>
  <c r="F969" i="10"/>
  <c r="G969" i="10" s="1"/>
  <c r="H969" i="10" s="1"/>
  <c r="F2385" i="10"/>
  <c r="G2385" i="10" s="1"/>
  <c r="H2385" i="10" s="1"/>
  <c r="F2383" i="10"/>
  <c r="G2383" i="10" s="1"/>
  <c r="H2383" i="10" s="1"/>
  <c r="F597" i="10"/>
  <c r="G597" i="10" s="1"/>
  <c r="F2217" i="10"/>
  <c r="G2217" i="10" s="1"/>
  <c r="F2567" i="10"/>
  <c r="G2567" i="10" s="1"/>
  <c r="G575" i="10"/>
  <c r="F575" i="10"/>
  <c r="G234" i="10"/>
  <c r="H234" i="10" s="1"/>
  <c r="F234" i="10"/>
  <c r="F100" i="10"/>
  <c r="G100" i="10" s="1"/>
  <c r="F2610" i="10"/>
  <c r="G2610" i="10" s="1"/>
  <c r="F1308" i="10"/>
  <c r="G1308" i="10" s="1"/>
  <c r="F2803" i="10"/>
  <c r="G2803" i="10" s="1"/>
  <c r="H2803" i="10" s="1"/>
  <c r="F2410" i="10"/>
  <c r="G2410" i="10" s="1"/>
  <c r="F987" i="10"/>
  <c r="G987" i="10" s="1"/>
  <c r="F931" i="10"/>
  <c r="G931" i="10" s="1"/>
  <c r="F1281" i="10"/>
  <c r="G1281" i="10" s="1"/>
  <c r="H1281" i="10" s="1"/>
  <c r="F294" i="10"/>
  <c r="G294" i="10" s="1"/>
  <c r="H294" i="10" s="1"/>
  <c r="F260" i="10"/>
  <c r="G260" i="10" s="1"/>
  <c r="F1994" i="10"/>
  <c r="G1994" i="10" s="1"/>
  <c r="H1994" i="10" s="1"/>
  <c r="F1807" i="10"/>
  <c r="G1807" i="10" s="1"/>
  <c r="F1744" i="10"/>
  <c r="G1744" i="10" s="1"/>
  <c r="H1744" i="10" s="1"/>
  <c r="G551" i="10"/>
  <c r="F551" i="10"/>
  <c r="F2589" i="10"/>
  <c r="G2589" i="10" s="1"/>
  <c r="F929" i="10"/>
  <c r="G929" i="10" s="1"/>
  <c r="F2549" i="10"/>
  <c r="G2549" i="10" s="1"/>
  <c r="H2549" i="10" s="1"/>
  <c r="F297" i="10"/>
  <c r="G297" i="10" s="1"/>
  <c r="H297" i="10" s="1"/>
  <c r="F2394" i="10"/>
  <c r="G2394" i="10" s="1"/>
  <c r="F2428" i="10"/>
  <c r="G2428" i="10" s="1"/>
  <c r="F205" i="10"/>
  <c r="G205" i="10" s="1"/>
  <c r="G2685" i="10"/>
  <c r="F2685" i="10"/>
  <c r="F1658" i="10"/>
  <c r="G1658" i="10" s="1"/>
  <c r="F3076" i="10"/>
  <c r="G3076" i="10" s="1"/>
  <c r="F2980" i="10"/>
  <c r="G2980" i="10" s="1"/>
  <c r="F1721" i="10"/>
  <c r="G1721" i="10" s="1"/>
  <c r="F219" i="10"/>
  <c r="G219" i="10" s="1"/>
  <c r="F1710" i="10"/>
  <c r="G1710" i="10" s="1"/>
  <c r="F1370" i="10"/>
  <c r="G1370" i="10" s="1"/>
  <c r="G974" i="10"/>
  <c r="F974" i="10"/>
  <c r="G985" i="10"/>
  <c r="F985" i="10"/>
  <c r="F2177" i="10"/>
  <c r="G2177" i="10" s="1"/>
  <c r="H2177" i="10" s="1"/>
  <c r="F1707" i="10"/>
  <c r="G1707" i="10" s="1"/>
  <c r="F584" i="10"/>
  <c r="G584" i="10" s="1"/>
  <c r="H584" i="10" s="1"/>
  <c r="F1662" i="10"/>
  <c r="G1662" i="10" s="1"/>
  <c r="H1662" i="10" s="1"/>
  <c r="F272" i="10"/>
  <c r="G272" i="10" s="1"/>
  <c r="F102" i="10"/>
  <c r="G102" i="10" s="1"/>
  <c r="F2021" i="10"/>
  <c r="G2021" i="10" s="1"/>
  <c r="F560" i="10"/>
  <c r="G560" i="10" s="1"/>
  <c r="G1820" i="10"/>
  <c r="H1820" i="10" s="1"/>
  <c r="F1820" i="10"/>
  <c r="F1599" i="10"/>
  <c r="G1599" i="10" s="1"/>
  <c r="F293" i="10"/>
  <c r="G293" i="10" s="1"/>
  <c r="H293" i="10" s="1"/>
  <c r="F1537" i="10"/>
  <c r="G1537" i="10" s="1"/>
  <c r="F1575" i="10"/>
  <c r="G1575" i="10" s="1"/>
  <c r="F2197" i="10"/>
  <c r="G2197" i="10" s="1"/>
  <c r="G2375" i="10"/>
  <c r="F2375" i="10"/>
  <c r="F1550" i="10"/>
  <c r="G1550" i="10" s="1"/>
  <c r="F1673" i="10"/>
  <c r="G1673" i="10" s="1"/>
  <c r="F2802" i="10"/>
  <c r="G2802" i="10" s="1"/>
  <c r="F1581" i="10"/>
  <c r="G1581" i="10" s="1"/>
  <c r="F962" i="10"/>
  <c r="G962" i="10" s="1"/>
  <c r="H962" i="10" s="1"/>
  <c r="F2773" i="10"/>
  <c r="G2773" i="10" s="1"/>
  <c r="H2773" i="10" s="1"/>
  <c r="F1719" i="10"/>
  <c r="G1719" i="10" s="1"/>
  <c r="F2613" i="10"/>
  <c r="G2613" i="10" s="1"/>
  <c r="F1814" i="10"/>
  <c r="G1814" i="10" s="1"/>
  <c r="G3123" i="10"/>
  <c r="F3123" i="10"/>
  <c r="G421" i="10"/>
  <c r="H421" i="10" s="1"/>
  <c r="F421" i="10"/>
  <c r="F954" i="10"/>
  <c r="G954" i="10" s="1"/>
  <c r="H954" i="10" s="1"/>
  <c r="F2167" i="10"/>
  <c r="G2167" i="10" s="1"/>
  <c r="H2167" i="10" s="1"/>
  <c r="F119" i="10"/>
  <c r="G119" i="10" s="1"/>
  <c r="F564" i="10"/>
  <c r="G564" i="10" s="1"/>
  <c r="F2534" i="10"/>
  <c r="G2534" i="10" s="1"/>
  <c r="F2042" i="10"/>
  <c r="G2042" i="10" s="1"/>
  <c r="F2781" i="10"/>
  <c r="G2781" i="10" s="1"/>
  <c r="H2781" i="10" s="1"/>
  <c r="G1331" i="10"/>
  <c r="F1331" i="10"/>
  <c r="G1169" i="10"/>
  <c r="H1169" i="10" s="1"/>
  <c r="F1169" i="10"/>
  <c r="F1400" i="10"/>
  <c r="G1400" i="10" s="1"/>
  <c r="H1400" i="10" s="1"/>
  <c r="F573" i="10"/>
  <c r="G573" i="10" s="1"/>
  <c r="H573" i="10" s="1"/>
  <c r="F520" i="10"/>
  <c r="G520" i="10" s="1"/>
  <c r="F2744" i="10"/>
  <c r="G2744" i="10" s="1"/>
  <c r="F989" i="10"/>
  <c r="G989" i="10" s="1"/>
  <c r="F1317" i="10"/>
  <c r="G1317" i="10" s="1"/>
  <c r="F2832" i="10"/>
  <c r="G2832" i="10" s="1"/>
  <c r="F569" i="10"/>
  <c r="G569" i="10" s="1"/>
  <c r="H569" i="10" s="1"/>
  <c r="F250" i="10"/>
  <c r="G250" i="10" s="1"/>
  <c r="H250" i="10" s="1"/>
  <c r="G2779" i="10"/>
  <c r="F2779" i="10"/>
  <c r="F2560" i="10"/>
  <c r="G2560" i="10" s="1"/>
  <c r="G2397" i="10"/>
  <c r="F2397" i="10"/>
  <c r="G3069" i="10"/>
  <c r="F3069" i="10"/>
  <c r="G917" i="10"/>
  <c r="H917" i="10" s="1"/>
  <c r="F917" i="10"/>
  <c r="F952" i="10"/>
  <c r="G952" i="10" s="1"/>
  <c r="H952" i="10" s="1"/>
  <c r="F938" i="10"/>
  <c r="G938" i="10" s="1"/>
  <c r="H938" i="10" s="1"/>
  <c r="F1741" i="10"/>
  <c r="G1741" i="10" s="1"/>
  <c r="H1741" i="10" s="1"/>
  <c r="F2204" i="10"/>
  <c r="G2204" i="10" s="1"/>
  <c r="F3071" i="10"/>
  <c r="G3071" i="10" s="1"/>
  <c r="H3071" i="10" s="1"/>
  <c r="F2418" i="10"/>
  <c r="G2418" i="10" s="1"/>
  <c r="F963" i="10"/>
  <c r="G963" i="10" s="1"/>
  <c r="F3033" i="10"/>
  <c r="G3033" i="10" s="1"/>
  <c r="H3033" i="10" s="1"/>
  <c r="F2982" i="10"/>
  <c r="G2982" i="10" s="1"/>
  <c r="F2171" i="10"/>
  <c r="G2171" i="10" s="1"/>
  <c r="F1384" i="10"/>
  <c r="G1384" i="10" s="1"/>
  <c r="G2041" i="10"/>
  <c r="F2041" i="10"/>
  <c r="F1379" i="10"/>
  <c r="G1379" i="10" s="1"/>
  <c r="F1940" i="10"/>
  <c r="G1940" i="10" s="1"/>
  <c r="G1353" i="10"/>
  <c r="F1353" i="10"/>
  <c r="G2039" i="10"/>
  <c r="H2039" i="10" s="1"/>
  <c r="F2039" i="10"/>
  <c r="F2813" i="10"/>
  <c r="G2813" i="10" s="1"/>
  <c r="F793" i="10"/>
  <c r="G793" i="10" s="1"/>
  <c r="H793" i="10" s="1"/>
  <c r="F871" i="10"/>
  <c r="G871" i="10" s="1"/>
  <c r="H871" i="10" s="1"/>
  <c r="F2721" i="10"/>
  <c r="G2721" i="10" s="1"/>
  <c r="F3125" i="10"/>
  <c r="G3125" i="10" s="1"/>
  <c r="G1571" i="10"/>
  <c r="F1571" i="10"/>
  <c r="F1817" i="10"/>
  <c r="G1817" i="10" s="1"/>
  <c r="G2028" i="10"/>
  <c r="F2028" i="10"/>
  <c r="F1359" i="10"/>
  <c r="G1359" i="10" s="1"/>
  <c r="F439" i="10"/>
  <c r="G439" i="10" s="1"/>
  <c r="F2957" i="10"/>
  <c r="G2957" i="10" s="1"/>
  <c r="F2161" i="10"/>
  <c r="G2161" i="10" s="1"/>
  <c r="F2408" i="10"/>
  <c r="G2408" i="10" s="1"/>
  <c r="H2408" i="10" s="1"/>
  <c r="F2150" i="10"/>
  <c r="G2150" i="10" s="1"/>
  <c r="F2776" i="10"/>
  <c r="G2776" i="10" s="1"/>
  <c r="G2527" i="10"/>
  <c r="F2527" i="10"/>
  <c r="F1240" i="10"/>
  <c r="G1240" i="10" s="1"/>
  <c r="H1240" i="10" s="1"/>
  <c r="F2564" i="10"/>
  <c r="G2564" i="10" s="1"/>
  <c r="H2564" i="10" s="1"/>
  <c r="F2644" i="10"/>
  <c r="G2644" i="10" s="1"/>
  <c r="H2644" i="10" s="1"/>
  <c r="F301" i="10"/>
  <c r="G301" i="10" s="1"/>
  <c r="F2725" i="10"/>
  <c r="G2725" i="10" s="1"/>
  <c r="G360" i="10"/>
  <c r="F360" i="10"/>
  <c r="F2530" i="10"/>
  <c r="G2530" i="10" s="1"/>
  <c r="F393" i="10"/>
  <c r="G393" i="10" s="1"/>
  <c r="G2563" i="10"/>
  <c r="H2563" i="10" s="1"/>
  <c r="F2563" i="10"/>
  <c r="G2203" i="10"/>
  <c r="F2203" i="10"/>
  <c r="F1269" i="10"/>
  <c r="G1269" i="10" s="1"/>
  <c r="H1269" i="10" s="1"/>
  <c r="F3143" i="10"/>
  <c r="G3143" i="10" s="1"/>
  <c r="F163" i="10"/>
  <c r="G163" i="10" s="1"/>
  <c r="H163" i="10" s="1"/>
  <c r="G3054" i="10"/>
  <c r="F3054" i="10"/>
  <c r="F2622" i="10"/>
  <c r="G2622" i="10" s="1"/>
  <c r="F1686" i="10"/>
  <c r="G1686" i="10" s="1"/>
  <c r="F2693" i="10"/>
  <c r="G2693" i="10" s="1"/>
  <c r="F1591" i="10"/>
  <c r="G1591" i="10" s="1"/>
  <c r="H1591" i="10" s="1"/>
  <c r="G1488" i="10"/>
  <c r="F1488" i="10"/>
  <c r="F1506" i="10"/>
  <c r="G1506" i="10" s="1"/>
  <c r="F1235" i="10"/>
  <c r="G1235" i="10" s="1"/>
  <c r="F1663" i="10"/>
  <c r="G1663" i="10" s="1"/>
  <c r="F1322" i="10"/>
  <c r="G1322" i="10" s="1"/>
  <c r="F2243" i="10"/>
  <c r="G2243" i="10" s="1"/>
  <c r="F1529" i="10"/>
  <c r="G1529" i="10" s="1"/>
  <c r="F2740" i="10"/>
  <c r="G2740" i="10" s="1"/>
  <c r="H2740" i="10" s="1"/>
  <c r="F1181" i="10"/>
  <c r="G1181" i="10" s="1"/>
  <c r="F2045" i="10"/>
  <c r="G2045" i="10" s="1"/>
  <c r="F2389" i="10"/>
  <c r="G2389" i="10" s="1"/>
  <c r="F107" i="10"/>
  <c r="G107" i="10" s="1"/>
  <c r="G1800" i="10"/>
  <c r="H1800" i="10" s="1"/>
  <c r="F1800" i="10"/>
  <c r="F2976" i="10"/>
  <c r="G2976" i="10" s="1"/>
  <c r="F1282" i="10"/>
  <c r="G1282" i="10" s="1"/>
  <c r="F2800" i="10"/>
  <c r="G2800" i="10" s="1"/>
  <c r="H2800" i="10" s="1"/>
  <c r="F1342" i="10"/>
  <c r="G1342" i="10" s="1"/>
  <c r="F1357" i="10"/>
  <c r="G1357" i="10" s="1"/>
  <c r="H1357" i="10" s="1"/>
  <c r="G1703" i="10"/>
  <c r="F1703" i="10"/>
  <c r="F3031" i="10"/>
  <c r="G3031" i="10" s="1"/>
  <c r="F2674" i="10"/>
  <c r="G2674" i="10" s="1"/>
  <c r="F1579" i="10"/>
  <c r="G1579" i="10" s="1"/>
  <c r="H1579" i="10" s="1"/>
  <c r="G2704" i="10"/>
  <c r="F2704" i="10"/>
  <c r="F2228" i="10"/>
  <c r="G2228" i="10" s="1"/>
  <c r="F948" i="10"/>
  <c r="G948" i="10" s="1"/>
  <c r="H948" i="10" s="1"/>
  <c r="F101" i="10"/>
  <c r="G101" i="10" s="1"/>
  <c r="F3101" i="10"/>
  <c r="G3101" i="10" s="1"/>
  <c r="H3101" i="10" s="1"/>
  <c r="F1981" i="10"/>
  <c r="G1981" i="10" s="1"/>
  <c r="F2031" i="10"/>
  <c r="G2031" i="10" s="1"/>
  <c r="H2031" i="10" s="1"/>
  <c r="F1466" i="10"/>
  <c r="G1466" i="10" s="1"/>
  <c r="F1674" i="10"/>
  <c r="G1674" i="10" s="1"/>
  <c r="F2148" i="10"/>
  <c r="G2148" i="10" s="1"/>
  <c r="F3139" i="10"/>
  <c r="G3139" i="10" s="1"/>
  <c r="F79" i="10"/>
  <c r="G79" i="10" s="1"/>
  <c r="F2208" i="10"/>
  <c r="G2208" i="10" s="1"/>
  <c r="H2208" i="10" s="1"/>
  <c r="F2392" i="10"/>
  <c r="G2392" i="10" s="1"/>
  <c r="F2710" i="10"/>
  <c r="G2710" i="10" s="1"/>
  <c r="F2608" i="10"/>
  <c r="G2608" i="10" s="1"/>
  <c r="G3090" i="10"/>
  <c r="F3090" i="10"/>
  <c r="F878" i="10"/>
  <c r="G878" i="10" s="1"/>
  <c r="F558" i="10"/>
  <c r="G558" i="10" s="1"/>
  <c r="F1670" i="10"/>
  <c r="G1670" i="10" s="1"/>
  <c r="G673" i="10"/>
  <c r="F673" i="10"/>
  <c r="F132" i="10"/>
  <c r="G132" i="10" s="1"/>
  <c r="F161" i="10"/>
  <c r="G161" i="10" s="1"/>
  <c r="H161" i="10" s="1"/>
  <c r="F884" i="10"/>
  <c r="G884" i="10" s="1"/>
  <c r="F2226" i="10"/>
  <c r="G2226" i="10" s="1"/>
  <c r="H2226" i="10" s="1"/>
  <c r="F176" i="10"/>
  <c r="G176" i="10" s="1"/>
  <c r="H176" i="10" s="1"/>
  <c r="F1728" i="10"/>
  <c r="G1728" i="10" s="1"/>
  <c r="F1503" i="10"/>
  <c r="G1503" i="10" s="1"/>
  <c r="F285" i="10"/>
  <c r="G285" i="10" s="1"/>
  <c r="F186" i="10"/>
  <c r="G186" i="10" s="1"/>
  <c r="F1367" i="10"/>
  <c r="G1367" i="10" s="1"/>
  <c r="F1526" i="10"/>
  <c r="G1526" i="10" s="1"/>
  <c r="H1526" i="10" s="1"/>
  <c r="F2719" i="10"/>
  <c r="G2719" i="10" s="1"/>
  <c r="H2719" i="10" s="1"/>
  <c r="F268" i="10"/>
  <c r="G268" i="10" s="1"/>
  <c r="F2414" i="10"/>
  <c r="G2414" i="10" s="1"/>
  <c r="H2414" i="10" s="1"/>
  <c r="F2368" i="10"/>
  <c r="G2368" i="10" s="1"/>
  <c r="F1706" i="10"/>
  <c r="G1706" i="10" s="1"/>
  <c r="H1706" i="10" s="1"/>
  <c r="F289" i="10"/>
  <c r="G289" i="10" s="1"/>
  <c r="F175" i="10"/>
  <c r="G175" i="10" s="1"/>
  <c r="H175" i="10" s="1"/>
  <c r="F209" i="10"/>
  <c r="G209" i="10" s="1"/>
  <c r="F1682" i="10"/>
  <c r="G1682" i="10" s="1"/>
  <c r="F1612" i="10"/>
  <c r="G1612" i="10" s="1"/>
  <c r="H1612" i="10" s="1"/>
  <c r="F2241" i="10"/>
  <c r="G2241" i="10" s="1"/>
  <c r="F867" i="10"/>
  <c r="G867" i="10" s="1"/>
  <c r="F1726" i="10"/>
  <c r="G1726" i="10" s="1"/>
  <c r="H1726" i="10" s="1"/>
  <c r="F1582" i="10"/>
  <c r="G1582" i="10" s="1"/>
  <c r="F2763" i="10"/>
  <c r="G2763" i="10" s="1"/>
  <c r="F1194" i="10"/>
  <c r="G1194" i="10" s="1"/>
  <c r="F2258" i="10"/>
  <c r="G2258" i="10" s="1"/>
  <c r="F2139" i="10"/>
  <c r="G2139" i="10" s="1"/>
  <c r="F1806" i="10"/>
  <c r="G1806" i="10" s="1"/>
  <c r="F2584" i="10"/>
  <c r="G2584" i="10" s="1"/>
  <c r="F1562" i="10"/>
  <c r="G1562" i="10" s="1"/>
  <c r="H1562" i="10" s="1"/>
  <c r="F1815" i="10"/>
  <c r="G1815" i="10" s="1"/>
  <c r="H1815" i="10" s="1"/>
  <c r="F67" i="10"/>
  <c r="G67" i="10" s="1"/>
  <c r="H67" i="10" s="1"/>
  <c r="G966" i="10"/>
  <c r="H966" i="10" s="1"/>
  <c r="F966" i="10"/>
  <c r="F300" i="10"/>
  <c r="G300" i="10" s="1"/>
  <c r="H300" i="10" s="1"/>
  <c r="F3107" i="10"/>
  <c r="G3107" i="10" s="1"/>
  <c r="H3107" i="10" s="1"/>
  <c r="F1392" i="10"/>
  <c r="G1392" i="10" s="1"/>
  <c r="H1392" i="10" s="1"/>
  <c r="F517" i="10"/>
  <c r="G517" i="10" s="1"/>
  <c r="G904" i="10"/>
  <c r="F904" i="10"/>
  <c r="F1704" i="10"/>
  <c r="G1704" i="10" s="1"/>
  <c r="F76" i="10"/>
  <c r="G76" i="10" s="1"/>
  <c r="F1192" i="10"/>
  <c r="G1192" i="10" s="1"/>
  <c r="H1192" i="10" s="1"/>
  <c r="G858" i="10"/>
  <c r="H858" i="10" s="1"/>
  <c r="F858" i="10"/>
  <c r="F905" i="10"/>
  <c r="G905" i="10" s="1"/>
  <c r="F1502" i="10"/>
  <c r="G1502" i="10" s="1"/>
  <c r="F541" i="10"/>
  <c r="G541" i="10" s="1"/>
  <c r="F947" i="10"/>
  <c r="G947" i="10" s="1"/>
  <c r="F160" i="10"/>
  <c r="G160" i="10" s="1"/>
  <c r="F171" i="10"/>
  <c r="G171" i="10" s="1"/>
  <c r="F792" i="10"/>
  <c r="G792" i="10" s="1"/>
  <c r="F2426" i="10"/>
  <c r="G2426" i="10" s="1"/>
  <c r="F924" i="10"/>
  <c r="G924" i="10" s="1"/>
  <c r="H924" i="10" s="1"/>
  <c r="F1438" i="10"/>
  <c r="G1438" i="10" s="1"/>
  <c r="F1554" i="10"/>
  <c r="G1554" i="10" s="1"/>
  <c r="F1523" i="10"/>
  <c r="G1523" i="10" s="1"/>
  <c r="H1523" i="10" s="1"/>
  <c r="F906" i="10"/>
  <c r="G906" i="10" s="1"/>
  <c r="H906" i="10" s="1"/>
  <c r="F2218" i="10"/>
  <c r="G2218" i="10" s="1"/>
  <c r="H2218" i="10" s="1"/>
  <c r="F1403" i="10"/>
  <c r="G1403" i="10" s="1"/>
  <c r="F2666" i="10"/>
  <c r="G2666" i="10" s="1"/>
  <c r="F1560" i="10"/>
  <c r="G1560" i="10" s="1"/>
  <c r="F796" i="10"/>
  <c r="G796" i="10" s="1"/>
  <c r="F2366" i="10"/>
  <c r="G2366" i="10" s="1"/>
  <c r="F1705" i="10"/>
  <c r="G1705" i="10" s="1"/>
  <c r="H1705" i="10" s="1"/>
  <c r="F970" i="10"/>
  <c r="G970" i="10" s="1"/>
  <c r="F2769" i="10"/>
  <c r="G2769" i="10" s="1"/>
  <c r="F1667" i="10"/>
  <c r="G1667" i="10" s="1"/>
  <c r="H1667" i="10" s="1"/>
  <c r="F892" i="10"/>
  <c r="G892" i="10" s="1"/>
  <c r="F33" i="10"/>
  <c r="G33" i="10" s="1"/>
  <c r="H33" i="10" s="1"/>
  <c r="F2790" i="10"/>
  <c r="G2790" i="10" s="1"/>
  <c r="F2778" i="10"/>
  <c r="G2778" i="10" s="1"/>
  <c r="F3135" i="10"/>
  <c r="G3135" i="10" s="1"/>
  <c r="F1327" i="10"/>
  <c r="G1327" i="10" s="1"/>
  <c r="F1508" i="10"/>
  <c r="G1508" i="10" s="1"/>
  <c r="H1508" i="10" s="1"/>
  <c r="F1712" i="10"/>
  <c r="G1712" i="10" s="1"/>
  <c r="F956" i="10"/>
  <c r="G956" i="10" s="1"/>
  <c r="F2748" i="10"/>
  <c r="G2748" i="10" s="1"/>
  <c r="F2022" i="10"/>
  <c r="G2022" i="10" s="1"/>
  <c r="H2022" i="10" s="1"/>
  <c r="F2303" i="10"/>
  <c r="G2303" i="10" s="1"/>
  <c r="G1740" i="10"/>
  <c r="F1740" i="10"/>
  <c r="F1668" i="10"/>
  <c r="G1668" i="10" s="1"/>
  <c r="F1422" i="10"/>
  <c r="G1422" i="10" s="1"/>
  <c r="F1578" i="10"/>
  <c r="G1578" i="10" s="1"/>
  <c r="F149" i="10"/>
  <c r="G149" i="10" s="1"/>
  <c r="H149" i="10" s="1"/>
  <c r="F2783" i="10"/>
  <c r="G2783" i="10" s="1"/>
  <c r="H2783" i="10" s="1"/>
  <c r="F125" i="10"/>
  <c r="G125" i="10" s="1"/>
  <c r="F2136" i="10"/>
  <c r="G2136" i="10" s="1"/>
  <c r="F827" i="10"/>
  <c r="G827" i="10" s="1"/>
  <c r="H827" i="10" s="1"/>
  <c r="F162" i="10"/>
  <c r="G162" i="10" s="1"/>
  <c r="F1482" i="10"/>
  <c r="G1482" i="10" s="1"/>
  <c r="H1482" i="10" s="1"/>
  <c r="F1348" i="10"/>
  <c r="G1348" i="10" s="1"/>
  <c r="G1584" i="10"/>
  <c r="H1584" i="10" s="1"/>
  <c r="F1584" i="10"/>
  <c r="F1128" i="10"/>
  <c r="G1128" i="10" s="1"/>
  <c r="F54" i="10"/>
  <c r="G54" i="10" s="1"/>
  <c r="H54" i="10" s="1"/>
  <c r="G1811" i="10"/>
  <c r="F1811" i="10"/>
  <c r="F2541" i="10"/>
  <c r="G2541" i="10" s="1"/>
  <c r="F1435" i="10"/>
  <c r="G1435" i="10" s="1"/>
  <c r="H1435" i="10" s="1"/>
  <c r="F2572" i="10"/>
  <c r="G2572" i="10" s="1"/>
  <c r="F1260" i="10"/>
  <c r="G1260" i="10" s="1"/>
  <c r="F292" i="10"/>
  <c r="G292" i="10" s="1"/>
  <c r="H292" i="10" s="1"/>
  <c r="F1827" i="10"/>
  <c r="G1827" i="10" s="1"/>
  <c r="H1827" i="10" s="1"/>
  <c r="F1516" i="10"/>
  <c r="G1516" i="10" s="1"/>
  <c r="F106" i="10"/>
  <c r="G106" i="10" s="1"/>
  <c r="F2555" i="10"/>
  <c r="G2555" i="10" s="1"/>
  <c r="H2555" i="10" s="1"/>
  <c r="F2991" i="10"/>
  <c r="G2991" i="10" s="1"/>
  <c r="F1730" i="10"/>
  <c r="G1730" i="10" s="1"/>
  <c r="H1730" i="10" s="1"/>
  <c r="F13" i="10"/>
  <c r="G13" i="10" s="1"/>
  <c r="F2607" i="10"/>
  <c r="G2607" i="10" s="1"/>
  <c r="F61" i="10"/>
  <c r="G61" i="10" s="1"/>
  <c r="F1764" i="10"/>
  <c r="G1764" i="10" s="1"/>
  <c r="H1764" i="10" s="1"/>
  <c r="F1301" i="10"/>
  <c r="G1301" i="10" s="1"/>
  <c r="F2583" i="10"/>
  <c r="G2583" i="10" s="1"/>
  <c r="F1729" i="10"/>
  <c r="G1729" i="10" s="1"/>
  <c r="F2032" i="10"/>
  <c r="G2032" i="10" s="1"/>
  <c r="F2172" i="10"/>
  <c r="G2172" i="10" s="1"/>
  <c r="H2172" i="10" s="1"/>
  <c r="F3052" i="10"/>
  <c r="G3052" i="10" s="1"/>
  <c r="H3052" i="10" s="1"/>
  <c r="F2701" i="10"/>
  <c r="G2701" i="10" s="1"/>
  <c r="H2701" i="10" s="1"/>
  <c r="F2758" i="10"/>
  <c r="G2758" i="10" s="1"/>
  <c r="F2794" i="10"/>
  <c r="G2794" i="10" s="1"/>
  <c r="F19" i="10"/>
  <c r="G19" i="10" s="1"/>
  <c r="F880" i="10"/>
  <c r="G880" i="10" s="1"/>
  <c r="F2670" i="10"/>
  <c r="G2670" i="10" s="1"/>
  <c r="F413" i="10"/>
  <c r="G413" i="10" s="1"/>
  <c r="F2853" i="10"/>
  <c r="G2853" i="10" s="1"/>
  <c r="H2853" i="10" s="1"/>
  <c r="F44" i="10"/>
  <c r="G44" i="10" s="1"/>
  <c r="F2185" i="10"/>
  <c r="G2185" i="10" s="1"/>
  <c r="F818" i="10"/>
  <c r="G818" i="10" s="1"/>
  <c r="G846" i="10"/>
  <c r="H846" i="10" s="1"/>
  <c r="F846" i="10"/>
  <c r="F343" i="10"/>
  <c r="G343" i="10" s="1"/>
  <c r="F1381" i="10"/>
  <c r="G1381" i="10" s="1"/>
  <c r="H1381" i="10" s="1"/>
  <c r="F1676" i="10"/>
  <c r="G1676" i="10" s="1"/>
  <c r="H1676" i="10" s="1"/>
  <c r="F1376" i="10"/>
  <c r="G1376" i="10" s="1"/>
  <c r="F1514" i="10"/>
  <c r="G1514" i="10" s="1"/>
  <c r="F1179" i="10"/>
  <c r="G1179" i="10" s="1"/>
  <c r="F2299" i="10"/>
  <c r="G2299" i="10" s="1"/>
  <c r="F3105" i="10"/>
  <c r="G3105" i="10" s="1"/>
  <c r="H3105" i="10" s="1"/>
  <c r="F2210" i="10"/>
  <c r="G2210" i="10" s="1"/>
  <c r="F1717" i="10"/>
  <c r="G1717" i="10" s="1"/>
  <c r="H1717" i="10" s="1"/>
  <c r="F863" i="10"/>
  <c r="G863" i="10" s="1"/>
  <c r="H863" i="10" s="1"/>
  <c r="F1234" i="10"/>
  <c r="G1234" i="10" s="1"/>
  <c r="F944" i="10"/>
  <c r="G944" i="10" s="1"/>
  <c r="F66" i="10"/>
  <c r="G66" i="10" s="1"/>
  <c r="F419" i="10"/>
  <c r="G419" i="10" s="1"/>
  <c r="G355" i="10"/>
  <c r="F355" i="10"/>
  <c r="F828" i="10"/>
  <c r="G828" i="10" s="1"/>
  <c r="F1377" i="10"/>
  <c r="G1377" i="10" s="1"/>
  <c r="F838" i="10"/>
  <c r="G838" i="10" s="1"/>
  <c r="F993" i="10"/>
  <c r="G993" i="10" s="1"/>
  <c r="H993" i="10" s="1"/>
  <c r="F3046" i="10"/>
  <c r="G3046" i="10" s="1"/>
  <c r="F2972" i="10"/>
  <c r="G2972" i="10" s="1"/>
  <c r="F1455" i="10"/>
  <c r="G1455" i="10" s="1"/>
  <c r="F507" i="10"/>
  <c r="G507" i="10" s="1"/>
  <c r="F2702" i="10"/>
  <c r="G2702" i="10" s="1"/>
  <c r="H2702" i="10" s="1"/>
  <c r="F2728" i="10"/>
  <c r="G2728" i="10" s="1"/>
  <c r="H2728" i="10" s="1"/>
  <c r="F865" i="10"/>
  <c r="G865" i="10" s="1"/>
  <c r="G2170" i="10"/>
  <c r="H2170" i="10" s="1"/>
  <c r="F2170" i="10"/>
  <c r="F1697" i="10"/>
  <c r="G1697" i="10" s="1"/>
  <c r="F1519" i="10"/>
  <c r="G1519" i="10" s="1"/>
  <c r="F1641" i="10"/>
  <c r="G1641" i="10" s="1"/>
  <c r="F1411" i="10"/>
  <c r="G1411" i="10" s="1"/>
  <c r="F1347" i="10"/>
  <c r="G1347" i="10" s="1"/>
  <c r="F133" i="10"/>
  <c r="G133" i="10" s="1"/>
  <c r="F804" i="10"/>
  <c r="G804" i="10" s="1"/>
  <c r="F2645" i="10"/>
  <c r="G2645" i="10" s="1"/>
  <c r="F2757" i="10"/>
  <c r="G2757" i="10" s="1"/>
  <c r="F1725" i="10"/>
  <c r="G1725" i="10" s="1"/>
  <c r="F2168" i="10"/>
  <c r="G2168" i="10" s="1"/>
  <c r="F3042" i="10"/>
  <c r="G3042" i="10" s="1"/>
  <c r="H3042" i="10" s="1"/>
  <c r="F681" i="10"/>
  <c r="G681" i="10" s="1"/>
  <c r="F1391" i="10"/>
  <c r="G1391" i="10" s="1"/>
  <c r="H1391" i="10" s="1"/>
  <c r="G151" i="10"/>
  <c r="F151" i="10"/>
  <c r="F627" i="10"/>
  <c r="G627" i="10" s="1"/>
  <c r="H627" i="10" s="1"/>
  <c r="F2165" i="10"/>
  <c r="G2165" i="10" s="1"/>
  <c r="F1547" i="10"/>
  <c r="G1547" i="10" s="1"/>
  <c r="F817" i="10"/>
  <c r="G817" i="10" s="1"/>
  <c r="F897" i="10"/>
  <c r="G897" i="10" s="1"/>
  <c r="F2799" i="10"/>
  <c r="G2799" i="10" s="1"/>
  <c r="H2799" i="10" s="1"/>
  <c r="F7" i="10"/>
  <c r="G7" i="10" s="1"/>
  <c r="H7" i="10" s="1"/>
  <c r="F519" i="10"/>
  <c r="G519" i="10" s="1"/>
  <c r="H519" i="10" s="1"/>
  <c r="F2989" i="10"/>
  <c r="G2989" i="10" s="1"/>
  <c r="H2989" i="10" s="1"/>
  <c r="F255" i="10"/>
  <c r="G255" i="10" s="1"/>
  <c r="G1743" i="10"/>
  <c r="F1743" i="10"/>
  <c r="F296" i="10"/>
  <c r="G296" i="10" s="1"/>
  <c r="F1122" i="10"/>
  <c r="G1122" i="10" s="1"/>
  <c r="H1122" i="10" s="1"/>
  <c r="F118" i="10"/>
  <c r="G118" i="10" s="1"/>
  <c r="G20" i="10"/>
  <c r="H20" i="10" s="1"/>
  <c r="F20" i="10"/>
  <c r="G1320" i="10"/>
  <c r="F1320" i="10"/>
  <c r="F1720" i="10"/>
  <c r="G1720" i="10" s="1"/>
  <c r="F1597" i="10"/>
  <c r="G1597" i="10" s="1"/>
  <c r="F2975" i="10"/>
  <c r="G2975" i="10" s="1"/>
  <c r="F1293" i="10"/>
  <c r="G1293" i="10" s="1"/>
  <c r="G1615" i="10"/>
  <c r="F1615" i="10"/>
  <c r="F2181" i="10"/>
  <c r="G2181" i="10" s="1"/>
  <c r="H2181" i="10" s="1"/>
  <c r="F1406" i="10"/>
  <c r="G1406" i="10" s="1"/>
  <c r="H1406" i="10" s="1"/>
  <c r="F872" i="10"/>
  <c r="G872" i="10" s="1"/>
  <c r="H872" i="10" s="1"/>
  <c r="F509" i="10"/>
  <c r="G509" i="10" s="1"/>
  <c r="H509" i="10" s="1"/>
  <c r="F2273" i="10"/>
  <c r="G2273" i="10" s="1"/>
  <c r="F2037" i="10"/>
  <c r="G2037" i="10" s="1"/>
  <c r="F1183" i="10"/>
  <c r="G1183" i="10" s="1"/>
  <c r="G845" i="10"/>
  <c r="H845" i="10" s="1"/>
  <c r="F845" i="10"/>
  <c r="F1380" i="10"/>
  <c r="G1380" i="10" s="1"/>
  <c r="F1333" i="10"/>
  <c r="G1333" i="10" s="1"/>
  <c r="H1333" i="10" s="1"/>
  <c r="F121" i="10"/>
  <c r="G121" i="10" s="1"/>
  <c r="F1625" i="10"/>
  <c r="G1625" i="10" s="1"/>
  <c r="F2176" i="10"/>
  <c r="G2176" i="10" s="1"/>
  <c r="G826" i="10"/>
  <c r="F826" i="10"/>
  <c r="F859" i="10"/>
  <c r="G859" i="10" s="1"/>
  <c r="H859" i="10" s="1"/>
  <c r="F1770" i="10"/>
  <c r="G1770" i="10" s="1"/>
  <c r="F290" i="10"/>
  <c r="G290" i="10" s="1"/>
  <c r="F1133" i="10"/>
  <c r="G1133" i="10" s="1"/>
  <c r="H1133" i="10" s="1"/>
  <c r="F2543" i="10"/>
  <c r="G2543" i="10" s="1"/>
  <c r="F830" i="10"/>
  <c r="G830" i="10" s="1"/>
  <c r="F2614" i="10"/>
  <c r="G2614" i="10" s="1"/>
  <c r="F193" i="10"/>
  <c r="G193" i="10" s="1"/>
  <c r="H193" i="10" s="1"/>
  <c r="F2186" i="10"/>
  <c r="G2186" i="10" s="1"/>
  <c r="F2733" i="10"/>
  <c r="G2733" i="10" s="1"/>
  <c r="F167" i="10"/>
  <c r="G167" i="10" s="1"/>
  <c r="G3057" i="10"/>
  <c r="F3057" i="10"/>
  <c r="G156" i="10"/>
  <c r="H156" i="10" s="1"/>
  <c r="F156" i="10"/>
  <c r="F1459" i="10"/>
  <c r="G1459" i="10" s="1"/>
  <c r="G165" i="10"/>
  <c r="H165" i="10" s="1"/>
  <c r="F165" i="10"/>
  <c r="F889" i="10"/>
  <c r="G889" i="10" s="1"/>
  <c r="H889" i="10" s="1"/>
  <c r="F2835" i="10"/>
  <c r="G2835" i="10" s="1"/>
  <c r="F2498" i="10"/>
  <c r="G2498" i="10" s="1"/>
  <c r="G270" i="10"/>
  <c r="F270" i="10"/>
  <c r="G1126" i="10"/>
  <c r="F1126" i="10"/>
  <c r="F113" i="10"/>
  <c r="G113" i="10" s="1"/>
  <c r="H113" i="10" s="1"/>
  <c r="F574" i="10"/>
  <c r="G574" i="10" s="1"/>
  <c r="F2638" i="10"/>
  <c r="G2638" i="10" s="1"/>
  <c r="H2638" i="10" s="1"/>
  <c r="F1624" i="10"/>
  <c r="G1624" i="10" s="1"/>
  <c r="H1624" i="10" s="1"/>
  <c r="F1532" i="10"/>
  <c r="G1532" i="10" s="1"/>
  <c r="F633" i="10"/>
  <c r="G633" i="10" s="1"/>
  <c r="F1148" i="10"/>
  <c r="G1148" i="10" s="1"/>
  <c r="G281" i="10"/>
  <c r="F281" i="10"/>
  <c r="F2801" i="10"/>
  <c r="G2801" i="10" s="1"/>
  <c r="H2801" i="10" s="1"/>
  <c r="F2723" i="10"/>
  <c r="G2723" i="10" s="1"/>
  <c r="F1545" i="10"/>
  <c r="G1545" i="10" s="1"/>
  <c r="H1545" i="10" s="1"/>
  <c r="F630" i="10"/>
  <c r="G630" i="10" s="1"/>
  <c r="H630" i="10" s="1"/>
  <c r="F637" i="10"/>
  <c r="G637" i="10" s="1"/>
  <c r="F1414" i="10"/>
  <c r="G1414" i="10" s="1"/>
  <c r="F851" i="10"/>
  <c r="G851" i="10" s="1"/>
  <c r="F2187" i="10"/>
  <c r="G2187" i="10" s="1"/>
  <c r="G2145" i="10"/>
  <c r="H2145" i="10" s="1"/>
  <c r="F2145" i="10"/>
  <c r="F2151" i="10"/>
  <c r="G2151" i="10" s="1"/>
  <c r="F672" i="10"/>
  <c r="G672" i="10" s="1"/>
  <c r="H672" i="10" s="1"/>
  <c r="F137" i="10"/>
  <c r="G137" i="10" s="1"/>
  <c r="H137" i="10" s="1"/>
  <c r="F2653" i="10"/>
  <c r="G2653" i="10" s="1"/>
  <c r="F832" i="10"/>
  <c r="G832" i="10" s="1"/>
  <c r="G2668" i="10"/>
  <c r="F2668" i="10"/>
  <c r="F2403" i="10"/>
  <c r="G2403" i="10" s="1"/>
  <c r="G3116" i="10"/>
  <c r="H3116" i="10" s="1"/>
  <c r="F3116" i="10"/>
  <c r="F459" i="10"/>
  <c r="G459" i="10" s="1"/>
  <c r="F1494" i="10"/>
  <c r="G1494" i="10" s="1"/>
  <c r="H1494" i="10" s="1"/>
  <c r="F2805" i="10"/>
  <c r="G2805" i="10" s="1"/>
  <c r="H2805" i="10" s="1"/>
  <c r="F604" i="10"/>
  <c r="G604" i="10" s="1"/>
  <c r="F2592" i="10"/>
  <c r="G2592" i="10" s="1"/>
  <c r="G1383" i="10"/>
  <c r="F1383" i="10"/>
  <c r="G912" i="10"/>
  <c r="F912" i="10"/>
  <c r="G1424" i="10"/>
  <c r="F1424" i="10"/>
  <c r="F836" i="10"/>
  <c r="G836" i="10" s="1"/>
  <c r="G1541" i="10"/>
  <c r="F1541" i="10"/>
  <c r="F3056" i="10"/>
  <c r="G3056" i="10" s="1"/>
  <c r="F1048" i="10"/>
  <c r="G1048" i="10" s="1"/>
  <c r="F2777" i="10"/>
  <c r="G2777" i="10" s="1"/>
  <c r="F2518" i="10"/>
  <c r="G2518" i="10" s="1"/>
  <c r="F1463" i="10"/>
  <c r="G1463" i="10" s="1"/>
  <c r="F1304" i="10"/>
  <c r="G1304" i="10" s="1"/>
  <c r="F1276" i="10"/>
  <c r="G1276" i="10" s="1"/>
  <c r="F2585" i="10"/>
  <c r="G2585" i="10" s="1"/>
  <c r="F1492" i="10"/>
  <c r="G1492" i="10" s="1"/>
  <c r="F986" i="10"/>
  <c r="G986" i="10" s="1"/>
  <c r="F1338" i="10"/>
  <c r="G1338" i="10" s="1"/>
  <c r="F1413" i="10"/>
  <c r="G1413" i="10" s="1"/>
  <c r="F181" i="10"/>
  <c r="G181" i="10" s="1"/>
  <c r="F933" i="10"/>
  <c r="G933" i="10" s="1"/>
  <c r="F538" i="10"/>
  <c r="G538" i="10" s="1"/>
  <c r="H538" i="10" s="1"/>
  <c r="F874" i="10"/>
  <c r="G874" i="10" s="1"/>
  <c r="F1375" i="10"/>
  <c r="G1375" i="10" s="1"/>
  <c r="H1375" i="10" s="1"/>
  <c r="F2675" i="10"/>
  <c r="G2675" i="10" s="1"/>
  <c r="F850" i="10"/>
  <c r="G850" i="10" s="1"/>
  <c r="F3077" i="10"/>
  <c r="G3077" i="10" s="1"/>
  <c r="F1543" i="10"/>
  <c r="G1543" i="10" s="1"/>
  <c r="G2994" i="10"/>
  <c r="F2994" i="10"/>
  <c r="F1518" i="10"/>
  <c r="G1518" i="10" s="1"/>
  <c r="F685" i="10"/>
  <c r="G685" i="10" s="1"/>
  <c r="F14" i="10"/>
  <c r="G14" i="10" s="1"/>
  <c r="F809" i="10"/>
  <c r="G809" i="10" s="1"/>
  <c r="F1491" i="10"/>
  <c r="G1491" i="10" s="1"/>
  <c r="G2753" i="10"/>
  <c r="F2753" i="10"/>
  <c r="F1374" i="10"/>
  <c r="G1374" i="10" s="1"/>
  <c r="G2965" i="10"/>
  <c r="F2965" i="10"/>
  <c r="F2190" i="10"/>
  <c r="G2190" i="10" s="1"/>
  <c r="F2694" i="10"/>
  <c r="G2694" i="10" s="1"/>
  <c r="F577" i="10"/>
  <c r="G577" i="10" s="1"/>
  <c r="H577" i="10" s="1"/>
  <c r="F3111" i="10"/>
  <c r="G3111" i="10" s="1"/>
  <c r="F1855" i="10"/>
  <c r="G1855" i="10" s="1"/>
  <c r="G99" i="10"/>
  <c r="F99" i="10"/>
  <c r="G2370" i="10"/>
  <c r="F2370" i="10"/>
  <c r="F682" i="10"/>
  <c r="G682" i="10" s="1"/>
  <c r="F248" i="10"/>
  <c r="G248" i="10" s="1"/>
  <c r="F547" i="10"/>
  <c r="G547" i="10" s="1"/>
  <c r="F2220" i="10"/>
  <c r="G2220" i="10" s="1"/>
  <c r="G198" i="10"/>
  <c r="F198" i="10"/>
  <c r="F1328" i="10"/>
  <c r="G1328" i="10" s="1"/>
  <c r="F834" i="10"/>
  <c r="G834" i="10" s="1"/>
  <c r="G451" i="10"/>
  <c r="F451" i="10"/>
  <c r="G1408" i="10"/>
  <c r="F1408" i="10"/>
  <c r="F438" i="10"/>
  <c r="G438" i="10" s="1"/>
  <c r="F239" i="10"/>
  <c r="G239" i="10" s="1"/>
  <c r="F47" i="10"/>
  <c r="G47" i="10" s="1"/>
  <c r="H47" i="10" s="1"/>
  <c r="F811" i="10"/>
  <c r="G811" i="10" s="1"/>
  <c r="F1944" i="10"/>
  <c r="G1944" i="10" s="1"/>
  <c r="G340" i="10"/>
  <c r="F340" i="10"/>
  <c r="F384" i="10"/>
  <c r="G384" i="10" s="1"/>
  <c r="F1572" i="10"/>
  <c r="G1572" i="10" s="1"/>
  <c r="F1746" i="10"/>
  <c r="G1746" i="10" s="1"/>
  <c r="F489" i="10"/>
  <c r="G489" i="10" s="1"/>
  <c r="F2570" i="10"/>
  <c r="G2570" i="10" s="1"/>
  <c r="F2652" i="10"/>
  <c r="G2652" i="10" s="1"/>
  <c r="F559" i="10"/>
  <c r="G559" i="10" s="1"/>
  <c r="G703" i="10"/>
  <c r="F703" i="10"/>
  <c r="G1530" i="10"/>
  <c r="F1530" i="10"/>
  <c r="F1846" i="10"/>
  <c r="G1846" i="10" s="1"/>
  <c r="F291" i="10"/>
  <c r="G291" i="10" s="1"/>
  <c r="H291" i="10" s="1"/>
  <c r="G2888" i="10"/>
  <c r="F2888" i="10"/>
  <c r="F2727" i="10"/>
  <c r="G2727" i="10" s="1"/>
  <c r="G1345" i="10"/>
  <c r="F1345" i="10"/>
  <c r="F1593" i="10"/>
  <c r="G1593" i="10" s="1"/>
  <c r="F1498" i="10"/>
  <c r="G1498" i="10" s="1"/>
  <c r="G2587" i="10"/>
  <c r="F2587" i="10"/>
  <c r="F2164" i="10"/>
  <c r="G2164" i="10" s="1"/>
  <c r="F134" i="10"/>
  <c r="G134" i="10" s="1"/>
  <c r="F1576" i="10"/>
  <c r="G1576" i="10" s="1"/>
  <c r="F1430" i="10"/>
  <c r="G1430" i="10" s="1"/>
  <c r="G55" i="10"/>
  <c r="F55" i="10"/>
  <c r="F794" i="10"/>
  <c r="G794" i="10" s="1"/>
  <c r="F2981" i="10"/>
  <c r="G2981" i="10" s="1"/>
  <c r="G1024" i="10"/>
  <c r="F1024" i="10"/>
  <c r="F51" i="10"/>
  <c r="G51" i="10" s="1"/>
  <c r="F546" i="10"/>
  <c r="G546" i="10" s="1"/>
  <c r="F2606" i="10"/>
  <c r="G2606" i="10" s="1"/>
  <c r="F1373" i="10"/>
  <c r="G1373" i="10" s="1"/>
  <c r="F837" i="10"/>
  <c r="G837" i="10" s="1"/>
  <c r="F513" i="10"/>
  <c r="G513" i="10" s="1"/>
  <c r="F594" i="10"/>
  <c r="G594" i="10" s="1"/>
  <c r="F602" i="10"/>
  <c r="G602" i="10" s="1"/>
  <c r="G1129" i="10"/>
  <c r="F1129" i="10"/>
  <c r="F890" i="10"/>
  <c r="G890" i="10" s="1"/>
  <c r="F1555" i="10"/>
  <c r="G1555" i="10" s="1"/>
  <c r="F22" i="10"/>
  <c r="G22" i="10" s="1"/>
  <c r="H22" i="10" s="1"/>
  <c r="G1096" i="10"/>
  <c r="F1096" i="10"/>
  <c r="F2239" i="10"/>
  <c r="G2239" i="10" s="1"/>
  <c r="F3084" i="10"/>
  <c r="G3084" i="10" s="1"/>
  <c r="F2396" i="10"/>
  <c r="G2396" i="10" s="1"/>
  <c r="G1561" i="10"/>
  <c r="F1561" i="10"/>
  <c r="F857" i="10"/>
  <c r="G857" i="10" s="1"/>
  <c r="F257" i="10"/>
  <c r="G257" i="10" s="1"/>
  <c r="F1288" i="10"/>
  <c r="G1288" i="10" s="1"/>
  <c r="G15" i="10"/>
  <c r="F15" i="10"/>
  <c r="F960" i="10"/>
  <c r="G960" i="10" s="1"/>
  <c r="F3038" i="10"/>
  <c r="G3038" i="10" s="1"/>
  <c r="F2141" i="10"/>
  <c r="G2141" i="10" s="1"/>
  <c r="F2521" i="10"/>
  <c r="G2521" i="10" s="1"/>
  <c r="F813" i="10"/>
  <c r="G813" i="10" s="1"/>
  <c r="F336" i="10"/>
  <c r="G336" i="10" s="1"/>
  <c r="F911" i="10"/>
  <c r="G911" i="10" s="1"/>
  <c r="H911" i="10" s="1"/>
  <c r="F785" i="10"/>
  <c r="G785" i="10" s="1"/>
  <c r="F2598" i="10"/>
  <c r="G2598" i="10" s="1"/>
  <c r="F1156" i="10"/>
  <c r="G1156" i="10" s="1"/>
  <c r="G143" i="10"/>
  <c r="F143" i="10"/>
  <c r="F2611" i="10"/>
  <c r="G2611" i="10" s="1"/>
  <c r="F693" i="10"/>
  <c r="G693" i="10" s="1"/>
  <c r="F2754" i="10"/>
  <c r="G2754" i="10" s="1"/>
  <c r="F562" i="10"/>
  <c r="G562" i="10" s="1"/>
  <c r="F1525" i="10"/>
  <c r="G1525" i="10" s="1"/>
  <c r="F1821" i="10"/>
  <c r="G1821" i="10" s="1"/>
  <c r="F145" i="10"/>
  <c r="G145" i="10" s="1"/>
  <c r="F2240" i="10"/>
  <c r="G2240" i="10" s="1"/>
  <c r="G114" i="10"/>
  <c r="F114" i="10"/>
  <c r="F522" i="10"/>
  <c r="G522" i="10" s="1"/>
  <c r="G1475" i="10"/>
  <c r="F1475" i="10"/>
  <c r="F1471" i="10"/>
  <c r="G1471" i="10" s="1"/>
  <c r="F1143" i="10"/>
  <c r="G1143" i="10" s="1"/>
  <c r="F187" i="10"/>
  <c r="G187" i="10" s="1"/>
  <c r="F1749" i="10"/>
  <c r="G1749" i="10" s="1"/>
  <c r="F408" i="10"/>
  <c r="G408" i="10" s="1"/>
  <c r="F896" i="10"/>
  <c r="G896" i="10" s="1"/>
  <c r="F485" i="10"/>
  <c r="G485" i="10" s="1"/>
  <c r="F579" i="10"/>
  <c r="G579" i="10" s="1"/>
  <c r="F815" i="10"/>
  <c r="G815" i="10" s="1"/>
  <c r="F1680" i="10"/>
  <c r="G1680" i="10" s="1"/>
  <c r="F471" i="10"/>
  <c r="G471" i="10" s="1"/>
  <c r="F631" i="10"/>
  <c r="G631" i="10" s="1"/>
  <c r="F39" i="10"/>
  <c r="G39" i="10" s="1"/>
  <c r="F3011" i="10"/>
  <c r="G3011" i="10" s="1"/>
  <c r="F1090" i="10"/>
  <c r="G1090" i="10" s="1"/>
  <c r="H1090" i="10" s="1"/>
  <c r="F169" i="10"/>
  <c r="G169" i="10" s="1"/>
  <c r="F1528" i="10"/>
  <c r="G1528" i="10" s="1"/>
  <c r="H1528" i="10" s="1"/>
  <c r="G1415" i="10"/>
  <c r="F1415" i="10"/>
  <c r="F1339" i="10"/>
  <c r="G1339" i="10" s="1"/>
  <c r="F632" i="10"/>
  <c r="G632" i="10" s="1"/>
  <c r="F2615" i="10"/>
  <c r="G2615" i="10" s="1"/>
  <c r="H2615" i="10" s="1"/>
  <c r="F2691" i="10"/>
  <c r="G2691" i="10" s="1"/>
  <c r="F2696" i="10"/>
  <c r="G2696" i="10" s="1"/>
  <c r="H2696" i="10" s="1"/>
  <c r="F1481" i="10"/>
  <c r="G1481" i="10" s="1"/>
  <c r="F183" i="10"/>
  <c r="G183" i="10" s="1"/>
  <c r="F34" i="10"/>
  <c r="G34" i="10" s="1"/>
  <c r="F545" i="10"/>
  <c r="G545" i="10" s="1"/>
  <c r="F2138" i="10"/>
  <c r="G2138" i="10" s="1"/>
  <c r="G3048" i="10"/>
  <c r="F3048" i="10"/>
  <c r="F877" i="10"/>
  <c r="G877" i="10" s="1"/>
  <c r="F2945" i="10"/>
  <c r="G2945" i="10" s="1"/>
  <c r="H2945" i="10" s="1"/>
  <c r="F810" i="10"/>
  <c r="G810" i="10" s="1"/>
  <c r="F391" i="10"/>
  <c r="G391" i="10" s="1"/>
  <c r="F354" i="10"/>
  <c r="G354" i="10" s="1"/>
  <c r="F1319" i="10"/>
  <c r="G1319" i="10" s="1"/>
  <c r="F1250" i="10"/>
  <c r="G1250" i="10" s="1"/>
  <c r="F1546" i="10"/>
  <c r="G1546" i="10" s="1"/>
  <c r="G806" i="10"/>
  <c r="F806" i="10"/>
  <c r="F1732" i="10"/>
  <c r="G1732" i="10" s="1"/>
  <c r="G153" i="10"/>
  <c r="F153" i="10"/>
  <c r="F2960" i="10"/>
  <c r="G2960" i="10" s="1"/>
  <c r="H2960" i="10" s="1"/>
  <c r="G829" i="10"/>
  <c r="F829" i="10"/>
  <c r="F242" i="10"/>
  <c r="G242" i="10" s="1"/>
  <c r="H242" i="10" s="1"/>
  <c r="F2642" i="10"/>
  <c r="G2642" i="10" s="1"/>
  <c r="F3007" i="10"/>
  <c r="G3007" i="10" s="1"/>
  <c r="F3114" i="10"/>
  <c r="G3114" i="10" s="1"/>
  <c r="F210" i="10"/>
  <c r="G210" i="10" s="1"/>
  <c r="H210" i="10" s="1"/>
  <c r="G542" i="10"/>
  <c r="F542" i="10"/>
  <c r="F862" i="10"/>
  <c r="G862" i="10" s="1"/>
  <c r="H862" i="10" s="1"/>
  <c r="F123" i="10"/>
  <c r="G123" i="10" s="1"/>
  <c r="F152" i="10"/>
  <c r="G152" i="10" s="1"/>
  <c r="G532" i="10"/>
  <c r="F532" i="10"/>
  <c r="G1434" i="10"/>
  <c r="F1434" i="10"/>
  <c r="F2635" i="10"/>
  <c r="G2635" i="10" s="1"/>
  <c r="F1253" i="10"/>
  <c r="G1253" i="10" s="1"/>
  <c r="G2944" i="10"/>
  <c r="F2944" i="10"/>
  <c r="F860" i="10"/>
  <c r="G860" i="10" s="1"/>
  <c r="F1429" i="10"/>
  <c r="G1429" i="10" s="1"/>
  <c r="F1410" i="10"/>
  <c r="G1410" i="10" s="1"/>
  <c r="F2321" i="10"/>
  <c r="G2321" i="10" s="1"/>
  <c r="G1675" i="10"/>
  <c r="F1675" i="10"/>
  <c r="F1722" i="10"/>
  <c r="G1722" i="10" s="1"/>
  <c r="F628" i="10"/>
  <c r="G628" i="10" s="1"/>
  <c r="H628" i="10" s="1"/>
  <c r="F1480" i="10"/>
  <c r="G1480" i="10" s="1"/>
  <c r="F1594" i="10"/>
  <c r="G1594" i="10" s="1"/>
  <c r="F803" i="10"/>
  <c r="G803" i="10" s="1"/>
  <c r="F3004" i="10"/>
  <c r="G3004" i="10" s="1"/>
  <c r="F3006" i="10"/>
  <c r="G3006" i="10" s="1"/>
  <c r="F965" i="10"/>
  <c r="G965" i="10" s="1"/>
  <c r="F1399" i="10"/>
  <c r="G1399" i="10" s="1"/>
  <c r="F329" i="10"/>
  <c r="G329" i="10" s="1"/>
  <c r="F1396" i="10"/>
  <c r="G1396" i="10" s="1"/>
  <c r="F2672" i="10"/>
  <c r="G2672" i="10" s="1"/>
  <c r="F2600" i="10"/>
  <c r="G2600" i="10" s="1"/>
  <c r="F1387" i="10"/>
  <c r="G1387" i="10" s="1"/>
  <c r="F1023" i="10"/>
  <c r="G1023" i="10" s="1"/>
  <c r="G2535" i="10"/>
  <c r="F2535" i="10"/>
  <c r="G1171" i="10"/>
  <c r="F1171" i="10"/>
  <c r="F795" i="10"/>
  <c r="G795" i="10" s="1"/>
  <c r="H795" i="10" s="1"/>
  <c r="G1468" i="10"/>
  <c r="F1468" i="10"/>
  <c r="F1760" i="10"/>
  <c r="G1760" i="10" s="1"/>
  <c r="H1760" i="10" s="1"/>
  <c r="G111" i="10"/>
  <c r="F111" i="10"/>
  <c r="F823" i="10"/>
  <c r="G823" i="10" s="1"/>
  <c r="F2551" i="10"/>
  <c r="G2551" i="10" s="1"/>
  <c r="F692" i="10"/>
  <c r="G692" i="10" s="1"/>
  <c r="F1690" i="10"/>
  <c r="G1690" i="10" s="1"/>
  <c r="F1290" i="10"/>
  <c r="G1290" i="10" s="1"/>
  <c r="H1290" i="10" s="1"/>
  <c r="F1393" i="10"/>
  <c r="G1393" i="10" s="1"/>
  <c r="F2669" i="10"/>
  <c r="G2669" i="10" s="1"/>
  <c r="F1979" i="10"/>
  <c r="G1979" i="10" s="1"/>
  <c r="H1979" i="10" s="1"/>
  <c r="F2846" i="10"/>
  <c r="G2846" i="10" s="1"/>
  <c r="G587" i="10"/>
  <c r="F587" i="10"/>
  <c r="F122" i="10"/>
  <c r="G122" i="10" s="1"/>
  <c r="F3083" i="10"/>
  <c r="G3083" i="10" s="1"/>
  <c r="F635" i="10"/>
  <c r="G635" i="10" s="1"/>
  <c r="F1407" i="10"/>
  <c r="G1407" i="10" s="1"/>
  <c r="F1559" i="10"/>
  <c r="G1559" i="10" s="1"/>
  <c r="H1559" i="10" s="1"/>
  <c r="F891" i="10"/>
  <c r="G891" i="10" s="1"/>
  <c r="H891" i="10" s="1"/>
  <c r="F16" i="10"/>
  <c r="G16" i="10" s="1"/>
  <c r="F1452" i="10"/>
  <c r="G1452" i="10" s="1"/>
  <c r="H1452" i="10" s="1"/>
  <c r="F466" i="10"/>
  <c r="G466" i="10" s="1"/>
  <c r="F1015" i="10"/>
  <c r="G1015" i="10" s="1"/>
  <c r="F8" i="10"/>
  <c r="G8" i="10" s="1"/>
  <c r="H8" i="10" s="1"/>
  <c r="F1493" i="10"/>
  <c r="G1493" i="10" s="1"/>
  <c r="F262" i="10"/>
  <c r="G262" i="10" s="1"/>
  <c r="H262" i="10" s="1"/>
  <c r="F886" i="10"/>
  <c r="G886" i="10" s="1"/>
  <c r="H886" i="10" s="1"/>
  <c r="F1484" i="10"/>
  <c r="G1484" i="10" s="1"/>
  <c r="G831" i="10"/>
  <c r="H831" i="10" s="1"/>
  <c r="F831" i="10"/>
  <c r="F657" i="10"/>
  <c r="G657" i="10" s="1"/>
  <c r="F3002" i="10"/>
  <c r="G3002" i="10" s="1"/>
  <c r="F1161" i="10"/>
  <c r="G1161" i="10" s="1"/>
  <c r="H1161" i="10" s="1"/>
  <c r="F3003" i="10"/>
  <c r="G3003" i="10" s="1"/>
  <c r="F30" i="10"/>
  <c r="G30" i="10" s="1"/>
  <c r="F173" i="10"/>
  <c r="G173" i="10" s="1"/>
  <c r="F1600" i="10"/>
  <c r="G1600" i="10" s="1"/>
  <c r="F2667" i="10"/>
  <c r="G2667" i="10" s="1"/>
  <c r="F1567" i="10"/>
  <c r="G1567" i="10" s="1"/>
  <c r="F361" i="10"/>
  <c r="G361" i="10" s="1"/>
  <c r="F2680" i="10"/>
  <c r="G2680" i="10" s="1"/>
  <c r="H2680" i="10" s="1"/>
  <c r="F2927" i="10"/>
  <c r="G2927" i="10" s="1"/>
  <c r="F1734" i="10"/>
  <c r="G1734" i="10" s="1"/>
  <c r="H1734" i="10" s="1"/>
  <c r="G524" i="10"/>
  <c r="H524" i="10" s="1"/>
  <c r="F524" i="10"/>
  <c r="F2153" i="10"/>
  <c r="G2153" i="10" s="1"/>
  <c r="G1188" i="10"/>
  <c r="F1188" i="10"/>
  <c r="F839" i="10"/>
  <c r="G839" i="10" s="1"/>
  <c r="F157" i="10"/>
  <c r="G157" i="10" s="1"/>
  <c r="F852" i="10"/>
  <c r="G852" i="10" s="1"/>
  <c r="F1158" i="10"/>
  <c r="G1158" i="10" s="1"/>
  <c r="F1557" i="10"/>
  <c r="G1557" i="10" s="1"/>
  <c r="F344" i="10"/>
  <c r="G344" i="10" s="1"/>
  <c r="H344" i="10" s="1"/>
  <c r="F1008" i="10"/>
  <c r="G1008" i="10" s="1"/>
  <c r="F406" i="10"/>
  <c r="G406" i="10" s="1"/>
  <c r="H406" i="10" s="1"/>
  <c r="F1061" i="10"/>
  <c r="G1061" i="10" s="1"/>
  <c r="F918" i="10"/>
  <c r="G918" i="10" s="1"/>
  <c r="F139" i="10"/>
  <c r="G139" i="10" s="1"/>
  <c r="F3037" i="10"/>
  <c r="G3037" i="10" s="1"/>
  <c r="F849" i="10"/>
  <c r="G849" i="10" s="1"/>
  <c r="F146" i="10"/>
  <c r="G146" i="10" s="1"/>
  <c r="F195" i="10"/>
  <c r="G195" i="10" s="1"/>
  <c r="G2999" i="10"/>
  <c r="H2999" i="10" s="1"/>
  <c r="F2999" i="10"/>
  <c r="F2353" i="10"/>
  <c r="G2353" i="10" s="1"/>
  <c r="F1544" i="10"/>
  <c r="G1544" i="10" s="1"/>
  <c r="F3027" i="10"/>
  <c r="G3027" i="10" s="1"/>
  <c r="F179" i="10"/>
  <c r="G179" i="10" s="1"/>
  <c r="F824" i="10"/>
  <c r="G824" i="10" s="1"/>
  <c r="H824" i="10" s="1"/>
  <c r="F1140" i="10"/>
  <c r="G1140" i="10" s="1"/>
  <c r="F3060" i="10"/>
  <c r="G3060" i="10" s="1"/>
  <c r="F1063" i="10"/>
  <c r="G1063" i="10" s="1"/>
  <c r="H1063" i="10" s="1"/>
  <c r="F345" i="10"/>
  <c r="G345" i="10" s="1"/>
  <c r="G957" i="10"/>
  <c r="F957" i="10"/>
  <c r="F866" i="10"/>
  <c r="G866" i="10" s="1"/>
  <c r="H866" i="10" s="1"/>
  <c r="F131" i="10"/>
  <c r="G131" i="10" s="1"/>
  <c r="F624" i="10"/>
  <c r="G624" i="10" s="1"/>
  <c r="F2511" i="10"/>
  <c r="G2511" i="10" s="1"/>
  <c r="H2511" i="10" s="1"/>
  <c r="F1372" i="10"/>
  <c r="G1372" i="10" s="1"/>
  <c r="G3062" i="10"/>
  <c r="F3062" i="10"/>
  <c r="F2192" i="10"/>
  <c r="G2192" i="10" s="1"/>
  <c r="F1361" i="10"/>
  <c r="G1361" i="10" s="1"/>
  <c r="F663" i="10"/>
  <c r="G663" i="10" s="1"/>
  <c r="G1736" i="10"/>
  <c r="F1736" i="10"/>
  <c r="F2679" i="10"/>
  <c r="G2679" i="10" s="1"/>
  <c r="H2679" i="10" s="1"/>
  <c r="F812" i="10"/>
  <c r="G812" i="10" s="1"/>
  <c r="F1522" i="10"/>
  <c r="G1522" i="10" s="1"/>
  <c r="H1522" i="10" s="1"/>
  <c r="F1505" i="10"/>
  <c r="G1505" i="10" s="1"/>
  <c r="H1505" i="10" s="1"/>
  <c r="F683" i="10"/>
  <c r="G683" i="10" s="1"/>
  <c r="H683" i="10" s="1"/>
  <c r="F610" i="10"/>
  <c r="G610" i="10" s="1"/>
  <c r="F1365" i="10"/>
  <c r="G1365" i="10" s="1"/>
  <c r="H1365" i="10" s="1"/>
  <c r="G2707" i="10"/>
  <c r="F2707" i="10"/>
  <c r="F1153" i="10"/>
  <c r="G1153" i="10" s="1"/>
  <c r="F2840" i="10"/>
  <c r="G2840" i="10" s="1"/>
  <c r="F879" i="10"/>
  <c r="G879" i="10" s="1"/>
  <c r="F150" i="10"/>
  <c r="G150" i="10" s="1"/>
  <c r="H150" i="10" s="1"/>
  <c r="G694" i="10"/>
  <c r="F694" i="10"/>
  <c r="F2708" i="10"/>
  <c r="G2708" i="10" s="1"/>
  <c r="F136" i="10"/>
  <c r="G136" i="10" s="1"/>
  <c r="H136" i="10" s="1"/>
  <c r="F1011" i="10"/>
  <c r="G1011" i="10" s="1"/>
  <c r="F864" i="10"/>
  <c r="G864" i="10" s="1"/>
  <c r="F620" i="10"/>
  <c r="G620" i="10" s="1"/>
  <c r="F576" i="10"/>
  <c r="G576" i="10" s="1"/>
  <c r="G3088" i="10"/>
  <c r="F3088" i="10"/>
  <c r="F1130" i="10"/>
  <c r="G1130" i="10" s="1"/>
  <c r="F1369" i="10"/>
  <c r="G1369" i="10" s="1"/>
  <c r="F2896" i="10"/>
  <c r="G2896" i="10" s="1"/>
  <c r="H2896" i="10" s="1"/>
  <c r="F512" i="10"/>
  <c r="G512" i="10" s="1"/>
  <c r="F1442" i="10"/>
  <c r="G1442" i="10" s="1"/>
  <c r="F2404" i="10"/>
  <c r="G2404" i="10" s="1"/>
  <c r="H2404" i="10" s="1"/>
  <c r="F1607" i="10"/>
  <c r="G1607" i="10" s="1"/>
  <c r="F178" i="10"/>
  <c r="G178" i="10" s="1"/>
  <c r="F621" i="10"/>
  <c r="G621" i="10" s="1"/>
  <c r="F1930" i="10"/>
  <c r="G1930" i="10" s="1"/>
  <c r="F280" i="10"/>
  <c r="G280" i="10" s="1"/>
  <c r="H280" i="10" s="1"/>
  <c r="G1065" i="10"/>
  <c r="F1065" i="10"/>
  <c r="F1485" i="10"/>
  <c r="G1485" i="10" s="1"/>
  <c r="F1900" i="10"/>
  <c r="G1900" i="10" s="1"/>
  <c r="F1131" i="10"/>
  <c r="G1131" i="10" s="1"/>
  <c r="G887" i="10"/>
  <c r="F887" i="10"/>
  <c r="F269" i="10"/>
  <c r="G269" i="10" s="1"/>
  <c r="H269" i="10" s="1"/>
  <c r="G1436" i="10"/>
  <c r="F1436" i="10"/>
  <c r="F1517" i="10"/>
  <c r="G1517" i="10" s="1"/>
  <c r="H1517" i="10" s="1"/>
  <c r="G2043" i="10"/>
  <c r="F2043" i="10"/>
  <c r="F1273" i="10"/>
  <c r="G1273" i="10" s="1"/>
  <c r="H1273" i="10" s="1"/>
  <c r="F2464" i="10"/>
  <c r="G2464" i="10" s="1"/>
  <c r="F3103" i="10"/>
  <c r="G3103" i="10" s="1"/>
  <c r="F819" i="10"/>
  <c r="G819" i="10" s="1"/>
  <c r="H819" i="10" s="1"/>
  <c r="G750" i="10"/>
  <c r="F750" i="10"/>
  <c r="F2838" i="10"/>
  <c r="G2838" i="10" s="1"/>
  <c r="F833" i="10"/>
  <c r="G833" i="10" s="1"/>
  <c r="H833" i="10" s="1"/>
  <c r="F35" i="10"/>
  <c r="G35" i="10" s="1"/>
  <c r="F1121" i="10"/>
  <c r="G1121" i="10" s="1"/>
  <c r="H1121" i="10" s="1"/>
  <c r="F919" i="10"/>
  <c r="G919" i="10" s="1"/>
  <c r="F3039" i="10"/>
  <c r="G3039" i="10" s="1"/>
  <c r="G1089" i="10"/>
  <c r="F1089" i="10"/>
  <c r="G623" i="10"/>
  <c r="F623" i="10"/>
  <c r="F765" i="10"/>
  <c r="G765" i="10" s="1"/>
  <c r="F895" i="10"/>
  <c r="G895" i="10" s="1"/>
  <c r="F674" i="10"/>
  <c r="G674" i="10" s="1"/>
  <c r="F1577" i="10"/>
  <c r="G1577" i="10" s="1"/>
  <c r="H1577" i="10" s="1"/>
  <c r="F1078" i="10"/>
  <c r="G1078" i="10" s="1"/>
  <c r="F266" i="10"/>
  <c r="G266" i="10" s="1"/>
  <c r="F2939" i="10"/>
  <c r="G2939" i="10" s="1"/>
  <c r="G1515" i="10"/>
  <c r="F1515" i="10"/>
  <c r="F4" i="10"/>
  <c r="G4" i="10" s="1"/>
  <c r="F3075" i="10"/>
  <c r="G3075" i="10" s="1"/>
  <c r="F141" i="10"/>
  <c r="G141" i="10" s="1"/>
  <c r="F1349" i="10"/>
  <c r="G1349" i="10" s="1"/>
  <c r="F2499" i="10"/>
  <c r="G2499" i="10" s="1"/>
  <c r="F1512" i="10"/>
  <c r="G1512" i="10" s="1"/>
  <c r="G840" i="10"/>
  <c r="F840" i="10"/>
  <c r="F539" i="10"/>
  <c r="G539" i="10" s="1"/>
  <c r="F2427" i="10"/>
  <c r="G2427" i="10" s="1"/>
  <c r="F166" i="10"/>
  <c r="G166" i="10" s="1"/>
  <c r="H166" i="10" s="1"/>
  <c r="F531" i="10"/>
  <c r="G531" i="10" s="1"/>
  <c r="F2977" i="10"/>
  <c r="G2977" i="10" s="1"/>
  <c r="H2977" i="10" s="1"/>
  <c r="F154" i="10"/>
  <c r="G154" i="10" s="1"/>
  <c r="H154" i="10" s="1"/>
  <c r="F1150" i="10"/>
  <c r="G1150" i="10" s="1"/>
  <c r="F1483" i="10"/>
  <c r="G1483" i="10" s="1"/>
  <c r="H1483" i="10" s="1"/>
  <c r="F916" i="10"/>
  <c r="G916" i="10" s="1"/>
  <c r="F1254" i="10"/>
  <c r="G1254" i="10" s="1"/>
  <c r="F1847" i="10"/>
  <c r="G1847" i="10" s="1"/>
  <c r="H1847" i="10" s="1"/>
  <c r="F2434" i="10"/>
  <c r="G2434" i="10" s="1"/>
  <c r="F2173" i="10"/>
  <c r="G2173" i="10" s="1"/>
  <c r="H2173" i="10" s="1"/>
  <c r="F2906" i="10"/>
  <c r="G2906" i="10" s="1"/>
  <c r="F807" i="10"/>
  <c r="G807" i="10" s="1"/>
  <c r="G615" i="10"/>
  <c r="F615" i="10"/>
  <c r="F1527" i="10"/>
  <c r="G1527" i="10" s="1"/>
  <c r="F2735" i="10"/>
  <c r="G2735" i="10" s="1"/>
  <c r="F1388" i="10"/>
  <c r="G1388" i="10" s="1"/>
  <c r="F126" i="10"/>
  <c r="G126" i="10" s="1"/>
  <c r="F2101" i="10"/>
  <c r="G2101" i="10" s="1"/>
  <c r="F470" i="10"/>
  <c r="G470" i="10" s="1"/>
  <c r="F3097" i="10"/>
  <c r="G3097" i="10" s="1"/>
  <c r="F908" i="10"/>
  <c r="G908" i="10" s="1"/>
  <c r="F1177" i="10"/>
  <c r="G1177" i="10" s="1"/>
  <c r="G3051" i="10"/>
  <c r="F3051" i="10"/>
  <c r="F870" i="10"/>
  <c r="G870" i="10" s="1"/>
  <c r="F3094" i="10"/>
  <c r="G3094" i="10" s="1"/>
  <c r="F2183" i="10"/>
  <c r="G2183" i="10" s="1"/>
  <c r="G168" i="10"/>
  <c r="F168" i="10"/>
  <c r="F1106" i="10"/>
  <c r="G1106" i="10" s="1"/>
  <c r="F949" i="10"/>
  <c r="G949" i="10" s="1"/>
  <c r="F2559" i="10"/>
  <c r="G2559" i="10" s="1"/>
  <c r="F825" i="10"/>
  <c r="G825" i="10" s="1"/>
  <c r="F609" i="10"/>
  <c r="G609" i="10" s="1"/>
  <c r="G2127" i="10"/>
  <c r="F2127" i="10"/>
  <c r="F691" i="10"/>
  <c r="G691" i="10" s="1"/>
  <c r="H691" i="10" s="1"/>
  <c r="F656" i="10"/>
  <c r="G656" i="10" s="1"/>
  <c r="H656" i="10" s="1"/>
  <c r="F3085" i="10"/>
  <c r="G3085" i="10" s="1"/>
  <c r="F2182" i="10"/>
  <c r="G2182" i="10" s="1"/>
  <c r="F472" i="10"/>
  <c r="G472" i="10" s="1"/>
  <c r="F403" i="10"/>
  <c r="G403" i="10" s="1"/>
  <c r="F2166" i="10"/>
  <c r="G2166" i="10" s="1"/>
  <c r="H2166" i="10" s="1"/>
  <c r="G1114" i="10"/>
  <c r="F1114" i="10"/>
  <c r="F1033" i="10"/>
  <c r="G1033" i="10" s="1"/>
  <c r="F1596" i="10"/>
  <c r="G1596" i="10" s="1"/>
  <c r="F442" i="10"/>
  <c r="G442" i="10" s="1"/>
  <c r="H442" i="10" s="1"/>
  <c r="F2444" i="10"/>
  <c r="G2444" i="10" s="1"/>
  <c r="F1136" i="10"/>
  <c r="G1136" i="10" s="1"/>
  <c r="H1136" i="10" s="1"/>
  <c r="F1513" i="10"/>
  <c r="G1513" i="10" s="1"/>
  <c r="F2969" i="10"/>
  <c r="G2969" i="10" s="1"/>
  <c r="F1843" i="10"/>
  <c r="G1843" i="10" s="1"/>
  <c r="H1843" i="10" s="1"/>
  <c r="F1105" i="10"/>
  <c r="G1105" i="10" s="1"/>
  <c r="F1081" i="10"/>
  <c r="G1081" i="10" s="1"/>
  <c r="F2683" i="10"/>
  <c r="G2683" i="10" s="1"/>
  <c r="H2683" i="10" s="1"/>
  <c r="F999" i="10"/>
  <c r="G999" i="10" s="1"/>
  <c r="F940" i="10"/>
  <c r="G940" i="10" s="1"/>
  <c r="F1027" i="10"/>
  <c r="G1027" i="10" s="1"/>
  <c r="F2377" i="10"/>
  <c r="G2377" i="10" s="1"/>
  <c r="G487" i="10"/>
  <c r="H487" i="10" s="1"/>
  <c r="F487" i="10"/>
  <c r="F2618" i="10"/>
  <c r="G2618" i="10" s="1"/>
  <c r="F2855" i="10"/>
  <c r="G2855" i="10" s="1"/>
  <c r="F3089" i="10"/>
  <c r="G3089" i="10" s="1"/>
  <c r="H3089" i="10" s="1"/>
  <c r="F1117" i="10"/>
  <c r="G1117" i="10" s="1"/>
  <c r="F3066" i="10"/>
  <c r="G3066" i="10" s="1"/>
  <c r="H3066" i="10" s="1"/>
  <c r="F2275" i="10"/>
  <c r="G2275" i="10" s="1"/>
  <c r="F498" i="10"/>
  <c r="G498" i="10" s="1"/>
  <c r="F347" i="10"/>
  <c r="G347" i="10" s="1"/>
  <c r="H347" i="10" s="1"/>
  <c r="F2958" i="10"/>
  <c r="G2958" i="10" s="1"/>
  <c r="F3133" i="10"/>
  <c r="G3133" i="10" s="1"/>
  <c r="F1184" i="10"/>
  <c r="G1184" i="10" s="1"/>
  <c r="H1184" i="10" s="1"/>
  <c r="G1255" i="10"/>
  <c r="F1255" i="10"/>
  <c r="F2158" i="10"/>
  <c r="G2158" i="10" s="1"/>
  <c r="H2158" i="10" s="1"/>
  <c r="F1616" i="10"/>
  <c r="G1616" i="10" s="1"/>
  <c r="F1556" i="10"/>
  <c r="G1556" i="10" s="1"/>
  <c r="F856" i="10"/>
  <c r="G856" i="10" s="1"/>
  <c r="F1803" i="10"/>
  <c r="G1803" i="10" s="1"/>
  <c r="F1344" i="10"/>
  <c r="G1344" i="10" s="1"/>
  <c r="F529" i="10"/>
  <c r="G529" i="10" s="1"/>
  <c r="F605" i="10"/>
  <c r="G605" i="10" s="1"/>
  <c r="H605" i="10" s="1"/>
  <c r="F582" i="10"/>
  <c r="G582" i="10" s="1"/>
  <c r="F1412" i="10"/>
  <c r="G1412" i="10" s="1"/>
  <c r="H1412" i="10" s="1"/>
  <c r="F1137" i="10"/>
  <c r="G1137" i="10" s="1"/>
  <c r="H1137" i="10" s="1"/>
  <c r="F2688" i="10"/>
  <c r="G2688" i="10" s="1"/>
  <c r="F3079" i="10"/>
  <c r="G3079" i="10" s="1"/>
  <c r="F3008" i="10"/>
  <c r="G3008" i="10" s="1"/>
  <c r="H3008" i="10" s="1"/>
  <c r="F1080" i="10"/>
  <c r="G1080" i="10" s="1"/>
  <c r="H1080" i="10" s="1"/>
  <c r="F1552" i="10"/>
  <c r="G1552" i="10" s="1"/>
  <c r="F2338" i="10"/>
  <c r="G2338" i="10" s="1"/>
  <c r="H2338" i="10" s="1"/>
  <c r="F2473" i="10"/>
  <c r="G2473" i="10" s="1"/>
  <c r="F599" i="10"/>
  <c r="G599" i="10" s="1"/>
  <c r="H599" i="10" s="1"/>
  <c r="F2597" i="10"/>
  <c r="G2597" i="10" s="1"/>
  <c r="H2597" i="10" s="1"/>
  <c r="F712" i="10"/>
  <c r="G712" i="10" s="1"/>
  <c r="H712" i="10" s="1"/>
  <c r="F2194" i="10"/>
  <c r="G2194" i="10" s="1"/>
  <c r="F2875" i="10"/>
  <c r="G2875" i="10" s="1"/>
  <c r="F1149" i="10"/>
  <c r="G1149" i="10" s="1"/>
  <c r="H1149" i="10" s="1"/>
  <c r="F2450" i="10"/>
  <c r="G2450" i="10" s="1"/>
  <c r="F45" i="10"/>
  <c r="G45" i="10" s="1"/>
  <c r="H45" i="10" s="1"/>
  <c r="F802" i="10"/>
  <c r="G802" i="10" s="1"/>
  <c r="H802" i="10" s="1"/>
  <c r="F2468" i="10"/>
  <c r="G2468" i="10" s="1"/>
  <c r="F1009" i="10"/>
  <c r="G1009" i="10" s="1"/>
  <c r="F755" i="10"/>
  <c r="G755" i="10" s="1"/>
  <c r="H755" i="10" s="1"/>
  <c r="F1823" i="10"/>
  <c r="G1823" i="10" s="1"/>
  <c r="F112" i="10"/>
  <c r="G112" i="10" s="1"/>
  <c r="F164" i="10"/>
  <c r="G164" i="10" s="1"/>
  <c r="H164" i="10" s="1"/>
  <c r="F2827" i="10"/>
  <c r="G2827" i="10" s="1"/>
  <c r="H2827" i="10" s="1"/>
  <c r="F1929" i="10"/>
  <c r="G1929" i="10" s="1"/>
  <c r="F844" i="10"/>
  <c r="G844" i="10" s="1"/>
  <c r="H844" i="10" s="1"/>
  <c r="F978" i="10"/>
  <c r="G978" i="10" s="1"/>
  <c r="F934" i="10"/>
  <c r="G934" i="10" s="1"/>
  <c r="F1018" i="10"/>
  <c r="G1018" i="10" s="1"/>
  <c r="F3043" i="10"/>
  <c r="G3043" i="10" s="1"/>
  <c r="H3043" i="10" s="1"/>
  <c r="F390" i="10"/>
  <c r="G390" i="10" s="1"/>
  <c r="G2174" i="10"/>
  <c r="F2174" i="10"/>
  <c r="F2455" i="10"/>
  <c r="G2455" i="10" s="1"/>
  <c r="H2455" i="10" s="1"/>
  <c r="F2620" i="10"/>
  <c r="G2620" i="10" s="1"/>
  <c r="F480" i="10"/>
  <c r="G480" i="10" s="1"/>
  <c r="F2103" i="10"/>
  <c r="G2103" i="10" s="1"/>
  <c r="H2103" i="10" s="1"/>
  <c r="F1358" i="10"/>
  <c r="G1358" i="10" s="1"/>
  <c r="F2538" i="10"/>
  <c r="G2538" i="10" s="1"/>
  <c r="H2538" i="10" s="1"/>
  <c r="F271" i="10"/>
  <c r="G271" i="10" s="1"/>
  <c r="F1264" i="10"/>
  <c r="G1264" i="10" s="1"/>
  <c r="F606" i="10"/>
  <c r="G606" i="10" s="1"/>
  <c r="H606" i="10" s="1"/>
  <c r="F1588" i="10"/>
  <c r="G1588" i="10" s="1"/>
  <c r="F2415" i="10"/>
  <c r="G2415" i="10" s="1"/>
  <c r="F2662" i="10"/>
  <c r="G2662" i="10" s="1"/>
  <c r="F1589" i="10"/>
  <c r="G1589" i="10" s="1"/>
  <c r="F797" i="10"/>
  <c r="G797" i="10" s="1"/>
  <c r="H797" i="10" s="1"/>
  <c r="F2826" i="10"/>
  <c r="G2826" i="10" s="1"/>
  <c r="H2826" i="10" s="1"/>
  <c r="F359" i="10"/>
  <c r="G359" i="10" s="1"/>
  <c r="H359" i="10" s="1"/>
  <c r="F1083" i="10"/>
  <c r="G1083" i="10" s="1"/>
  <c r="F805" i="10"/>
  <c r="G805" i="10" s="1"/>
  <c r="F1086" i="10"/>
  <c r="G1086" i="10" s="1"/>
  <c r="F1249" i="10"/>
  <c r="G1249" i="10" s="1"/>
  <c r="F641" i="10"/>
  <c r="G641" i="10" s="1"/>
  <c r="F2634" i="10"/>
  <c r="G2634" i="10" s="1"/>
  <c r="H2634" i="10" s="1"/>
  <c r="F21" i="10"/>
  <c r="G21" i="10" s="1"/>
  <c r="H21" i="10" s="1"/>
  <c r="F801" i="10"/>
  <c r="G801" i="10" s="1"/>
  <c r="F901" i="10"/>
  <c r="G901" i="10" s="1"/>
  <c r="F483" i="10"/>
  <c r="G483" i="10" s="1"/>
  <c r="H483" i="10" s="1"/>
  <c r="F2106" i="10"/>
  <c r="G2106" i="10" s="1"/>
  <c r="F5" i="10"/>
  <c r="G5" i="10" s="1"/>
  <c r="F2333" i="10"/>
  <c r="G2333" i="10" s="1"/>
  <c r="F2532" i="10"/>
  <c r="G2532" i="10" s="1"/>
  <c r="H2532" i="10" s="1"/>
  <c r="F2363" i="10"/>
  <c r="G2363" i="10" s="1"/>
  <c r="F1489" i="10"/>
  <c r="G1489" i="10" s="1"/>
  <c r="H1489" i="10" s="1"/>
  <c r="F2305" i="10"/>
  <c r="G2305" i="10" s="1"/>
  <c r="H2305" i="10" s="1"/>
  <c r="F1157" i="10"/>
  <c r="G1157" i="10" s="1"/>
  <c r="F1285" i="10"/>
  <c r="G1285" i="10" s="1"/>
  <c r="G514" i="10"/>
  <c r="H514" i="10" s="1"/>
  <c r="F514" i="10"/>
  <c r="F1563" i="10"/>
  <c r="G1563" i="10" s="1"/>
  <c r="F2605" i="10"/>
  <c r="G2605" i="10" s="1"/>
  <c r="F650" i="10"/>
  <c r="G650" i="10" s="1"/>
  <c r="F2932" i="10"/>
  <c r="G2932" i="10" s="1"/>
  <c r="F3009" i="10"/>
  <c r="G3009" i="10" s="1"/>
  <c r="F580" i="10"/>
  <c r="G580" i="10" s="1"/>
  <c r="H580" i="10" s="1"/>
  <c r="F2770" i="10"/>
  <c r="G2770" i="10" s="1"/>
  <c r="F675" i="10"/>
  <c r="G675" i="10" s="1"/>
  <c r="H675" i="10" s="1"/>
  <c r="F1454" i="10"/>
  <c r="G1454" i="10" s="1"/>
  <c r="F1553" i="10"/>
  <c r="G1553" i="10" s="1"/>
  <c r="H1553" i="10" s="1"/>
  <c r="F3113" i="10"/>
  <c r="G3113" i="10" s="1"/>
  <c r="H3113" i="10" s="1"/>
  <c r="F1012" i="10"/>
  <c r="G1012" i="10" s="1"/>
  <c r="H1012" i="10" s="1"/>
  <c r="F2343" i="10"/>
  <c r="G2343" i="10" s="1"/>
  <c r="H2343" i="10" s="1"/>
  <c r="F640" i="10"/>
  <c r="G640" i="10" s="1"/>
  <c r="F199" i="10"/>
  <c r="G199" i="10" s="1"/>
  <c r="F523" i="10"/>
  <c r="G523" i="10" s="1"/>
  <c r="H523" i="10" s="1"/>
  <c r="F3093" i="10"/>
  <c r="G3093" i="10" s="1"/>
  <c r="F2474" i="10"/>
  <c r="G2474" i="10" s="1"/>
  <c r="H2474" i="10" s="1"/>
  <c r="F1076" i="10"/>
  <c r="G1076" i="10" s="1"/>
  <c r="H1076" i="10" s="1"/>
  <c r="F468" i="10"/>
  <c r="G468" i="10" s="1"/>
  <c r="H468" i="10" s="1"/>
  <c r="F1060" i="10"/>
  <c r="G1060" i="10" s="1"/>
  <c r="F2345" i="10"/>
  <c r="G2345" i="10" s="1"/>
  <c r="H2345" i="10" s="1"/>
  <c r="F1418" i="10"/>
  <c r="G1418" i="10" s="1"/>
  <c r="G548" i="10"/>
  <c r="F548" i="10"/>
  <c r="F1986" i="10"/>
  <c r="G1986" i="10" s="1"/>
  <c r="F2766" i="10"/>
  <c r="G2766" i="10" s="1"/>
  <c r="H2766" i="10" s="1"/>
  <c r="F479" i="10"/>
  <c r="G479" i="10" s="1"/>
  <c r="F2461" i="10"/>
  <c r="G2461" i="10" s="1"/>
  <c r="H2461" i="10" s="1"/>
  <c r="F2646" i="10"/>
  <c r="G2646" i="10" s="1"/>
  <c r="H2646" i="10" s="1"/>
  <c r="F435" i="10"/>
  <c r="G435" i="10" s="1"/>
  <c r="F2599" i="10"/>
  <c r="G2599" i="10" s="1"/>
  <c r="F492" i="10"/>
  <c r="G492" i="10" s="1"/>
  <c r="H492" i="10" s="1"/>
  <c r="F671" i="10"/>
  <c r="G671" i="10" s="1"/>
  <c r="F883" i="10"/>
  <c r="G883" i="10" s="1"/>
  <c r="H883" i="10" s="1"/>
  <c r="F1059" i="10"/>
  <c r="G1059" i="10" s="1"/>
  <c r="F1477" i="10"/>
  <c r="G1477" i="10" s="1"/>
  <c r="F2970" i="10"/>
  <c r="G2970" i="10" s="1"/>
  <c r="F2916" i="10"/>
  <c r="G2916" i="10" s="1"/>
  <c r="F1363" i="10"/>
  <c r="G1363" i="10" s="1"/>
  <c r="F110" i="10"/>
  <c r="G110" i="10" s="1"/>
  <c r="F762" i="10"/>
  <c r="G762" i="10" s="1"/>
  <c r="F1298" i="10"/>
  <c r="G1298" i="10" s="1"/>
  <c r="H1298" i="10" s="1"/>
  <c r="F127" i="10"/>
  <c r="G127" i="10" s="1"/>
  <c r="G2270" i="10"/>
  <c r="H2270" i="10" s="1"/>
  <c r="F2270" i="10"/>
  <c r="F3040" i="10"/>
  <c r="G3040" i="10" s="1"/>
  <c r="H3040" i="10" s="1"/>
  <c r="F842" i="10"/>
  <c r="G842" i="10" s="1"/>
  <c r="F2500" i="10"/>
  <c r="G2500" i="10" s="1"/>
  <c r="F148" i="10"/>
  <c r="G148" i="10" s="1"/>
  <c r="H148" i="10" s="1"/>
  <c r="F1178" i="10"/>
  <c r="G1178" i="10" s="1"/>
  <c r="F2639" i="10"/>
  <c r="G2639" i="10" s="1"/>
  <c r="H2639" i="10" s="1"/>
  <c r="F428" i="10"/>
  <c r="G428" i="10" s="1"/>
  <c r="H428" i="10" s="1"/>
  <c r="F1067" i="10"/>
  <c r="G1067" i="10" s="1"/>
  <c r="H1067" i="10" s="1"/>
  <c r="F1409" i="10"/>
  <c r="G1409" i="10" s="1"/>
  <c r="G760" i="10"/>
  <c r="H760" i="10" s="1"/>
  <c r="F760" i="10"/>
  <c r="F1961" i="10"/>
  <c r="G1961" i="10" s="1"/>
  <c r="H1961" i="10" s="1"/>
  <c r="F1050" i="10"/>
  <c r="G1050" i="10" s="1"/>
  <c r="F3120" i="10"/>
  <c r="G3120" i="10" s="1"/>
  <c r="F853" i="10"/>
  <c r="G853" i="10" s="1"/>
  <c r="H853" i="10" s="1"/>
  <c r="F893" i="10"/>
  <c r="G893" i="10" s="1"/>
  <c r="H893" i="10" s="1"/>
  <c r="G2818" i="10"/>
  <c r="H2818" i="10" s="1"/>
  <c r="F2818" i="10"/>
  <c r="F3112" i="10"/>
  <c r="G3112" i="10" s="1"/>
  <c r="H3112" i="10" s="1"/>
  <c r="F1039" i="10"/>
  <c r="G1039" i="10" s="1"/>
  <c r="F1173" i="10"/>
  <c r="G1173" i="10" s="1"/>
  <c r="F1110" i="10"/>
  <c r="G1110" i="10" s="1"/>
  <c r="H1110" i="10" s="1"/>
  <c r="F2079" i="10"/>
  <c r="G2079" i="10" s="1"/>
  <c r="G57" i="10"/>
  <c r="F57" i="10"/>
  <c r="F2216" i="10"/>
  <c r="G2216" i="10" s="1"/>
  <c r="F2378" i="10"/>
  <c r="G2378" i="10" s="1"/>
  <c r="F2134" i="10"/>
  <c r="G2134" i="10" s="1"/>
  <c r="F1265" i="10"/>
  <c r="G1265" i="10" s="1"/>
  <c r="F2845" i="10"/>
  <c r="G2845" i="10" s="1"/>
  <c r="F946" i="10"/>
  <c r="G946" i="10" s="1"/>
  <c r="H946" i="10" s="1"/>
  <c r="G222" i="10"/>
  <c r="F222" i="10"/>
  <c r="F2327" i="10"/>
  <c r="G2327" i="10" s="1"/>
  <c r="H2327" i="10" s="1"/>
  <c r="F1469" i="10"/>
  <c r="G1469" i="10" s="1"/>
  <c r="H1469" i="10" s="1"/>
  <c r="F68" i="10"/>
  <c r="G68" i="10" s="1"/>
  <c r="H68" i="10" s="1"/>
  <c r="F1487" i="10"/>
  <c r="G1487" i="10" s="1"/>
  <c r="H1487" i="10" s="1"/>
  <c r="F463" i="10"/>
  <c r="G463" i="10" s="1"/>
  <c r="H463" i="10" s="1"/>
  <c r="F1564" i="10"/>
  <c r="G1564" i="10" s="1"/>
  <c r="F182" i="10"/>
  <c r="G182" i="10" s="1"/>
  <c r="H182" i="10" s="1"/>
  <c r="F1026" i="10"/>
  <c r="G1026" i="10" s="1"/>
  <c r="F2865" i="10"/>
  <c r="G2865" i="10" s="1"/>
  <c r="H2865" i="10" s="1"/>
  <c r="F595" i="10"/>
  <c r="G595" i="10" s="1"/>
  <c r="H595" i="10" s="1"/>
  <c r="F1901" i="10"/>
  <c r="G1901" i="10" s="1"/>
  <c r="F603" i="10"/>
  <c r="G603" i="10" s="1"/>
  <c r="F2200" i="10"/>
  <c r="G2200" i="10" s="1"/>
  <c r="F2471" i="10"/>
  <c r="G2471" i="10" s="1"/>
  <c r="G2550" i="10"/>
  <c r="F2550" i="10"/>
  <c r="G2369" i="10"/>
  <c r="F2369" i="10"/>
  <c r="F662" i="10"/>
  <c r="G662" i="10" s="1"/>
  <c r="H662" i="10" s="1"/>
  <c r="F28" i="10"/>
  <c r="G28" i="10" s="1"/>
  <c r="F3029" i="10"/>
  <c r="G3029" i="10" s="1"/>
  <c r="F1087" i="10"/>
  <c r="G1087" i="10" s="1"/>
  <c r="H1087" i="10" s="1"/>
  <c r="F2323" i="10"/>
  <c r="G2323" i="10" s="1"/>
  <c r="G537" i="10"/>
  <c r="F537" i="10"/>
  <c r="F2465" i="10"/>
  <c r="G2465" i="10" s="1"/>
  <c r="F1443" i="10"/>
  <c r="G1443" i="10" s="1"/>
  <c r="H1443" i="10" s="1"/>
  <c r="F1154" i="10"/>
  <c r="G1154" i="10" s="1"/>
  <c r="H1154" i="10" s="1"/>
  <c r="G1112" i="10"/>
  <c r="H1112" i="10" s="1"/>
  <c r="F1112" i="10"/>
  <c r="F2961" i="10"/>
  <c r="G2961" i="10" s="1"/>
  <c r="F1325" i="10"/>
  <c r="G1325" i="10" s="1"/>
  <c r="F1030" i="10"/>
  <c r="G1030" i="10" s="1"/>
  <c r="F1958" i="10"/>
  <c r="G1958" i="10" s="1"/>
  <c r="F2324" i="10"/>
  <c r="G2324" i="10" s="1"/>
  <c r="G455" i="10"/>
  <c r="F455" i="10"/>
  <c r="F1007" i="10"/>
  <c r="G1007" i="10" s="1"/>
  <c r="H1007" i="10" s="1"/>
  <c r="F1574" i="10"/>
  <c r="G1574" i="10" s="1"/>
  <c r="G1395" i="10"/>
  <c r="H1395" i="10" s="1"/>
  <c r="F1395" i="10"/>
  <c r="F3022" i="10"/>
  <c r="G3022" i="10" s="1"/>
  <c r="H3022" i="10" s="1"/>
  <c r="F48" i="10"/>
  <c r="G48" i="10" s="1"/>
  <c r="F2877" i="10"/>
  <c r="G2877" i="10" s="1"/>
  <c r="F1907" i="10"/>
  <c r="G1907" i="10" s="1"/>
  <c r="H1907" i="10" s="1"/>
  <c r="F2898" i="10"/>
  <c r="G2898" i="10" s="1"/>
  <c r="H2898" i="10" s="1"/>
  <c r="F1300" i="10"/>
  <c r="G1300" i="10" s="1"/>
  <c r="H1300" i="10" s="1"/>
  <c r="F1001" i="10"/>
  <c r="G1001" i="10" s="1"/>
  <c r="H1001" i="10" s="1"/>
  <c r="F402" i="10"/>
  <c r="G402" i="10" s="1"/>
  <c r="F351" i="10"/>
  <c r="G351" i="10" s="1"/>
  <c r="F616" i="10"/>
  <c r="G616" i="10" s="1"/>
  <c r="H616" i="10" s="1"/>
  <c r="F2506" i="10"/>
  <c r="G2506" i="10" s="1"/>
  <c r="F1551" i="10"/>
  <c r="G1551" i="10" s="1"/>
  <c r="F1880" i="10"/>
  <c r="G1880" i="10" s="1"/>
  <c r="F200" i="10"/>
  <c r="G200" i="10" s="1"/>
  <c r="H200" i="10" s="1"/>
  <c r="F2433" i="10"/>
  <c r="G2433" i="10" s="1"/>
  <c r="H2433" i="10" s="1"/>
  <c r="F307" i="10"/>
  <c r="G307" i="10" s="1"/>
  <c r="H307" i="10" s="1"/>
  <c r="F2472" i="10"/>
  <c r="G2472" i="10" s="1"/>
  <c r="H2472" i="10" s="1"/>
  <c r="F2495" i="10"/>
  <c r="G2495" i="10" s="1"/>
  <c r="F2817" i="10"/>
  <c r="G2817" i="10" s="1"/>
  <c r="G1632" i="10"/>
  <c r="F1632" i="10"/>
  <c r="F2554" i="10"/>
  <c r="G2554" i="10" s="1"/>
  <c r="F1470" i="10"/>
  <c r="G1470" i="10" s="1"/>
  <c r="H1470" i="10" s="1"/>
  <c r="F1324" i="10"/>
  <c r="G1324" i="10" s="1"/>
  <c r="H1324" i="10" s="1"/>
  <c r="G2684" i="10"/>
  <c r="F2684" i="10"/>
  <c r="F3016" i="10"/>
  <c r="G3016" i="10" s="1"/>
  <c r="H3016" i="10" s="1"/>
  <c r="F769" i="10"/>
  <c r="G769" i="10" s="1"/>
  <c r="F399" i="10"/>
  <c r="G399" i="10" s="1"/>
  <c r="F2178" i="10"/>
  <c r="G2178" i="10" s="1"/>
  <c r="F389" i="10"/>
  <c r="G389" i="10" s="1"/>
  <c r="F665" i="10"/>
  <c r="G665" i="10" s="1"/>
  <c r="H665" i="10" s="1"/>
  <c r="F1549" i="10"/>
  <c r="G1549" i="10" s="1"/>
  <c r="H1549" i="10" s="1"/>
  <c r="F2224" i="10"/>
  <c r="G2224" i="10" s="1"/>
  <c r="H2224" i="10" s="1"/>
  <c r="F626" i="10"/>
  <c r="G626" i="10" s="1"/>
  <c r="H626" i="10" s="1"/>
  <c r="F1075" i="10"/>
  <c r="G1075" i="10" s="1"/>
  <c r="F392" i="10"/>
  <c r="G392" i="10" s="1"/>
  <c r="F2712" i="10"/>
  <c r="G2712" i="10" s="1"/>
  <c r="H2712" i="10" s="1"/>
  <c r="F2552" i="10"/>
  <c r="G2552" i="10" s="1"/>
  <c r="H2552" i="10" s="1"/>
  <c r="G2429" i="10"/>
  <c r="H2429" i="10" s="1"/>
  <c r="F2429" i="10"/>
  <c r="F688" i="10"/>
  <c r="G688" i="10" s="1"/>
  <c r="H688" i="10" s="1"/>
  <c r="F2481" i="10"/>
  <c r="G2481" i="10" s="1"/>
  <c r="F1069" i="10"/>
  <c r="G1069" i="10" s="1"/>
  <c r="F2936" i="10"/>
  <c r="G2936" i="10" s="1"/>
  <c r="F2860" i="10"/>
  <c r="G2860" i="10" s="1"/>
  <c r="F346" i="10"/>
  <c r="G346" i="10" s="1"/>
  <c r="F120" i="10"/>
  <c r="G120" i="10" s="1"/>
  <c r="F1531" i="10"/>
  <c r="G1531" i="10" s="1"/>
  <c r="H1531" i="10" s="1"/>
  <c r="F722" i="10"/>
  <c r="G722" i="10" s="1"/>
  <c r="G1108" i="10"/>
  <c r="H1108" i="10" s="1"/>
  <c r="F1108" i="10"/>
  <c r="F1239" i="10"/>
  <c r="G1239" i="10" s="1"/>
  <c r="F821" i="10"/>
  <c r="G821" i="10" s="1"/>
  <c r="F875" i="10"/>
  <c r="G875" i="10" s="1"/>
  <c r="F488" i="10"/>
  <c r="G488" i="10" s="1"/>
  <c r="H488" i="10" s="1"/>
  <c r="F2359" i="10"/>
  <c r="G2359" i="10" s="1"/>
  <c r="F1432" i="10"/>
  <c r="G1432" i="10" s="1"/>
  <c r="F2574" i="10"/>
  <c r="G2574" i="10" s="1"/>
  <c r="F434" i="10"/>
  <c r="G434" i="10" s="1"/>
  <c r="F2533" i="10"/>
  <c r="G2533" i="10" s="1"/>
  <c r="F508" i="10"/>
  <c r="G508" i="10" s="1"/>
  <c r="F286" i="10"/>
  <c r="G286" i="10" s="1"/>
  <c r="F1045" i="10"/>
  <c r="G1045" i="10" s="1"/>
  <c r="F2264" i="10"/>
  <c r="G2264" i="10" s="1"/>
  <c r="F667" i="10"/>
  <c r="G667" i="10" s="1"/>
  <c r="H667" i="10" s="1"/>
  <c r="F1340" i="10"/>
  <c r="G1340" i="10" s="1"/>
  <c r="F2878" i="10"/>
  <c r="G2878" i="10" s="1"/>
  <c r="H2878" i="10" s="1"/>
  <c r="F2288" i="10"/>
  <c r="G2288" i="10" s="1"/>
  <c r="F180" i="10"/>
  <c r="G180" i="10" s="1"/>
  <c r="F3072" i="10"/>
  <c r="G3072" i="10" s="1"/>
  <c r="F614" i="10"/>
  <c r="G614" i="10" s="1"/>
  <c r="F2214" i="10"/>
  <c r="G2214" i="10" s="1"/>
  <c r="H2214" i="10" s="1"/>
  <c r="F192" i="10"/>
  <c r="G192" i="10" s="1"/>
  <c r="F1134" i="10"/>
  <c r="G1134" i="10" s="1"/>
  <c r="H1134" i="10" s="1"/>
  <c r="F25" i="10"/>
  <c r="G25" i="10" s="1"/>
  <c r="F2381" i="10"/>
  <c r="G2381" i="10" s="1"/>
  <c r="F1307" i="10"/>
  <c r="G1307" i="10" s="1"/>
  <c r="F2829" i="10"/>
  <c r="G2829" i="10" s="1"/>
  <c r="F2658" i="10"/>
  <c r="G2658" i="10" s="1"/>
  <c r="F2466" i="10"/>
  <c r="G2466" i="10" s="1"/>
  <c r="F677" i="10"/>
  <c r="G677" i="10" s="1"/>
  <c r="H677" i="10" s="1"/>
  <c r="F1486" i="10"/>
  <c r="G1486" i="10" s="1"/>
  <c r="H1486" i="10" s="1"/>
  <c r="F1397" i="10"/>
  <c r="G1397" i="10" s="1"/>
  <c r="F648" i="10"/>
  <c r="G648" i="10" s="1"/>
  <c r="F410" i="10"/>
  <c r="G410" i="10" s="1"/>
  <c r="H410" i="10" s="1"/>
  <c r="F1669" i="10"/>
  <c r="G1669" i="10" s="1"/>
  <c r="F415" i="10"/>
  <c r="G415" i="10" s="1"/>
  <c r="F1189" i="10"/>
  <c r="G1189" i="10" s="1"/>
  <c r="G1111" i="10"/>
  <c r="F1111" i="10"/>
  <c r="G920" i="10"/>
  <c r="H920" i="10" s="1"/>
  <c r="F920" i="10"/>
  <c r="F2738" i="10"/>
  <c r="G2738" i="10" s="1"/>
  <c r="H2738" i="10" s="1"/>
  <c r="F469" i="10"/>
  <c r="G469" i="10" s="1"/>
  <c r="F1364" i="10"/>
  <c r="G1364" i="10" s="1"/>
  <c r="H1364" i="10" s="1"/>
  <c r="F1284" i="10"/>
  <c r="G1284" i="10" s="1"/>
  <c r="F1041" i="10"/>
  <c r="G1041" i="10" s="1"/>
  <c r="F1852" i="10"/>
  <c r="G1852" i="10" s="1"/>
  <c r="F1336" i="10"/>
  <c r="G1336" i="10" s="1"/>
  <c r="H1336" i="10" s="1"/>
  <c r="F1490" i="10"/>
  <c r="G1490" i="10" s="1"/>
  <c r="H1490" i="10" s="1"/>
  <c r="F2637" i="10"/>
  <c r="G2637" i="10" s="1"/>
  <c r="F490" i="10"/>
  <c r="G490" i="10" s="1"/>
  <c r="F549" i="10"/>
  <c r="G549" i="10" s="1"/>
  <c r="F306" i="10"/>
  <c r="G306" i="10" s="1"/>
  <c r="F799" i="10"/>
  <c r="G799" i="10" s="1"/>
  <c r="H799" i="10" s="1"/>
  <c r="F996" i="10"/>
  <c r="G996" i="10" s="1"/>
  <c r="H996" i="10" s="1"/>
  <c r="G898" i="10"/>
  <c r="H898" i="10" s="1"/>
  <c r="F898" i="10"/>
  <c r="G1474" i="10"/>
  <c r="F1474" i="10"/>
  <c r="F1949" i="10"/>
  <c r="G1949" i="10" s="1"/>
  <c r="F2992" i="10"/>
  <c r="G2992" i="10" s="1"/>
  <c r="F588" i="10"/>
  <c r="G588" i="10" s="1"/>
  <c r="F1021" i="10"/>
  <c r="G1021" i="10" s="1"/>
  <c r="F3047" i="10"/>
  <c r="G3047" i="10" s="1"/>
  <c r="F2490" i="10"/>
  <c r="G2490" i="10" s="1"/>
  <c r="F324" i="10"/>
  <c r="G324" i="10" s="1"/>
  <c r="H324" i="10" s="1"/>
  <c r="F2729" i="10"/>
  <c r="G2729" i="10" s="1"/>
  <c r="H2729" i="10" s="1"/>
  <c r="F835" i="10"/>
  <c r="G835" i="10" s="1"/>
  <c r="H835" i="10" s="1"/>
  <c r="F1465" i="10"/>
  <c r="G1465" i="10" s="1"/>
  <c r="F1055" i="10"/>
  <c r="G1055" i="10" s="1"/>
  <c r="F1207" i="10"/>
  <c r="G1207" i="10" s="1"/>
  <c r="F1538" i="10"/>
  <c r="G1538" i="10" s="1"/>
  <c r="F2010" i="10"/>
  <c r="G2010" i="10" s="1"/>
  <c r="H2010" i="10" s="1"/>
  <c r="F780" i="10"/>
  <c r="G780" i="10" s="1"/>
  <c r="F432" i="10"/>
  <c r="G432" i="10" s="1"/>
  <c r="F32" i="10"/>
  <c r="G32" i="10" s="1"/>
  <c r="F1467" i="10"/>
  <c r="G1467" i="10" s="1"/>
  <c r="F600" i="10"/>
  <c r="G600" i="10" s="1"/>
  <c r="H600" i="10" s="1"/>
  <c r="F2349" i="10"/>
  <c r="G2349" i="10" s="1"/>
  <c r="G2140" i="10"/>
  <c r="F2140" i="10"/>
  <c r="F540" i="10"/>
  <c r="G540" i="10" s="1"/>
  <c r="F124" i="10"/>
  <c r="G124" i="10" s="1"/>
  <c r="H124" i="10" s="1"/>
  <c r="G1302" i="10"/>
  <c r="F1302" i="10"/>
  <c r="F11" i="10"/>
  <c r="G11" i="10" s="1"/>
  <c r="H11" i="10" s="1"/>
  <c r="F232" i="10"/>
  <c r="G232" i="10" s="1"/>
  <c r="F3108" i="10"/>
  <c r="G3108" i="10" s="1"/>
  <c r="F2231" i="10"/>
  <c r="G2231" i="10" s="1"/>
  <c r="F1305" i="10"/>
  <c r="G1305" i="10" s="1"/>
  <c r="H1305" i="10" s="1"/>
  <c r="F2108" i="10"/>
  <c r="G2108" i="10" s="1"/>
  <c r="F1268" i="10"/>
  <c r="G1268" i="10" s="1"/>
  <c r="H1268" i="10" s="1"/>
  <c r="F1423" i="10"/>
  <c r="G1423" i="10" s="1"/>
  <c r="F2650" i="10"/>
  <c r="G2650" i="10" s="1"/>
  <c r="F2478" i="10"/>
  <c r="G2478" i="10" s="1"/>
  <c r="H2478" i="10" s="1"/>
  <c r="G2700" i="10"/>
  <c r="F2700" i="10"/>
  <c r="F1419" i="10"/>
  <c r="G1419" i="10" s="1"/>
  <c r="G2308" i="10"/>
  <c r="F2308" i="10"/>
  <c r="F1417" i="10"/>
  <c r="G1417" i="10" s="1"/>
  <c r="F1895" i="10"/>
  <c r="G1895" i="10" s="1"/>
  <c r="G1832" i="10"/>
  <c r="F1832" i="10"/>
  <c r="F2715" i="10"/>
  <c r="G2715" i="10" s="1"/>
  <c r="F2439" i="10"/>
  <c r="G2439" i="10" s="1"/>
  <c r="H2439" i="10" s="1"/>
  <c r="F1647" i="10"/>
  <c r="G1647" i="10" s="1"/>
  <c r="F1666" i="10"/>
  <c r="G1666" i="10" s="1"/>
  <c r="F2159" i="10"/>
  <c r="G2159" i="10" s="1"/>
  <c r="F3050" i="10"/>
  <c r="G3050" i="10" s="1"/>
  <c r="G1727" i="10"/>
  <c r="F1727" i="10"/>
  <c r="G2839" i="10"/>
  <c r="H2839" i="10" s="1"/>
  <c r="F2839" i="10"/>
  <c r="G618" i="10"/>
  <c r="F618" i="10"/>
  <c r="F144" i="10"/>
  <c r="G144" i="10" s="1"/>
  <c r="F776" i="10"/>
  <c r="G776" i="10" s="1"/>
  <c r="H776" i="10" s="1"/>
  <c r="F2809" i="10"/>
  <c r="G2809" i="10" s="1"/>
  <c r="F777" i="10"/>
  <c r="G777" i="10" s="1"/>
  <c r="F2857" i="10"/>
  <c r="G2857" i="10" s="1"/>
  <c r="F2811" i="10"/>
  <c r="G2811" i="10" s="1"/>
  <c r="G505" i="10"/>
  <c r="H505" i="10" s="1"/>
  <c r="F505" i="10"/>
  <c r="F2458" i="10"/>
  <c r="G2458" i="10" s="1"/>
  <c r="F2562" i="10"/>
  <c r="G2562" i="10" s="1"/>
  <c r="F2929" i="10"/>
  <c r="G2929" i="10" s="1"/>
  <c r="G1451" i="10"/>
  <c r="F1451" i="10"/>
  <c r="G3099" i="10"/>
  <c r="F3099" i="10"/>
  <c r="F342" i="10"/>
  <c r="G342" i="10" s="1"/>
  <c r="H342" i="10" s="1"/>
  <c r="F1141" i="10"/>
  <c r="G1141" i="10" s="1"/>
  <c r="F246" i="10"/>
  <c r="G246" i="10" s="1"/>
  <c r="G1473" i="10"/>
  <c r="H1473" i="10" s="1"/>
  <c r="F1473" i="10"/>
  <c r="F2872" i="10"/>
  <c r="G2872" i="10" s="1"/>
  <c r="F1066" i="10"/>
  <c r="G1066" i="10" s="1"/>
  <c r="H1066" i="10" s="1"/>
  <c r="F2996" i="10"/>
  <c r="G2996" i="10" s="1"/>
  <c r="F790" i="10"/>
  <c r="G790" i="10" s="1"/>
  <c r="F706" i="10"/>
  <c r="G706" i="10" s="1"/>
  <c r="F2046" i="10"/>
  <c r="G2046" i="10" s="1"/>
  <c r="H2046" i="10" s="1"/>
  <c r="F1985" i="10"/>
  <c r="G1985" i="10" s="1"/>
  <c r="F56" i="10"/>
  <c r="G56" i="10" s="1"/>
  <c r="H56" i="10" s="1"/>
  <c r="F1569" i="10"/>
  <c r="G1569" i="10" s="1"/>
  <c r="F651" i="10"/>
  <c r="G651" i="10" s="1"/>
  <c r="F608" i="10"/>
  <c r="G608" i="10" s="1"/>
  <c r="F2998" i="10"/>
  <c r="G2998" i="10" s="1"/>
  <c r="H2998" i="10" s="1"/>
  <c r="F2251" i="10"/>
  <c r="G2251" i="10" s="1"/>
  <c r="H2251" i="10" s="1"/>
  <c r="F2494" i="10"/>
  <c r="G2494" i="10" s="1"/>
  <c r="F1914" i="10"/>
  <c r="G1914" i="10" s="1"/>
  <c r="F37" i="10"/>
  <c r="G37" i="10" s="1"/>
  <c r="F1172" i="10"/>
  <c r="G1172" i="10" s="1"/>
  <c r="G1510" i="10"/>
  <c r="F1510" i="10"/>
  <c r="F1238" i="10"/>
  <c r="G1238" i="10" s="1"/>
  <c r="H1238" i="10" s="1"/>
  <c r="F3092" i="10"/>
  <c r="G3092" i="10" s="1"/>
  <c r="F3017" i="10"/>
  <c r="G3017" i="10" s="1"/>
  <c r="F649" i="10"/>
  <c r="G649" i="10" s="1"/>
  <c r="F41" i="10"/>
  <c r="G41" i="10" s="1"/>
  <c r="H41" i="10" s="1"/>
  <c r="F758" i="10"/>
  <c r="G758" i="10" s="1"/>
  <c r="H758" i="10" s="1"/>
  <c r="F2000" i="10"/>
  <c r="G2000" i="10" s="1"/>
  <c r="H2000" i="10" s="1"/>
  <c r="F2739" i="10"/>
  <c r="G2739" i="10" s="1"/>
  <c r="F1449" i="10"/>
  <c r="G1449" i="10" s="1"/>
  <c r="F1735" i="10"/>
  <c r="G1735" i="10" s="1"/>
  <c r="F31" i="10"/>
  <c r="G31" i="10" s="1"/>
  <c r="F1416" i="10"/>
  <c r="G1416" i="10" s="1"/>
  <c r="H1416" i="10" s="1"/>
  <c r="G2913" i="10"/>
  <c r="H2913" i="10" s="1"/>
  <c r="F2913" i="10"/>
  <c r="F2655" i="10"/>
  <c r="G2655" i="10" s="1"/>
  <c r="F841" i="10"/>
  <c r="G841" i="10" s="1"/>
  <c r="F2227" i="10"/>
  <c r="G2227" i="10" s="1"/>
  <c r="F1120" i="10"/>
  <c r="G1120" i="10" s="1"/>
  <c r="G670" i="10"/>
  <c r="F670" i="10"/>
  <c r="F2169" i="10"/>
  <c r="G2169" i="10" s="1"/>
  <c r="F1457" i="10"/>
  <c r="G1457" i="10" s="1"/>
  <c r="H1457" i="10" s="1"/>
  <c r="F761" i="10"/>
  <c r="G761" i="10" s="1"/>
  <c r="H761" i="10" s="1"/>
  <c r="F1896" i="10"/>
  <c r="G1896" i="10" s="1"/>
  <c r="H1896" i="10" s="1"/>
  <c r="F387" i="10"/>
  <c r="G387" i="10" s="1"/>
  <c r="F2497" i="10"/>
  <c r="G2497" i="10" s="1"/>
  <c r="F2232" i="10"/>
  <c r="G2232" i="10" s="1"/>
  <c r="F1259" i="10"/>
  <c r="G1259" i="10" s="1"/>
  <c r="F1135" i="10"/>
  <c r="G1135" i="10" s="1"/>
  <c r="F2697" i="10"/>
  <c r="G2697" i="10" s="1"/>
  <c r="H2697" i="10" s="1"/>
  <c r="F1768" i="10"/>
  <c r="G1768" i="10" s="1"/>
  <c r="F968" i="10"/>
  <c r="G968" i="10" s="1"/>
  <c r="H968" i="10" s="1"/>
  <c r="F493" i="10"/>
  <c r="G493" i="10" s="1"/>
  <c r="F204" i="10"/>
  <c r="G204" i="10" s="1"/>
  <c r="F3067" i="10"/>
  <c r="G3067" i="10" s="1"/>
  <c r="F159" i="10"/>
  <c r="G159" i="10" s="1"/>
  <c r="F3034" i="10"/>
  <c r="G3034" i="10" s="1"/>
  <c r="G1237" i="10"/>
  <c r="H1237" i="10" s="1"/>
  <c r="F1237" i="10"/>
  <c r="F2202" i="10"/>
  <c r="G2202" i="10" s="1"/>
  <c r="H2202" i="10" s="1"/>
  <c r="F2319" i="10"/>
  <c r="G2319" i="10" s="1"/>
  <c r="F1038" i="10"/>
  <c r="G1038" i="10" s="1"/>
  <c r="H1038" i="10" s="1"/>
  <c r="F1745" i="10"/>
  <c r="G1745" i="10" s="1"/>
  <c r="H1745" i="10" s="1"/>
  <c r="F1297" i="10"/>
  <c r="G1297" i="10" s="1"/>
  <c r="F1425" i="10"/>
  <c r="G1425" i="10" s="1"/>
  <c r="F2438" i="10"/>
  <c r="G2438" i="10" s="1"/>
  <c r="F369" i="10"/>
  <c r="G369" i="10" s="1"/>
  <c r="H369" i="10" s="1"/>
  <c r="F2195" i="10"/>
  <c r="G2195" i="10" s="1"/>
  <c r="F1453" i="10"/>
  <c r="G1453" i="10" s="1"/>
  <c r="F1022" i="10"/>
  <c r="G1022" i="10" s="1"/>
  <c r="F1771" i="10"/>
  <c r="G1771" i="10" s="1"/>
  <c r="F2219" i="10"/>
  <c r="G2219" i="10" s="1"/>
  <c r="F2903" i="10"/>
  <c r="G2903" i="10" s="1"/>
  <c r="F2277" i="10"/>
  <c r="G2277" i="10" s="1"/>
  <c r="H2277" i="10" s="1"/>
  <c r="F1450" i="10"/>
  <c r="G1450" i="10" s="1"/>
  <c r="H1450" i="10" s="1"/>
  <c r="F1573" i="10"/>
  <c r="G1573" i="10" s="1"/>
  <c r="H1573" i="10" s="1"/>
  <c r="F2304" i="10"/>
  <c r="G2304" i="10" s="1"/>
  <c r="F1877" i="10"/>
  <c r="G1877" i="10" s="1"/>
  <c r="H1877" i="10" s="1"/>
  <c r="F772" i="10"/>
  <c r="G772" i="10" s="1"/>
  <c r="F1350" i="10"/>
  <c r="G1350" i="10" s="1"/>
  <c r="F388" i="10"/>
  <c r="G388" i="10" s="1"/>
  <c r="F2507" i="10"/>
  <c r="G2507" i="10" s="1"/>
  <c r="F1539" i="10"/>
  <c r="G1539" i="10" s="1"/>
  <c r="H1539" i="10" s="1"/>
  <c r="F885" i="10"/>
  <c r="G885" i="10" s="1"/>
  <c r="F1499" i="10"/>
  <c r="G1499" i="10" s="1"/>
  <c r="H1499" i="10" s="1"/>
  <c r="F1950" i="10"/>
  <c r="G1950" i="10" s="1"/>
  <c r="F1193" i="10"/>
  <c r="G1193" i="10" s="1"/>
  <c r="F3053" i="10"/>
  <c r="G3053" i="10" s="1"/>
  <c r="F521" i="10"/>
  <c r="G521" i="10" s="1"/>
  <c r="H521" i="10" s="1"/>
  <c r="F2816" i="10"/>
  <c r="G2816" i="10" s="1"/>
  <c r="F2469" i="10"/>
  <c r="G2469" i="10" s="1"/>
  <c r="G2772" i="10"/>
  <c r="H2772" i="10" s="1"/>
  <c r="F2772" i="10"/>
  <c r="F690" i="10"/>
  <c r="G690" i="10" s="1"/>
  <c r="F142" i="10"/>
  <c r="G142" i="10" s="1"/>
  <c r="F1091" i="10"/>
  <c r="G1091" i="10" s="1"/>
  <c r="F1047" i="10"/>
  <c r="G1047" i="10" s="1"/>
  <c r="H1047" i="10" s="1"/>
  <c r="G1097" i="10"/>
  <c r="F1097" i="10"/>
  <c r="F2337" i="10"/>
  <c r="G2337" i="10" s="1"/>
  <c r="F1139" i="10"/>
  <c r="G1139" i="10" s="1"/>
  <c r="H1139" i="10" s="1"/>
  <c r="G2843" i="10"/>
  <c r="F2843" i="10"/>
  <c r="G707" i="10"/>
  <c r="H707" i="10" s="1"/>
  <c r="F707" i="10"/>
  <c r="F353" i="10"/>
  <c r="G353" i="10" s="1"/>
  <c r="F1057" i="10"/>
  <c r="G1057" i="10" s="1"/>
  <c r="F475" i="10"/>
  <c r="G475" i="10" s="1"/>
  <c r="F1964" i="10"/>
  <c r="G1964" i="10" s="1"/>
  <c r="F2454" i="10"/>
  <c r="G2454" i="10" s="1"/>
  <c r="G3074" i="10"/>
  <c r="H3074" i="10" s="1"/>
  <c r="F3074" i="10"/>
  <c r="F1445" i="10"/>
  <c r="G1445" i="10" s="1"/>
  <c r="F2254" i="10"/>
  <c r="G2254" i="10" s="1"/>
  <c r="F335" i="10"/>
  <c r="G335" i="10" s="1"/>
  <c r="F1251" i="10"/>
  <c r="G1251" i="10" s="1"/>
  <c r="F1243" i="10"/>
  <c r="G1243" i="10" s="1"/>
  <c r="G2665" i="10"/>
  <c r="F2665" i="10"/>
  <c r="F2447" i="10"/>
  <c r="G2447" i="10" s="1"/>
  <c r="F1805" i="10"/>
  <c r="G1805" i="10" s="1"/>
  <c r="H1805" i="10" s="1"/>
  <c r="F2810" i="10"/>
  <c r="G2810" i="10" s="1"/>
  <c r="G787" i="10"/>
  <c r="H787" i="10" s="1"/>
  <c r="F787" i="10"/>
  <c r="F2526" i="10"/>
  <c r="G2526" i="10" s="1"/>
  <c r="H2526" i="10" s="1"/>
  <c r="F454" i="10"/>
  <c r="G454" i="10" s="1"/>
  <c r="F1366" i="10"/>
  <c r="G1366" i="10" s="1"/>
  <c r="F953" i="10"/>
  <c r="G953" i="10" s="1"/>
  <c r="H953" i="10" s="1"/>
  <c r="F2098" i="10"/>
  <c r="G2098" i="10" s="1"/>
  <c r="F659" i="10"/>
  <c r="G659" i="10" s="1"/>
  <c r="F653" i="10"/>
  <c r="G653" i="10" s="1"/>
  <c r="F737" i="10"/>
  <c r="G737" i="10" s="1"/>
  <c r="F2133" i="10"/>
  <c r="G2133" i="10" s="1"/>
  <c r="H2133" i="10" s="1"/>
  <c r="F2858" i="10"/>
  <c r="G2858" i="10" s="1"/>
  <c r="F591" i="10"/>
  <c r="G591" i="10" s="1"/>
  <c r="F1657" i="10"/>
  <c r="G1657" i="10" s="1"/>
  <c r="F800" i="10"/>
  <c r="G800" i="10" s="1"/>
  <c r="F1909" i="10"/>
  <c r="G1909" i="10" s="1"/>
  <c r="F2764" i="10"/>
  <c r="G2764" i="10" s="1"/>
  <c r="G563" i="10"/>
  <c r="H563" i="10" s="1"/>
  <c r="F563" i="10"/>
  <c r="F1878" i="10"/>
  <c r="G1878" i="10" s="1"/>
  <c r="F759" i="10"/>
  <c r="G759" i="10" s="1"/>
  <c r="F1656" i="10"/>
  <c r="G1656" i="10" s="1"/>
  <c r="G2154" i="10"/>
  <c r="H2154" i="10" s="1"/>
  <c r="F2154" i="10"/>
  <c r="F2175" i="10"/>
  <c r="G2175" i="10" s="1"/>
  <c r="H2175" i="10" s="1"/>
  <c r="F1072" i="10"/>
  <c r="G1072" i="10" s="1"/>
  <c r="F2362" i="10"/>
  <c r="G2362" i="10" s="1"/>
  <c r="H2362" i="10" s="1"/>
  <c r="F1330" i="10"/>
  <c r="G1330" i="10" s="1"/>
  <c r="F1839" i="10"/>
  <c r="G1839" i="10" s="1"/>
  <c r="F1337" i="10"/>
  <c r="G1337" i="10" s="1"/>
  <c r="F1954" i="10"/>
  <c r="G1954" i="10" s="1"/>
  <c r="F724" i="10"/>
  <c r="G724" i="10" s="1"/>
  <c r="F2995" i="10"/>
  <c r="G2995" i="10" s="1"/>
  <c r="F2821" i="10"/>
  <c r="G2821" i="10" s="1"/>
  <c r="H2821" i="10" s="1"/>
  <c r="F2486" i="10"/>
  <c r="G2486" i="10" s="1"/>
  <c r="G2806" i="10"/>
  <c r="H2806" i="10" s="1"/>
  <c r="F2806" i="10"/>
  <c r="F951" i="10"/>
  <c r="G951" i="10" s="1"/>
  <c r="F1992" i="10"/>
  <c r="G1992" i="10" s="1"/>
  <c r="F2330" i="10"/>
  <c r="G2330" i="10" s="1"/>
  <c r="F2157" i="10"/>
  <c r="G2157" i="10" s="1"/>
  <c r="H2157" i="10" s="1"/>
  <c r="F10" i="10"/>
  <c r="G10" i="10" s="1"/>
  <c r="H10" i="10" s="1"/>
  <c r="F441" i="10"/>
  <c r="G441" i="10" s="1"/>
  <c r="F2189" i="10"/>
  <c r="G2189" i="10" s="1"/>
  <c r="H2189" i="10" s="1"/>
  <c r="F2470" i="10"/>
  <c r="G2470" i="10" s="1"/>
  <c r="F2332" i="10"/>
  <c r="G2332" i="10" s="1"/>
  <c r="F3065" i="10"/>
  <c r="G3065" i="10" s="1"/>
  <c r="F2726" i="10"/>
  <c r="G2726" i="10" s="1"/>
  <c r="F1899" i="10"/>
  <c r="G1899" i="10" s="1"/>
  <c r="G1070" i="10"/>
  <c r="F1070" i="10"/>
  <c r="F2143" i="10"/>
  <c r="G2143" i="10" s="1"/>
  <c r="H2143" i="10" s="1"/>
  <c r="G767" i="10"/>
  <c r="F767" i="10"/>
  <c r="G1316" i="10"/>
  <c r="H1316" i="10" s="1"/>
  <c r="F1316" i="10"/>
  <c r="F997" i="10"/>
  <c r="G997" i="10" s="1"/>
  <c r="F1028" i="10"/>
  <c r="G1028" i="10" s="1"/>
  <c r="F1286" i="10"/>
  <c r="G1286" i="10" s="1"/>
  <c r="F63" i="10"/>
  <c r="G63" i="10" s="1"/>
  <c r="F1107" i="10"/>
  <c r="G1107" i="10" s="1"/>
  <c r="F676" i="10"/>
  <c r="G676" i="10" s="1"/>
  <c r="H676" i="10" s="1"/>
  <c r="F2890" i="10"/>
  <c r="G2890" i="10" s="1"/>
  <c r="F2496" i="10"/>
  <c r="G2496" i="10" s="1"/>
  <c r="F3032" i="10"/>
  <c r="G3032" i="10" s="1"/>
  <c r="H3032" i="10" s="1"/>
  <c r="G2822" i="10"/>
  <c r="F2822" i="10"/>
  <c r="F2331" i="10"/>
  <c r="G2331" i="10" s="1"/>
  <c r="F2482" i="10"/>
  <c r="G2482" i="10" s="1"/>
  <c r="F2910" i="10"/>
  <c r="G2910" i="10" s="1"/>
  <c r="F2892" i="10"/>
  <c r="G2892" i="10" s="1"/>
  <c r="H2892" i="10" s="1"/>
  <c r="F2561" i="10"/>
  <c r="G2561" i="10" s="1"/>
  <c r="F2479" i="10"/>
  <c r="G2479" i="10" s="1"/>
  <c r="H2479" i="10" s="1"/>
  <c r="F1520" i="10"/>
  <c r="G1520" i="10" s="1"/>
  <c r="F502" i="10"/>
  <c r="G502" i="10" s="1"/>
  <c r="F1446" i="10"/>
  <c r="G1446" i="10" s="1"/>
  <c r="G2354" i="10"/>
  <c r="H2354" i="10" s="1"/>
  <c r="F2354" i="10"/>
  <c r="F1295" i="10"/>
  <c r="G1295" i="10" s="1"/>
  <c r="F736" i="10"/>
  <c r="G736" i="10" s="1"/>
  <c r="F2442" i="10"/>
  <c r="G2442" i="10" s="1"/>
  <c r="F476" i="10"/>
  <c r="G476" i="10" s="1"/>
  <c r="F1963" i="10"/>
  <c r="G1963" i="10" s="1"/>
  <c r="H1963" i="10" s="1"/>
  <c r="F723" i="10"/>
  <c r="G723" i="10" s="1"/>
  <c r="F3081" i="10"/>
  <c r="G3081" i="10" s="1"/>
  <c r="G854" i="10"/>
  <c r="F854" i="10"/>
  <c r="G443" i="10"/>
  <c r="F443" i="10"/>
  <c r="F1461" i="10"/>
  <c r="G1461" i="10" s="1"/>
  <c r="F2491" i="10"/>
  <c r="G2491" i="10" s="1"/>
  <c r="F1912" i="10"/>
  <c r="G1912" i="10" s="1"/>
  <c r="H1912" i="10" s="1"/>
  <c r="F1205" i="10"/>
  <c r="G1205" i="10" s="1"/>
  <c r="F2352" i="10"/>
  <c r="G2352" i="10" s="1"/>
  <c r="F2522" i="10"/>
  <c r="G2522" i="10" s="1"/>
  <c r="F383" i="10"/>
  <c r="G383" i="10" s="1"/>
  <c r="H383" i="10" s="1"/>
  <c r="F2180" i="10"/>
  <c r="G2180" i="10" s="1"/>
  <c r="H2180" i="10" s="1"/>
  <c r="F401" i="10"/>
  <c r="G401" i="10" s="1"/>
  <c r="F1715" i="10"/>
  <c r="G1715" i="10" s="1"/>
  <c r="H1715" i="10" s="1"/>
  <c r="F1462" i="10"/>
  <c r="G1462" i="10" s="1"/>
  <c r="F2510" i="10"/>
  <c r="G2510" i="10" s="1"/>
  <c r="F2934" i="10"/>
  <c r="G2934" i="10" s="1"/>
  <c r="F1341" i="10"/>
  <c r="G1341" i="10" s="1"/>
  <c r="G1598" i="10"/>
  <c r="F1598" i="10"/>
  <c r="F2476" i="10"/>
  <c r="G2476" i="10" s="1"/>
  <c r="F727" i="10"/>
  <c r="G727" i="10" s="1"/>
  <c r="H727" i="10" s="1"/>
  <c r="F779" i="10"/>
  <c r="G779" i="10" s="1"/>
  <c r="F444" i="10"/>
  <c r="G444" i="10" s="1"/>
  <c r="H444" i="10" s="1"/>
  <c r="F2836" i="10"/>
  <c r="G2836" i="10" s="1"/>
  <c r="H2836" i="10" s="1"/>
  <c r="F634" i="10"/>
  <c r="G634" i="10" s="1"/>
  <c r="F2625" i="10"/>
  <c r="G2625" i="10" s="1"/>
  <c r="F1835" i="10"/>
  <c r="G1835" i="10" s="1"/>
  <c r="H1835" i="10" s="1"/>
  <c r="F1044" i="10"/>
  <c r="G1044" i="10" s="1"/>
  <c r="F2451" i="10"/>
  <c r="G2451" i="10" s="1"/>
  <c r="F506" i="10"/>
  <c r="G506" i="10" s="1"/>
  <c r="H506" i="10" s="1"/>
  <c r="F1497" i="10"/>
  <c r="G1497" i="10" s="1"/>
  <c r="F1356" i="10"/>
  <c r="G1356" i="10" s="1"/>
  <c r="H1356" i="10" s="1"/>
  <c r="F1565" i="10"/>
  <c r="G1565" i="10" s="1"/>
  <c r="F3059" i="10"/>
  <c r="G3059" i="10" s="1"/>
  <c r="H3059" i="10" s="1"/>
  <c r="F1916" i="10"/>
  <c r="G1916" i="10" s="1"/>
  <c r="H1916" i="10" s="1"/>
  <c r="F1869" i="10"/>
  <c r="G1869" i="10" s="1"/>
  <c r="H1869" i="10" s="1"/>
  <c r="F639" i="10"/>
  <c r="G639" i="10" s="1"/>
  <c r="H639" i="10" s="1"/>
  <c r="F1248" i="10"/>
  <c r="G1248" i="10" s="1"/>
  <c r="F2759" i="10"/>
  <c r="G2759" i="10" s="1"/>
  <c r="H2759" i="10" s="1"/>
  <c r="F666" i="10"/>
  <c r="G666" i="10" s="1"/>
  <c r="H666" i="10" s="1"/>
  <c r="F117" i="10"/>
  <c r="G117" i="10" s="1"/>
  <c r="H117" i="10" s="1"/>
  <c r="F1278" i="10"/>
  <c r="G1278" i="10" s="1"/>
  <c r="F1334" i="10"/>
  <c r="G1334" i="10" s="1"/>
  <c r="H1334" i="10" s="1"/>
  <c r="F2144" i="10"/>
  <c r="G2144" i="10" s="1"/>
  <c r="F1043" i="10"/>
  <c r="G1043" i="10" s="1"/>
  <c r="H1043" i="10" s="1"/>
  <c r="F528" i="10"/>
  <c r="G528" i="10" s="1"/>
  <c r="F3013" i="10"/>
  <c r="G3013" i="10" s="1"/>
  <c r="H3013" i="10" s="1"/>
  <c r="F2967" i="10"/>
  <c r="G2967" i="10" s="1"/>
  <c r="H2967" i="10" s="1"/>
  <c r="F2280" i="10"/>
  <c r="G2280" i="10" s="1"/>
  <c r="F2179" i="10"/>
  <c r="G2179" i="10" s="1"/>
  <c r="F2201" i="10"/>
  <c r="G2201" i="10" s="1"/>
  <c r="H2201" i="10" s="1"/>
  <c r="G12" i="10"/>
  <c r="F12" i="10"/>
  <c r="F3073" i="10"/>
  <c r="G3073" i="10" s="1"/>
  <c r="H3073" i="10" s="1"/>
  <c r="F782" i="10"/>
  <c r="G782" i="10" s="1"/>
  <c r="H782" i="10" s="1"/>
  <c r="F1540" i="10"/>
  <c r="G1540" i="10" s="1"/>
  <c r="H1540" i="10" s="1"/>
  <c r="F764" i="10"/>
  <c r="G764" i="10" s="1"/>
  <c r="H764" i="10" s="1"/>
  <c r="G2979" i="10"/>
  <c r="H2979" i="10" s="1"/>
  <c r="F2979" i="10"/>
  <c r="F2844" i="10"/>
  <c r="G2844" i="10" s="1"/>
  <c r="G2955" i="10"/>
  <c r="H2955" i="10" s="1"/>
  <c r="F2955" i="10"/>
  <c r="G2557" i="10"/>
  <c r="H2557" i="10" s="1"/>
  <c r="F2557" i="10"/>
  <c r="F309" i="10"/>
  <c r="G309" i="10" s="1"/>
  <c r="H309" i="10" s="1"/>
  <c r="F1536" i="10"/>
  <c r="G1536" i="10" s="1"/>
  <c r="H1536" i="10" s="1"/>
  <c r="G3025" i="10"/>
  <c r="H3025" i="10" s="1"/>
  <c r="F3025" i="10"/>
  <c r="F3021" i="10"/>
  <c r="G3021" i="10" s="1"/>
  <c r="H3021" i="10" s="1"/>
  <c r="F385" i="10"/>
  <c r="G385" i="10" s="1"/>
  <c r="F1897" i="10"/>
  <c r="G1897" i="10" s="1"/>
  <c r="F190" i="10"/>
  <c r="G190" i="10" s="1"/>
  <c r="G930" i="10"/>
  <c r="F930" i="10"/>
  <c r="F2911" i="10"/>
  <c r="G2911" i="10" s="1"/>
  <c r="H2911" i="10" s="1"/>
  <c r="F768" i="10"/>
  <c r="G768" i="10" s="1"/>
  <c r="F2775" i="10"/>
  <c r="G2775" i="10" s="1"/>
  <c r="H2775" i="10" s="1"/>
  <c r="F658" i="10"/>
  <c r="G658" i="10" s="1"/>
  <c r="H658" i="10" s="1"/>
  <c r="F2111" i="10"/>
  <c r="G2111" i="10" s="1"/>
  <c r="F1476" i="10"/>
  <c r="G1476" i="10" s="1"/>
  <c r="H1476" i="10" s="1"/>
  <c r="F2671" i="10"/>
  <c r="G2671" i="10" s="1"/>
  <c r="F2774" i="10"/>
  <c r="G2774" i="10" s="1"/>
  <c r="F2061" i="10"/>
  <c r="G2061" i="10" s="1"/>
  <c r="F2918" i="10"/>
  <c r="G2918" i="10" s="1"/>
  <c r="F679" i="10"/>
  <c r="G679" i="10" s="1"/>
  <c r="F1948" i="10"/>
  <c r="G1948" i="10" s="1"/>
  <c r="H1948" i="10" s="1"/>
  <c r="F1548" i="10"/>
  <c r="G1548" i="10" s="1"/>
  <c r="F1753" i="10"/>
  <c r="G1753" i="10" s="1"/>
  <c r="H1753" i="10" s="1"/>
  <c r="F2819" i="10"/>
  <c r="G2819" i="10" s="1"/>
  <c r="G2072" i="10"/>
  <c r="F2072" i="10"/>
  <c r="G450" i="10"/>
  <c r="F450" i="10"/>
  <c r="F533" i="10"/>
  <c r="G533" i="10" s="1"/>
  <c r="F909" i="10"/>
  <c r="G909" i="10" s="1"/>
  <c r="F2262" i="10"/>
  <c r="G2262" i="10" s="1"/>
  <c r="F298" i="10"/>
  <c r="G298" i="10" s="1"/>
  <c r="F2922" i="10"/>
  <c r="G2922" i="10" s="1"/>
  <c r="F491" i="10"/>
  <c r="G491" i="10" s="1"/>
  <c r="F2895" i="10"/>
  <c r="G2895" i="10" s="1"/>
  <c r="G1765" i="10"/>
  <c r="F1765" i="10"/>
  <c r="F1500" i="10"/>
  <c r="G1500" i="10" s="1"/>
  <c r="H1500" i="10" s="1"/>
  <c r="F1974" i="10"/>
  <c r="G1974" i="10" s="1"/>
  <c r="F2276" i="10"/>
  <c r="G2276" i="10" s="1"/>
  <c r="H2276" i="10" s="1"/>
  <c r="F1566" i="10"/>
  <c r="G1566" i="10" s="1"/>
  <c r="F1037" i="10"/>
  <c r="G1037" i="10" s="1"/>
  <c r="F2755" i="10"/>
  <c r="G2755" i="10" s="1"/>
  <c r="F1084" i="10"/>
  <c r="G1084" i="10" s="1"/>
  <c r="G2985" i="10"/>
  <c r="F2985" i="10"/>
  <c r="F2351" i="10"/>
  <c r="G2351" i="10" s="1"/>
  <c r="H2351" i="10" s="1"/>
  <c r="F2191" i="10"/>
  <c r="G2191" i="10" s="1"/>
  <c r="F1017" i="10"/>
  <c r="G1017" i="10" s="1"/>
  <c r="H1017" i="10" s="1"/>
  <c r="F2080" i="10"/>
  <c r="G2080" i="10" s="1"/>
  <c r="F2480" i="10"/>
  <c r="G2480" i="10" s="1"/>
  <c r="F638" i="10"/>
  <c r="G638" i="10" s="1"/>
  <c r="F518" i="10"/>
  <c r="G518" i="10" s="1"/>
  <c r="F2078" i="10"/>
  <c r="G2078" i="10" s="1"/>
  <c r="F2699" i="10"/>
  <c r="G2699" i="10" s="1"/>
  <c r="G2828" i="10"/>
  <c r="F2828" i="10"/>
  <c r="F3044" i="10"/>
  <c r="G3044" i="10" s="1"/>
  <c r="H3044" i="10" s="1"/>
  <c r="F2523" i="10"/>
  <c r="G2523" i="10" s="1"/>
  <c r="F725" i="10"/>
  <c r="G725" i="10" s="1"/>
  <c r="F1458" i="10"/>
  <c r="G1458" i="10" s="1"/>
  <c r="G655" i="10"/>
  <c r="F655" i="10"/>
  <c r="F2515" i="10"/>
  <c r="G2515" i="10" s="1"/>
  <c r="F1004" i="10"/>
  <c r="G1004" i="10" s="1"/>
  <c r="H1004" i="10" s="1"/>
  <c r="G461" i="10"/>
  <c r="F461" i="10"/>
  <c r="F715" i="10"/>
  <c r="G715" i="10" s="1"/>
  <c r="H715" i="10" s="1"/>
  <c r="F1119" i="10"/>
  <c r="G1119" i="10" s="1"/>
  <c r="F1099" i="10"/>
  <c r="G1099" i="10" s="1"/>
  <c r="F2279" i="10"/>
  <c r="G2279" i="10" s="1"/>
  <c r="F847" i="10"/>
  <c r="G847" i="10" s="1"/>
  <c r="F404" i="10"/>
  <c r="G404" i="10" s="1"/>
  <c r="F1312" i="10"/>
  <c r="G1312" i="10" s="1"/>
  <c r="H1312" i="10" s="1"/>
  <c r="F1590" i="10"/>
  <c r="G1590" i="10" s="1"/>
  <c r="F1683" i="10"/>
  <c r="G1683" i="10" s="1"/>
  <c r="H1683" i="10" s="1"/>
  <c r="F158" i="10"/>
  <c r="G158" i="10" s="1"/>
  <c r="F1175" i="10"/>
  <c r="G1175" i="10" s="1"/>
  <c r="G3005" i="10"/>
  <c r="F3005" i="10"/>
  <c r="F2082" i="10"/>
  <c r="G2082" i="10" s="1"/>
  <c r="F2553" i="10"/>
  <c r="G2553" i="10" s="1"/>
  <c r="F1404" i="10"/>
  <c r="G1404" i="10" s="1"/>
  <c r="G1938" i="10"/>
  <c r="F1938" i="10"/>
  <c r="F1257" i="10"/>
  <c r="G1257" i="10" s="1"/>
  <c r="H1257" i="10" s="1"/>
  <c r="F109" i="10"/>
  <c r="G109" i="10" s="1"/>
  <c r="H109" i="10" s="1"/>
  <c r="F2492" i="10"/>
  <c r="G2492" i="10" s="1"/>
  <c r="G3119" i="10"/>
  <c r="H3119" i="10" s="1"/>
  <c r="F3119" i="10"/>
  <c r="G2126" i="10"/>
  <c r="F2126" i="10"/>
  <c r="F1953" i="10"/>
  <c r="G1953" i="10" s="1"/>
  <c r="F1174" i="10"/>
  <c r="G1174" i="10" s="1"/>
  <c r="F1094" i="10"/>
  <c r="G1094" i="10" s="1"/>
  <c r="F398" i="10"/>
  <c r="G398" i="10" s="1"/>
  <c r="F668" i="10"/>
  <c r="G668" i="10" s="1"/>
  <c r="H668" i="10" s="1"/>
  <c r="F1479" i="10"/>
  <c r="G1479" i="10" s="1"/>
  <c r="H1479" i="10" s="1"/>
  <c r="G207" i="10"/>
  <c r="H207" i="10" s="1"/>
  <c r="F207" i="10"/>
  <c r="F814" i="10"/>
  <c r="G814" i="10" s="1"/>
  <c r="F1165" i="10"/>
  <c r="G1165" i="10" s="1"/>
  <c r="F855" i="10"/>
  <c r="G855" i="10" s="1"/>
  <c r="H855" i="10" s="1"/>
  <c r="F1891" i="10"/>
  <c r="G1891" i="10" s="1"/>
  <c r="F757" i="10"/>
  <c r="G757" i="10" s="1"/>
  <c r="H757" i="10" s="1"/>
  <c r="F2312" i="10"/>
  <c r="G2312" i="10" s="1"/>
  <c r="H2312" i="10" s="1"/>
  <c r="F1881" i="10"/>
  <c r="G1881" i="10" s="1"/>
  <c r="H1881" i="10" s="1"/>
  <c r="F2263" i="10"/>
  <c r="G2263" i="10" s="1"/>
  <c r="F1472" i="10"/>
  <c r="G1472" i="10" s="1"/>
  <c r="F2938" i="10"/>
  <c r="G2938" i="10" s="1"/>
  <c r="F2069" i="10"/>
  <c r="G2069" i="10" s="1"/>
  <c r="F3098" i="10"/>
  <c r="G3098" i="10" s="1"/>
  <c r="F2114" i="10"/>
  <c r="G2114" i="10" s="1"/>
  <c r="F622" i="10"/>
  <c r="G622" i="10" s="1"/>
  <c r="H622" i="10" s="1"/>
  <c r="F2575" i="10"/>
  <c r="G2575" i="10" s="1"/>
  <c r="F1923" i="10"/>
  <c r="G1923" i="10" s="1"/>
  <c r="F1830" i="10"/>
  <c r="G1830" i="10" s="1"/>
  <c r="H1830" i="10" s="1"/>
  <c r="G1898" i="10"/>
  <c r="F1898" i="10"/>
  <c r="F2302" i="10"/>
  <c r="G2302" i="10" s="1"/>
  <c r="H2302" i="10" s="1"/>
  <c r="G2751" i="10"/>
  <c r="F2751" i="10"/>
  <c r="F2484" i="10"/>
  <c r="G2484" i="10" s="1"/>
  <c r="H2484" i="10" s="1"/>
  <c r="F1062" i="10"/>
  <c r="G1062" i="10" s="1"/>
  <c r="H1062" i="10" s="1"/>
  <c r="F473" i="10"/>
  <c r="G473" i="10" s="1"/>
  <c r="F2310" i="10"/>
  <c r="G2310" i="10" s="1"/>
  <c r="H2310" i="10" s="1"/>
  <c r="F1073" i="10"/>
  <c r="G1073" i="10" s="1"/>
  <c r="G140" i="10"/>
  <c r="F140" i="10"/>
  <c r="F1210" i="10"/>
  <c r="G1210" i="10" s="1"/>
  <c r="H1210" i="10" s="1"/>
  <c r="G2627" i="10"/>
  <c r="F2627" i="10"/>
  <c r="F1368" i="10"/>
  <c r="G1368" i="10" s="1"/>
  <c r="H1368" i="10" s="1"/>
  <c r="F2225" i="10"/>
  <c r="G2225" i="10" s="1"/>
  <c r="H2225" i="10" s="1"/>
  <c r="F2055" i="10"/>
  <c r="G2055" i="10" s="1"/>
  <c r="F699" i="10"/>
  <c r="G699" i="10" s="1"/>
  <c r="H699" i="10" s="1"/>
  <c r="G1035" i="10"/>
  <c r="F1035" i="10"/>
  <c r="G17" i="10"/>
  <c r="F17" i="10"/>
  <c r="F2152" i="10"/>
  <c r="G2152" i="10" s="1"/>
  <c r="F423" i="10"/>
  <c r="G423" i="10" s="1"/>
  <c r="F713" i="10"/>
  <c r="G713" i="10" s="1"/>
  <c r="H713" i="10" s="1"/>
  <c r="F2823" i="10"/>
  <c r="G2823" i="10" s="1"/>
  <c r="H2823" i="10" s="1"/>
  <c r="F645" i="10"/>
  <c r="G645" i="10" s="1"/>
  <c r="F2340" i="10"/>
  <c r="G2340" i="10" s="1"/>
  <c r="F1102" i="10"/>
  <c r="G1102" i="10" s="1"/>
  <c r="G2456" i="10"/>
  <c r="F2456" i="10"/>
  <c r="F1064" i="10"/>
  <c r="G1064" i="10" s="1"/>
  <c r="H1064" i="10" s="1"/>
  <c r="F2443" i="10"/>
  <c r="G2443" i="10" s="1"/>
  <c r="F3061" i="10"/>
  <c r="G3061" i="10" s="1"/>
  <c r="H3061" i="10" s="1"/>
  <c r="F366" i="10"/>
  <c r="G366" i="10" s="1"/>
  <c r="F2765" i="10"/>
  <c r="G2765" i="10" s="1"/>
  <c r="F185" i="10"/>
  <c r="G185" i="10" s="1"/>
  <c r="H185" i="10" s="1"/>
  <c r="G741" i="10"/>
  <c r="F741" i="10"/>
  <c r="G556" i="10"/>
  <c r="F556" i="10"/>
  <c r="F1362" i="10"/>
  <c r="G1362" i="10" s="1"/>
  <c r="H1362" i="10" s="1"/>
  <c r="F3106" i="10"/>
  <c r="G3106" i="10" s="1"/>
  <c r="F1262" i="10"/>
  <c r="G1262" i="10" s="1"/>
  <c r="F527" i="10"/>
  <c r="G527" i="10" s="1"/>
  <c r="H527" i="10" s="1"/>
  <c r="F2453" i="10"/>
  <c r="G2453" i="10" s="1"/>
  <c r="G115" i="10"/>
  <c r="F115" i="10"/>
  <c r="F1439" i="10"/>
  <c r="G1439" i="10" s="1"/>
  <c r="F1892" i="10"/>
  <c r="G1892" i="10" s="1"/>
  <c r="F2215" i="10"/>
  <c r="G2215" i="10" s="1"/>
  <c r="H2215" i="10" s="1"/>
  <c r="F789" i="10"/>
  <c r="G789" i="10" s="1"/>
  <c r="F710" i="10"/>
  <c r="G710" i="10" s="1"/>
  <c r="G2814" i="10"/>
  <c r="H2814" i="10" s="1"/>
  <c r="F2814" i="10"/>
  <c r="F1824" i="10"/>
  <c r="G1824" i="10" s="1"/>
  <c r="F1934" i="10"/>
  <c r="G1934" i="10" s="1"/>
  <c r="H1934" i="10" s="1"/>
  <c r="F753" i="10"/>
  <c r="G753" i="10" s="1"/>
  <c r="F774" i="10"/>
  <c r="G774" i="10" s="1"/>
  <c r="F1187" i="10"/>
  <c r="G1187" i="10" s="1"/>
  <c r="H1187" i="10" s="1"/>
  <c r="F739" i="10"/>
  <c r="G739" i="10" s="1"/>
  <c r="F426" i="10"/>
  <c r="G426" i="10" s="1"/>
  <c r="F1887" i="10"/>
  <c r="G1887" i="10" s="1"/>
  <c r="H1887" i="10" s="1"/>
  <c r="F1595" i="10"/>
  <c r="G1595" i="10" s="1"/>
  <c r="F170" i="10"/>
  <c r="G170" i="10" s="1"/>
  <c r="H170" i="10" s="1"/>
  <c r="G1888" i="10"/>
  <c r="F1888" i="10"/>
  <c r="F1850" i="10"/>
  <c r="G1850" i="10" s="1"/>
  <c r="F2951" i="10"/>
  <c r="G2951" i="10" s="1"/>
  <c r="F2831" i="10"/>
  <c r="G2831" i="10" s="1"/>
  <c r="F3028" i="10"/>
  <c r="G3028" i="10" s="1"/>
  <c r="H3028" i="10" s="1"/>
  <c r="F2075" i="10"/>
  <c r="G2075" i="10" s="1"/>
  <c r="H2075" i="10" s="1"/>
  <c r="F1287" i="10"/>
  <c r="G1287" i="10" s="1"/>
  <c r="F2874" i="10"/>
  <c r="G2874" i="10" s="1"/>
  <c r="H2874" i="10" s="1"/>
  <c r="F975" i="10"/>
  <c r="G975" i="10" s="1"/>
  <c r="F2230" i="10"/>
  <c r="G2230" i="10" s="1"/>
  <c r="F704" i="10"/>
  <c r="G704" i="10" s="1"/>
  <c r="H704" i="10" s="1"/>
  <c r="F2915" i="10"/>
  <c r="G2915" i="10" s="1"/>
  <c r="F2405" i="10"/>
  <c r="G2405" i="10" s="1"/>
  <c r="H2405" i="10" s="1"/>
  <c r="G808" i="10"/>
  <c r="H808" i="10" s="1"/>
  <c r="F808" i="10"/>
  <c r="F1263" i="10"/>
  <c r="G1263" i="10" s="1"/>
  <c r="F598" i="10"/>
  <c r="G598" i="10" s="1"/>
  <c r="H598" i="10" s="1"/>
  <c r="F2081" i="10"/>
  <c r="G2081" i="10" s="1"/>
  <c r="F766" i="10"/>
  <c r="G766" i="10" s="1"/>
  <c r="F2085" i="10"/>
  <c r="G2085" i="10" s="1"/>
  <c r="F1840" i="10"/>
  <c r="G1840" i="10" s="1"/>
  <c r="F2335" i="10"/>
  <c r="G2335" i="10" s="1"/>
  <c r="H2335" i="10" s="1"/>
  <c r="F395" i="10"/>
  <c r="G395" i="10" s="1"/>
  <c r="H395" i="10" s="1"/>
  <c r="F1678" i="10"/>
  <c r="G1678" i="10" s="1"/>
  <c r="G477" i="10"/>
  <c r="H477" i="10" s="1"/>
  <c r="F477" i="10"/>
  <c r="G2750" i="10"/>
  <c r="F2750" i="10"/>
  <c r="F611" i="10"/>
  <c r="G611" i="10" s="1"/>
  <c r="F2850" i="10"/>
  <c r="G2850" i="10" s="1"/>
  <c r="F784" i="10"/>
  <c r="G784" i="10" s="1"/>
  <c r="F1002" i="10"/>
  <c r="G1002" i="10" s="1"/>
  <c r="F586" i="10"/>
  <c r="G586" i="10" s="1"/>
  <c r="H586" i="10" s="1"/>
  <c r="F1883" i="10"/>
  <c r="G1883" i="10" s="1"/>
  <c r="H1883" i="10" s="1"/>
  <c r="F1932" i="10"/>
  <c r="G1932" i="10" s="1"/>
  <c r="H1932" i="10" s="1"/>
  <c r="G2459" i="10"/>
  <c r="F2459" i="10"/>
  <c r="G3018" i="10"/>
  <c r="F3018" i="10"/>
  <c r="F882" i="10"/>
  <c r="G882" i="10" s="1"/>
  <c r="F730" i="10"/>
  <c r="G730" i="10" s="1"/>
  <c r="F2868" i="10"/>
  <c r="G2868" i="10" s="1"/>
  <c r="F1113" i="10"/>
  <c r="G1113" i="10" s="1"/>
  <c r="H1113" i="10" s="1"/>
  <c r="F1776" i="10"/>
  <c r="G1776" i="10" s="1"/>
  <c r="F2307" i="10"/>
  <c r="G2307" i="10" s="1"/>
  <c r="H2307" i="10" s="1"/>
  <c r="F2487" i="10"/>
  <c r="G2487" i="10" s="1"/>
  <c r="F1592" i="10"/>
  <c r="G1592" i="10" s="1"/>
  <c r="F227" i="10"/>
  <c r="G227" i="10" s="1"/>
  <c r="H227" i="10" s="1"/>
  <c r="F711" i="10"/>
  <c r="G711" i="10" s="1"/>
  <c r="F1942" i="10"/>
  <c r="G1942" i="10" s="1"/>
  <c r="H1942" i="10" s="1"/>
  <c r="F2445" i="10"/>
  <c r="G2445" i="10" s="1"/>
  <c r="F525" i="10"/>
  <c r="G525" i="10" s="1"/>
  <c r="G1401" i="10"/>
  <c r="H1401" i="10" s="1"/>
  <c r="F1401" i="10"/>
  <c r="F2448" i="10"/>
  <c r="G2448" i="10" s="1"/>
  <c r="F409" i="10"/>
  <c r="G409" i="10" s="1"/>
  <c r="F2457" i="10"/>
  <c r="G2457" i="10" s="1"/>
  <c r="F881" i="10"/>
  <c r="G881" i="10" s="1"/>
  <c r="F1056" i="10"/>
  <c r="G1056" i="10" s="1"/>
  <c r="H1056" i="10" s="1"/>
  <c r="F2937" i="10"/>
  <c r="G2937" i="10" s="1"/>
  <c r="H2937" i="10" s="1"/>
  <c r="F58" i="10"/>
  <c r="G58" i="10" s="1"/>
  <c r="F1093" i="10"/>
  <c r="G1093" i="10" s="1"/>
  <c r="G503" i="10"/>
  <c r="F503" i="10"/>
  <c r="G1214" i="10"/>
  <c r="F1214" i="10"/>
  <c r="F1478" i="10"/>
  <c r="G1478" i="10" s="1"/>
  <c r="F416" i="10"/>
  <c r="G416" i="10" s="1"/>
  <c r="F735" i="10"/>
  <c r="G735" i="10" s="1"/>
  <c r="H735" i="10" s="1"/>
  <c r="G2296" i="10"/>
  <c r="H2296" i="10" s="1"/>
  <c r="F2296" i="10"/>
  <c r="F1098" i="10"/>
  <c r="G1098" i="10" s="1"/>
  <c r="G130" i="10"/>
  <c r="H130" i="10" s="1"/>
  <c r="F130" i="10"/>
  <c r="F2536" i="10"/>
  <c r="G2536" i="10" s="1"/>
  <c r="G424" i="10"/>
  <c r="F424" i="10"/>
  <c r="F2356" i="10"/>
  <c r="G2356" i="10" s="1"/>
  <c r="F1542" i="10"/>
  <c r="G1542" i="10" s="1"/>
  <c r="F534" i="10"/>
  <c r="G534" i="10" s="1"/>
  <c r="F3045" i="10"/>
  <c r="G3045" i="10" s="1"/>
  <c r="H3045" i="10" s="1"/>
  <c r="F1016" i="10"/>
  <c r="G1016" i="10" s="1"/>
  <c r="F2904" i="10"/>
  <c r="G2904" i="10" s="1"/>
  <c r="H2904" i="10" s="1"/>
  <c r="F2762" i="10"/>
  <c r="G2762" i="10" s="1"/>
  <c r="F448" i="10"/>
  <c r="G448" i="10" s="1"/>
  <c r="F686" i="10"/>
  <c r="G686" i="10" s="1"/>
  <c r="F1092" i="10"/>
  <c r="G1092" i="10" s="1"/>
  <c r="F334" i="10"/>
  <c r="G334" i="10" s="1"/>
  <c r="F65" i="10"/>
  <c r="G65" i="10" s="1"/>
  <c r="F2437" i="10"/>
  <c r="G2437" i="10" s="1"/>
  <c r="F1034" i="10"/>
  <c r="G1034" i="10" s="1"/>
  <c r="H1034" i="10" s="1"/>
  <c r="F2001" i="10"/>
  <c r="G2001" i="10" s="1"/>
  <c r="F2346" i="10"/>
  <c r="G2346" i="10" s="1"/>
  <c r="F486" i="10"/>
  <c r="G486" i="10" s="1"/>
  <c r="F1390" i="10"/>
  <c r="G1390" i="10" s="1"/>
  <c r="F2815" i="10"/>
  <c r="G2815" i="10" s="1"/>
  <c r="H2815" i="10" s="1"/>
  <c r="F2517" i="10"/>
  <c r="G2517" i="10" s="1"/>
  <c r="H2517" i="10" s="1"/>
  <c r="F2891" i="10"/>
  <c r="G2891" i="10" s="1"/>
  <c r="G695" i="10"/>
  <c r="H695" i="10" s="1"/>
  <c r="F695" i="10"/>
  <c r="F1323" i="10"/>
  <c r="G1323" i="10" s="1"/>
  <c r="G664" i="10"/>
  <c r="F664" i="10"/>
  <c r="F1079" i="10"/>
  <c r="G1079" i="10" s="1"/>
  <c r="H1079" i="10" s="1"/>
  <c r="F2104" i="10"/>
  <c r="G2104" i="10" s="1"/>
  <c r="F1913" i="10"/>
  <c r="G1913" i="10" s="1"/>
  <c r="H1913" i="10" s="1"/>
  <c r="F429" i="10"/>
  <c r="G429" i="10" s="1"/>
  <c r="H429" i="10" s="1"/>
  <c r="F3024" i="10"/>
  <c r="G3024" i="10" s="1"/>
  <c r="H3024" i="10" s="1"/>
  <c r="F1967" i="10"/>
  <c r="G1967" i="10" s="1"/>
  <c r="H1967" i="10" s="1"/>
  <c r="F1000" i="10"/>
  <c r="G1000" i="10" s="1"/>
  <c r="F2761" i="10"/>
  <c r="G2761" i="10" s="1"/>
  <c r="F1049" i="10"/>
  <c r="G1049" i="10" s="1"/>
  <c r="G2820" i="10"/>
  <c r="F2820" i="10"/>
  <c r="F3087" i="10"/>
  <c r="G3087" i="10" s="1"/>
  <c r="H3087" i="10" s="1"/>
  <c r="F1346" i="10"/>
  <c r="G1346" i="10" s="1"/>
  <c r="H1346" i="10" s="1"/>
  <c r="F2946" i="10"/>
  <c r="G2946" i="10" s="1"/>
  <c r="G1980" i="10"/>
  <c r="H1980" i="10" s="1"/>
  <c r="F1980" i="10"/>
  <c r="F3100" i="10"/>
  <c r="G3100" i="10" s="1"/>
  <c r="F2184" i="10"/>
  <c r="G2184" i="10" s="1"/>
  <c r="F2266" i="10"/>
  <c r="G2266" i="10" s="1"/>
  <c r="H2266" i="10" s="1"/>
  <c r="F2907" i="10"/>
  <c r="G2907" i="10" s="1"/>
  <c r="F2196" i="10"/>
  <c r="G2196" i="10" s="1"/>
  <c r="F2099" i="10"/>
  <c r="G2099" i="10" s="1"/>
  <c r="H2099" i="10" s="1"/>
  <c r="F2109" i="10"/>
  <c r="G2109" i="10" s="1"/>
  <c r="F1920" i="10"/>
  <c r="G1920" i="10" s="1"/>
  <c r="H1920" i="10" s="1"/>
  <c r="G2064" i="10"/>
  <c r="F2064" i="10"/>
  <c r="G155" i="10"/>
  <c r="F155" i="10"/>
  <c r="F6" i="10"/>
  <c r="G6" i="10" s="1"/>
  <c r="F147" i="10"/>
  <c r="G147" i="10" s="1"/>
  <c r="F1053" i="10"/>
  <c r="G1053" i="10" s="1"/>
  <c r="G921" i="10"/>
  <c r="H921" i="10" s="1"/>
  <c r="F921" i="10"/>
  <c r="F1245" i="10"/>
  <c r="G1245" i="10" s="1"/>
  <c r="F2131" i="10"/>
  <c r="G2131" i="10" s="1"/>
  <c r="G24" i="10"/>
  <c r="F24" i="10"/>
  <c r="F1292" i="10"/>
  <c r="G1292" i="10" s="1"/>
  <c r="F2964" i="10"/>
  <c r="G2964" i="10" s="1"/>
  <c r="F2866" i="10"/>
  <c r="G2866" i="10" s="1"/>
  <c r="F341" i="10"/>
  <c r="G341" i="10" s="1"/>
  <c r="F2933" i="10"/>
  <c r="G2933" i="10" s="1"/>
  <c r="F2632" i="10"/>
  <c r="G2632" i="10" s="1"/>
  <c r="H2632" i="10" s="1"/>
  <c r="F738" i="10"/>
  <c r="G738" i="10" s="1"/>
  <c r="F1919" i="10"/>
  <c r="G1919" i="10" s="1"/>
  <c r="H1919" i="10" s="1"/>
  <c r="F1145" i="10"/>
  <c r="G1145" i="10" s="1"/>
  <c r="H1145" i="10" s="1"/>
  <c r="F1164" i="10"/>
  <c r="G1164" i="10" s="1"/>
  <c r="F2984" i="10"/>
  <c r="G2984" i="10" s="1"/>
  <c r="H2984" i="10" s="1"/>
  <c r="F1170" i="10"/>
  <c r="G1170" i="10" s="1"/>
  <c r="F689" i="10"/>
  <c r="G689" i="10" s="1"/>
  <c r="H689" i="10" s="1"/>
  <c r="G2834" i="10"/>
  <c r="H2834" i="10" s="1"/>
  <c r="F2834" i="10"/>
  <c r="G1103" i="10"/>
  <c r="F1103" i="10"/>
  <c r="F1162" i="10"/>
  <c r="G1162" i="10" s="1"/>
  <c r="H1162" i="10" s="1"/>
  <c r="F26" i="10"/>
  <c r="G26" i="10" s="1"/>
  <c r="H26" i="10" s="1"/>
  <c r="F2053" i="10"/>
  <c r="G2053" i="10" s="1"/>
  <c r="F1853" i="10"/>
  <c r="G1853" i="10" s="1"/>
  <c r="H1853" i="10" s="1"/>
  <c r="F241" i="10"/>
  <c r="G241" i="10" s="1"/>
  <c r="F2" i="10"/>
  <c r="G2" i="10" s="1"/>
  <c r="F18" i="10"/>
  <c r="G18" i="10" s="1"/>
  <c r="H18" i="10" s="1"/>
  <c r="F2529" i="10"/>
  <c r="G2529" i="10" s="1"/>
  <c r="F1989" i="10"/>
  <c r="G1989" i="10" s="1"/>
  <c r="H1989" i="10" s="1"/>
  <c r="F1104" i="10"/>
  <c r="G1104" i="10" s="1"/>
  <c r="F2519" i="10"/>
  <c r="G2519" i="10" s="1"/>
  <c r="F1405" i="10"/>
  <c r="G1405" i="10" s="1"/>
  <c r="F1426" i="10"/>
  <c r="G1426" i="10" s="1"/>
  <c r="F1558" i="10"/>
  <c r="G1558" i="10" s="1"/>
  <c r="G1911" i="10"/>
  <c r="F1911" i="10"/>
  <c r="G2348" i="10"/>
  <c r="F2348" i="10"/>
  <c r="G2094" i="10"/>
  <c r="H2094" i="10" s="1"/>
  <c r="F2094" i="10"/>
  <c r="F1580" i="10"/>
  <c r="G1580" i="10" s="1"/>
  <c r="H1580" i="10" s="1"/>
  <c r="F2730" i="10"/>
  <c r="G2730" i="10" s="1"/>
  <c r="F2056" i="10"/>
  <c r="G2056" i="10" s="1"/>
  <c r="F1077" i="10"/>
  <c r="G1077" i="10" s="1"/>
  <c r="F1321" i="10"/>
  <c r="G1321" i="10" s="1"/>
  <c r="F3122" i="10"/>
  <c r="G3122" i="10" s="1"/>
  <c r="H3122" i="10" s="1"/>
  <c r="F1116" i="10"/>
  <c r="G1116" i="10" s="1"/>
  <c r="F2287" i="10"/>
  <c r="G2287" i="10" s="1"/>
  <c r="H2287" i="10" s="1"/>
  <c r="F708" i="10"/>
  <c r="G708" i="10" s="1"/>
  <c r="H708" i="10" s="1"/>
  <c r="F2065" i="10"/>
  <c r="G2065" i="10" s="1"/>
  <c r="F1159" i="10"/>
  <c r="G1159" i="10" s="1"/>
  <c r="F2432" i="10"/>
  <c r="G2432" i="10" s="1"/>
  <c r="H2432" i="10" s="1"/>
  <c r="F2993" i="10"/>
  <c r="G2993" i="10" s="1"/>
  <c r="F1570" i="10"/>
  <c r="G1570" i="10" s="1"/>
  <c r="H1570" i="10" s="1"/>
  <c r="F430" i="10"/>
  <c r="G430" i="10" s="1"/>
  <c r="F1036" i="10"/>
  <c r="G1036" i="10" s="1"/>
  <c r="H1036" i="10" s="1"/>
  <c r="F1095" i="10"/>
  <c r="G1095" i="10" s="1"/>
  <c r="F1013" i="10"/>
  <c r="G1013" i="10" s="1"/>
  <c r="F2782" i="10"/>
  <c r="G2782" i="10" s="1"/>
  <c r="H2782" i="10" s="1"/>
  <c r="G625" i="10"/>
  <c r="H625" i="10" s="1"/>
  <c r="F625" i="10"/>
  <c r="F820" i="10"/>
  <c r="G820" i="10" s="1"/>
  <c r="G734" i="10"/>
  <c r="F734" i="10"/>
  <c r="F326" i="10"/>
  <c r="G326" i="10" s="1"/>
  <c r="F349" i="10"/>
  <c r="G349" i="10" s="1"/>
  <c r="H349" i="10" s="1"/>
  <c r="F1437" i="10"/>
  <c r="G1437" i="10" s="1"/>
  <c r="F861" i="10"/>
  <c r="G861" i="10" s="1"/>
  <c r="F2129" i="10"/>
  <c r="G2129" i="10" s="1"/>
  <c r="G3041" i="10"/>
  <c r="H3041" i="10" s="1"/>
  <c r="F3041" i="10"/>
  <c r="F743" i="10"/>
  <c r="G743" i="10" s="1"/>
  <c r="F2949" i="10"/>
  <c r="G2949" i="10" s="1"/>
  <c r="G869" i="10"/>
  <c r="F869" i="10"/>
  <c r="G718" i="10"/>
  <c r="F718" i="10"/>
  <c r="F2914" i="10"/>
  <c r="G2914" i="10" s="1"/>
  <c r="F2516" i="10"/>
  <c r="G2516" i="10" s="1"/>
  <c r="F2760" i="10"/>
  <c r="G2760" i="10" s="1"/>
  <c r="F1166" i="10"/>
  <c r="G1166" i="10" s="1"/>
  <c r="F1969" i="10"/>
  <c r="G1969" i="10" s="1"/>
  <c r="G1884" i="10"/>
  <c r="F1884" i="10"/>
  <c r="F751" i="10"/>
  <c r="G751" i="10" s="1"/>
  <c r="G1460" i="10"/>
  <c r="H1460" i="10" s="1"/>
  <c r="F1460" i="10"/>
  <c r="F1842" i="10"/>
  <c r="G1842" i="10" s="1"/>
  <c r="H1842" i="10" s="1"/>
  <c r="F1146" i="10"/>
  <c r="G1146" i="10" s="1"/>
  <c r="F791" i="10"/>
  <c r="G791" i="10" s="1"/>
  <c r="H791" i="10" s="1"/>
  <c r="F1841" i="10"/>
  <c r="G1841" i="10" s="1"/>
  <c r="H1841" i="10" s="1"/>
  <c r="F484" i="10"/>
  <c r="G484" i="10" s="1"/>
  <c r="F2113" i="10"/>
  <c r="G2113" i="10" s="1"/>
  <c r="H2113" i="10" s="1"/>
  <c r="F474" i="10"/>
  <c r="G474" i="10" s="1"/>
  <c r="F1155" i="10"/>
  <c r="G1155" i="10" s="1"/>
  <c r="F2091" i="10"/>
  <c r="G2091" i="10" s="1"/>
  <c r="F2083" i="10"/>
  <c r="G2083" i="10" s="1"/>
  <c r="F1031" i="10"/>
  <c r="G1031" i="10" s="1"/>
  <c r="H1031" i="10" s="1"/>
  <c r="F647" i="10"/>
  <c r="G647" i="10" s="1"/>
  <c r="F1965" i="10"/>
  <c r="G1965" i="10" s="1"/>
  <c r="F2864" i="10"/>
  <c r="G2864" i="10" s="1"/>
  <c r="F2502" i="10"/>
  <c r="G2502" i="10" s="1"/>
  <c r="F3064" i="10"/>
  <c r="G3064" i="10" s="1"/>
  <c r="F2452" i="10"/>
  <c r="G2452" i="10" s="1"/>
  <c r="H2452" i="10" s="1"/>
  <c r="F700" i="10"/>
  <c r="G700" i="10" s="1"/>
  <c r="F223" i="10"/>
  <c r="G223" i="10" s="1"/>
  <c r="G2237" i="10"/>
  <c r="H2237" i="10" s="1"/>
  <c r="F2237" i="10"/>
  <c r="F460" i="10"/>
  <c r="G460" i="10" s="1"/>
  <c r="F1225" i="10"/>
  <c r="G1225" i="10" s="1"/>
  <c r="F1951" i="10"/>
  <c r="G1951" i="10" s="1"/>
  <c r="F376" i="10"/>
  <c r="G376" i="10" s="1"/>
  <c r="F2641" i="10"/>
  <c r="G2641" i="10" s="1"/>
  <c r="F746" i="10"/>
  <c r="G746" i="10" s="1"/>
  <c r="F2954" i="10"/>
  <c r="G2954" i="10" s="1"/>
  <c r="F2059" i="10"/>
  <c r="G2059" i="10" s="1"/>
  <c r="F2119" i="10"/>
  <c r="G2119" i="10" s="1"/>
  <c r="G2959" i="10"/>
  <c r="F2959" i="10"/>
  <c r="F1019" i="10"/>
  <c r="G1019" i="10" s="1"/>
  <c r="G636" i="10"/>
  <c r="F636" i="10"/>
  <c r="F216" i="10"/>
  <c r="G216" i="10" s="1"/>
  <c r="F202" i="10"/>
  <c r="G202" i="10" s="1"/>
  <c r="H202" i="10" s="1"/>
  <c r="F1856" i="10"/>
  <c r="G1856" i="10" s="1"/>
  <c r="H1856" i="10" s="1"/>
  <c r="G1201" i="10"/>
  <c r="F1201" i="10"/>
  <c r="F1085" i="10"/>
  <c r="G1085" i="10" s="1"/>
  <c r="H1085" i="10" s="1"/>
  <c r="F1456" i="10"/>
  <c r="G1456" i="10" s="1"/>
  <c r="H1456" i="10" s="1"/>
  <c r="G405" i="10"/>
  <c r="F405" i="10"/>
  <c r="F1071" i="10"/>
  <c r="G1071" i="10" s="1"/>
  <c r="F129" i="10"/>
  <c r="G129" i="10" s="1"/>
  <c r="F2902" i="10"/>
  <c r="G2902" i="10" s="1"/>
  <c r="F2544" i="10"/>
  <c r="G2544" i="10" s="1"/>
  <c r="F2298" i="10"/>
  <c r="G2298" i="10" s="1"/>
  <c r="F2071" i="10"/>
  <c r="G2071" i="10" s="1"/>
  <c r="F2249" i="10"/>
  <c r="G2249" i="10" s="1"/>
  <c r="H2249" i="10" s="1"/>
  <c r="F1977" i="10"/>
  <c r="G1977" i="10" s="1"/>
  <c r="F482" i="10"/>
  <c r="G482" i="10" s="1"/>
  <c r="F431" i="10"/>
  <c r="G431" i="10" s="1"/>
  <c r="H431" i="10" s="1"/>
  <c r="F1046" i="10"/>
  <c r="G1046" i="10" s="1"/>
  <c r="F612" i="10"/>
  <c r="G612" i="10" s="1"/>
  <c r="H612" i="10" s="1"/>
  <c r="F196" i="10"/>
  <c r="G196" i="10" s="1"/>
  <c r="H196" i="10" s="1"/>
  <c r="F749" i="10"/>
  <c r="G749" i="10" s="1"/>
  <c r="F998" i="10"/>
  <c r="G998" i="10" s="1"/>
  <c r="F1936" i="10"/>
  <c r="G1936" i="10" s="1"/>
  <c r="G108" i="10"/>
  <c r="F108" i="10"/>
  <c r="F1247" i="10"/>
  <c r="G1247" i="10" s="1"/>
  <c r="F1241" i="10"/>
  <c r="G1241" i="10" s="1"/>
  <c r="F1040" i="10"/>
  <c r="G1040" i="10" s="1"/>
  <c r="G1696" i="10"/>
  <c r="F1696" i="10"/>
  <c r="F2278" i="10"/>
  <c r="G2278" i="10" s="1"/>
  <c r="F2921" i="10"/>
  <c r="G2921" i="10" s="1"/>
  <c r="H2921" i="10" s="1"/>
  <c r="F771" i="10"/>
  <c r="G771" i="10" s="1"/>
  <c r="F552" i="10"/>
  <c r="G552" i="10" s="1"/>
  <c r="F3020" i="10"/>
  <c r="G3020" i="10" s="1"/>
  <c r="H3020" i="10" s="1"/>
  <c r="F462" i="10"/>
  <c r="G462" i="10" s="1"/>
  <c r="H462" i="10" s="1"/>
  <c r="F2528" i="10"/>
  <c r="G2528" i="10" s="1"/>
  <c r="F1186" i="10"/>
  <c r="G1186" i="10" s="1"/>
  <c r="H1186" i="10" s="1"/>
  <c r="F2842" i="10"/>
  <c r="G2842" i="10" s="1"/>
  <c r="F1879" i="10"/>
  <c r="G1879" i="10" s="1"/>
  <c r="F2062" i="10"/>
  <c r="G2062" i="10" s="1"/>
  <c r="F2925" i="10"/>
  <c r="G2925" i="10" s="1"/>
  <c r="F1769" i="10"/>
  <c r="G1769" i="10" s="1"/>
  <c r="F440" i="10"/>
  <c r="G440" i="10" s="1"/>
  <c r="H440" i="10" s="1"/>
  <c r="F23" i="10"/>
  <c r="G23" i="10" s="1"/>
  <c r="F1867" i="10"/>
  <c r="G1867" i="10" s="1"/>
  <c r="F1219" i="10"/>
  <c r="G1219" i="10" s="1"/>
  <c r="F1521" i="10"/>
  <c r="G1521" i="10" s="1"/>
  <c r="H1521" i="10" s="1"/>
  <c r="F203" i="10"/>
  <c r="G203" i="10" s="1"/>
  <c r="F2460" i="10"/>
  <c r="G2460" i="10" s="1"/>
  <c r="F775" i="10"/>
  <c r="G775" i="10" s="1"/>
  <c r="H775" i="10" s="1"/>
  <c r="F1101" i="10"/>
  <c r="G1101" i="10" s="1"/>
  <c r="H1101" i="10" s="1"/>
  <c r="F2110" i="10"/>
  <c r="G2110" i="10" s="1"/>
  <c r="F581" i="10"/>
  <c r="G581" i="10" s="1"/>
  <c r="H581" i="10" s="1"/>
  <c r="F62" i="10"/>
  <c r="G62" i="10" s="1"/>
  <c r="H62" i="10" s="1"/>
  <c r="F2886" i="10"/>
  <c r="G2886" i="10" s="1"/>
  <c r="G1267" i="10"/>
  <c r="F1267" i="10"/>
  <c r="F1925" i="10"/>
  <c r="G1925" i="10" s="1"/>
  <c r="F1440" i="10"/>
  <c r="G1440" i="10" s="1"/>
  <c r="F1848" i="10"/>
  <c r="G1848" i="10" s="1"/>
  <c r="F1857" i="10"/>
  <c r="G1857" i="10" s="1"/>
  <c r="F1389" i="10"/>
  <c r="G1389" i="10" s="1"/>
  <c r="F816" i="10"/>
  <c r="G816" i="10" s="1"/>
  <c r="G1931" i="10"/>
  <c r="H1931" i="10" s="1"/>
  <c r="F1931" i="10"/>
  <c r="F543" i="10"/>
  <c r="G543" i="10" s="1"/>
  <c r="F720" i="10"/>
  <c r="G720" i="10" s="1"/>
  <c r="F2193" i="10"/>
  <c r="G2193" i="10" s="1"/>
  <c r="H2193" i="10" s="1"/>
  <c r="F367" i="10"/>
  <c r="G367" i="10" s="1"/>
  <c r="H367" i="10" s="1"/>
  <c r="F2116" i="10"/>
  <c r="G2116" i="10" s="1"/>
  <c r="F1975" i="10"/>
  <c r="G1975" i="10" s="1"/>
  <c r="F2290" i="10"/>
  <c r="G2290" i="10" s="1"/>
  <c r="F1441" i="10"/>
  <c r="G1441" i="10" s="1"/>
  <c r="F245" i="10"/>
  <c r="G245" i="10" s="1"/>
  <c r="F2051" i="10"/>
  <c r="G2051" i="10" s="1"/>
  <c r="F3" i="10"/>
  <c r="G3" i="10" s="1"/>
  <c r="F1991" i="10"/>
  <c r="G1991" i="10" s="1"/>
  <c r="H1991" i="10" s="1"/>
  <c r="F494" i="10"/>
  <c r="G494" i="10" s="1"/>
  <c r="F282" i="10"/>
  <c r="G282" i="10" s="1"/>
  <c r="F756" i="10"/>
  <c r="G756" i="10" s="1"/>
  <c r="G1836" i="10"/>
  <c r="H1836" i="10" s="1"/>
  <c r="F1836" i="10"/>
  <c r="F2087" i="10"/>
  <c r="G2087" i="10" s="1"/>
  <c r="F2149" i="10"/>
  <c r="G2149" i="10" s="1"/>
  <c r="F716" i="10"/>
  <c r="G716" i="10" s="1"/>
  <c r="F971" i="10"/>
  <c r="G971" i="10" s="1"/>
  <c r="H971" i="10" s="1"/>
  <c r="F2467" i="10"/>
  <c r="G2467" i="10" s="1"/>
  <c r="F3110" i="10"/>
  <c r="G3110" i="10" s="1"/>
  <c r="H3110" i="10" s="1"/>
  <c r="F888" i="10"/>
  <c r="G888" i="10" s="1"/>
  <c r="F2876" i="10"/>
  <c r="G2876" i="10" s="1"/>
  <c r="H2876" i="10" s="1"/>
  <c r="F1447" i="10"/>
  <c r="G1447" i="10" s="1"/>
  <c r="G2355" i="10"/>
  <c r="F2355" i="10"/>
  <c r="F629" i="10"/>
  <c r="G629" i="10" s="1"/>
  <c r="F1939" i="10"/>
  <c r="G1939" i="10" s="1"/>
  <c r="F1973" i="10"/>
  <c r="G1973" i="10" s="1"/>
  <c r="H1973" i="10" s="1"/>
  <c r="F2301" i="10"/>
  <c r="G2301" i="10" s="1"/>
  <c r="H2301" i="10" s="1"/>
  <c r="F2125" i="10"/>
  <c r="G2125" i="10" s="1"/>
  <c r="F2120" i="10"/>
  <c r="G2120" i="10" s="1"/>
  <c r="H2120" i="10" s="1"/>
  <c r="F2084" i="10"/>
  <c r="G2084" i="10" s="1"/>
  <c r="G2489" i="10"/>
  <c r="H2489" i="10" s="1"/>
  <c r="F2489" i="10"/>
  <c r="F2636" i="10"/>
  <c r="G2636" i="10" s="1"/>
  <c r="H2636" i="10" s="1"/>
  <c r="G1849" i="10"/>
  <c r="F1849" i="10"/>
  <c r="F2334" i="10"/>
  <c r="G2334" i="10" s="1"/>
  <c r="H2334" i="10" s="1"/>
  <c r="G1311" i="10"/>
  <c r="F1311" i="10"/>
  <c r="F2207" i="10"/>
  <c r="G2207" i="10" s="1"/>
  <c r="F1270" i="10"/>
  <c r="G1270" i="10" s="1"/>
  <c r="F2446" i="10"/>
  <c r="G2446" i="10" s="1"/>
  <c r="F2854" i="10"/>
  <c r="G2854" i="10" s="1"/>
  <c r="F1927" i="10"/>
  <c r="G1927" i="10" s="1"/>
  <c r="F1176" i="10"/>
  <c r="G1176" i="10" s="1"/>
  <c r="F1859" i="10"/>
  <c r="G1859" i="10" s="1"/>
  <c r="G1313" i="10"/>
  <c r="F1313" i="10"/>
  <c r="F2048" i="10"/>
  <c r="G2048" i="10" s="1"/>
  <c r="F732" i="10"/>
  <c r="G732" i="10" s="1"/>
  <c r="H732" i="10" s="1"/>
  <c r="F1955" i="10"/>
  <c r="G1955" i="10" s="1"/>
  <c r="F214" i="10"/>
  <c r="G214" i="10" s="1"/>
  <c r="H214" i="10" s="1"/>
  <c r="F2212" i="10"/>
  <c r="G2212" i="10" s="1"/>
  <c r="F501" i="10"/>
  <c r="G501" i="10" s="1"/>
  <c r="F1902" i="10"/>
  <c r="G1902" i="10" s="1"/>
  <c r="F770" i="10"/>
  <c r="G770" i="10" s="1"/>
  <c r="F1837" i="10"/>
  <c r="G1837" i="10" s="1"/>
  <c r="F1138" i="10"/>
  <c r="G1138" i="10" s="1"/>
  <c r="H1138" i="10" s="1"/>
  <c r="G27" i="10"/>
  <c r="H27" i="10" s="1"/>
  <c r="F27" i="10"/>
  <c r="F407" i="10"/>
  <c r="G407" i="10" s="1"/>
  <c r="H407" i="10" s="1"/>
  <c r="F1868" i="10"/>
  <c r="G1868" i="10" s="1"/>
  <c r="H1868" i="10" s="1"/>
  <c r="G1213" i="10"/>
  <c r="F1213" i="10"/>
  <c r="F2050" i="10"/>
  <c r="G2050" i="10" s="1"/>
  <c r="H2050" i="10" s="1"/>
  <c r="F2199" i="10"/>
  <c r="G2199" i="10" s="1"/>
  <c r="F2142" i="10"/>
  <c r="G2142" i="10" s="1"/>
  <c r="F2441" i="10"/>
  <c r="G2441" i="10" s="1"/>
  <c r="H2441" i="10" s="1"/>
  <c r="F1382" i="10"/>
  <c r="G1382" i="10" s="1"/>
  <c r="F2709" i="10"/>
  <c r="G2709" i="10" s="1"/>
  <c r="H2709" i="10" s="1"/>
  <c r="F2105" i="10"/>
  <c r="G2105" i="10" s="1"/>
  <c r="H2105" i="10" s="1"/>
  <c r="F478" i="10"/>
  <c r="G478" i="10" s="1"/>
  <c r="F2616" i="10"/>
  <c r="G2616" i="10" s="1"/>
  <c r="F1329" i="10"/>
  <c r="G1329" i="10" s="1"/>
  <c r="F2206" i="10"/>
  <c r="G2206" i="10" s="1"/>
  <c r="F3036" i="10"/>
  <c r="G3036" i="10" s="1"/>
  <c r="H3036" i="10" s="1"/>
  <c r="F2118" i="10"/>
  <c r="G2118" i="10" s="1"/>
  <c r="F1501" i="10"/>
  <c r="G1501" i="10" s="1"/>
  <c r="F2889" i="10"/>
  <c r="G2889" i="10" s="1"/>
  <c r="F1908" i="10"/>
  <c r="G1908" i="10" s="1"/>
  <c r="F2488" i="10"/>
  <c r="G2488" i="10" s="1"/>
  <c r="H2488" i="10" s="1"/>
  <c r="G1115" i="10"/>
  <c r="F1115" i="10"/>
  <c r="F211" i="10"/>
  <c r="G211" i="10" s="1"/>
  <c r="F60" i="10"/>
  <c r="G60" i="10" s="1"/>
  <c r="H60" i="10" s="1"/>
  <c r="F2052" i="10"/>
  <c r="G2052" i="10" s="1"/>
  <c r="F2654" i="10"/>
  <c r="G2654" i="10" s="1"/>
  <c r="H2654" i="10" s="1"/>
  <c r="F2716" i="10"/>
  <c r="G2716" i="10" s="1"/>
  <c r="F1252" i="10"/>
  <c r="G1252" i="10" s="1"/>
  <c r="F1309" i="10"/>
  <c r="G1309" i="10" s="1"/>
  <c r="F1448" i="10"/>
  <c r="G1448" i="10" s="1"/>
  <c r="F2514" i="10"/>
  <c r="G2514" i="10" s="1"/>
  <c r="G1279" i="10"/>
  <c r="H1279" i="10" s="1"/>
  <c r="F1279" i="10"/>
  <c r="G2713" i="10"/>
  <c r="H2713" i="10" s="1"/>
  <c r="F2713" i="10"/>
  <c r="G553" i="10"/>
  <c r="H553" i="10" s="1"/>
  <c r="F553" i="10"/>
  <c r="F504" i="10"/>
  <c r="G504" i="10" s="1"/>
  <c r="F705" i="10"/>
  <c r="G705" i="10" s="1"/>
  <c r="F1082" i="10"/>
  <c r="G1082" i="10" s="1"/>
  <c r="H1082" i="10" s="1"/>
  <c r="F191" i="10"/>
  <c r="G191" i="10" s="1"/>
  <c r="F2923" i="10"/>
  <c r="G2923" i="10" s="1"/>
  <c r="F1236" i="10"/>
  <c r="G1236" i="10" s="1"/>
  <c r="H1236" i="10" s="1"/>
  <c r="F1058" i="10"/>
  <c r="G1058" i="10" s="1"/>
  <c r="G128" i="10"/>
  <c r="H128" i="10" s="1"/>
  <c r="F128" i="10"/>
  <c r="F2824" i="10"/>
  <c r="G2824" i="10" s="1"/>
  <c r="H2824" i="10" s="1"/>
  <c r="F1277" i="10"/>
  <c r="G1277" i="10" s="1"/>
  <c r="F1507" i="10"/>
  <c r="G1507" i="10" s="1"/>
  <c r="F2089" i="10"/>
  <c r="G2089" i="10" s="1"/>
  <c r="F3086" i="10"/>
  <c r="G3086" i="10" s="1"/>
  <c r="H3086" i="10" s="1"/>
  <c r="F1978" i="10"/>
  <c r="G1978" i="10" s="1"/>
  <c r="H1978" i="10" s="1"/>
  <c r="F2246" i="10"/>
  <c r="G2246" i="10" s="1"/>
  <c r="F2260" i="10"/>
  <c r="G2260" i="10" s="1"/>
  <c r="F40" i="10"/>
  <c r="G40" i="10" s="1"/>
  <c r="F1191" i="10"/>
  <c r="G1191" i="10" s="1"/>
  <c r="F2504" i="10"/>
  <c r="G2504" i="10" s="1"/>
  <c r="F1123" i="10"/>
  <c r="G1123" i="10" s="1"/>
  <c r="F2265" i="10"/>
  <c r="G2265" i="10" s="1"/>
  <c r="F2347" i="10"/>
  <c r="G2347" i="10" s="1"/>
  <c r="H2347" i="10" s="1"/>
  <c r="F2293" i="10"/>
  <c r="G2293" i="10" s="1"/>
  <c r="F1216" i="10"/>
  <c r="G1216" i="10" s="1"/>
  <c r="F2077" i="10"/>
  <c r="G2077" i="10" s="1"/>
  <c r="H2077" i="10" s="1"/>
  <c r="F1185" i="10"/>
  <c r="G1185" i="10" s="1"/>
  <c r="F2329" i="10"/>
  <c r="G2329" i="10" s="1"/>
  <c r="F1020" i="10"/>
  <c r="G1020" i="10" s="1"/>
  <c r="F3070" i="10"/>
  <c r="G3070" i="10" s="1"/>
  <c r="H3070" i="10" s="1"/>
  <c r="G1970" i="10"/>
  <c r="H1970" i="10" s="1"/>
  <c r="F1970" i="10"/>
  <c r="G1221" i="10"/>
  <c r="F1221" i="10"/>
  <c r="F2883" i="10"/>
  <c r="G2883" i="10" s="1"/>
  <c r="H2883" i="10" s="1"/>
  <c r="F138" i="10"/>
  <c r="G138" i="10" s="1"/>
  <c r="F2306" i="10"/>
  <c r="G2306" i="10" s="1"/>
  <c r="F1504" i="10"/>
  <c r="G1504" i="10" s="1"/>
  <c r="F1894" i="10"/>
  <c r="G1894" i="10" s="1"/>
  <c r="F661" i="10"/>
  <c r="G661" i="10" s="1"/>
  <c r="F2746" i="10"/>
  <c r="G2746" i="10" s="1"/>
  <c r="G2049" i="10"/>
  <c r="F2049" i="10"/>
  <c r="F1585" i="10"/>
  <c r="G1585" i="10" s="1"/>
  <c r="F742" i="10"/>
  <c r="G742" i="10" s="1"/>
  <c r="H742" i="10" s="1"/>
  <c r="F1917" i="10"/>
  <c r="G1917" i="10" s="1"/>
  <c r="H1917" i="10" s="1"/>
  <c r="F516" i="10"/>
  <c r="G516" i="10" s="1"/>
  <c r="H516" i="10" s="1"/>
  <c r="F64" i="10"/>
  <c r="G64" i="10" s="1"/>
  <c r="H64" i="10" s="1"/>
  <c r="F43" i="10"/>
  <c r="G43" i="10" s="1"/>
  <c r="F174" i="10"/>
  <c r="G174" i="10" s="1"/>
  <c r="H174" i="10" s="1"/>
  <c r="F1946" i="10"/>
  <c r="G1946" i="10" s="1"/>
  <c r="G3023" i="10"/>
  <c r="H3023" i="10" s="1"/>
  <c r="F3023" i="10"/>
  <c r="F2117" i="10"/>
  <c r="G2117" i="10" s="1"/>
  <c r="F2320" i="10"/>
  <c r="G2320" i="10" s="1"/>
  <c r="F377" i="10"/>
  <c r="G377" i="10" s="1"/>
  <c r="F1767" i="10"/>
  <c r="G1767" i="10" s="1"/>
  <c r="F2503" i="10"/>
  <c r="G2503" i="10" s="1"/>
  <c r="G3078" i="10"/>
  <c r="F3078" i="10"/>
  <c r="F2508" i="10"/>
  <c r="G2508" i="10" s="1"/>
  <c r="H2508" i="10" s="1"/>
  <c r="F2690" i="10"/>
  <c r="G2690" i="10" s="1"/>
  <c r="H2690" i="10" s="1"/>
  <c r="F2593" i="10"/>
  <c r="G2593" i="10" s="1"/>
  <c r="H2593" i="10" s="1"/>
  <c r="F1168" i="10"/>
  <c r="G1168" i="10" s="1"/>
  <c r="F2342" i="10"/>
  <c r="G2342" i="10" s="1"/>
  <c r="G1976" i="10"/>
  <c r="F1976" i="10"/>
  <c r="F3058" i="10"/>
  <c r="G3058" i="10" s="1"/>
  <c r="F822" i="10"/>
  <c r="G822" i="10" s="1"/>
  <c r="F535" i="10"/>
  <c r="G535" i="10" s="1"/>
  <c r="F3068" i="10"/>
  <c r="G3068" i="10" s="1"/>
  <c r="F526" i="10"/>
  <c r="G526" i="10" s="1"/>
  <c r="H526" i="10" s="1"/>
  <c r="F229" i="10"/>
  <c r="G229" i="10" s="1"/>
  <c r="F453" i="10"/>
  <c r="G453" i="10" s="1"/>
  <c r="H453" i="10" s="1"/>
  <c r="F786" i="10"/>
  <c r="G786" i="10" s="1"/>
  <c r="F1889" i="10"/>
  <c r="G1889" i="10" s="1"/>
  <c r="G457" i="10"/>
  <c r="F457" i="10"/>
  <c r="F1922" i="10"/>
  <c r="G1922" i="10" s="1"/>
  <c r="F197" i="10"/>
  <c r="G197" i="10" s="1"/>
  <c r="F876" i="10"/>
  <c r="G876" i="10" s="1"/>
  <c r="H876" i="10" s="1"/>
  <c r="F1773" i="10"/>
  <c r="G1773" i="10" s="1"/>
  <c r="F238" i="10"/>
  <c r="G238" i="10" s="1"/>
  <c r="F1006" i="10"/>
  <c r="G1006" i="10" s="1"/>
  <c r="F697" i="10"/>
  <c r="G697" i="10" s="1"/>
  <c r="H697" i="10" s="1"/>
  <c r="F2596" i="10"/>
  <c r="G2596" i="10" s="1"/>
  <c r="F1223" i="10"/>
  <c r="G1223" i="10" s="1"/>
  <c r="F3035" i="10"/>
  <c r="G3035" i="10" s="1"/>
  <c r="F1421" i="10"/>
  <c r="G1421" i="10" s="1"/>
  <c r="H1421" i="10" s="1"/>
  <c r="F333" i="10"/>
  <c r="G333" i="10" s="1"/>
  <c r="F2361" i="10"/>
  <c r="G2361" i="10" s="1"/>
  <c r="F2326" i="10"/>
  <c r="G2326" i="10" s="1"/>
  <c r="H2326" i="10" s="1"/>
  <c r="G530" i="10"/>
  <c r="H530" i="10" s="1"/>
  <c r="F530" i="10"/>
  <c r="F1289" i="10"/>
  <c r="G1289" i="10" s="1"/>
  <c r="F1886" i="10"/>
  <c r="G1886" i="10" s="1"/>
  <c r="F2107" i="10"/>
  <c r="G2107" i="10" s="1"/>
  <c r="G2124" i="10"/>
  <c r="F2124" i="10"/>
  <c r="F1987" i="10"/>
  <c r="G1987" i="10" s="1"/>
  <c r="G714" i="10"/>
  <c r="F714" i="10"/>
  <c r="F49" i="10"/>
  <c r="G49" i="10" s="1"/>
  <c r="F1813" i="10"/>
  <c r="G1813" i="10" s="1"/>
  <c r="F942" i="10"/>
  <c r="G942" i="10" s="1"/>
  <c r="F2096" i="10"/>
  <c r="G2096" i="10" s="1"/>
  <c r="F1971" i="10"/>
  <c r="G1971" i="10" s="1"/>
  <c r="H1971" i="10" s="1"/>
  <c r="F3012" i="10"/>
  <c r="G3012" i="10" s="1"/>
  <c r="F617" i="10"/>
  <c r="G617" i="10" s="1"/>
  <c r="H617" i="10" s="1"/>
  <c r="F1100" i="10"/>
  <c r="G1100" i="10" s="1"/>
  <c r="F1865" i="10"/>
  <c r="G1865" i="10" s="1"/>
  <c r="F643" i="10"/>
  <c r="G643" i="10" s="1"/>
  <c r="H643" i="10" s="1"/>
  <c r="F2440" i="10"/>
  <c r="G2440" i="10" s="1"/>
  <c r="F726" i="10"/>
  <c r="G726" i="10" s="1"/>
  <c r="H726" i="10" s="1"/>
  <c r="F2873" i="10"/>
  <c r="G2873" i="10" s="1"/>
  <c r="H2873" i="10" s="1"/>
  <c r="F1042" i="10"/>
  <c r="G1042" i="10" s="1"/>
  <c r="H1042" i="10" s="1"/>
  <c r="F754" i="10"/>
  <c r="G754" i="10" s="1"/>
  <c r="F2086" i="10"/>
  <c r="G2086" i="10" s="1"/>
  <c r="F382" i="10"/>
  <c r="G382" i="10" s="1"/>
  <c r="H382" i="10" s="1"/>
  <c r="G2259" i="10"/>
  <c r="H2259" i="10" s="1"/>
  <c r="F2259" i="10"/>
  <c r="F2339" i="10"/>
  <c r="G2339" i="10" s="1"/>
  <c r="F71" i="10"/>
  <c r="G71" i="10" s="1"/>
  <c r="F788" i="10"/>
  <c r="G788" i="10" s="1"/>
  <c r="F2272" i="10"/>
  <c r="G2272" i="10" s="1"/>
  <c r="F2289" i="10"/>
  <c r="G2289" i="10" s="1"/>
  <c r="H2289" i="10" s="1"/>
  <c r="F135" i="10"/>
  <c r="G135" i="10" s="1"/>
  <c r="F36" i="10"/>
  <c r="G36" i="10" s="1"/>
  <c r="F2948" i="10"/>
  <c r="G2948" i="10" s="1"/>
  <c r="F1906" i="10"/>
  <c r="G1906" i="10" s="1"/>
  <c r="H1906" i="10" s="1"/>
  <c r="F2485" i="10"/>
  <c r="G2485" i="10" s="1"/>
  <c r="F1196" i="10"/>
  <c r="G1196" i="10" s="1"/>
  <c r="H1196" i="10" s="1"/>
  <c r="F394" i="10"/>
  <c r="G394" i="10" s="1"/>
  <c r="G1956" i="10"/>
  <c r="F1956" i="10"/>
  <c r="F497" i="10"/>
  <c r="G497" i="10" s="1"/>
  <c r="F467" i="10"/>
  <c r="G467" i="10" s="1"/>
  <c r="F1983" i="10"/>
  <c r="G1983" i="10" s="1"/>
  <c r="H1983" i="10" s="1"/>
  <c r="F1962" i="10"/>
  <c r="G1962" i="10" s="1"/>
  <c r="F1904" i="10"/>
  <c r="G1904" i="10" s="1"/>
  <c r="G2501" i="10"/>
  <c r="H2501" i="10" s="1"/>
  <c r="F2501" i="10"/>
  <c r="F1968" i="10"/>
  <c r="G1968" i="10" s="1"/>
  <c r="H1968" i="10" s="1"/>
  <c r="G1125" i="10"/>
  <c r="H1125" i="10" s="1"/>
  <c r="F1125" i="10"/>
  <c r="F215" i="10"/>
  <c r="G215" i="10" s="1"/>
  <c r="F1464" i="10"/>
  <c r="G1464" i="10" s="1"/>
  <c r="F3019" i="10"/>
  <c r="G3019" i="10" s="1"/>
  <c r="F1534" i="10"/>
  <c r="G1534" i="10" s="1"/>
  <c r="F3115" i="10"/>
  <c r="G3115" i="10" s="1"/>
  <c r="F1444" i="10"/>
  <c r="G1444" i="10" s="1"/>
  <c r="H1444" i="10" s="1"/>
  <c r="F500" i="10"/>
  <c r="G500" i="10" s="1"/>
  <c r="F2619" i="10"/>
  <c r="G2619" i="10" s="1"/>
  <c r="F745" i="10"/>
  <c r="G745" i="10" s="1"/>
  <c r="F1261" i="10"/>
  <c r="G1261" i="10" s="1"/>
  <c r="H1261" i="10" s="1"/>
  <c r="F1256" i="10"/>
  <c r="G1256" i="10" s="1"/>
  <c r="F2475" i="10"/>
  <c r="G2475" i="10" s="1"/>
  <c r="F1402" i="10"/>
  <c r="G1402" i="10" s="1"/>
  <c r="F702" i="10"/>
  <c r="G702" i="10" s="1"/>
  <c r="F446" i="10"/>
  <c r="G446" i="10" s="1"/>
  <c r="H446" i="10" s="1"/>
  <c r="F1160" i="10"/>
  <c r="G1160" i="10" s="1"/>
  <c r="F2869" i="10"/>
  <c r="G2869" i="10" s="1"/>
  <c r="H2869" i="10" s="1"/>
  <c r="F1068" i="10"/>
  <c r="G1068" i="10" s="1"/>
  <c r="F452" i="10"/>
  <c r="G452" i="10" s="1"/>
  <c r="F2300" i="10"/>
  <c r="G2300" i="10" s="1"/>
  <c r="F652" i="10"/>
  <c r="G652" i="10" s="1"/>
  <c r="F1935" i="10"/>
  <c r="G1935" i="10" s="1"/>
  <c r="F1246" i="10"/>
  <c r="G1246" i="10" s="1"/>
  <c r="H1246" i="10" s="1"/>
  <c r="F601" i="10"/>
  <c r="G601" i="10" s="1"/>
  <c r="G1511" i="10"/>
  <c r="F1511" i="10"/>
  <c r="F1433" i="10"/>
  <c r="G1433" i="10" s="1"/>
  <c r="G1863" i="10"/>
  <c r="F1863" i="10"/>
  <c r="F2274" i="10"/>
  <c r="G2274" i="10" s="1"/>
  <c r="H2274" i="10" s="1"/>
  <c r="F2571" i="10"/>
  <c r="G2571" i="10" s="1"/>
  <c r="F368" i="10"/>
  <c r="G368" i="10" s="1"/>
  <c r="G29" i="10"/>
  <c r="F29" i="10"/>
  <c r="F2247" i="10"/>
  <c r="G2247" i="10" s="1"/>
  <c r="G9" i="10"/>
  <c r="F9" i="10"/>
  <c r="F339" i="10"/>
  <c r="G339" i="10" s="1"/>
  <c r="F1147" i="10"/>
  <c r="G1147" i="10" s="1"/>
  <c r="F244" i="10"/>
  <c r="G244" i="10" s="1"/>
  <c r="H244" i="10" s="1"/>
  <c r="F1195" i="10"/>
  <c r="G1195" i="10" s="1"/>
  <c r="H1195" i="10" s="1"/>
  <c r="F1793" i="10"/>
  <c r="G1793" i="10" s="1"/>
  <c r="F2525" i="10"/>
  <c r="G2525" i="10" s="1"/>
  <c r="F2213" i="10"/>
  <c r="G2213" i="10" s="1"/>
  <c r="F607" i="10"/>
  <c r="G607" i="10" s="1"/>
  <c r="H607" i="10" s="1"/>
  <c r="F371" i="10"/>
  <c r="G371" i="10" s="1"/>
  <c r="H371" i="10" s="1"/>
  <c r="F2060" i="10"/>
  <c r="G2060" i="10" s="1"/>
  <c r="F2132" i="10"/>
  <c r="G2132" i="10" s="1"/>
  <c r="G1386" i="10"/>
  <c r="H1386" i="10" s="1"/>
  <c r="F1386" i="10"/>
  <c r="F2295" i="10"/>
  <c r="G2295" i="10" s="1"/>
  <c r="F53" i="10"/>
  <c r="G53" i="10" s="1"/>
  <c r="F313" i="10"/>
  <c r="G313" i="10" s="1"/>
  <c r="F2130" i="10"/>
  <c r="G2130" i="10" s="1"/>
  <c r="G2651" i="10"/>
  <c r="F2651" i="10"/>
  <c r="F687" i="10"/>
  <c r="G687" i="10" s="1"/>
  <c r="H687" i="10" s="1"/>
  <c r="F2257" i="10"/>
  <c r="G2257" i="10" s="1"/>
  <c r="F363" i="10"/>
  <c r="G363" i="10" s="1"/>
  <c r="F2768" i="10"/>
  <c r="G2768" i="10" s="1"/>
  <c r="F2413" i="10"/>
  <c r="G2413" i="10" s="1"/>
  <c r="F1109" i="10"/>
  <c r="G1109" i="10" s="1"/>
  <c r="F321" i="10"/>
  <c r="G321" i="10" s="1"/>
  <c r="H321" i="10" s="1"/>
  <c r="F1025" i="10"/>
  <c r="G1025" i="10" s="1"/>
  <c r="F1915" i="10"/>
  <c r="G1915" i="10" s="1"/>
  <c r="F2943" i="10"/>
  <c r="G2943" i="10" s="1"/>
  <c r="F2483" i="10"/>
  <c r="G2483" i="10" s="1"/>
  <c r="H2483" i="10" s="1"/>
  <c r="F1568" i="10"/>
  <c r="G1568" i="10" s="1"/>
  <c r="F2880" i="10"/>
  <c r="G2880" i="10" s="1"/>
  <c r="F843" i="10"/>
  <c r="G843" i="10" s="1"/>
  <c r="F1943" i="10"/>
  <c r="G1943" i="10" s="1"/>
  <c r="F1885" i="10"/>
  <c r="G1885" i="10" s="1"/>
  <c r="H1885" i="10" s="1"/>
  <c r="F3015" i="10"/>
  <c r="G3015" i="10" s="1"/>
  <c r="G1163" i="10"/>
  <c r="F1163" i="10"/>
  <c r="F184" i="10"/>
  <c r="G184" i="10" s="1"/>
  <c r="F397" i="10"/>
  <c r="G397" i="10" s="1"/>
  <c r="G1838" i="10"/>
  <c r="F1838" i="10"/>
  <c r="F1496" i="10"/>
  <c r="G1496" i="10" s="1"/>
  <c r="H1496" i="10" s="1"/>
  <c r="F2435" i="10"/>
  <c r="G2435" i="10" s="1"/>
  <c r="H2435" i="10" s="1"/>
  <c r="F481" i="10"/>
  <c r="G481" i="10" s="1"/>
  <c r="H481" i="10" s="1"/>
  <c r="F1990" i="10"/>
  <c r="G1990" i="10" s="1"/>
  <c r="H1990" i="10" s="1"/>
  <c r="G1371" i="10"/>
  <c r="H1371" i="10" s="1"/>
  <c r="F1371" i="10"/>
  <c r="F411" i="10"/>
  <c r="G411" i="10" s="1"/>
  <c r="F1988" i="10"/>
  <c r="G1988" i="10" s="1"/>
  <c r="F325" i="10"/>
  <c r="G325" i="10" s="1"/>
  <c r="G2431" i="10"/>
  <c r="F2431" i="10"/>
  <c r="F3104" i="10"/>
  <c r="G3104" i="10" s="1"/>
  <c r="H3104" i="10" s="1"/>
  <c r="F3109" i="10"/>
  <c r="G3109" i="10" s="1"/>
  <c r="H3109" i="10" s="1"/>
  <c r="F1310" i="10"/>
  <c r="G1310" i="10" s="1"/>
  <c r="F1229" i="10"/>
  <c r="G1229" i="10" s="1"/>
  <c r="F2686" i="10"/>
  <c r="G2686" i="10" s="1"/>
  <c r="F1945" i="10"/>
  <c r="G1945" i="10" s="1"/>
  <c r="F680" i="10"/>
  <c r="G680" i="10" s="1"/>
  <c r="F2737" i="10"/>
  <c r="G2737" i="10" s="1"/>
  <c r="H2737" i="10" s="1"/>
  <c r="G1271" i="10"/>
  <c r="H1271" i="10" s="1"/>
  <c r="F1271" i="10"/>
  <c r="F729" i="10"/>
  <c r="G729" i="10" s="1"/>
  <c r="H729" i="10" s="1"/>
  <c r="F1180" i="10"/>
  <c r="G1180" i="10" s="1"/>
  <c r="H1180" i="10" s="1"/>
  <c r="F2545" i="10"/>
  <c r="G2545" i="10" s="1"/>
  <c r="F42" i="10"/>
  <c r="G42" i="10" s="1"/>
  <c r="F318" i="10"/>
  <c r="G318" i="10" s="1"/>
  <c r="F798" i="10"/>
  <c r="G798" i="10" s="1"/>
  <c r="F2630" i="10"/>
  <c r="G2630" i="10" s="1"/>
  <c r="F1959" i="10"/>
  <c r="G1959" i="10" s="1"/>
  <c r="H1959" i="10" s="1"/>
  <c r="F2256" i="10"/>
  <c r="G2256" i="10" s="1"/>
  <c r="H2256" i="10" s="1"/>
  <c r="F2073" i="10"/>
  <c r="G2073" i="10" s="1"/>
  <c r="H2073" i="10" s="1"/>
  <c r="F330" i="10"/>
  <c r="G330" i="10" s="1"/>
  <c r="F177" i="10"/>
  <c r="G177" i="10" s="1"/>
  <c r="H177" i="10" s="1"/>
  <c r="G1032" i="10"/>
  <c r="F1032" i="10"/>
  <c r="F1495" i="10"/>
  <c r="G1495" i="10" s="1"/>
  <c r="F3049" i="10"/>
  <c r="G3049" i="10" s="1"/>
  <c r="H3049" i="10" s="1"/>
  <c r="F2344" i="10"/>
  <c r="G2344" i="10" s="1"/>
  <c r="H2344" i="10" s="1"/>
  <c r="F2336" i="10"/>
  <c r="G2336" i="10" s="1"/>
  <c r="H2336" i="10" s="1"/>
  <c r="F2357" i="10"/>
  <c r="G2357" i="10" s="1"/>
  <c r="F2253" i="10"/>
  <c r="G2253" i="10" s="1"/>
  <c r="F2309" i="10"/>
  <c r="G2309" i="10" s="1"/>
  <c r="F331" i="10"/>
  <c r="G331" i="10" s="1"/>
  <c r="G913" i="10"/>
  <c r="F913" i="10"/>
  <c r="F1242" i="10"/>
  <c r="G1242" i="10" s="1"/>
  <c r="F2905" i="10"/>
  <c r="G2905" i="10" s="1"/>
  <c r="F2090" i="10"/>
  <c r="G2090" i="10" s="1"/>
  <c r="F1872" i="10"/>
  <c r="G1872" i="10" s="1"/>
  <c r="F2706" i="10"/>
  <c r="G2706" i="10" s="1"/>
  <c r="F1752" i="10"/>
  <c r="G1752" i="10" s="1"/>
  <c r="H1752" i="10" s="1"/>
  <c r="F218" i="10"/>
  <c r="G218" i="10" s="1"/>
  <c r="F59" i="10"/>
  <c r="G59" i="10" s="1"/>
  <c r="F1306" i="10"/>
  <c r="G1306" i="10" s="1"/>
  <c r="F1010" i="10"/>
  <c r="G1010" i="10" s="1"/>
  <c r="F2115" i="10"/>
  <c r="G2115" i="10" s="1"/>
  <c r="H2115" i="10" s="1"/>
  <c r="F1152" i="10"/>
  <c r="G1152" i="10" s="1"/>
  <c r="H1152" i="10" s="1"/>
  <c r="F2100" i="10"/>
  <c r="G2100" i="10" s="1"/>
  <c r="H2100" i="10" s="1"/>
  <c r="F3082" i="10"/>
  <c r="G3082" i="10" s="1"/>
  <c r="H3082" i="10" s="1"/>
  <c r="F2283" i="10"/>
  <c r="G2283" i="10" s="1"/>
  <c r="F3014" i="10"/>
  <c r="G3014" i="10" s="1"/>
  <c r="G1326" i="10"/>
  <c r="F1326" i="10"/>
  <c r="G536" i="10"/>
  <c r="H536" i="10" s="1"/>
  <c r="F536" i="10"/>
  <c r="F2804" i="10"/>
  <c r="G2804" i="10" s="1"/>
  <c r="H2804" i="10" s="1"/>
  <c r="F1966" i="10"/>
  <c r="G1966" i="10" s="1"/>
  <c r="H1966" i="10" s="1"/>
  <c r="G116" i="10"/>
  <c r="H116" i="10" s="1"/>
  <c r="F116" i="10"/>
  <c r="F2322" i="10"/>
  <c r="G2322" i="10" s="1"/>
  <c r="G1947" i="10"/>
  <c r="H1947" i="10" s="1"/>
  <c r="F1947" i="10"/>
  <c r="F1074" i="10"/>
  <c r="G1074" i="10" s="1"/>
  <c r="F1218" i="10"/>
  <c r="G1218" i="10" s="1"/>
  <c r="F2047" i="10"/>
  <c r="G2047" i="10" s="1"/>
  <c r="H2047" i="10" s="1"/>
  <c r="G2234" i="10"/>
  <c r="H2234" i="10" s="1"/>
  <c r="F2234" i="10"/>
  <c r="F3026" i="10"/>
  <c r="G3026" i="10" s="1"/>
  <c r="F2988" i="10"/>
  <c r="G2988" i="10" s="1"/>
  <c r="H2988" i="10" s="1"/>
  <c r="F783" i="10"/>
  <c r="G783" i="10" s="1"/>
  <c r="H783" i="10" s="1"/>
  <c r="G364" i="10"/>
  <c r="F364" i="10"/>
  <c r="F3000" i="10"/>
  <c r="G3000" i="10" s="1"/>
  <c r="F1972" i="10"/>
  <c r="G1972" i="10" s="1"/>
  <c r="F1875" i="10"/>
  <c r="G1875" i="10" s="1"/>
  <c r="F352" i="10"/>
  <c r="G352" i="10" s="1"/>
  <c r="H352" i="10" s="1"/>
  <c r="F1244" i="10"/>
  <c r="G1244" i="10" s="1"/>
  <c r="H1244" i="10" s="1"/>
  <c r="F1167" i="10"/>
  <c r="G1167" i="10" s="1"/>
  <c r="F1291" i="10"/>
  <c r="G1291" i="10" s="1"/>
  <c r="F319" i="10"/>
  <c r="G319" i="10" s="1"/>
  <c r="H319" i="10" s="1"/>
  <c r="F3095" i="10"/>
  <c r="G3095" i="10" s="1"/>
  <c r="G1941" i="10"/>
  <c r="H1941" i="10" s="1"/>
  <c r="F1941" i="10"/>
  <c r="F2291" i="10"/>
  <c r="G2291" i="10" s="1"/>
  <c r="F2325" i="10"/>
  <c r="G2325" i="10" s="1"/>
  <c r="F1428" i="10"/>
  <c r="G1428" i="10" s="1"/>
  <c r="H1428" i="10" s="1"/>
  <c r="F1052" i="10"/>
  <c r="G1052" i="10" s="1"/>
  <c r="H1052" i="10" s="1"/>
  <c r="F733" i="10"/>
  <c r="G733" i="10" s="1"/>
  <c r="H733" i="10" s="1"/>
  <c r="F323" i="10"/>
  <c r="G323" i="10" s="1"/>
  <c r="F1834" i="10"/>
  <c r="G1834" i="10" s="1"/>
  <c r="F1937" i="10"/>
  <c r="G1937" i="10" s="1"/>
  <c r="H1937" i="10" s="1"/>
  <c r="F1795" i="10"/>
  <c r="G1795" i="10" s="1"/>
  <c r="H1795" i="10" s="1"/>
  <c r="F436" i="10"/>
  <c r="G436" i="10" s="1"/>
  <c r="F2648" i="10"/>
  <c r="G2648" i="10" s="1"/>
  <c r="F427" i="10"/>
  <c r="G427" i="10" s="1"/>
  <c r="F2068" i="10"/>
  <c r="G2068" i="10" s="1"/>
  <c r="F1124" i="10"/>
  <c r="G1124" i="10" s="1"/>
  <c r="G747" i="10"/>
  <c r="F747" i="10"/>
  <c r="F2812" i="10"/>
  <c r="G2812" i="10" s="1"/>
  <c r="F1203" i="10"/>
  <c r="G1203" i="10" s="1"/>
  <c r="F52" i="10"/>
  <c r="G52" i="10" s="1"/>
  <c r="G267" i="10"/>
  <c r="H267" i="10" s="1"/>
  <c r="F267" i="10"/>
  <c r="F1215" i="10"/>
  <c r="G1215" i="10" s="1"/>
  <c r="F848" i="10"/>
  <c r="G848" i="10" s="1"/>
  <c r="F1921" i="10"/>
  <c r="G1921" i="10" s="1"/>
  <c r="F2539" i="10"/>
  <c r="G2539" i="10" s="1"/>
  <c r="H2539" i="10" s="1"/>
  <c r="F709" i="10"/>
  <c r="G709" i="10" s="1"/>
  <c r="F1227" i="10"/>
  <c r="G1227" i="10" s="1"/>
  <c r="F1786" i="10"/>
  <c r="G1786" i="10" s="1"/>
  <c r="H1786" i="10" s="1"/>
  <c r="F717" i="10"/>
  <c r="G717" i="10" s="1"/>
  <c r="H717" i="10" s="1"/>
  <c r="F2436" i="10"/>
  <c r="G2436" i="10" s="1"/>
  <c r="F669" i="10"/>
  <c r="G669" i="10" s="1"/>
  <c r="F2513" i="10"/>
  <c r="G2513" i="10" s="1"/>
  <c r="F220" i="10"/>
  <c r="G220" i="10" s="1"/>
  <c r="F1797" i="10"/>
  <c r="G1797" i="10" s="1"/>
  <c r="F2940" i="10"/>
  <c r="G2940" i="10" s="1"/>
  <c r="H2940" i="10" s="1"/>
  <c r="F3117" i="10"/>
  <c r="G3117" i="10" s="1"/>
  <c r="F2067" i="10"/>
  <c r="G2067" i="10" s="1"/>
  <c r="H2067" i="10" s="1"/>
  <c r="F236" i="10"/>
  <c r="G236" i="10" s="1"/>
  <c r="F1005" i="10"/>
  <c r="G1005" i="10" s="1"/>
  <c r="G2677" i="10"/>
  <c r="H2677" i="10" s="1"/>
  <c r="F2677" i="10"/>
  <c r="F2524" i="10"/>
  <c r="G2524" i="10" s="1"/>
  <c r="F332" i="10"/>
  <c r="G332" i="10" s="1"/>
  <c r="H332" i="10" s="1"/>
  <c r="F380" i="10"/>
  <c r="G380" i="10" s="1"/>
  <c r="H380" i="10" s="1"/>
  <c r="F356" i="10"/>
  <c r="G356" i="10" s="1"/>
  <c r="H356" i="10" s="1"/>
  <c r="F1982" i="10"/>
  <c r="G1982" i="10" s="1"/>
  <c r="F2493" i="10"/>
  <c r="G2493" i="10" s="1"/>
  <c r="F1280" i="10"/>
  <c r="G1280" i="10" s="1"/>
  <c r="H1280" i="10" s="1"/>
  <c r="F1204" i="10"/>
  <c r="G1204" i="10" s="1"/>
  <c r="F567" i="10"/>
  <c r="G567" i="10" s="1"/>
  <c r="F1217" i="10"/>
  <c r="G1217" i="10" s="1"/>
  <c r="F1088" i="10"/>
  <c r="G1088" i="10" s="1"/>
  <c r="H1088" i="10" s="1"/>
  <c r="F1782" i="10"/>
  <c r="G1782" i="10" s="1"/>
  <c r="G2997" i="10"/>
  <c r="F2997" i="10"/>
  <c r="F1427" i="10"/>
  <c r="G1427" i="10" s="1"/>
  <c r="F515" i="10"/>
  <c r="G515" i="10" s="1"/>
  <c r="F979" i="10"/>
  <c r="G979" i="10" s="1"/>
  <c r="F2112" i="10"/>
  <c r="G2112" i="10" s="1"/>
  <c r="H2112" i="10" s="1"/>
  <c r="F2364" i="10"/>
  <c r="G2364" i="10" s="1"/>
  <c r="H2364" i="10" s="1"/>
  <c r="F2546" i="10"/>
  <c r="G2546" i="10" s="1"/>
  <c r="F1535" i="10"/>
  <c r="G1535" i="10" s="1"/>
  <c r="H1535" i="10" s="1"/>
  <c r="F1775" i="10"/>
  <c r="G1775" i="10" s="1"/>
  <c r="G375" i="10"/>
  <c r="F375" i="10"/>
  <c r="F50" i="10"/>
  <c r="G50" i="10" s="1"/>
  <c r="F1960" i="10"/>
  <c r="G1960" i="10" s="1"/>
  <c r="F1182" i="10"/>
  <c r="G1182" i="10" s="1"/>
  <c r="H1182" i="10" s="1"/>
  <c r="F1420" i="10"/>
  <c r="G1420" i="10" s="1"/>
  <c r="F265" i="10"/>
  <c r="G265" i="10" s="1"/>
  <c r="H265" i="10" s="1"/>
  <c r="F2123" i="10"/>
  <c r="G2123" i="10" s="1"/>
  <c r="F1711" i="10"/>
  <c r="G1711" i="10" s="1"/>
  <c r="H1711" i="10" s="1"/>
  <c r="F2987" i="10"/>
  <c r="G2987" i="10" s="1"/>
  <c r="F3001" i="10"/>
  <c r="G3001" i="10" s="1"/>
  <c r="F237" i="10"/>
  <c r="G237" i="10" s="1"/>
  <c r="F1294" i="10"/>
  <c r="G1294" i="10" s="1"/>
  <c r="F678" i="10"/>
  <c r="G678" i="10" s="1"/>
  <c r="H678" i="10" s="1"/>
  <c r="F778" i="10"/>
  <c r="G778" i="10" s="1"/>
  <c r="H778" i="10" s="1"/>
  <c r="F2057" i="10"/>
  <c r="G2057" i="10" s="1"/>
  <c r="H2057" i="10" s="1"/>
  <c r="F2990" i="10"/>
  <c r="G2990" i="10" s="1"/>
  <c r="F752" i="10"/>
  <c r="G752" i="10" s="1"/>
  <c r="G2271" i="10"/>
  <c r="H2271" i="10" s="1"/>
  <c r="F2271" i="10"/>
  <c r="G2360" i="10"/>
  <c r="F2360" i="10"/>
  <c r="F544" i="10"/>
  <c r="G544" i="10" s="1"/>
  <c r="F1206" i="10"/>
  <c r="G1206" i="10" s="1"/>
  <c r="F2311" i="10"/>
  <c r="G2311" i="10" s="1"/>
  <c r="F1893" i="10"/>
  <c r="G1893" i="10" s="1"/>
  <c r="H1893" i="10" s="1"/>
  <c r="F731" i="10"/>
  <c r="G731" i="10" s="1"/>
  <c r="F644" i="10"/>
  <c r="G644" i="10" s="1"/>
  <c r="F2286" i="10"/>
  <c r="G2286" i="10" s="1"/>
  <c r="F873" i="10"/>
  <c r="G873" i="10" s="1"/>
  <c r="F1903" i="10"/>
  <c r="G1903" i="10" s="1"/>
  <c r="F1385" i="10"/>
  <c r="G1385" i="10" s="1"/>
  <c r="H1385" i="10" s="1"/>
  <c r="F348" i="10"/>
  <c r="G348" i="10" s="1"/>
  <c r="F496" i="10"/>
  <c r="G496" i="10" s="1"/>
  <c r="H496" i="10" s="1"/>
  <c r="G2931" i="10"/>
  <c r="F2931" i="10"/>
  <c r="F2284" i="10"/>
  <c r="G2284" i="10" s="1"/>
  <c r="H2284" i="10" s="1"/>
  <c r="F1118" i="10"/>
  <c r="G1118" i="10" s="1"/>
  <c r="F3096" i="10"/>
  <c r="G3096" i="10" s="1"/>
  <c r="F3010" i="10"/>
  <c r="G3010" i="10" s="1"/>
  <c r="H3010" i="10" s="1"/>
  <c r="F317" i="10"/>
  <c r="G317" i="10" s="1"/>
  <c r="F465" i="10"/>
  <c r="G465" i="10" s="1"/>
  <c r="H465" i="10" s="1"/>
  <c r="G554" i="10"/>
  <c r="H554" i="10" s="1"/>
  <c r="F554" i="10"/>
  <c r="F1202" i="10"/>
  <c r="G1202" i="10" s="1"/>
  <c r="F1844" i="10"/>
  <c r="G1844" i="10" s="1"/>
  <c r="H1844" i="10" s="1"/>
  <c r="G2350" i="10"/>
  <c r="H2350" i="10" s="1"/>
  <c r="F2350" i="10"/>
  <c r="F654" i="10"/>
  <c r="G654" i="10" s="1"/>
  <c r="H654" i="10" s="1"/>
  <c r="G2971" i="10"/>
  <c r="F2971" i="10"/>
  <c r="F2520" i="10"/>
  <c r="G2520" i="10" s="1"/>
  <c r="F2771" i="10"/>
  <c r="G2771" i="10" s="1"/>
  <c r="F247" i="10"/>
  <c r="G247" i="10" s="1"/>
  <c r="F2512" i="10"/>
  <c r="G2512" i="10" s="1"/>
  <c r="F1750" i="10"/>
  <c r="G1750" i="10" s="1"/>
  <c r="F2328" i="10"/>
  <c r="G2328" i="10" s="1"/>
  <c r="F3121" i="10"/>
  <c r="G3121" i="10" s="1"/>
  <c r="H3121" i="10" s="1"/>
  <c r="F2318" i="10"/>
  <c r="G2318" i="10" s="1"/>
  <c r="H2318" i="10" s="1"/>
  <c r="F1781" i="10"/>
  <c r="G1781" i="10" s="1"/>
  <c r="F1910" i="10"/>
  <c r="G1910" i="10" s="1"/>
  <c r="F2462" i="10"/>
  <c r="G2462" i="10" s="1"/>
  <c r="G2074" i="10"/>
  <c r="F2074" i="10"/>
  <c r="F2250" i="10"/>
  <c r="G2250" i="10" s="1"/>
  <c r="H2250" i="10" s="1"/>
  <c r="F763" i="10"/>
  <c r="G763" i="10" s="1"/>
  <c r="F2066" i="10"/>
  <c r="G2066" i="10" s="1"/>
  <c r="H2066" i="10" s="1"/>
  <c r="F412" i="10"/>
  <c r="G412" i="10" s="1"/>
  <c r="F2808" i="10"/>
  <c r="G2808" i="10" s="1"/>
  <c r="F253" i="10"/>
  <c r="G253" i="10" s="1"/>
  <c r="F2703" i="10"/>
  <c r="G2703" i="10" s="1"/>
  <c r="F1524" i="10"/>
  <c r="G1524" i="10" s="1"/>
  <c r="F3063" i="10"/>
  <c r="G3063" i="10" s="1"/>
  <c r="F2097" i="10"/>
  <c r="G2097" i="10" s="1"/>
  <c r="F684" i="10"/>
  <c r="G684" i="10" s="1"/>
  <c r="F316" i="10"/>
  <c r="G316" i="10" s="1"/>
  <c r="H316" i="10" s="1"/>
  <c r="F358" i="10"/>
  <c r="G358" i="10" s="1"/>
  <c r="F1862" i="10"/>
  <c r="G1862" i="10" s="1"/>
  <c r="H1862" i="10" s="1"/>
  <c r="F105" i="10"/>
  <c r="G105" i="10" s="1"/>
  <c r="F1200" i="10"/>
  <c r="G1200" i="10" s="1"/>
  <c r="H1200" i="10" s="1"/>
  <c r="F46" i="10"/>
  <c r="G46" i="10" s="1"/>
  <c r="F3030" i="10"/>
  <c r="G3030" i="10" s="1"/>
  <c r="H3030" i="10" s="1"/>
  <c r="G2505" i="10"/>
  <c r="F2505" i="10"/>
  <c r="F1774" i="10"/>
  <c r="G1774" i="10" s="1"/>
  <c r="F719" i="10"/>
  <c r="G719" i="10" s="1"/>
  <c r="F425" i="10"/>
  <c r="G425" i="10" s="1"/>
  <c r="F2267" i="10"/>
  <c r="G2267" i="10" s="1"/>
  <c r="F396" i="10"/>
  <c r="G396" i="10" s="1"/>
  <c r="F1870" i="10"/>
  <c r="G1870" i="10" s="1"/>
  <c r="F362" i="10"/>
  <c r="G362" i="10" s="1"/>
  <c r="G740" i="10"/>
  <c r="F740" i="10"/>
  <c r="F2058" i="10"/>
  <c r="G2058" i="10" s="1"/>
  <c r="F2695" i="10"/>
  <c r="G2695" i="10" s="1"/>
  <c r="F2617" i="10"/>
  <c r="G2617" i="10" s="1"/>
  <c r="F1272" i="10"/>
  <c r="G1272" i="10" s="1"/>
  <c r="F243" i="10"/>
  <c r="G243" i="10" s="1"/>
  <c r="G314" i="10"/>
  <c r="H314" i="10" s="1"/>
  <c r="F314" i="10"/>
  <c r="F386" i="10"/>
  <c r="G386" i="10" s="1"/>
  <c r="H386" i="10" s="1"/>
  <c r="F338" i="10"/>
  <c r="G338" i="10" s="1"/>
  <c r="H338" i="10" s="1"/>
  <c r="G499" i="10"/>
  <c r="F499" i="10"/>
  <c r="F2556" i="10"/>
  <c r="G2556" i="10" s="1"/>
  <c r="F1772" i="10"/>
  <c r="G1772" i="10" s="1"/>
  <c r="F458" i="10"/>
  <c r="G458" i="10" s="1"/>
  <c r="F1866" i="10"/>
  <c r="G1866" i="10" s="1"/>
  <c r="F2281" i="10"/>
  <c r="G2281" i="10" s="1"/>
  <c r="H2281" i="10" s="1"/>
  <c r="F1303" i="10"/>
  <c r="G1303" i="10" s="1"/>
  <c r="F3055" i="10"/>
  <c r="G3055" i="10" s="1"/>
  <c r="G2887" i="10"/>
  <c r="F2887" i="10"/>
  <c r="F2147" i="10"/>
  <c r="G2147" i="10" s="1"/>
  <c r="G2983" i="10"/>
  <c r="H2983" i="10" s="1"/>
  <c r="F2983" i="10"/>
  <c r="F2941" i="10"/>
  <c r="G2941" i="10" s="1"/>
  <c r="F2252" i="10"/>
  <c r="G2252" i="10" s="1"/>
  <c r="H2252" i="10" s="1"/>
  <c r="F2313" i="10"/>
  <c r="G2313" i="10" s="1"/>
  <c r="H2313" i="10" s="1"/>
  <c r="F1003" i="10"/>
  <c r="G1003" i="10" s="1"/>
  <c r="F208" i="10"/>
  <c r="G208" i="10" s="1"/>
  <c r="F381" i="10"/>
  <c r="G381" i="10" s="1"/>
  <c r="F1314" i="10"/>
  <c r="G1314" i="10" s="1"/>
  <c r="F1918" i="10"/>
  <c r="G1918" i="10" s="1"/>
  <c r="F1905" i="10"/>
  <c r="G1905" i="10" s="1"/>
  <c r="G226" i="10"/>
  <c r="H226" i="10" s="1"/>
  <c r="F226" i="10"/>
  <c r="F2633" i="10"/>
  <c r="G2633" i="10" s="1"/>
  <c r="H2633" i="10" s="1"/>
  <c r="F1777" i="10"/>
  <c r="G1777" i="10" s="1"/>
  <c r="F977" i="10"/>
  <c r="G977" i="10" s="1"/>
  <c r="F235" i="10"/>
  <c r="G235" i="10" s="1"/>
  <c r="F172" i="10"/>
  <c r="G172" i="10" s="1"/>
  <c r="F721" i="10"/>
  <c r="G721" i="10" s="1"/>
  <c r="F1266" i="10"/>
  <c r="G1266" i="10" s="1"/>
  <c r="F2358" i="10"/>
  <c r="G2358" i="10" s="1"/>
  <c r="F417" i="10"/>
  <c r="G417" i="10" s="1"/>
  <c r="G2268" i="10"/>
  <c r="F2268" i="10"/>
  <c r="F660" i="10"/>
  <c r="G660" i="10" s="1"/>
  <c r="F1233" i="10"/>
  <c r="G1233" i="10" s="1"/>
  <c r="H1233" i="10" s="1"/>
  <c r="F2912" i="10"/>
  <c r="G2912" i="10" s="1"/>
  <c r="F2128" i="10"/>
  <c r="G2128" i="10" s="1"/>
  <c r="F327" i="10"/>
  <c r="G327" i="10" s="1"/>
  <c r="F701" i="10"/>
  <c r="G701" i="10" s="1"/>
  <c r="F1220" i="10"/>
  <c r="G1220" i="10" s="1"/>
  <c r="F445" i="10"/>
  <c r="G445" i="10" s="1"/>
  <c r="H445" i="10" s="1"/>
  <c r="F2282" i="10"/>
  <c r="G2282" i="10" s="1"/>
  <c r="F1509" i="10"/>
  <c r="G1509" i="10" s="1"/>
  <c r="F1208" i="10"/>
  <c r="G1208" i="10" s="1"/>
  <c r="F1779" i="10"/>
  <c r="G1779" i="10" s="1"/>
  <c r="G1798" i="10"/>
  <c r="F1798" i="10"/>
  <c r="F2341" i="10"/>
  <c r="G2341" i="10" s="1"/>
  <c r="F698" i="10"/>
  <c r="G698" i="10" s="1"/>
  <c r="F1928" i="10"/>
  <c r="G1928" i="10" s="1"/>
  <c r="F2095" i="10"/>
  <c r="G2095" i="10" s="1"/>
  <c r="F1831" i="10"/>
  <c r="G1831" i="10" s="1"/>
  <c r="G773" i="10"/>
  <c r="F773" i="10"/>
  <c r="F3102" i="10"/>
  <c r="G3102" i="10" s="1"/>
  <c r="G231" i="10"/>
  <c r="H231" i="10" s="1"/>
  <c r="F231" i="10"/>
  <c r="F38" i="10"/>
  <c r="G38" i="10" s="1"/>
  <c r="G1014" i="10"/>
  <c r="H1014" i="10" s="1"/>
  <c r="F1014" i="10"/>
  <c r="F1864" i="10"/>
  <c r="G1864" i="10" s="1"/>
  <c r="F2894" i="10"/>
  <c r="G2894" i="10" s="1"/>
  <c r="F3080" i="10"/>
  <c r="G3080" i="10" s="1"/>
  <c r="H3080" i="10" s="1"/>
  <c r="F2092" i="10"/>
  <c r="G2092" i="10" s="1"/>
  <c r="F2724" i="10"/>
  <c r="G2724" i="10" s="1"/>
  <c r="F510" i="10"/>
  <c r="G510" i="10" s="1"/>
  <c r="H510" i="10" s="1"/>
  <c r="F1398" i="10"/>
  <c r="G1398" i="10" s="1"/>
  <c r="F2463" i="10"/>
  <c r="G2463" i="10" s="1"/>
  <c r="F414" i="10"/>
  <c r="G414" i="10" s="1"/>
  <c r="F373" i="10"/>
  <c r="G373" i="10" s="1"/>
  <c r="F400" i="10"/>
  <c r="G400" i="10" s="1"/>
  <c r="F2956" i="10"/>
  <c r="G2956" i="10" s="1"/>
  <c r="F464" i="10"/>
  <c r="G464" i="10" s="1"/>
  <c r="F2974" i="10"/>
  <c r="G2974" i="10" s="1"/>
  <c r="F1583" i="10"/>
  <c r="G1583" i="10" s="1"/>
  <c r="F2848" i="10"/>
  <c r="G2848" i="10" s="1"/>
  <c r="F2121" i="10"/>
  <c r="G2121" i="10" s="1"/>
  <c r="G511" i="10"/>
  <c r="F511" i="10"/>
  <c r="F437" i="10"/>
  <c r="G437" i="10" s="1"/>
  <c r="F1733" i="10"/>
  <c r="G1733" i="10" s="1"/>
  <c r="F2261" i="10"/>
  <c r="G2261" i="10" s="1"/>
  <c r="F1258" i="10"/>
  <c r="G1258" i="10" s="1"/>
  <c r="G372" i="10"/>
  <c r="F372" i="10"/>
  <c r="F2962" i="10"/>
  <c r="G2962" i="10" s="1"/>
  <c r="F2604" i="10"/>
  <c r="G2604" i="10" s="1"/>
  <c r="F378" i="10"/>
  <c r="G378" i="10" s="1"/>
  <c r="F728" i="10"/>
  <c r="G728" i="10" s="1"/>
  <c r="F277" i="10"/>
  <c r="G277" i="10" s="1"/>
  <c r="F1335" i="10"/>
  <c r="G1335" i="10" s="1"/>
  <c r="F3118" i="10"/>
  <c r="G3118" i="10" s="1"/>
  <c r="F1274" i="10"/>
  <c r="G1274" i="10" s="1"/>
  <c r="F249" i="10"/>
  <c r="G249" i="10" s="1"/>
  <c r="F2244" i="10"/>
  <c r="G2244" i="10" s="1"/>
  <c r="F224" i="10"/>
  <c r="G224" i="10" s="1"/>
  <c r="F2849" i="10"/>
  <c r="G2849" i="10" s="1"/>
  <c r="F868" i="10"/>
  <c r="G868" i="10" s="1"/>
  <c r="F1231" i="10"/>
  <c r="G1231" i="10" s="1"/>
  <c r="F1226" i="10"/>
  <c r="G1226" i="10" s="1"/>
  <c r="H1226" i="10" s="1"/>
  <c r="F2586" i="10"/>
  <c r="G2586" i="10" s="1"/>
  <c r="F1933" i="10"/>
  <c r="G1933" i="10" s="1"/>
  <c r="F1876" i="10"/>
  <c r="G1876" i="10" s="1"/>
  <c r="F781" i="10"/>
  <c r="G781" i="10" s="1"/>
  <c r="G2609" i="10"/>
  <c r="F2609" i="10"/>
  <c r="F1318" i="10"/>
  <c r="G1318" i="10" s="1"/>
  <c r="F447" i="10"/>
  <c r="G447" i="10" s="1"/>
  <c r="F2054" i="10"/>
  <c r="G2054" i="10" s="1"/>
  <c r="F357" i="10"/>
  <c r="G357" i="10" s="1"/>
  <c r="F2595" i="10"/>
  <c r="G2595" i="10" s="1"/>
  <c r="F2919" i="10"/>
  <c r="G2919" i="10" s="1"/>
  <c r="F2294" i="10"/>
  <c r="G2294" i="10" s="1"/>
  <c r="F2316" i="10"/>
  <c r="G2316" i="10" s="1"/>
  <c r="G696" i="10"/>
  <c r="F696" i="10"/>
  <c r="F1144" i="10"/>
  <c r="G1144" i="10" s="1"/>
  <c r="F2477" i="10"/>
  <c r="G2477" i="10" s="1"/>
  <c r="F2871" i="10"/>
  <c r="G2871" i="10" s="1"/>
  <c r="G1926" i="10"/>
  <c r="F1926" i="10"/>
  <c r="G2859" i="10"/>
  <c r="F2859" i="10"/>
  <c r="F495" i="10"/>
  <c r="G495" i="10" s="1"/>
  <c r="F1845" i="10"/>
  <c r="G1845" i="10" s="1"/>
  <c r="F1784" i="10"/>
  <c r="G1784" i="10" s="1"/>
  <c r="F2833" i="10"/>
  <c r="G2833" i="10" s="1"/>
  <c r="F2973" i="10"/>
  <c r="G2973" i="10" s="1"/>
  <c r="F1791" i="10"/>
  <c r="G1791" i="10" s="1"/>
  <c r="F2568" i="10"/>
  <c r="G2568" i="10" s="1"/>
  <c r="F1924" i="10"/>
  <c r="G1924" i="10" s="1"/>
  <c r="G1132" i="10"/>
  <c r="F1132" i="10"/>
  <c r="G418" i="10"/>
  <c r="F418" i="10"/>
  <c r="F2315" i="10"/>
  <c r="G2315" i="10" s="1"/>
  <c r="F642" i="10"/>
  <c r="G642" i="10" s="1"/>
  <c r="F1222" i="10"/>
  <c r="G1222" i="10" s="1"/>
  <c r="G2841" i="10"/>
  <c r="F2841" i="10"/>
  <c r="F744" i="10"/>
  <c r="G744" i="10" s="1"/>
  <c r="F1054" i="10"/>
  <c r="G1054" i="10" s="1"/>
  <c r="F2856" i="10"/>
  <c r="G2856" i="10" s="1"/>
  <c r="F2088" i="10"/>
  <c r="G2088" i="10" s="1"/>
  <c r="G2285" i="10"/>
  <c r="F2285" i="10"/>
  <c r="F2188" i="10"/>
  <c r="G2188" i="10" s="1"/>
  <c r="F2785" i="10"/>
  <c r="G2785" i="10" s="1"/>
  <c r="F2752" i="10"/>
  <c r="G2752" i="10" s="1"/>
  <c r="F2255" i="10"/>
  <c r="G2255" i="10" s="1"/>
  <c r="F995" i="10"/>
  <c r="G995" i="10" s="1"/>
  <c r="G1029" i="10"/>
  <c r="F1029" i="10"/>
  <c r="F2867" i="10"/>
  <c r="G2867" i="10" s="1"/>
  <c r="F2205" i="10"/>
  <c r="G2205" i="10" s="1"/>
  <c r="F1957" i="10"/>
  <c r="G1957" i="10" s="1"/>
  <c r="F1790" i="10"/>
  <c r="G1790" i="10" s="1"/>
  <c r="F1794" i="10"/>
  <c r="G1794" i="10" s="1"/>
  <c r="G1984" i="10"/>
  <c r="F1984" i="10"/>
  <c r="G2852" i="10"/>
  <c r="F2852" i="10"/>
  <c r="F1533" i="10"/>
  <c r="G1533" i="10" s="1"/>
  <c r="F1858" i="10"/>
  <c r="G1858" i="10" s="1"/>
  <c r="F337" i="10"/>
  <c r="G337" i="10" s="1"/>
  <c r="F1209" i="10"/>
  <c r="G1209" i="10" s="1"/>
  <c r="F936" i="10"/>
  <c r="G936" i="10" s="1"/>
  <c r="F2102" i="10"/>
  <c r="G2102" i="10" s="1"/>
  <c r="F2942" i="10"/>
  <c r="G2942" i="10" s="1"/>
  <c r="F2924" i="10"/>
  <c r="G2924" i="10" s="1"/>
  <c r="F350" i="10"/>
  <c r="G350" i="10" s="1"/>
  <c r="F2509" i="10"/>
  <c r="G2509" i="10" s="1"/>
  <c r="G312" i="10"/>
  <c r="F312" i="10"/>
  <c r="F2449" i="10"/>
  <c r="G2449" i="10" s="1"/>
  <c r="F2901" i="10"/>
  <c r="G2901" i="10" s="1"/>
  <c r="F320" i="10"/>
  <c r="G320" i="10" s="1"/>
  <c r="F370" i="10"/>
  <c r="G370" i="10" s="1"/>
  <c r="F1197" i="10"/>
  <c r="G1197" i="10" s="1"/>
  <c r="F2093" i="10"/>
  <c r="G2093" i="10" s="1"/>
  <c r="F2122" i="10"/>
  <c r="G2122" i="10" s="1"/>
  <c r="F2882" i="10"/>
  <c r="G2882" i="10" s="1"/>
  <c r="F365" i="10"/>
  <c r="G365" i="10" s="1"/>
  <c r="F1789" i="10"/>
  <c r="G1789" i="10" s="1"/>
  <c r="F1199" i="10"/>
  <c r="G1199" i="10" s="1"/>
  <c r="F379" i="10"/>
  <c r="G379" i="10" s="1"/>
  <c r="F2837" i="10"/>
  <c r="G2837" i="10" s="1"/>
  <c r="F230" i="10"/>
  <c r="G230" i="10" s="1"/>
  <c r="F2540" i="10"/>
  <c r="G2540" i="10" s="1"/>
  <c r="F1296" i="10"/>
  <c r="G1296" i="10" s="1"/>
  <c r="F2797" i="10"/>
  <c r="G2797" i="10" s="1"/>
  <c r="F2950" i="10"/>
  <c r="G2950" i="10" s="1"/>
  <c r="F2917" i="10"/>
  <c r="G2917" i="10" s="1"/>
  <c r="H2917" i="10" s="1"/>
  <c r="F315" i="10"/>
  <c r="G315" i="10" s="1"/>
  <c r="H315" i="10" s="1"/>
  <c r="F328" i="10"/>
  <c r="G328" i="10" s="1"/>
  <c r="F1142" i="10"/>
  <c r="G1142" i="10" s="1"/>
  <c r="G194" i="10"/>
  <c r="F194" i="10"/>
  <c r="F311" i="10"/>
  <c r="G311" i="10" s="1"/>
  <c r="H311" i="10" s="1"/>
  <c r="F221" i="10"/>
  <c r="G221" i="10" s="1"/>
  <c r="F1224" i="10"/>
  <c r="G1224" i="10" s="1"/>
  <c r="F2317" i="10"/>
  <c r="G2317" i="10" s="1"/>
  <c r="F2897" i="10"/>
  <c r="G2897" i="10" s="1"/>
  <c r="F2952" i="10"/>
  <c r="G2952" i="10" s="1"/>
  <c r="H2952" i="10" s="1"/>
  <c r="F1684" i="10"/>
  <c r="G1684" i="10" s="1"/>
  <c r="H1684" i="10" s="1"/>
  <c r="F646" i="10"/>
  <c r="G646" i="10" s="1"/>
  <c r="F550" i="10"/>
  <c r="G550" i="10" s="1"/>
  <c r="F228" i="10"/>
  <c r="G228" i="10" s="1"/>
  <c r="F1787" i="10"/>
  <c r="G1787" i="10" s="1"/>
  <c r="F1882" i="10"/>
  <c r="G1882" i="10" s="1"/>
  <c r="F2292" i="10"/>
  <c r="G2292" i="10" s="1"/>
  <c r="F2926" i="10"/>
  <c r="G2926" i="10" s="1"/>
  <c r="F2248" i="10"/>
  <c r="G2248" i="10" s="1"/>
  <c r="G254" i="10"/>
  <c r="F254" i="10"/>
  <c r="F1230" i="10"/>
  <c r="G1230" i="10" s="1"/>
  <c r="F2236" i="10"/>
  <c r="G2236" i="10" s="1"/>
  <c r="F2935" i="10"/>
  <c r="G2935" i="10" s="1"/>
  <c r="H2935" i="10" s="1"/>
  <c r="F449" i="10"/>
  <c r="G449" i="10" s="1"/>
  <c r="H449" i="10" s="1"/>
  <c r="F1283" i="10"/>
  <c r="G1283" i="10" s="1"/>
  <c r="F1952" i="10"/>
  <c r="G1952" i="10" s="1"/>
  <c r="F2947" i="10"/>
  <c r="G2947" i="10" s="1"/>
  <c r="F1212" i="10"/>
  <c r="G1212" i="10" s="1"/>
  <c r="F1874" i="10"/>
  <c r="G1874" i="10" s="1"/>
  <c r="F420" i="10"/>
  <c r="G420" i="10" s="1"/>
  <c r="F1228" i="10"/>
  <c r="G1228" i="10" s="1"/>
  <c r="F456" i="10"/>
  <c r="G456" i="10" s="1"/>
  <c r="F1051" i="10"/>
  <c r="G1051" i="10" s="1"/>
  <c r="F1587" i="10"/>
  <c r="G1587" i="10" s="1"/>
  <c r="F2076" i="10"/>
  <c r="G2076" i="10" s="1"/>
  <c r="F1211" i="10"/>
  <c r="G1211" i="10" s="1"/>
  <c r="F422" i="10"/>
  <c r="G422" i="10" s="1"/>
  <c r="F1151" i="10"/>
  <c r="G1151" i="10" s="1"/>
  <c r="H1151" i="10" s="1"/>
  <c r="F188" i="10"/>
  <c r="G188" i="10" s="1"/>
  <c r="H188" i="10" s="1"/>
  <c r="G2314" i="10"/>
  <c r="H2314" i="10" s="1"/>
  <c r="F2314" i="10"/>
  <c r="F1343" i="10"/>
  <c r="G1343" i="10" s="1"/>
  <c r="F2745" i="10"/>
  <c r="G2745" i="10" s="1"/>
  <c r="F2070" i="10"/>
  <c r="G2070" i="10" s="1"/>
  <c r="F2885" i="10"/>
  <c r="G2885" i="10" s="1"/>
  <c r="F1890" i="10"/>
  <c r="G1890" i="10" s="1"/>
  <c r="F748" i="10"/>
  <c r="G748" i="10" s="1"/>
  <c r="F2930" i="10"/>
  <c r="G2930" i="10" s="1"/>
  <c r="F2851" i="10"/>
  <c r="G2851" i="10" s="1"/>
  <c r="F1780" i="10"/>
  <c r="G1780" i="10" s="1"/>
  <c r="F2870" i="10"/>
  <c r="G2870" i="10" s="1"/>
  <c r="F2626" i="10"/>
  <c r="G2626" i="10" s="1"/>
  <c r="F206" i="10"/>
  <c r="G206" i="10" s="1"/>
  <c r="F433" i="10"/>
  <c r="G433" i="10" s="1"/>
  <c r="F1788" i="10"/>
  <c r="G1788" i="10" s="1"/>
  <c r="H1788" i="10" s="1"/>
  <c r="F2908" i="10"/>
  <c r="G2908" i="10" s="1"/>
  <c r="H2908" i="10" s="1"/>
  <c r="F2879" i="10"/>
  <c r="G2879" i="10" s="1"/>
  <c r="F1792" i="10"/>
  <c r="G1792" i="10" s="1"/>
  <c r="F2582" i="10"/>
  <c r="G2582" i="10" s="1"/>
  <c r="F2862" i="10"/>
  <c r="G2862" i="10" s="1"/>
  <c r="F619" i="10"/>
  <c r="G619" i="10" s="1"/>
  <c r="F2063" i="10"/>
  <c r="G2063" i="10" s="1"/>
  <c r="F2881" i="10"/>
  <c r="G2881" i="10" s="1"/>
  <c r="F2893" i="10"/>
  <c r="G2893" i="10" s="1"/>
  <c r="F2953" i="10"/>
  <c r="G2953" i="10" s="1"/>
  <c r="F2920" i="10"/>
  <c r="G2920" i="10" s="1"/>
  <c r="F1315" i="10"/>
  <c r="G1315" i="10" s="1"/>
  <c r="F2269" i="10"/>
  <c r="G2269" i="10" s="1"/>
  <c r="F1378" i="10"/>
  <c r="G1378" i="10" s="1"/>
  <c r="F374" i="10"/>
  <c r="G374" i="10" s="1"/>
  <c r="H374" i="10" s="1"/>
  <c r="F2928" i="10"/>
  <c r="G2928" i="10" s="1"/>
  <c r="F2861" i="10"/>
  <c r="G2861" i="10" s="1"/>
  <c r="F217" i="10"/>
  <c r="G217" i="10" s="1"/>
  <c r="H217" i="10" s="1"/>
  <c r="F2899" i="10"/>
  <c r="G2899" i="10" s="1"/>
  <c r="F1778" i="10"/>
  <c r="G1778" i="10" s="1"/>
  <c r="H1778" i="10" s="1"/>
  <c r="F263" i="10"/>
  <c r="G263" i="10" s="1"/>
  <c r="F3091" i="10"/>
  <c r="G3091" i="10" s="1"/>
  <c r="F2847" i="10"/>
  <c r="G2847" i="10" s="1"/>
  <c r="H2847" i="10" s="1"/>
  <c r="F2909" i="10"/>
  <c r="G2909" i="10" s="1"/>
  <c r="F1860" i="10"/>
  <c r="G1860" i="10" s="1"/>
  <c r="F1586" i="10"/>
  <c r="G1586" i="10" s="1"/>
  <c r="H1586" i="10" s="1"/>
  <c r="F1796" i="10"/>
  <c r="G1796" i="10" s="1"/>
  <c r="F613" i="10"/>
  <c r="G613" i="10" s="1"/>
  <c r="F2900" i="10"/>
  <c r="G2900" i="10" s="1"/>
  <c r="F2863" i="10"/>
  <c r="G2863" i="10" s="1"/>
  <c r="G1783" i="10"/>
  <c r="H1783" i="10" s="1"/>
  <c r="F1783" i="10"/>
  <c r="F1198" i="10"/>
  <c r="G1198" i="10" s="1"/>
  <c r="F2830" i="10"/>
  <c r="G2830" i="10" s="1"/>
  <c r="H2830" i="10" s="1"/>
  <c r="F1873" i="10"/>
  <c r="G1873" i="10" s="1"/>
  <c r="F2825" i="10"/>
  <c r="G2825" i="10" s="1"/>
  <c r="H2825" i="10" s="1"/>
  <c r="G322" i="10"/>
  <c r="F322" i="10"/>
  <c r="F2297" i="10"/>
  <c r="G2297" i="10" s="1"/>
  <c r="F1232" i="10"/>
  <c r="G1232" i="10" s="1"/>
  <c r="H1232" i="10" s="1"/>
  <c r="F1785" i="10"/>
  <c r="G1785" i="10" s="1"/>
  <c r="G225" i="10"/>
  <c r="H225" i="10" s="1"/>
  <c r="F225" i="10"/>
  <c r="F1871" i="10"/>
  <c r="G1871" i="10" s="1"/>
  <c r="H1871" i="10" s="1"/>
  <c r="F1833" i="10"/>
  <c r="G1833" i="10" s="1"/>
  <c r="H1833" i="10" s="1"/>
  <c r="F1854" i="10"/>
  <c r="G1854" i="10" s="1"/>
  <c r="F1861" i="10"/>
  <c r="G1861" i="10" s="1"/>
  <c r="F54" i="11" l="1"/>
  <c r="H2341" i="10"/>
  <c r="H420" i="10"/>
  <c r="H2361" i="10"/>
  <c r="H1875" i="10"/>
  <c r="H500" i="10"/>
  <c r="H2545" i="10"/>
  <c r="H1854" i="10"/>
  <c r="H719" i="10"/>
  <c r="H2771" i="10"/>
  <c r="H3035" i="10"/>
  <c r="H2889" i="10"/>
  <c r="H1837" i="10"/>
  <c r="H2337" i="10"/>
  <c r="H1397" i="10"/>
  <c r="H1025" i="10"/>
  <c r="H3058" i="10"/>
  <c r="H2298" i="10"/>
  <c r="H1303" i="10"/>
  <c r="H2556" i="10"/>
  <c r="H2357" i="10"/>
  <c r="H702" i="10"/>
  <c r="H394" i="10"/>
  <c r="H1504" i="10"/>
  <c r="H1453" i="10"/>
  <c r="H1904" i="10"/>
  <c r="H2440" i="10"/>
  <c r="H2306" i="10"/>
  <c r="H241" i="10"/>
  <c r="H1949" i="10"/>
  <c r="H769" i="10"/>
  <c r="H2342" i="10"/>
  <c r="H138" i="10"/>
  <c r="H1859" i="10"/>
  <c r="H1848" i="10"/>
  <c r="H614" i="10"/>
  <c r="H1222" i="10"/>
  <c r="H1845" i="10"/>
  <c r="H1003" i="10"/>
  <c r="H1005" i="10"/>
  <c r="H1227" i="10"/>
  <c r="H330" i="10"/>
  <c r="H318" i="10"/>
  <c r="H1568" i="10"/>
  <c r="H2272" i="10"/>
  <c r="H1939" i="10"/>
  <c r="H1923" i="10"/>
  <c r="H777" i="10"/>
  <c r="H2716" i="10"/>
  <c r="H2616" i="10"/>
  <c r="H2942" i="10"/>
  <c r="H1858" i="10"/>
  <c r="H2887" i="10"/>
  <c r="H317" i="10"/>
  <c r="H2309" i="10"/>
  <c r="H1310" i="10"/>
  <c r="H3015" i="10"/>
  <c r="H363" i="10"/>
  <c r="H2295" i="10"/>
  <c r="H1773" i="10"/>
  <c r="H2125" i="10"/>
  <c r="H888" i="10"/>
  <c r="H2641" i="10"/>
  <c r="H223" i="10"/>
  <c r="H1053" i="10"/>
  <c r="H2152" i="10"/>
  <c r="H2262" i="10"/>
  <c r="H2332" i="10"/>
  <c r="H1193" i="10"/>
  <c r="H3034" i="10"/>
  <c r="H387" i="10"/>
  <c r="H1569" i="10"/>
  <c r="H2929" i="10"/>
  <c r="H1419" i="10"/>
  <c r="H2961" i="10"/>
  <c r="H603" i="10"/>
  <c r="H1409" i="10"/>
  <c r="H1418" i="10"/>
  <c r="H849" i="10"/>
  <c r="H2669" i="10"/>
  <c r="H2386" i="10"/>
  <c r="H2714" i="10"/>
  <c r="H2264" i="10"/>
  <c r="H870" i="10"/>
  <c r="H2594" i="10"/>
  <c r="H479" i="10"/>
  <c r="H1547" i="10"/>
  <c r="H956" i="10"/>
  <c r="H2418" i="10"/>
  <c r="H2744" i="10"/>
  <c r="H557" i="10"/>
  <c r="H1751" i="10"/>
  <c r="H2044" i="10"/>
  <c r="H216" i="10"/>
  <c r="H686" i="10"/>
  <c r="H1098" i="10"/>
  <c r="H975" i="10"/>
  <c r="H710" i="10"/>
  <c r="H1175" i="10"/>
  <c r="H2454" i="10"/>
  <c r="H1120" i="10"/>
  <c r="H1055" i="10"/>
  <c r="H821" i="10"/>
  <c r="H346" i="10"/>
  <c r="H48" i="10"/>
  <c r="H1060" i="10"/>
  <c r="H2932" i="10"/>
  <c r="H1264" i="10"/>
  <c r="H1106" i="10"/>
  <c r="H1131" i="10"/>
  <c r="H16" i="10"/>
  <c r="H1707" i="10"/>
  <c r="H2622" i="10"/>
  <c r="H2954" i="10"/>
  <c r="H2085" i="10"/>
  <c r="H2114" i="10"/>
  <c r="H1897" i="10"/>
  <c r="H1107" i="10"/>
  <c r="H2726" i="10"/>
  <c r="H2232" i="10"/>
  <c r="H1647" i="10"/>
  <c r="H3108" i="10"/>
  <c r="H640" i="10"/>
  <c r="H978" i="10"/>
  <c r="H609" i="10"/>
  <c r="H1153" i="10"/>
  <c r="H2551" i="10"/>
  <c r="H1275" i="10"/>
  <c r="H3088" i="10"/>
  <c r="H1008" i="10"/>
  <c r="H2846" i="10"/>
  <c r="H3135" i="10"/>
  <c r="H2171" i="10"/>
  <c r="H1611" i="10"/>
  <c r="H2110" i="10"/>
  <c r="H1166" i="10"/>
  <c r="H2993" i="10"/>
  <c r="H1287" i="10"/>
  <c r="H398" i="10"/>
  <c r="H2844" i="10"/>
  <c r="H142" i="10"/>
  <c r="H144" i="10"/>
  <c r="H232" i="10"/>
  <c r="H2992" i="10"/>
  <c r="H469" i="10"/>
  <c r="H2533" i="10"/>
  <c r="H1358" i="10"/>
  <c r="H2183" i="10"/>
  <c r="H2832" i="10"/>
  <c r="H2567" i="10"/>
  <c r="H1288" i="10"/>
  <c r="H1373" i="10"/>
  <c r="H2727" i="10"/>
  <c r="H836" i="10"/>
  <c r="H1514" i="10"/>
  <c r="H2148" i="10"/>
  <c r="H1379" i="10"/>
  <c r="H2779" i="10"/>
  <c r="H272" i="10"/>
  <c r="H2685" i="10"/>
  <c r="H2410" i="10"/>
  <c r="H976" i="10"/>
  <c r="H2581" i="10"/>
  <c r="H1812" i="10"/>
  <c r="H2018" i="10"/>
  <c r="H81" i="10"/>
  <c r="H2742" i="10"/>
  <c r="H2221" i="10"/>
  <c r="H1253" i="10"/>
  <c r="H815" i="10"/>
  <c r="H562" i="10"/>
  <c r="H2748" i="10"/>
  <c r="H2161" i="10"/>
  <c r="H1410" i="10"/>
  <c r="H1492" i="10"/>
  <c r="H3046" i="10"/>
  <c r="H1502" i="10"/>
  <c r="H1282" i="10"/>
  <c r="H295" i="10"/>
  <c r="H964" i="10"/>
  <c r="H275" i="10"/>
  <c r="H2419" i="10"/>
  <c r="H2024" i="10"/>
  <c r="H992" i="10"/>
  <c r="H1639" i="10"/>
  <c r="H1829" i="10"/>
  <c r="H2672" i="10"/>
  <c r="H1471" i="10"/>
  <c r="H1411" i="10"/>
  <c r="H2299" i="10"/>
  <c r="H1575" i="10"/>
  <c r="H974" i="10"/>
  <c r="H2163" i="10"/>
  <c r="H2624" i="10"/>
  <c r="H2390" i="10"/>
  <c r="H433" i="10"/>
  <c r="H2930" i="10"/>
  <c r="H748" i="10"/>
  <c r="H1918" i="10"/>
  <c r="H1750" i="10"/>
  <c r="H339" i="10"/>
  <c r="H1767" i="10"/>
  <c r="H979" i="10"/>
  <c r="H1928" i="10"/>
  <c r="H1777" i="10"/>
  <c r="H237" i="10"/>
  <c r="H1797" i="10"/>
  <c r="H1256" i="10"/>
  <c r="H2950" i="10"/>
  <c r="H381" i="10"/>
  <c r="H412" i="10"/>
  <c r="H3001" i="10"/>
  <c r="H220" i="10"/>
  <c r="H2325" i="10"/>
  <c r="H1228" i="10"/>
  <c r="H1509" i="10"/>
  <c r="H873" i="10"/>
  <c r="H2990" i="10"/>
  <c r="H1982" i="10"/>
  <c r="H2068" i="10"/>
  <c r="H2063" i="10"/>
  <c r="H327" i="10"/>
  <c r="H619" i="10"/>
  <c r="H1272" i="10"/>
  <c r="H3096" i="10"/>
  <c r="H1921" i="10"/>
  <c r="H1860" i="10"/>
  <c r="H2909" i="10"/>
  <c r="H1266" i="10"/>
  <c r="H2267" i="10"/>
  <c r="H1218" i="10"/>
  <c r="H2863" i="10"/>
  <c r="H2901" i="10"/>
  <c r="H2268" i="10"/>
  <c r="H2900" i="10"/>
  <c r="H1378" i="10"/>
  <c r="H2236" i="10"/>
  <c r="H1882" i="10"/>
  <c r="H1957" i="10"/>
  <c r="H2568" i="10"/>
  <c r="H773" i="10"/>
  <c r="H3055" i="10"/>
  <c r="H2074" i="10"/>
  <c r="H2512" i="10"/>
  <c r="H747" i="10"/>
  <c r="H2648" i="10"/>
  <c r="H2686" i="10"/>
  <c r="H601" i="10"/>
  <c r="H3012" i="10"/>
  <c r="H2596" i="10"/>
  <c r="H1216" i="10"/>
  <c r="H2059" i="10"/>
  <c r="H1225" i="10"/>
  <c r="H2131" i="10"/>
  <c r="H2487" i="10"/>
  <c r="H2244" i="10"/>
  <c r="H1583" i="10"/>
  <c r="H2282" i="10"/>
  <c r="H2912" i="10"/>
  <c r="H2768" i="10"/>
  <c r="H2525" i="10"/>
  <c r="H2086" i="10"/>
  <c r="H714" i="10"/>
  <c r="H2263" i="10"/>
  <c r="H1779" i="10"/>
  <c r="H1229" i="10"/>
  <c r="H1793" i="10"/>
  <c r="H9" i="10"/>
  <c r="H1402" i="10"/>
  <c r="H754" i="10"/>
  <c r="H333" i="10"/>
  <c r="H2514" i="10"/>
  <c r="H1447" i="10"/>
  <c r="H1975" i="10"/>
  <c r="H518" i="10"/>
  <c r="H2070" i="10"/>
  <c r="H1199" i="10"/>
  <c r="H1258" i="10"/>
  <c r="H364" i="10"/>
  <c r="H1326" i="10"/>
  <c r="H53" i="10"/>
  <c r="H1935" i="10"/>
  <c r="H2475" i="10"/>
  <c r="H1987" i="10"/>
  <c r="H2049" i="10"/>
  <c r="H504" i="10"/>
  <c r="H2762" i="10"/>
  <c r="H2297" i="10"/>
  <c r="H417" i="10"/>
  <c r="H253" i="10"/>
  <c r="H1118" i="10"/>
  <c r="H1775" i="10"/>
  <c r="H1782" i="10"/>
  <c r="H1291" i="10"/>
  <c r="H2905" i="10"/>
  <c r="H1943" i="10"/>
  <c r="H2257" i="10"/>
  <c r="H1464" i="10"/>
  <c r="H467" i="10"/>
  <c r="H2485" i="10"/>
  <c r="H457" i="10"/>
  <c r="H2746" i="10"/>
  <c r="H1020" i="10"/>
  <c r="H647" i="10"/>
  <c r="H2949" i="10"/>
  <c r="H3100" i="10"/>
  <c r="H1093" i="10"/>
  <c r="H263" i="10"/>
  <c r="H172" i="10"/>
  <c r="H184" i="10"/>
  <c r="H1109" i="10"/>
  <c r="H497" i="10"/>
  <c r="H2329" i="10"/>
  <c r="H1389" i="10"/>
  <c r="H1426" i="10"/>
  <c r="H2188" i="10"/>
  <c r="H1864" i="10"/>
  <c r="H254" i="10"/>
  <c r="H228" i="10"/>
  <c r="H194" i="10"/>
  <c r="H936" i="10"/>
  <c r="H2095" i="10"/>
  <c r="H2358" i="10"/>
  <c r="H396" i="10"/>
  <c r="H1420" i="10"/>
  <c r="H50" i="10"/>
  <c r="H669" i="10"/>
  <c r="H52" i="10"/>
  <c r="H1167" i="10"/>
  <c r="H1988" i="10"/>
  <c r="H1147" i="10"/>
  <c r="H368" i="10"/>
  <c r="H3115" i="10"/>
  <c r="H786" i="10"/>
  <c r="H2923" i="10"/>
  <c r="H1270" i="10"/>
  <c r="H998" i="10"/>
  <c r="H2340" i="10"/>
  <c r="H1398" i="10"/>
  <c r="H1306" i="10"/>
  <c r="H1872" i="10"/>
  <c r="H2943" i="10"/>
  <c r="H2413" i="10"/>
  <c r="H2213" i="10"/>
  <c r="H452" i="10"/>
  <c r="H49" i="10"/>
  <c r="H1223" i="10"/>
  <c r="H40" i="10"/>
  <c r="H1507" i="10"/>
  <c r="H191" i="10"/>
  <c r="H2886" i="10"/>
  <c r="H1170" i="10"/>
  <c r="H377" i="10"/>
  <c r="H2504" i="10"/>
  <c r="H1309" i="10"/>
  <c r="H2206" i="10"/>
  <c r="H2199" i="10"/>
  <c r="H1441" i="10"/>
  <c r="H2842" i="10"/>
  <c r="H749" i="10"/>
  <c r="H2959" i="10"/>
  <c r="H484" i="10"/>
  <c r="H1437" i="10"/>
  <c r="H1077" i="10"/>
  <c r="H2196" i="10"/>
  <c r="H426" i="10"/>
  <c r="H2765" i="10"/>
  <c r="H645" i="10"/>
  <c r="H2144" i="10"/>
  <c r="H63" i="10"/>
  <c r="H1657" i="10"/>
  <c r="H2219" i="10"/>
  <c r="H2809" i="10"/>
  <c r="H1041" i="10"/>
  <c r="H770" i="10"/>
  <c r="H2467" i="10"/>
  <c r="H700" i="10"/>
  <c r="H1405" i="10"/>
  <c r="H115" i="10"/>
  <c r="H725" i="10"/>
  <c r="H2072" i="10"/>
  <c r="H2280" i="10"/>
  <c r="H1878" i="10"/>
  <c r="H1445" i="10"/>
  <c r="H649" i="10"/>
  <c r="H1474" i="10"/>
  <c r="H1284" i="10"/>
  <c r="H2178" i="10"/>
  <c r="H1201" i="10"/>
  <c r="H460" i="10"/>
  <c r="H2056" i="10"/>
  <c r="H366" i="10"/>
  <c r="H1461" i="10"/>
  <c r="H2890" i="10"/>
  <c r="H1449" i="10"/>
  <c r="H2811" i="10"/>
  <c r="H588" i="10"/>
  <c r="H1018" i="10"/>
  <c r="H1140" i="10"/>
  <c r="H822" i="10"/>
  <c r="H705" i="10"/>
  <c r="H1902" i="10"/>
  <c r="H2207" i="10"/>
  <c r="H1696" i="10"/>
  <c r="H1936" i="10"/>
  <c r="H2544" i="10"/>
  <c r="H1159" i="10"/>
  <c r="H1911" i="10"/>
  <c r="H65" i="10"/>
  <c r="H1278" i="10"/>
  <c r="H1044" i="10"/>
  <c r="H2510" i="10"/>
  <c r="H1070" i="10"/>
  <c r="H1297" i="10"/>
  <c r="H3029" i="10"/>
  <c r="H1454" i="10"/>
  <c r="H1249" i="10"/>
  <c r="H112" i="10"/>
  <c r="H1927" i="10"/>
  <c r="H1857" i="10"/>
  <c r="H1040" i="10"/>
  <c r="H1977" i="10"/>
  <c r="H2129" i="10"/>
  <c r="H2445" i="10"/>
  <c r="H741" i="10"/>
  <c r="H12" i="10"/>
  <c r="H951" i="10"/>
  <c r="H1950" i="10"/>
  <c r="H271" i="10"/>
  <c r="H2142" i="10"/>
  <c r="H1213" i="10"/>
  <c r="H716" i="10"/>
  <c r="H2116" i="10"/>
  <c r="H2528" i="10"/>
  <c r="H2760" i="10"/>
  <c r="H1558" i="10"/>
  <c r="H1104" i="10"/>
  <c r="H334" i="10"/>
  <c r="H534" i="10"/>
  <c r="H2868" i="10"/>
  <c r="H1002" i="10"/>
  <c r="H1595" i="10"/>
  <c r="H1174" i="10"/>
  <c r="H1084" i="10"/>
  <c r="H533" i="10"/>
  <c r="H1520" i="10"/>
  <c r="H1899" i="10"/>
  <c r="H159" i="10"/>
  <c r="H790" i="10"/>
  <c r="H246" i="10"/>
  <c r="H2715" i="10"/>
  <c r="H2108" i="10"/>
  <c r="H2465" i="10"/>
  <c r="H650" i="10"/>
  <c r="H2212" i="10"/>
  <c r="H1267" i="10"/>
  <c r="H23" i="10"/>
  <c r="H1046" i="10"/>
  <c r="H1019" i="10"/>
  <c r="H1951" i="10"/>
  <c r="H1262" i="10"/>
  <c r="H2055" i="10"/>
  <c r="H2575" i="10"/>
  <c r="H2069" i="10"/>
  <c r="H1404" i="10"/>
  <c r="H655" i="10"/>
  <c r="H768" i="10"/>
  <c r="H1205" i="10"/>
  <c r="H2442" i="10"/>
  <c r="H1839" i="10"/>
  <c r="H653" i="10"/>
  <c r="H2159" i="10"/>
  <c r="H2481" i="10"/>
  <c r="H1344" i="10"/>
  <c r="H43" i="10"/>
  <c r="H1448" i="10"/>
  <c r="H494" i="10"/>
  <c r="H1879" i="10"/>
  <c r="H2502" i="10"/>
  <c r="H743" i="10"/>
  <c r="H2964" i="10"/>
  <c r="H2951" i="10"/>
  <c r="H2179" i="10"/>
  <c r="H634" i="10"/>
  <c r="H854" i="10"/>
  <c r="H1964" i="10"/>
  <c r="H1259" i="10"/>
  <c r="H31" i="10"/>
  <c r="H2458" i="10"/>
  <c r="H618" i="10"/>
  <c r="H2700" i="10"/>
  <c r="H32" i="10"/>
  <c r="H2216" i="10"/>
  <c r="H1909" i="10"/>
  <c r="H2903" i="10"/>
  <c r="H1302" i="10"/>
  <c r="H2349" i="10"/>
  <c r="H1465" i="10"/>
  <c r="H3047" i="10"/>
  <c r="H1189" i="10"/>
  <c r="H1045" i="10"/>
  <c r="H1069" i="10"/>
  <c r="H455" i="10"/>
  <c r="H110" i="10"/>
  <c r="H1059" i="10"/>
  <c r="H2605" i="10"/>
  <c r="H1083" i="10"/>
  <c r="H498" i="10"/>
  <c r="H940" i="10"/>
  <c r="H2559" i="10"/>
  <c r="H2101" i="10"/>
  <c r="H615" i="10"/>
  <c r="H539" i="10"/>
  <c r="H266" i="10"/>
  <c r="H1372" i="10"/>
  <c r="H852" i="10"/>
  <c r="H1720" i="10"/>
  <c r="H2645" i="10"/>
  <c r="H1578" i="10"/>
  <c r="H335" i="10"/>
  <c r="H1097" i="10"/>
  <c r="H1510" i="10"/>
  <c r="H2471" i="10"/>
  <c r="H2174" i="10"/>
  <c r="H2969" i="10"/>
  <c r="H472" i="10"/>
  <c r="H3075" i="10"/>
  <c r="H2667" i="10"/>
  <c r="H635" i="10"/>
  <c r="H1594" i="10"/>
  <c r="H1546" i="10"/>
  <c r="H19" i="10"/>
  <c r="H1235" i="10"/>
  <c r="H1992" i="10"/>
  <c r="H1135" i="10"/>
  <c r="H1172" i="10"/>
  <c r="H2872" i="10"/>
  <c r="H2562" i="10"/>
  <c r="H1832" i="10"/>
  <c r="H1467" i="10"/>
  <c r="H415" i="10"/>
  <c r="H2829" i="10"/>
  <c r="H286" i="10"/>
  <c r="H1632" i="10"/>
  <c r="H641" i="10"/>
  <c r="H2662" i="10"/>
  <c r="H390" i="10"/>
  <c r="H750" i="10"/>
  <c r="H1485" i="10"/>
  <c r="H694" i="10"/>
  <c r="H2353" i="10"/>
  <c r="H111" i="10"/>
  <c r="H1770" i="10"/>
  <c r="H2607" i="10"/>
  <c r="H2584" i="10"/>
  <c r="H2359" i="10"/>
  <c r="H2684" i="10"/>
  <c r="H57" i="10"/>
  <c r="H3093" i="10"/>
  <c r="H582" i="10"/>
  <c r="H908" i="10"/>
  <c r="H1512" i="10"/>
  <c r="H178" i="10"/>
  <c r="H864" i="10"/>
  <c r="H663" i="10"/>
  <c r="H139" i="10"/>
  <c r="H485" i="10"/>
  <c r="H1430" i="10"/>
  <c r="H1260" i="10"/>
  <c r="H180" i="10"/>
  <c r="H399" i="10"/>
  <c r="H1574" i="10"/>
  <c r="H2079" i="10"/>
  <c r="H2970" i="10"/>
  <c r="H671" i="10"/>
  <c r="H2363" i="10"/>
  <c r="H901" i="10"/>
  <c r="H2620" i="10"/>
  <c r="H2473" i="10"/>
  <c r="H1556" i="10"/>
  <c r="H3097" i="10"/>
  <c r="H916" i="10"/>
  <c r="H624" i="10"/>
  <c r="H2816" i="10"/>
  <c r="H1771" i="10"/>
  <c r="H841" i="10"/>
  <c r="H651" i="10"/>
  <c r="H3099" i="10"/>
  <c r="H1417" i="10"/>
  <c r="H2140" i="10"/>
  <c r="H2381" i="10"/>
  <c r="H351" i="10"/>
  <c r="H1325" i="10"/>
  <c r="H2134" i="10"/>
  <c r="H2958" i="10"/>
  <c r="H2377" i="10"/>
  <c r="H1114" i="10"/>
  <c r="H1089" i="10"/>
  <c r="H1607" i="10"/>
  <c r="H3027" i="10"/>
  <c r="H1557" i="10"/>
  <c r="H173" i="10"/>
  <c r="H860" i="10"/>
  <c r="H830" i="10"/>
  <c r="H897" i="10"/>
  <c r="H1712" i="10"/>
  <c r="H2996" i="10"/>
  <c r="H490" i="10"/>
  <c r="H2378" i="10"/>
  <c r="H1929" i="10"/>
  <c r="H2688" i="10"/>
  <c r="H1349" i="10"/>
  <c r="H1188" i="10"/>
  <c r="H30" i="10"/>
  <c r="H657" i="10"/>
  <c r="H587" i="10"/>
  <c r="H391" i="10"/>
  <c r="H545" i="10"/>
  <c r="H408" i="10"/>
  <c r="H838" i="10"/>
  <c r="H1234" i="10"/>
  <c r="H648" i="10"/>
  <c r="H2936" i="10"/>
  <c r="H222" i="10"/>
  <c r="H3009" i="10"/>
  <c r="H805" i="10"/>
  <c r="H1589" i="10"/>
  <c r="H2939" i="10"/>
  <c r="H1442" i="10"/>
  <c r="H3062" i="10"/>
  <c r="H146" i="10"/>
  <c r="H1061" i="10"/>
  <c r="H2153" i="10"/>
  <c r="H466" i="10"/>
  <c r="H1519" i="10"/>
  <c r="H507" i="10"/>
  <c r="H183" i="10"/>
  <c r="H1339" i="10"/>
  <c r="H2220" i="10"/>
  <c r="H1625" i="10"/>
  <c r="H118" i="10"/>
  <c r="H255" i="10"/>
  <c r="H804" i="10"/>
  <c r="H2778" i="10"/>
  <c r="H2769" i="10"/>
  <c r="H2704" i="10"/>
  <c r="H2530" i="10"/>
  <c r="H2813" i="10"/>
  <c r="H2534" i="10"/>
  <c r="H1581" i="10"/>
  <c r="H2591" i="10"/>
  <c r="H133" i="10"/>
  <c r="H66" i="10"/>
  <c r="H2794" i="10"/>
  <c r="H673" i="10"/>
  <c r="H2392" i="10"/>
  <c r="H3123" i="10"/>
  <c r="H1675" i="10"/>
  <c r="H546" i="10"/>
  <c r="H1615" i="10"/>
  <c r="H944" i="10"/>
  <c r="H2136" i="10"/>
  <c r="H1554" i="10"/>
  <c r="H268" i="10"/>
  <c r="H1322" i="10"/>
  <c r="H360" i="10"/>
  <c r="H2527" i="10"/>
  <c r="H2957" i="10"/>
  <c r="H1571" i="10"/>
  <c r="H2041" i="10"/>
  <c r="H2802" i="10"/>
  <c r="H551" i="10"/>
  <c r="H1627" i="10"/>
  <c r="H2757" i="10"/>
  <c r="H1455" i="10"/>
  <c r="H2670" i="10"/>
  <c r="H2674" i="10"/>
  <c r="H1384" i="10"/>
  <c r="H1331" i="10"/>
  <c r="H2613" i="10"/>
  <c r="H1673" i="10"/>
  <c r="H2380" i="10"/>
  <c r="H2570" i="10"/>
  <c r="H14" i="10"/>
  <c r="H3056" i="10"/>
  <c r="H1380" i="10"/>
  <c r="H681" i="10"/>
  <c r="H1347" i="10"/>
  <c r="H2185" i="10"/>
  <c r="H880" i="10"/>
  <c r="H1729" i="10"/>
  <c r="H1503" i="10"/>
  <c r="H884" i="10"/>
  <c r="H79" i="10"/>
  <c r="H3069" i="10"/>
  <c r="H1317" i="10"/>
  <c r="H1550" i="10"/>
  <c r="H1537" i="10"/>
  <c r="H2021" i="10"/>
  <c r="H3076" i="10"/>
  <c r="H1648" i="10"/>
  <c r="H187" i="10"/>
  <c r="H2273" i="10"/>
  <c r="H2975" i="10"/>
  <c r="H867" i="10"/>
  <c r="H2045" i="10"/>
  <c r="H3143" i="10"/>
  <c r="H2150" i="10"/>
  <c r="H1359" i="10"/>
  <c r="H100" i="10"/>
  <c r="H2558" i="10"/>
  <c r="H2382" i="10"/>
  <c r="H2211" i="10"/>
  <c r="H2963" i="10"/>
  <c r="H1506" i="10"/>
  <c r="H1940" i="10"/>
  <c r="H2397" i="10"/>
  <c r="H2375" i="10"/>
  <c r="H2560" i="10"/>
  <c r="H929" i="10"/>
  <c r="H2197" i="10"/>
  <c r="H2394" i="10"/>
  <c r="H2160" i="10"/>
  <c r="H2565" i="10"/>
  <c r="H1431" i="10"/>
  <c r="H1688" i="10"/>
  <c r="H1614" i="10"/>
  <c r="H2013" i="10"/>
  <c r="H583" i="10"/>
  <c r="H2245" i="10"/>
  <c r="H74" i="10"/>
  <c r="H1634" i="10"/>
  <c r="H2718" i="10"/>
  <c r="H2033" i="10"/>
  <c r="H2573" i="10"/>
  <c r="H596" i="10"/>
  <c r="H1633" i="10"/>
  <c r="H1737" i="10"/>
  <c r="H284" i="10"/>
  <c r="H3126" i="10"/>
  <c r="H1808" i="10"/>
  <c r="H1691" i="10"/>
  <c r="H1714" i="10"/>
  <c r="H1619" i="10"/>
  <c r="H1629" i="10"/>
  <c r="H1799" i="10"/>
  <c r="H987" i="10"/>
  <c r="H1622" i="10"/>
  <c r="H2579" i="10"/>
  <c r="H994" i="10"/>
  <c r="H2135" i="10"/>
  <c r="H258" i="10"/>
  <c r="H1828" i="10"/>
  <c r="H1997" i="10"/>
  <c r="H571" i="10"/>
  <c r="H233" i="10"/>
  <c r="H980" i="10"/>
  <c r="H1826" i="10"/>
  <c r="H565" i="10"/>
  <c r="H1623" i="10"/>
  <c r="H1659" i="10"/>
  <c r="H935" i="10"/>
  <c r="H2379" i="10"/>
  <c r="H2647" i="10"/>
  <c r="H261" i="10"/>
  <c r="H2720" i="10"/>
  <c r="H2682" i="10"/>
  <c r="H2417" i="10"/>
  <c r="H2007" i="10"/>
  <c r="H578" i="10"/>
  <c r="H70" i="10"/>
  <c r="H3136" i="10"/>
  <c r="H572" i="10"/>
  <c r="H2980" i="10"/>
  <c r="H2602" i="10"/>
  <c r="H98" i="10"/>
  <c r="H1738" i="10"/>
  <c r="H2631" i="10"/>
  <c r="H2015" i="10"/>
  <c r="H259" i="10"/>
  <c r="H1816" i="10"/>
  <c r="H2741" i="10"/>
  <c r="H1630" i="10"/>
  <c r="H1723" i="10"/>
  <c r="H1621" i="10"/>
  <c r="H937" i="10"/>
  <c r="H1190" i="10"/>
  <c r="H982" i="10"/>
  <c r="H1677" i="10"/>
  <c r="H568" i="10"/>
  <c r="H3127" i="10"/>
  <c r="H2791" i="10"/>
  <c r="H1825" i="10"/>
  <c r="H2411" i="10"/>
  <c r="H2643" i="10"/>
  <c r="H1640" i="10"/>
  <c r="H1370" i="10"/>
  <c r="H931" i="10"/>
  <c r="H2209" i="10"/>
  <c r="H2786" i="10"/>
  <c r="H592" i="10"/>
  <c r="H104" i="10"/>
  <c r="H3134" i="10"/>
  <c r="H2601" i="10"/>
  <c r="H2412" i="10"/>
  <c r="H2673" i="10"/>
  <c r="H3145" i="10"/>
  <c r="H2406" i="10"/>
  <c r="H2011" i="10"/>
  <c r="H2807" i="10"/>
  <c r="H2036" i="10"/>
  <c r="H94" i="10"/>
  <c r="H3124" i="10"/>
  <c r="H2156" i="10"/>
  <c r="H1851" i="10"/>
  <c r="H308" i="10"/>
  <c r="H201" i="10"/>
  <c r="H2399" i="10"/>
  <c r="H1660" i="10"/>
  <c r="H77" i="10"/>
  <c r="H2391" i="10"/>
  <c r="H276" i="10"/>
  <c r="H287" i="10"/>
  <c r="H1617" i="10"/>
  <c r="H3140" i="10"/>
  <c r="H1646" i="10"/>
  <c r="H2548" i="10"/>
  <c r="H2005" i="10"/>
  <c r="H1713" i="10"/>
  <c r="H2698" i="10"/>
  <c r="H1756" i="10"/>
  <c r="H2661" i="10"/>
  <c r="H212" i="10"/>
  <c r="H2580" i="10"/>
  <c r="H1587" i="10"/>
  <c r="H1343" i="10"/>
  <c r="H2879" i="10"/>
  <c r="H1198" i="10"/>
  <c r="H2953" i="10"/>
  <c r="H1785" i="10"/>
  <c r="H3091" i="10"/>
  <c r="H1283" i="10"/>
  <c r="H2893" i="10"/>
  <c r="H2582" i="10"/>
  <c r="H206" i="10"/>
  <c r="H1861" i="10"/>
  <c r="H2899" i="10"/>
  <c r="H1315" i="10"/>
  <c r="H2626" i="10"/>
  <c r="H2920" i="10"/>
  <c r="H2862" i="10"/>
  <c r="H1212" i="10"/>
  <c r="H2926" i="10"/>
  <c r="H2897" i="10"/>
  <c r="H1142" i="10"/>
  <c r="H379" i="10"/>
  <c r="H1209" i="10"/>
  <c r="H2205" i="10"/>
  <c r="H2841" i="10"/>
  <c r="H495" i="10"/>
  <c r="H2294" i="10"/>
  <c r="H1231" i="10"/>
  <c r="H2808" i="10"/>
  <c r="H1903" i="10"/>
  <c r="H1294" i="10"/>
  <c r="H2812" i="10"/>
  <c r="H2870" i="10"/>
  <c r="H2885" i="10"/>
  <c r="H1051" i="10"/>
  <c r="H1230" i="10"/>
  <c r="H2797" i="10"/>
  <c r="H1789" i="10"/>
  <c r="H2509" i="10"/>
  <c r="H1533" i="10"/>
  <c r="H1794" i="10"/>
  <c r="H2867" i="10"/>
  <c r="H1876" i="10"/>
  <c r="H868" i="10"/>
  <c r="H1274" i="10"/>
  <c r="H437" i="10"/>
  <c r="H2956" i="10"/>
  <c r="H721" i="10"/>
  <c r="H243" i="10"/>
  <c r="H2520" i="10"/>
  <c r="H2881" i="10"/>
  <c r="H1780" i="10"/>
  <c r="H422" i="10"/>
  <c r="H2947" i="10"/>
  <c r="H2292" i="10"/>
  <c r="H550" i="10"/>
  <c r="H2317" i="10"/>
  <c r="H2093" i="10"/>
  <c r="H2102" i="10"/>
  <c r="H1790" i="10"/>
  <c r="H2785" i="10"/>
  <c r="H2609" i="10"/>
  <c r="H277" i="10"/>
  <c r="H372" i="10"/>
  <c r="H1204" i="10"/>
  <c r="H613" i="10"/>
  <c r="H456" i="10"/>
  <c r="H1952" i="10"/>
  <c r="H1296" i="10"/>
  <c r="H2449" i="10"/>
  <c r="H1029" i="10"/>
  <c r="H1132" i="10"/>
  <c r="H1791" i="10"/>
  <c r="H2859" i="10"/>
  <c r="H447" i="10"/>
  <c r="H781" i="10"/>
  <c r="H2849" i="10"/>
  <c r="H698" i="10"/>
  <c r="H362" i="10"/>
  <c r="H1774" i="10"/>
  <c r="H1215" i="10"/>
  <c r="H2861" i="10"/>
  <c r="H2851" i="10"/>
  <c r="H2745" i="10"/>
  <c r="H646" i="10"/>
  <c r="H328" i="10"/>
  <c r="H2540" i="10"/>
  <c r="H365" i="10"/>
  <c r="H1197" i="10"/>
  <c r="H350" i="10"/>
  <c r="H642" i="10"/>
  <c r="H2919" i="10"/>
  <c r="H2586" i="10"/>
  <c r="H1870" i="10"/>
  <c r="H2703" i="10"/>
  <c r="H1211" i="10"/>
  <c r="H2248" i="10"/>
  <c r="H1787" i="10"/>
  <c r="H1224" i="10"/>
  <c r="H230" i="10"/>
  <c r="H2882" i="10"/>
  <c r="H370" i="10"/>
  <c r="H337" i="10"/>
  <c r="H2852" i="10"/>
  <c r="H1054" i="10"/>
  <c r="H2315" i="10"/>
  <c r="H2973" i="10"/>
  <c r="H696" i="10"/>
  <c r="H2595" i="10"/>
  <c r="H247" i="10"/>
  <c r="H1427" i="10"/>
  <c r="H2493" i="10"/>
  <c r="H1203" i="10"/>
  <c r="H2928" i="10"/>
  <c r="H2269" i="10"/>
  <c r="H1796" i="10"/>
  <c r="H2076" i="10"/>
  <c r="H2837" i="10"/>
  <c r="H2122" i="10"/>
  <c r="H2924" i="10"/>
  <c r="H2285" i="10"/>
  <c r="H1924" i="10"/>
  <c r="H1335" i="10"/>
  <c r="H728" i="10"/>
  <c r="H2604" i="10"/>
  <c r="H2261" i="10"/>
  <c r="H2121" i="10"/>
  <c r="H2974" i="10"/>
  <c r="H2941" i="10"/>
  <c r="H1866" i="10"/>
  <c r="H425" i="10"/>
  <c r="H763" i="10"/>
  <c r="H752" i="10"/>
  <c r="H1960" i="10"/>
  <c r="H2283" i="10"/>
  <c r="H218" i="10"/>
  <c r="H1433" i="10"/>
  <c r="H1792" i="10"/>
  <c r="H1873" i="10"/>
  <c r="H1874" i="10"/>
  <c r="H322" i="10"/>
  <c r="H1890" i="10"/>
  <c r="H221" i="10"/>
  <c r="H320" i="10"/>
  <c r="H312" i="10"/>
  <c r="H1984" i="10"/>
  <c r="H2255" i="10"/>
  <c r="H2088" i="10"/>
  <c r="H418" i="10"/>
  <c r="H2871" i="10"/>
  <c r="H357" i="10"/>
  <c r="H224" i="10"/>
  <c r="H249" i="10"/>
  <c r="H1733" i="10"/>
  <c r="H464" i="10"/>
  <c r="H2724" i="10"/>
  <c r="H38" i="10"/>
  <c r="H1220" i="10"/>
  <c r="H1905" i="10"/>
  <c r="H46" i="10"/>
  <c r="H684" i="10"/>
  <c r="H1217" i="10"/>
  <c r="H373" i="10"/>
  <c r="H1772" i="10"/>
  <c r="H2058" i="10"/>
  <c r="H2097" i="10"/>
  <c r="H2462" i="10"/>
  <c r="H1781" i="10"/>
  <c r="H2971" i="10"/>
  <c r="H644" i="10"/>
  <c r="H544" i="10"/>
  <c r="H2997" i="10"/>
  <c r="H3026" i="10"/>
  <c r="H3014" i="10"/>
  <c r="H1010" i="10"/>
  <c r="H2880" i="10"/>
  <c r="H1068" i="10"/>
  <c r="H2619" i="10"/>
  <c r="H1534" i="10"/>
  <c r="H71" i="10"/>
  <c r="H3068" i="10"/>
  <c r="H2260" i="10"/>
  <c r="H515" i="10"/>
  <c r="H2436" i="10"/>
  <c r="H3095" i="10"/>
  <c r="H2060" i="10"/>
  <c r="H2339" i="10"/>
  <c r="H1100" i="10"/>
  <c r="H2124" i="10"/>
  <c r="H535" i="10"/>
  <c r="H1946" i="10"/>
  <c r="H2246" i="10"/>
  <c r="H1058" i="10"/>
  <c r="H501" i="10"/>
  <c r="H995" i="10"/>
  <c r="H2752" i="10"/>
  <c r="H2856" i="10"/>
  <c r="H744" i="10"/>
  <c r="H2833" i="10"/>
  <c r="H1784" i="10"/>
  <c r="H1926" i="10"/>
  <c r="H2477" i="10"/>
  <c r="H1144" i="10"/>
  <c r="H2316" i="10"/>
  <c r="H2054" i="10"/>
  <c r="H1318" i="10"/>
  <c r="H1933" i="10"/>
  <c r="H3118" i="10"/>
  <c r="H378" i="10"/>
  <c r="H2962" i="10"/>
  <c r="H511" i="10"/>
  <c r="H2848" i="10"/>
  <c r="H400" i="10"/>
  <c r="H414" i="10"/>
  <c r="H2092" i="10"/>
  <c r="H2894" i="10"/>
  <c r="H3102" i="10"/>
  <c r="H1831" i="10"/>
  <c r="H1798" i="10"/>
  <c r="H1208" i="10"/>
  <c r="H701" i="10"/>
  <c r="H2128" i="10"/>
  <c r="H660" i="10"/>
  <c r="H235" i="10"/>
  <c r="H977" i="10"/>
  <c r="H1314" i="10"/>
  <c r="H208" i="10"/>
  <c r="H2147" i="10"/>
  <c r="H2617" i="10"/>
  <c r="H358" i="10"/>
  <c r="H2328" i="10"/>
  <c r="H1202" i="10"/>
  <c r="H2311" i="10"/>
  <c r="H2513" i="10"/>
  <c r="H323" i="10"/>
  <c r="H2291" i="10"/>
  <c r="H3000" i="10"/>
  <c r="H2651" i="10"/>
  <c r="H2247" i="10"/>
  <c r="H2571" i="10"/>
  <c r="H1511" i="10"/>
  <c r="H2948" i="10"/>
  <c r="H2107" i="10"/>
  <c r="H1221" i="10"/>
  <c r="H1501" i="10"/>
  <c r="H731" i="10"/>
  <c r="H375" i="10"/>
  <c r="H2524" i="10"/>
  <c r="H2322" i="10"/>
  <c r="H2090" i="10"/>
  <c r="H1495" i="10"/>
  <c r="H2096" i="10"/>
  <c r="H1886" i="10"/>
  <c r="H2293" i="10"/>
  <c r="H2118" i="10"/>
  <c r="H1382" i="10"/>
  <c r="H458" i="10"/>
  <c r="H2695" i="10"/>
  <c r="H740" i="10"/>
  <c r="H2505" i="10"/>
  <c r="H105" i="10"/>
  <c r="H3063" i="10"/>
  <c r="H1910" i="10"/>
  <c r="H2931" i="10"/>
  <c r="H2286" i="10"/>
  <c r="H1206" i="10"/>
  <c r="H2360" i="10"/>
  <c r="H2123" i="10"/>
  <c r="H2546" i="10"/>
  <c r="H3117" i="10"/>
  <c r="H709" i="10"/>
  <c r="H436" i="10"/>
  <c r="H2630" i="10"/>
  <c r="H42" i="10"/>
  <c r="H680" i="10"/>
  <c r="H2130" i="10"/>
  <c r="H29" i="10"/>
  <c r="H652" i="10"/>
  <c r="H3019" i="10"/>
  <c r="H36" i="10"/>
  <c r="H1289" i="10"/>
  <c r="H1006" i="10"/>
  <c r="H1168" i="10"/>
  <c r="H3078" i="10"/>
  <c r="H2854" i="10"/>
  <c r="H427" i="10"/>
  <c r="H1074" i="10"/>
  <c r="H913" i="10"/>
  <c r="H2253" i="10"/>
  <c r="H1032" i="10"/>
  <c r="H2431" i="10"/>
  <c r="H411" i="10"/>
  <c r="H1838" i="10"/>
  <c r="H1163" i="10"/>
  <c r="H1915" i="10"/>
  <c r="H313" i="10"/>
  <c r="H2300" i="10"/>
  <c r="H1160" i="10"/>
  <c r="H135" i="10"/>
  <c r="H788" i="10"/>
  <c r="H942" i="10"/>
  <c r="H197" i="10"/>
  <c r="H229" i="10"/>
  <c r="H2503" i="10"/>
  <c r="H1185" i="10"/>
  <c r="H2052" i="10"/>
  <c r="H2446" i="10"/>
  <c r="H2084" i="10"/>
  <c r="H2463" i="10"/>
  <c r="H1124" i="10"/>
  <c r="H59" i="10"/>
  <c r="H798" i="10"/>
  <c r="H1945" i="10"/>
  <c r="H843" i="10"/>
  <c r="H1863" i="10"/>
  <c r="H1962" i="10"/>
  <c r="H238" i="10"/>
  <c r="H2117" i="10"/>
  <c r="H1585" i="10"/>
  <c r="H2265" i="10"/>
  <c r="H499" i="10"/>
  <c r="H1524" i="10"/>
  <c r="H348" i="10"/>
  <c r="H2987" i="10"/>
  <c r="H567" i="10"/>
  <c r="H236" i="10"/>
  <c r="H848" i="10"/>
  <c r="H1834" i="10"/>
  <c r="H1972" i="10"/>
  <c r="H2706" i="10"/>
  <c r="H331" i="10"/>
  <c r="H325" i="10"/>
  <c r="H397" i="10"/>
  <c r="H2132" i="10"/>
  <c r="H745" i="10"/>
  <c r="H1956" i="10"/>
  <c r="H1865" i="10"/>
  <c r="H1813" i="10"/>
  <c r="H1922" i="10"/>
  <c r="H1894" i="10"/>
  <c r="H1252" i="10"/>
  <c r="H1955" i="10"/>
  <c r="H1242" i="10"/>
  <c r="H215" i="10"/>
  <c r="H1889" i="10"/>
  <c r="H629" i="10"/>
  <c r="H756" i="10"/>
  <c r="H543" i="10"/>
  <c r="H1440" i="10"/>
  <c r="H1219" i="10"/>
  <c r="H771" i="10"/>
  <c r="H2902" i="10"/>
  <c r="H405" i="10"/>
  <c r="H376" i="10"/>
  <c r="H1155" i="10"/>
  <c r="H869" i="10"/>
  <c r="H1013" i="10"/>
  <c r="H482" i="10"/>
  <c r="H1884" i="10"/>
  <c r="H1095" i="10"/>
  <c r="H1116" i="10"/>
  <c r="H1123" i="10"/>
  <c r="H1191" i="10"/>
  <c r="H1115" i="10"/>
  <c r="H1908" i="10"/>
  <c r="H1313" i="10"/>
  <c r="H1176" i="10"/>
  <c r="H2149" i="10"/>
  <c r="H245" i="10"/>
  <c r="H2460" i="10"/>
  <c r="H2062" i="10"/>
  <c r="H108" i="10"/>
  <c r="H129" i="10"/>
  <c r="H2119" i="10"/>
  <c r="H474" i="10"/>
  <c r="H2065" i="10"/>
  <c r="H2053" i="10"/>
  <c r="H2355" i="10"/>
  <c r="H1925" i="10"/>
  <c r="H746" i="10"/>
  <c r="H2864" i="10"/>
  <c r="H2516" i="10"/>
  <c r="H738" i="10"/>
  <c r="H1976" i="10"/>
  <c r="H2320" i="10"/>
  <c r="H661" i="10"/>
  <c r="H2089" i="10"/>
  <c r="H1277" i="10"/>
  <c r="H1329" i="10"/>
  <c r="H478" i="10"/>
  <c r="H1311" i="10"/>
  <c r="H1849" i="10"/>
  <c r="H2087" i="10"/>
  <c r="H282" i="10"/>
  <c r="H3" i="10"/>
  <c r="H816" i="10"/>
  <c r="H203" i="10"/>
  <c r="H1867" i="10"/>
  <c r="H1769" i="10"/>
  <c r="H2278" i="10"/>
  <c r="H636" i="10"/>
  <c r="H1965" i="10"/>
  <c r="H2914" i="10"/>
  <c r="H326" i="10"/>
  <c r="H1164" i="10"/>
  <c r="H1241" i="10"/>
  <c r="H1071" i="10"/>
  <c r="H2083" i="10"/>
  <c r="H861" i="10"/>
  <c r="H430" i="10"/>
  <c r="H2730" i="10"/>
  <c r="H720" i="10"/>
  <c r="H552" i="10"/>
  <c r="H2091" i="10"/>
  <c r="H718" i="10"/>
  <c r="H734" i="10"/>
  <c r="H2529" i="10"/>
  <c r="H211" i="10"/>
  <c r="H2048" i="10"/>
  <c r="H2051" i="10"/>
  <c r="H2290" i="10"/>
  <c r="H2925" i="10"/>
  <c r="H1247" i="10"/>
  <c r="H2071" i="10"/>
  <c r="H3064" i="10"/>
  <c r="H1146" i="10"/>
  <c r="H751" i="10"/>
  <c r="H2519" i="10"/>
  <c r="H2866" i="10"/>
  <c r="H1245" i="10"/>
  <c r="H155" i="10"/>
  <c r="H1049" i="10"/>
  <c r="H1000" i="10"/>
  <c r="H2104" i="10"/>
  <c r="H2891" i="10"/>
  <c r="H2346" i="10"/>
  <c r="H2356" i="10"/>
  <c r="H2536" i="10"/>
  <c r="H416" i="10"/>
  <c r="H58" i="10"/>
  <c r="H409" i="10"/>
  <c r="H882" i="10"/>
  <c r="H2459" i="10"/>
  <c r="H784" i="10"/>
  <c r="H2081" i="10"/>
  <c r="H1850" i="10"/>
  <c r="H1439" i="10"/>
  <c r="H2456" i="10"/>
  <c r="H1073" i="10"/>
  <c r="H2938" i="10"/>
  <c r="H2126" i="10"/>
  <c r="H1590" i="10"/>
  <c r="H847" i="10"/>
  <c r="H2515" i="10"/>
  <c r="H2699" i="10"/>
  <c r="H638" i="10"/>
  <c r="H2922" i="10"/>
  <c r="H2451" i="10"/>
  <c r="H2330" i="10"/>
  <c r="H2486" i="10"/>
  <c r="H2764" i="10"/>
  <c r="H2438" i="10"/>
  <c r="H739" i="10"/>
  <c r="H423" i="10"/>
  <c r="H1891" i="10"/>
  <c r="H2523" i="10"/>
  <c r="H2191" i="10"/>
  <c r="H1765" i="10"/>
  <c r="H2819" i="10"/>
  <c r="H528" i="10"/>
  <c r="H401" i="10"/>
  <c r="H1330" i="10"/>
  <c r="H659" i="10"/>
  <c r="H690" i="10"/>
  <c r="H3067" i="10"/>
  <c r="H2655" i="10"/>
  <c r="H1969" i="10"/>
  <c r="H820" i="10"/>
  <c r="H1321" i="10"/>
  <c r="H2" i="10"/>
  <c r="H2933" i="10"/>
  <c r="H24" i="10"/>
  <c r="H147" i="10"/>
  <c r="H2109" i="10"/>
  <c r="H2184" i="10"/>
  <c r="H1323" i="10"/>
  <c r="H1390" i="10"/>
  <c r="H2437" i="10"/>
  <c r="H448" i="10"/>
  <c r="H1478" i="10"/>
  <c r="H503" i="10"/>
  <c r="H881" i="10"/>
  <c r="H525" i="10"/>
  <c r="H1592" i="10"/>
  <c r="H2850" i="10"/>
  <c r="H2750" i="10"/>
  <c r="H2230" i="10"/>
  <c r="H753" i="10"/>
  <c r="H556" i="10"/>
  <c r="H1035" i="10"/>
  <c r="H1898" i="10"/>
  <c r="H814" i="10"/>
  <c r="H2553" i="10"/>
  <c r="H2279" i="10"/>
  <c r="H2480" i="10"/>
  <c r="H298" i="10"/>
  <c r="H679" i="10"/>
  <c r="H2774" i="10"/>
  <c r="H476" i="10"/>
  <c r="H1286" i="10"/>
  <c r="H3065" i="10"/>
  <c r="H2995" i="10"/>
  <c r="H1656" i="10"/>
  <c r="H2858" i="10"/>
  <c r="H772" i="10"/>
  <c r="H2497" i="10"/>
  <c r="H2831" i="10"/>
  <c r="H2443" i="10"/>
  <c r="H3098" i="10"/>
  <c r="H158" i="10"/>
  <c r="H461" i="10"/>
  <c r="H2078" i="10"/>
  <c r="H2755" i="10"/>
  <c r="H1497" i="10"/>
  <c r="H2934" i="10"/>
  <c r="H2561" i="10"/>
  <c r="H441" i="10"/>
  <c r="H3053" i="10"/>
  <c r="H341" i="10"/>
  <c r="H6" i="10"/>
  <c r="H2064" i="10"/>
  <c r="H2907" i="10"/>
  <c r="H2946" i="10"/>
  <c r="H2761" i="10"/>
  <c r="H486" i="10"/>
  <c r="H2001" i="10"/>
  <c r="H1092" i="10"/>
  <c r="H1016" i="10"/>
  <c r="H424" i="10"/>
  <c r="H2457" i="10"/>
  <c r="H2448" i="10"/>
  <c r="H711" i="10"/>
  <c r="H1776" i="10"/>
  <c r="H3018" i="10"/>
  <c r="H766" i="10"/>
  <c r="H1888" i="10"/>
  <c r="H1892" i="10"/>
  <c r="H1102" i="10"/>
  <c r="H140" i="10"/>
  <c r="H1472" i="10"/>
  <c r="H1953" i="10"/>
  <c r="H1099" i="10"/>
  <c r="H2080" i="10"/>
  <c r="H1974" i="10"/>
  <c r="H2895" i="10"/>
  <c r="H450" i="10"/>
  <c r="H2918" i="10"/>
  <c r="H1248" i="10"/>
  <c r="H1072" i="10"/>
  <c r="H885" i="10"/>
  <c r="H37" i="10"/>
  <c r="H608" i="10"/>
  <c r="H1263" i="10"/>
  <c r="H2915" i="10"/>
  <c r="H2453" i="10"/>
  <c r="H3106" i="10"/>
  <c r="H473" i="10"/>
  <c r="H2751" i="10"/>
  <c r="H2492" i="10"/>
  <c r="H1938" i="10"/>
  <c r="H2082" i="10"/>
  <c r="H404" i="10"/>
  <c r="H1458" i="10"/>
  <c r="H1037" i="10"/>
  <c r="H1548" i="10"/>
  <c r="H930" i="10"/>
  <c r="H2625" i="10"/>
  <c r="H779" i="10"/>
  <c r="H2491" i="10"/>
  <c r="H737" i="10"/>
  <c r="H475" i="10"/>
  <c r="H1091" i="10"/>
  <c r="H1292" i="10"/>
  <c r="H2820" i="10"/>
  <c r="H664" i="10"/>
  <c r="H1542" i="10"/>
  <c r="H1214" i="10"/>
  <c r="H730" i="10"/>
  <c r="H611" i="10"/>
  <c r="H774" i="10"/>
  <c r="H17" i="10"/>
  <c r="H1165" i="10"/>
  <c r="H1119" i="10"/>
  <c r="H2828" i="10"/>
  <c r="H2985" i="10"/>
  <c r="H491" i="10"/>
  <c r="H1462" i="10"/>
  <c r="H736" i="10"/>
  <c r="H2470" i="10"/>
  <c r="H1337" i="10"/>
  <c r="H2810" i="10"/>
  <c r="H2469" i="10"/>
  <c r="H2507" i="10"/>
  <c r="H1141" i="10"/>
  <c r="H2348" i="10"/>
  <c r="H1103" i="10"/>
  <c r="H1678" i="10"/>
  <c r="H1840" i="10"/>
  <c r="H1824" i="10"/>
  <c r="H789" i="10"/>
  <c r="H2627" i="10"/>
  <c r="H1094" i="10"/>
  <c r="H3005" i="10"/>
  <c r="H1566" i="10"/>
  <c r="H909" i="10"/>
  <c r="H2061" i="10"/>
  <c r="H1565" i="10"/>
  <c r="H2476" i="10"/>
  <c r="H2522" i="10"/>
  <c r="H723" i="10"/>
  <c r="H2739" i="10"/>
  <c r="H2494" i="10"/>
  <c r="H2671" i="10"/>
  <c r="H2111" i="10"/>
  <c r="H190" i="10"/>
  <c r="H385" i="10"/>
  <c r="H443" i="10"/>
  <c r="H3081" i="10"/>
  <c r="H502" i="10"/>
  <c r="H800" i="10"/>
  <c r="H591" i="10"/>
  <c r="H454" i="10"/>
  <c r="H1735" i="10"/>
  <c r="H706" i="10"/>
  <c r="H2857" i="10"/>
  <c r="H3050" i="10"/>
  <c r="H549" i="10"/>
  <c r="H25" i="10"/>
  <c r="H120" i="10"/>
  <c r="H1030" i="10"/>
  <c r="H856" i="10"/>
  <c r="H1027" i="10"/>
  <c r="H1021" i="10"/>
  <c r="H2877" i="10"/>
  <c r="H2200" i="10"/>
  <c r="H2275" i="10"/>
  <c r="H1598" i="10"/>
  <c r="H2910" i="10"/>
  <c r="H2331" i="10"/>
  <c r="H1028" i="10"/>
  <c r="H724" i="10"/>
  <c r="H2447" i="10"/>
  <c r="H1243" i="10"/>
  <c r="H1057" i="10"/>
  <c r="H388" i="10"/>
  <c r="H2304" i="10"/>
  <c r="H1022" i="10"/>
  <c r="H2195" i="10"/>
  <c r="H204" i="10"/>
  <c r="H2169" i="10"/>
  <c r="H3092" i="10"/>
  <c r="H1914" i="10"/>
  <c r="H1985" i="10"/>
  <c r="H1895" i="10"/>
  <c r="H2650" i="10"/>
  <c r="H434" i="10"/>
  <c r="H2599" i="10"/>
  <c r="H2444" i="10"/>
  <c r="H1538" i="10"/>
  <c r="H1852" i="10"/>
  <c r="H1307" i="10"/>
  <c r="H3072" i="10"/>
  <c r="H1340" i="10"/>
  <c r="H2916" i="10"/>
  <c r="H199" i="10"/>
  <c r="H1616" i="10"/>
  <c r="H1423" i="10"/>
  <c r="H2490" i="10"/>
  <c r="H2637" i="10"/>
  <c r="H2574" i="10"/>
  <c r="H389" i="10"/>
  <c r="H1564" i="10"/>
  <c r="H1117" i="10"/>
  <c r="H1295" i="10"/>
  <c r="H1446" i="10"/>
  <c r="H2822" i="10"/>
  <c r="H2496" i="10"/>
  <c r="H997" i="10"/>
  <c r="H767" i="10"/>
  <c r="H2098" i="10"/>
  <c r="H1366" i="10"/>
  <c r="H1251" i="10"/>
  <c r="H2254" i="10"/>
  <c r="H353" i="10"/>
  <c r="H2843" i="10"/>
  <c r="H1425" i="10"/>
  <c r="H2319" i="10"/>
  <c r="H493" i="10"/>
  <c r="H1768" i="10"/>
  <c r="H2227" i="10"/>
  <c r="H540" i="10"/>
  <c r="H432" i="10"/>
  <c r="H1207" i="10"/>
  <c r="H2466" i="10"/>
  <c r="H192" i="10"/>
  <c r="H722" i="10"/>
  <c r="H2500" i="10"/>
  <c r="H1341" i="10"/>
  <c r="H2352" i="10"/>
  <c r="H2482" i="10"/>
  <c r="H1954" i="10"/>
  <c r="H759" i="10"/>
  <c r="H2665" i="10"/>
  <c r="H1350" i="10"/>
  <c r="H670" i="10"/>
  <c r="H3017" i="10"/>
  <c r="H1451" i="10"/>
  <c r="H1727" i="10"/>
  <c r="H1666" i="10"/>
  <c r="H2308" i="10"/>
  <c r="H2231" i="10"/>
  <c r="H306" i="10"/>
  <c r="H2288" i="10"/>
  <c r="H508" i="10"/>
  <c r="H1432" i="10"/>
  <c r="H1265" i="10"/>
  <c r="H1086" i="10"/>
  <c r="H403" i="10"/>
  <c r="H780" i="10"/>
  <c r="H1111" i="10"/>
  <c r="H1669" i="10"/>
  <c r="H1588" i="10"/>
  <c r="H1513" i="10"/>
  <c r="H875" i="10"/>
  <c r="H1958" i="10"/>
  <c r="H2550" i="10"/>
  <c r="H435" i="10"/>
  <c r="H1986" i="10"/>
  <c r="H2415" i="10"/>
  <c r="H934" i="10"/>
  <c r="H2194" i="10"/>
  <c r="H1803" i="10"/>
  <c r="H3133" i="10"/>
  <c r="H470" i="10"/>
  <c r="H2735" i="10"/>
  <c r="H623" i="10"/>
  <c r="H3103" i="10"/>
  <c r="H812" i="10"/>
  <c r="H537" i="10"/>
  <c r="H480" i="10"/>
  <c r="H1552" i="10"/>
  <c r="H3079" i="10"/>
  <c r="H529" i="10"/>
  <c r="H3094" i="10"/>
  <c r="H2906" i="10"/>
  <c r="H2499" i="10"/>
  <c r="H2464" i="10"/>
  <c r="H887" i="10"/>
  <c r="H392" i="10"/>
  <c r="H1551" i="10"/>
  <c r="H1039" i="10"/>
  <c r="H3120" i="10"/>
  <c r="H2770" i="10"/>
  <c r="H5" i="10"/>
  <c r="H1105" i="10"/>
  <c r="H35" i="10"/>
  <c r="H620" i="10"/>
  <c r="H2817" i="10"/>
  <c r="H1285" i="10"/>
  <c r="H2855" i="10"/>
  <c r="H999" i="10"/>
  <c r="H1596" i="10"/>
  <c r="H2182" i="10"/>
  <c r="H2127" i="10"/>
  <c r="H168" i="10"/>
  <c r="H1527" i="10"/>
  <c r="H1150" i="10"/>
  <c r="H674" i="10"/>
  <c r="H2554" i="10"/>
  <c r="H2323" i="10"/>
  <c r="H2369" i="10"/>
  <c r="H1901" i="10"/>
  <c r="H1178" i="10"/>
  <c r="H1363" i="10"/>
  <c r="H548" i="10"/>
  <c r="H1009" i="10"/>
  <c r="H2875" i="10"/>
  <c r="H1255" i="10"/>
  <c r="H3085" i="10"/>
  <c r="H895" i="10"/>
  <c r="H2840" i="10"/>
  <c r="H2658" i="10"/>
  <c r="H2860" i="10"/>
  <c r="H1075" i="10"/>
  <c r="H2506" i="10"/>
  <c r="H2324" i="10"/>
  <c r="H28" i="10"/>
  <c r="H842" i="10"/>
  <c r="H762" i="10"/>
  <c r="H1477" i="10"/>
  <c r="H1563" i="10"/>
  <c r="H2106" i="10"/>
  <c r="H3051" i="10"/>
  <c r="H126" i="10"/>
  <c r="H2434" i="10"/>
  <c r="H840" i="10"/>
  <c r="H1900" i="10"/>
  <c r="H1239" i="10"/>
  <c r="H2495" i="10"/>
  <c r="H1880" i="10"/>
  <c r="H402" i="10"/>
  <c r="H1026" i="10"/>
  <c r="H2845" i="10"/>
  <c r="H1050" i="10"/>
  <c r="H127" i="10"/>
  <c r="H1157" i="10"/>
  <c r="H2333" i="10"/>
  <c r="H801" i="10"/>
  <c r="H1823" i="10"/>
  <c r="H2618" i="10"/>
  <c r="H1033" i="10"/>
  <c r="H949" i="10"/>
  <c r="H1388" i="10"/>
  <c r="H1078" i="10"/>
  <c r="H765" i="10"/>
  <c r="H919" i="10"/>
  <c r="H1011" i="10"/>
  <c r="H1173" i="10"/>
  <c r="H2468" i="10"/>
  <c r="H2450" i="10"/>
  <c r="H1081" i="10"/>
  <c r="H1177" i="10"/>
  <c r="H807" i="10"/>
  <c r="H141" i="10"/>
  <c r="H512" i="10"/>
  <c r="H2535" i="10"/>
  <c r="H2600" i="10"/>
  <c r="H329" i="10"/>
  <c r="H532" i="10"/>
  <c r="H806" i="10"/>
  <c r="H1319" i="10"/>
  <c r="H1481" i="10"/>
  <c r="H39" i="10"/>
  <c r="H896" i="10"/>
  <c r="H522" i="10"/>
  <c r="H693" i="10"/>
  <c r="H813" i="10"/>
  <c r="H857" i="10"/>
  <c r="H890" i="10"/>
  <c r="H794" i="10"/>
  <c r="H1576" i="10"/>
  <c r="H1498" i="10"/>
  <c r="H384" i="10"/>
  <c r="H682" i="10"/>
  <c r="H809" i="10"/>
  <c r="H1518" i="10"/>
  <c r="H1338" i="10"/>
  <c r="H2585" i="10"/>
  <c r="H2518" i="10"/>
  <c r="H2403" i="10"/>
  <c r="H121" i="10"/>
  <c r="H2790" i="10"/>
  <c r="H531" i="10"/>
  <c r="H4" i="10"/>
  <c r="H2043" i="10"/>
  <c r="H1930" i="10"/>
  <c r="H2707" i="10"/>
  <c r="H1361" i="10"/>
  <c r="H3037" i="10"/>
  <c r="H157" i="10"/>
  <c r="H1493" i="10"/>
  <c r="H3083" i="10"/>
  <c r="H2321" i="10"/>
  <c r="H3114" i="10"/>
  <c r="H810" i="10"/>
  <c r="H1415" i="10"/>
  <c r="H1143" i="10"/>
  <c r="H1525" i="10"/>
  <c r="H785" i="10"/>
  <c r="H15" i="10"/>
  <c r="H1096" i="10"/>
  <c r="H837" i="10"/>
  <c r="H1593" i="10"/>
  <c r="H2888" i="10"/>
  <c r="H703" i="10"/>
  <c r="H451" i="10"/>
  <c r="H2965" i="10"/>
  <c r="H2675" i="10"/>
  <c r="H2777" i="10"/>
  <c r="H1541" i="10"/>
  <c r="H1383" i="10"/>
  <c r="H1179" i="10"/>
  <c r="H1668" i="10"/>
  <c r="H3006" i="10"/>
  <c r="H2635" i="10"/>
  <c r="H152" i="10"/>
  <c r="H153" i="10"/>
  <c r="H3048" i="10"/>
  <c r="H34" i="10"/>
  <c r="H631" i="10"/>
  <c r="H114" i="10"/>
  <c r="H2611" i="10"/>
  <c r="H2521" i="10"/>
  <c r="H1561" i="10"/>
  <c r="H1129" i="10"/>
  <c r="H55" i="10"/>
  <c r="H134" i="10"/>
  <c r="H559" i="10"/>
  <c r="H489" i="10"/>
  <c r="H340" i="10"/>
  <c r="H2370" i="10"/>
  <c r="H2994" i="10"/>
  <c r="H986" i="10"/>
  <c r="H1276" i="10"/>
  <c r="H2592" i="10"/>
  <c r="H2614" i="10"/>
  <c r="H290" i="10"/>
  <c r="H1183" i="10"/>
  <c r="H828" i="10"/>
  <c r="H1065" i="10"/>
  <c r="H1369" i="10"/>
  <c r="H1736" i="10"/>
  <c r="H957" i="10"/>
  <c r="H1158" i="10"/>
  <c r="H361" i="10"/>
  <c r="H1407" i="10"/>
  <c r="H1690" i="10"/>
  <c r="H1023" i="10"/>
  <c r="H1722" i="10"/>
  <c r="H542" i="10"/>
  <c r="H354" i="10"/>
  <c r="H579" i="10"/>
  <c r="H51" i="10"/>
  <c r="H1345" i="10"/>
  <c r="H1944" i="10"/>
  <c r="H239" i="10"/>
  <c r="H834" i="10"/>
  <c r="H1374" i="10"/>
  <c r="H933" i="10"/>
  <c r="H1048" i="10"/>
  <c r="H832" i="10"/>
  <c r="H1403" i="10"/>
  <c r="H1399" i="10"/>
  <c r="H3004" i="10"/>
  <c r="H2944" i="10"/>
  <c r="H3007" i="10"/>
  <c r="H829" i="10"/>
  <c r="H1732" i="10"/>
  <c r="H632" i="10"/>
  <c r="H471" i="10"/>
  <c r="H2240" i="10"/>
  <c r="H143" i="10"/>
  <c r="H2141" i="10"/>
  <c r="H2396" i="10"/>
  <c r="H602" i="10"/>
  <c r="H2164" i="10"/>
  <c r="H2652" i="10"/>
  <c r="H1746" i="10"/>
  <c r="H1328" i="10"/>
  <c r="H547" i="10"/>
  <c r="H99" i="10"/>
  <c r="H1543" i="10"/>
  <c r="H1304" i="10"/>
  <c r="H604" i="10"/>
  <c r="H459" i="10"/>
  <c r="H892" i="10"/>
  <c r="H1254" i="10"/>
  <c r="H1515" i="10"/>
  <c r="H3039" i="10"/>
  <c r="H2838" i="10"/>
  <c r="H621" i="10"/>
  <c r="H576" i="10"/>
  <c r="H2708" i="10"/>
  <c r="H2192" i="10"/>
  <c r="H131" i="10"/>
  <c r="H3060" i="10"/>
  <c r="H1544" i="10"/>
  <c r="H839" i="10"/>
  <c r="H2927" i="10"/>
  <c r="H1600" i="10"/>
  <c r="H3002" i="10"/>
  <c r="H122" i="10"/>
  <c r="H1393" i="10"/>
  <c r="H823" i="10"/>
  <c r="H1171" i="10"/>
  <c r="H1387" i="10"/>
  <c r="H1480" i="10"/>
  <c r="H1434" i="10"/>
  <c r="H123" i="10"/>
  <c r="H2138" i="10"/>
  <c r="H3011" i="10"/>
  <c r="H1749" i="10"/>
  <c r="H1024" i="10"/>
  <c r="H1846" i="10"/>
  <c r="H811" i="10"/>
  <c r="H438" i="10"/>
  <c r="H1855" i="10"/>
  <c r="H2694" i="10"/>
  <c r="H2753" i="10"/>
  <c r="H181" i="10"/>
  <c r="H1424" i="10"/>
  <c r="H2151" i="10"/>
  <c r="H2723" i="10"/>
  <c r="H574" i="10"/>
  <c r="H1459" i="10"/>
  <c r="H1376" i="10"/>
  <c r="H1396" i="10"/>
  <c r="H1429" i="10"/>
  <c r="H1250" i="10"/>
  <c r="H2691" i="10"/>
  <c r="H1680" i="10"/>
  <c r="H1475" i="10"/>
  <c r="H145" i="10"/>
  <c r="H2754" i="10"/>
  <c r="H1156" i="10"/>
  <c r="H336" i="10"/>
  <c r="H3038" i="10"/>
  <c r="H257" i="10"/>
  <c r="H3084" i="10"/>
  <c r="H1555" i="10"/>
  <c r="H594" i="10"/>
  <c r="H2587" i="10"/>
  <c r="H1572" i="10"/>
  <c r="H198" i="10"/>
  <c r="H248" i="10"/>
  <c r="H1491" i="10"/>
  <c r="H685" i="10"/>
  <c r="H3077" i="10"/>
  <c r="H1463" i="10"/>
  <c r="H825" i="10"/>
  <c r="H2427" i="10"/>
  <c r="H1436" i="10"/>
  <c r="H1130" i="10"/>
  <c r="H879" i="10"/>
  <c r="H610" i="10"/>
  <c r="H345" i="10"/>
  <c r="H179" i="10"/>
  <c r="H195" i="10"/>
  <c r="H918" i="10"/>
  <c r="H1567" i="10"/>
  <c r="H3003" i="10"/>
  <c r="H1484" i="10"/>
  <c r="H1015" i="10"/>
  <c r="H692" i="10"/>
  <c r="H1468" i="10"/>
  <c r="H965" i="10"/>
  <c r="H803" i="10"/>
  <c r="H2642" i="10"/>
  <c r="H877" i="10"/>
  <c r="H169" i="10"/>
  <c r="H1821" i="10"/>
  <c r="H2598" i="10"/>
  <c r="H960" i="10"/>
  <c r="H2239" i="10"/>
  <c r="H513" i="10"/>
  <c r="H2606" i="10"/>
  <c r="H2981" i="10"/>
  <c r="H1530" i="10"/>
  <c r="H1408" i="10"/>
  <c r="H3111" i="10"/>
  <c r="H2190" i="10"/>
  <c r="H850" i="10"/>
  <c r="H874" i="10"/>
  <c r="H1413" i="10"/>
  <c r="H912" i="10"/>
  <c r="H2668" i="10"/>
  <c r="H2653" i="10"/>
  <c r="H851" i="10"/>
  <c r="H637" i="10"/>
  <c r="H1148" i="10"/>
  <c r="H1532" i="10"/>
  <c r="H270" i="10"/>
  <c r="H2835" i="10"/>
  <c r="H167" i="10"/>
  <c r="H2186" i="10"/>
  <c r="H826" i="10"/>
  <c r="H1743" i="10"/>
  <c r="H2168" i="10"/>
  <c r="H1377" i="10"/>
  <c r="H2572" i="10"/>
  <c r="H125" i="10"/>
  <c r="H1740" i="10"/>
  <c r="H792" i="10"/>
  <c r="H541" i="10"/>
  <c r="H904" i="10"/>
  <c r="H289" i="10"/>
  <c r="H1981" i="10"/>
  <c r="H419" i="10"/>
  <c r="H44" i="10"/>
  <c r="H1327" i="10"/>
  <c r="H1560" i="10"/>
  <c r="H1438" i="10"/>
  <c r="H517" i="10"/>
  <c r="H2776" i="10"/>
  <c r="H2371" i="10"/>
  <c r="H1293" i="10"/>
  <c r="H151" i="10"/>
  <c r="H1641" i="10"/>
  <c r="H13" i="10"/>
  <c r="H1811" i="10"/>
  <c r="H1422" i="10"/>
  <c r="H171" i="10"/>
  <c r="H132" i="10"/>
  <c r="H2176" i="10"/>
  <c r="H2165" i="10"/>
  <c r="H61" i="10"/>
  <c r="H1348" i="10"/>
  <c r="H2303" i="10"/>
  <c r="H2666" i="10"/>
  <c r="H1194" i="10"/>
  <c r="H1682" i="10"/>
  <c r="H2368" i="10"/>
  <c r="H1817" i="10"/>
  <c r="H560" i="10"/>
  <c r="H1698" i="10"/>
  <c r="H2187" i="10"/>
  <c r="H1414" i="10"/>
  <c r="H281" i="10"/>
  <c r="H633" i="10"/>
  <c r="H1126" i="10"/>
  <c r="H2498" i="10"/>
  <c r="H3057" i="10"/>
  <c r="H2733" i="10"/>
  <c r="H2037" i="10"/>
  <c r="H296" i="10"/>
  <c r="H1725" i="10"/>
  <c r="H2758" i="10"/>
  <c r="H2583" i="10"/>
  <c r="H106" i="10"/>
  <c r="H160" i="10"/>
  <c r="H76" i="10"/>
  <c r="H2608" i="10"/>
  <c r="H1674" i="10"/>
  <c r="H3031" i="10"/>
  <c r="H2042" i="10"/>
  <c r="H818" i="10"/>
  <c r="H1128" i="10"/>
  <c r="H2763" i="10"/>
  <c r="H2710" i="10"/>
  <c r="H2243" i="10"/>
  <c r="H2589" i="10"/>
  <c r="H2543" i="10"/>
  <c r="H1320" i="10"/>
  <c r="H817" i="10"/>
  <c r="H865" i="10"/>
  <c r="H2972" i="10"/>
  <c r="H355" i="10"/>
  <c r="H343" i="10"/>
  <c r="H2991" i="10"/>
  <c r="H1516" i="10"/>
  <c r="H2541" i="10"/>
  <c r="H2426" i="10"/>
  <c r="H947" i="10"/>
  <c r="H2241" i="10"/>
  <c r="H1597" i="10"/>
  <c r="H1697" i="10"/>
  <c r="H2210" i="10"/>
  <c r="H413" i="10"/>
  <c r="H2032" i="10"/>
  <c r="H1301" i="10"/>
  <c r="H162" i="10"/>
  <c r="H970" i="10"/>
  <c r="H796" i="10"/>
  <c r="H2139" i="10"/>
  <c r="H1367" i="10"/>
  <c r="H1728" i="10"/>
  <c r="H3139" i="10"/>
  <c r="H2976" i="10"/>
  <c r="H1686" i="10"/>
  <c r="H963" i="10"/>
  <c r="H1658" i="10"/>
  <c r="H2986" i="10"/>
  <c r="H2366" i="10"/>
  <c r="H905" i="10"/>
  <c r="H1582" i="10"/>
  <c r="H1670" i="10"/>
  <c r="H2228" i="10"/>
  <c r="H1488" i="10"/>
  <c r="H301" i="10"/>
  <c r="H2721" i="10"/>
  <c r="H119" i="10"/>
  <c r="H1599" i="10"/>
  <c r="H1710" i="10"/>
  <c r="H2428" i="10"/>
  <c r="H2610" i="10"/>
  <c r="H2678" i="10"/>
  <c r="H950" i="10"/>
  <c r="H107" i="10"/>
  <c r="H575" i="10"/>
  <c r="H1747" i="10"/>
  <c r="H186" i="10"/>
  <c r="H558" i="10"/>
  <c r="H3090" i="10"/>
  <c r="H1466" i="10"/>
  <c r="H101" i="10"/>
  <c r="H1703" i="10"/>
  <c r="H1342" i="10"/>
  <c r="H1529" i="10"/>
  <c r="H2982" i="10"/>
  <c r="H2204" i="10"/>
  <c r="H219" i="10"/>
  <c r="H260" i="10"/>
  <c r="H1689" i="10"/>
  <c r="H1394" i="10"/>
  <c r="H900" i="10"/>
  <c r="H2884" i="10"/>
  <c r="H1354" i="10"/>
  <c r="H1605" i="10"/>
  <c r="H1604" i="10"/>
  <c r="H520" i="10"/>
  <c r="H1719" i="10"/>
  <c r="H1663" i="10"/>
  <c r="H2725" i="10"/>
  <c r="H2028" i="10"/>
  <c r="H1721" i="10"/>
  <c r="H3130" i="10"/>
  <c r="H939" i="10"/>
  <c r="H2242" i="10"/>
  <c r="H2389" i="10"/>
  <c r="H1181" i="10"/>
  <c r="H2693" i="10"/>
  <c r="H393" i="10"/>
  <c r="H439" i="10"/>
  <c r="H3125" i="10"/>
  <c r="H102" i="10"/>
  <c r="H205" i="10"/>
  <c r="H1807" i="10"/>
  <c r="H213" i="10"/>
  <c r="H2376" i="10"/>
  <c r="H1704" i="10"/>
  <c r="H1806" i="10"/>
  <c r="H2258" i="10"/>
  <c r="H209" i="10"/>
  <c r="H285" i="10"/>
  <c r="H878" i="10"/>
  <c r="H2203" i="10"/>
  <c r="H989" i="10"/>
  <c r="H564" i="10"/>
  <c r="H1814" i="10"/>
  <c r="H1308" i="10"/>
  <c r="H2217" i="10"/>
  <c r="H2629" i="10"/>
  <c r="H2420" i="10"/>
  <c r="H972" i="10"/>
  <c r="H304" i="10"/>
  <c r="H3054" i="10"/>
  <c r="H1353" i="10"/>
  <c r="H985" i="10"/>
  <c r="H597" i="10"/>
  <c r="H2235" i="10"/>
  <c r="H2008" i="10"/>
  <c r="H914" i="10"/>
  <c r="H2162" i="10"/>
  <c r="H593" i="10"/>
  <c r="H973" i="10"/>
  <c r="H2537" i="10"/>
  <c r="H915" i="10"/>
  <c r="H585" i="10"/>
  <c r="H2019" i="10"/>
  <c r="H2731" i="10"/>
  <c r="H1360" i="10"/>
  <c r="H2155" i="10"/>
  <c r="H1332" i="10"/>
  <c r="H941" i="10"/>
  <c r="H2649" i="10"/>
  <c r="H1671" i="10"/>
  <c r="H923" i="10"/>
  <c r="H928" i="10"/>
  <c r="H967" i="10"/>
  <c r="H1757" i="10"/>
  <c r="H2664" i="10"/>
  <c r="H2978" i="10"/>
  <c r="H1693" i="10"/>
  <c r="H1681" i="10"/>
  <c r="H2681" i="10"/>
  <c r="H1642" i="10"/>
  <c r="H2373" i="10"/>
  <c r="H2020" i="10"/>
  <c r="H2968" i="10"/>
  <c r="H1754" i="10"/>
  <c r="H922" i="10"/>
  <c r="H1601" i="10"/>
  <c r="H894" i="10"/>
  <c r="H3141" i="10"/>
  <c r="H3138" i="10"/>
  <c r="H3137" i="10"/>
  <c r="H2566" i="10"/>
  <c r="H958" i="10"/>
  <c r="H2789" i="10"/>
  <c r="H2384" i="10"/>
  <c r="H2422" i="10"/>
  <c r="H73" i="10"/>
  <c r="H1810" i="10"/>
  <c r="H1709" i="10"/>
  <c r="H1637" i="10"/>
  <c r="H2569" i="10"/>
  <c r="H2017" i="10"/>
  <c r="H2795" i="10"/>
  <c r="H1999" i="10"/>
  <c r="H1653" i="10"/>
  <c r="H310" i="10"/>
  <c r="H1700" i="10"/>
  <c r="H279" i="10"/>
  <c r="H2035" i="10"/>
  <c r="H2006" i="10"/>
  <c r="H2012" i="10"/>
  <c r="H2736" i="10"/>
  <c r="H1609" i="10"/>
  <c r="H2717" i="10"/>
  <c r="H2030" i="10"/>
  <c r="H2393" i="10"/>
  <c r="H2238" i="10"/>
  <c r="H2146" i="10"/>
  <c r="H3129" i="10"/>
  <c r="H1351" i="10"/>
  <c r="H2372" i="10"/>
  <c r="H589" i="10"/>
  <c r="H1718" i="10"/>
  <c r="H2233" i="10"/>
  <c r="H902" i="10"/>
  <c r="H1665" i="10"/>
  <c r="H3131" i="10"/>
  <c r="H1993" i="10"/>
  <c r="H932" i="10"/>
  <c r="H1685" i="10"/>
  <c r="H299" i="10"/>
  <c r="H1649" i="10"/>
  <c r="H1761" i="10"/>
  <c r="H2137" i="10"/>
  <c r="H2787" i="10"/>
  <c r="H264" i="10"/>
  <c r="H1613" i="10"/>
  <c r="H80" i="10"/>
  <c r="H2025" i="10"/>
  <c r="H903" i="10"/>
  <c r="H2040" i="10"/>
  <c r="H2016" i="10"/>
  <c r="H2798" i="10"/>
  <c r="H2401" i="10"/>
  <c r="H2223" i="10"/>
  <c r="H1739" i="10"/>
  <c r="H943" i="10"/>
  <c r="H305" i="10"/>
  <c r="H961" i="10"/>
  <c r="H2400" i="10"/>
  <c r="H2734" i="10"/>
  <c r="H899" i="10"/>
  <c r="H1651" i="10"/>
  <c r="I1651" i="10"/>
  <c r="K1651" i="10" s="1"/>
  <c r="H1998" i="10"/>
  <c r="H945" i="10"/>
  <c r="H3128" i="10"/>
  <c r="H1762" i="10"/>
  <c r="H2749" i="10"/>
  <c r="H89" i="10"/>
  <c r="H1758" i="10"/>
  <c r="H1695" i="10"/>
  <c r="H1664" i="10"/>
  <c r="H2966" i="10"/>
  <c r="H90" i="10"/>
  <c r="H555" i="10"/>
  <c r="H1628" i="10"/>
  <c r="H2531" i="10"/>
  <c r="H2374" i="10"/>
  <c r="H2705" i="10"/>
  <c r="H1643" i="10"/>
  <c r="H2590" i="10"/>
  <c r="H2780" i="10"/>
  <c r="H2788" i="10"/>
  <c r="H2603" i="10"/>
  <c r="H926" i="10"/>
  <c r="H1654" i="10"/>
  <c r="H1742" i="10"/>
  <c r="H2687" i="10"/>
  <c r="H69" i="10"/>
  <c r="H2747" i="10"/>
  <c r="H2198" i="10"/>
  <c r="H303" i="10"/>
  <c r="H2792" i="10"/>
  <c r="H2576" i="10"/>
  <c r="H189" i="10"/>
  <c r="H2430" i="10"/>
  <c r="H1638" i="10"/>
  <c r="H1606" i="10"/>
  <c r="H990" i="10"/>
  <c r="H2784" i="10"/>
  <c r="I2034" i="10"/>
  <c r="K2034" i="10" s="1"/>
  <c r="H2034" i="10"/>
  <c r="H95" i="10"/>
  <c r="H278" i="10"/>
  <c r="H274" i="10"/>
  <c r="H2660" i="10"/>
  <c r="H1644" i="10"/>
  <c r="H2009" i="10"/>
  <c r="H2398" i="10"/>
  <c r="H1731" i="10"/>
  <c r="H1996" i="10"/>
  <c r="H97" i="10"/>
  <c r="H1608" i="10"/>
  <c r="H1699" i="10"/>
  <c r="H2578" i="10"/>
  <c r="H1716" i="10"/>
  <c r="H93" i="10"/>
  <c r="H88" i="10"/>
  <c r="H1708" i="10"/>
  <c r="H1610" i="10"/>
  <c r="H1636" i="10"/>
  <c r="H2395" i="10"/>
  <c r="H75" i="10"/>
  <c r="H2657" i="10"/>
  <c r="H2542" i="10"/>
  <c r="H256" i="10"/>
  <c r="H1755" i="10"/>
  <c r="H1694" i="10"/>
  <c r="H1759" i="10"/>
  <c r="I85" i="10"/>
  <c r="K85" i="10" s="1"/>
  <c r="H85" i="10"/>
  <c r="H1635" i="10"/>
  <c r="H87" i="10"/>
  <c r="H96" i="10"/>
  <c r="H1763" i="10"/>
  <c r="H1652" i="10"/>
  <c r="I1652" i="10"/>
  <c r="K1652" i="10" s="1"/>
  <c r="H92" i="10"/>
  <c r="H83" i="10"/>
  <c r="H2416" i="10"/>
  <c r="H1672" i="10"/>
  <c r="H1804" i="10"/>
  <c r="H2640" i="10"/>
  <c r="H1661" i="10"/>
  <c r="H570" i="10"/>
  <c r="H72" i="10"/>
  <c r="H2656" i="10"/>
  <c r="H2676" i="10"/>
  <c r="H86" i="10"/>
  <c r="I1926" i="10"/>
  <c r="K1926" i="10" s="1"/>
  <c r="I644" i="10"/>
  <c r="K644" i="10" s="1"/>
  <c r="I796" i="10"/>
  <c r="K796" i="10" s="1"/>
  <c r="I2899" i="10"/>
  <c r="K2899" i="10" s="1"/>
  <c r="I2722" i="10" l="1"/>
  <c r="K2722" i="10" s="1"/>
  <c r="I1694" i="10"/>
  <c r="K1694" i="10" s="1"/>
  <c r="I2430" i="10"/>
  <c r="K2430" i="10" s="1"/>
  <c r="I1665" i="10"/>
  <c r="K1665" i="10" s="1"/>
  <c r="I1716" i="10"/>
  <c r="K1716" i="10" s="1"/>
  <c r="I2006" i="10"/>
  <c r="K2006" i="10" s="1"/>
  <c r="I2223" i="10"/>
  <c r="K2223" i="10" s="1"/>
  <c r="I1802" i="10"/>
  <c r="K1802" i="10" s="1"/>
  <c r="I2588" i="10"/>
  <c r="K2588" i="10" s="1"/>
  <c r="I96" i="10"/>
  <c r="K96" i="10" s="1"/>
  <c r="I566" i="10"/>
  <c r="K566" i="10" s="1"/>
  <c r="I2400" i="10"/>
  <c r="K2400" i="10" s="1"/>
  <c r="I1792" i="10"/>
  <c r="K1792" i="10" s="1"/>
  <c r="I2885" i="10"/>
  <c r="K2885" i="10" s="1"/>
  <c r="I311" i="10"/>
  <c r="K311" i="10" s="1"/>
  <c r="I1833" i="10"/>
  <c r="K1833" i="10" s="1"/>
  <c r="I2745" i="10"/>
  <c r="K2745" i="10" s="1"/>
  <c r="I1789" i="10"/>
  <c r="K1789" i="10" s="1"/>
  <c r="I1587" i="10"/>
  <c r="K1587" i="10" s="1"/>
  <c r="I379" i="10"/>
  <c r="K379" i="10" s="1"/>
  <c r="I2088" i="10"/>
  <c r="K2088" i="10" s="1"/>
  <c r="I2837" i="10"/>
  <c r="K2837" i="10" s="1"/>
  <c r="I2626" i="10"/>
  <c r="K2626" i="10" s="1"/>
  <c r="I2952" i="10"/>
  <c r="K2952" i="10" s="1"/>
  <c r="I2867" i="10"/>
  <c r="K2867" i="10" s="1"/>
  <c r="I449" i="10"/>
  <c r="K449" i="10" s="1"/>
  <c r="I2449" i="10"/>
  <c r="K2449" i="10" s="1"/>
  <c r="I1626" i="10"/>
  <c r="K1626" i="10" s="1"/>
  <c r="I1742" i="10"/>
  <c r="K1742" i="10" s="1"/>
  <c r="I1993" i="10"/>
  <c r="K1993" i="10" s="1"/>
  <c r="I1610" i="10"/>
  <c r="K1610" i="10" s="1"/>
  <c r="I2861" i="10"/>
  <c r="K2861" i="10" s="1"/>
  <c r="I2947" i="10"/>
  <c r="K2947" i="10" s="1"/>
  <c r="I1854" i="10"/>
  <c r="K1854" i="10" s="1"/>
  <c r="I2900" i="10"/>
  <c r="K2900" i="10" s="1"/>
  <c r="I2314" i="10"/>
  <c r="K2314" i="10" s="1"/>
  <c r="I2255" i="10"/>
  <c r="K2255" i="10" s="1"/>
  <c r="I221" i="10"/>
  <c r="K221" i="10" s="1"/>
  <c r="I2285" i="10"/>
  <c r="K2285" i="10" s="1"/>
  <c r="I2928" i="10"/>
  <c r="K2928" i="10" s="1"/>
  <c r="I370" i="10"/>
  <c r="K370" i="10" s="1"/>
  <c r="I2540" i="10"/>
  <c r="K2540" i="10" s="1"/>
  <c r="I2851" i="10"/>
  <c r="K2851" i="10" s="1"/>
  <c r="I613" i="10"/>
  <c r="K613" i="10" s="1"/>
  <c r="I1790" i="10"/>
  <c r="K1790" i="10" s="1"/>
  <c r="I1780" i="10"/>
  <c r="K1780" i="10" s="1"/>
  <c r="I2870" i="10"/>
  <c r="K2870" i="10" s="1"/>
  <c r="I1212" i="10"/>
  <c r="K1212" i="10" s="1"/>
  <c r="I2893" i="10"/>
  <c r="K2893" i="10" s="1"/>
  <c r="I2953" i="10"/>
  <c r="K2953" i="10" s="1"/>
  <c r="I748" i="10"/>
  <c r="K748" i="10" s="1"/>
  <c r="I420" i="10"/>
  <c r="K420" i="10" s="1"/>
  <c r="I1861" i="10"/>
  <c r="K1861" i="10" s="1"/>
  <c r="I2582" i="10"/>
  <c r="K2582" i="10" s="1"/>
  <c r="I2856" i="10"/>
  <c r="K2856" i="10" s="1"/>
  <c r="I2825" i="10"/>
  <c r="K2825" i="10" s="1"/>
  <c r="I2908" i="10"/>
  <c r="K2908" i="10" s="1"/>
  <c r="I2076" i="10"/>
  <c r="K2076" i="10" s="1"/>
  <c r="I2248" i="10"/>
  <c r="K2248" i="10" s="1"/>
  <c r="I1296" i="10"/>
  <c r="K1296" i="10" s="1"/>
  <c r="I2102" i="10"/>
  <c r="K2102" i="10" s="1"/>
  <c r="I550" i="10"/>
  <c r="K550" i="10" s="1"/>
  <c r="I217" i="10"/>
  <c r="K217" i="10" s="1"/>
  <c r="I1794" i="10"/>
  <c r="K1794" i="10" s="1"/>
  <c r="I2797" i="10"/>
  <c r="K2797" i="10" s="1"/>
  <c r="I1283" i="10"/>
  <c r="K1283" i="10" s="1"/>
  <c r="I1198" i="10"/>
  <c r="K1198" i="10" s="1"/>
  <c r="I2188" i="10"/>
  <c r="K2188" i="10" s="1"/>
  <c r="I2930" i="10"/>
  <c r="K2930" i="10" s="1"/>
  <c r="I2917" i="10"/>
  <c r="K2917" i="10" s="1"/>
  <c r="I1873" i="10"/>
  <c r="K1873" i="10" s="1"/>
  <c r="I1315" i="10"/>
  <c r="K1315" i="10" s="1"/>
  <c r="I995" i="10"/>
  <c r="K995" i="10" s="1"/>
  <c r="I228" i="10"/>
  <c r="K228" i="10" s="1"/>
  <c r="I2924" i="10"/>
  <c r="K2924" i="10" s="1"/>
  <c r="I374" i="10"/>
  <c r="K374" i="10" s="1"/>
  <c r="I2882" i="10"/>
  <c r="K2882" i="10" s="1"/>
  <c r="I350" i="10"/>
  <c r="K350" i="10" s="1"/>
  <c r="I328" i="10"/>
  <c r="K328" i="10" s="1"/>
  <c r="I2292" i="10"/>
  <c r="K2292" i="10" s="1"/>
  <c r="I2830" i="10"/>
  <c r="K2830" i="10" s="1"/>
  <c r="I1533" i="10"/>
  <c r="K1533" i="10" s="1"/>
  <c r="I2847" i="10"/>
  <c r="K2847" i="10" s="1"/>
  <c r="I1142" i="10"/>
  <c r="K1142" i="10" s="1"/>
  <c r="I1778" i="10"/>
  <c r="K1778" i="10" s="1"/>
  <c r="I1957" i="10"/>
  <c r="K1957" i="10" s="1"/>
  <c r="I2901" i="10"/>
  <c r="K2901" i="10" s="1"/>
  <c r="I936" i="10"/>
  <c r="K936" i="10" s="1"/>
  <c r="I206" i="10"/>
  <c r="K206" i="10" s="1"/>
  <c r="I1984" i="10"/>
  <c r="K1984" i="10" s="1"/>
  <c r="I1796" i="10"/>
  <c r="K1796" i="10" s="1"/>
  <c r="I2852" i="10"/>
  <c r="K2852" i="10" s="1"/>
  <c r="I230" i="10"/>
  <c r="K230" i="10" s="1"/>
  <c r="I1788" i="10"/>
  <c r="K1788" i="10" s="1"/>
  <c r="I1197" i="10"/>
  <c r="K1197" i="10" s="1"/>
  <c r="I225" i="10"/>
  <c r="K225" i="10" s="1"/>
  <c r="I1230" i="10"/>
  <c r="K1230" i="10" s="1"/>
  <c r="I2205" i="10"/>
  <c r="K2205" i="10" s="1"/>
  <c r="I2920" i="10"/>
  <c r="K2920" i="10" s="1"/>
  <c r="I1871" i="10"/>
  <c r="K1871" i="10" s="1"/>
  <c r="I3091" i="10"/>
  <c r="K3091" i="10" s="1"/>
  <c r="I619" i="10"/>
  <c r="K619" i="10" s="1"/>
  <c r="I2950" i="10"/>
  <c r="K2950" i="10" s="1"/>
  <c r="I433" i="10"/>
  <c r="K433" i="10" s="1"/>
  <c r="I322" i="10"/>
  <c r="K322" i="10" s="1"/>
  <c r="I1858" i="10"/>
  <c r="K1858" i="10" s="1"/>
  <c r="I1874" i="10"/>
  <c r="K1874" i="10" s="1"/>
  <c r="I1211" i="10"/>
  <c r="K1211" i="10" s="1"/>
  <c r="I2863" i="10"/>
  <c r="K2863" i="10" s="1"/>
  <c r="I312" i="10"/>
  <c r="K312" i="10" s="1"/>
  <c r="I2122" i="10"/>
  <c r="K2122" i="10" s="1"/>
  <c r="I646" i="10"/>
  <c r="K646" i="10" s="1"/>
  <c r="I1952" i="10"/>
  <c r="K1952" i="10" s="1"/>
  <c r="I2093" i="10"/>
  <c r="K2093" i="10" s="1"/>
  <c r="I2881" i="10"/>
  <c r="K2881" i="10" s="1"/>
  <c r="I2897" i="10"/>
  <c r="K2897" i="10" s="1"/>
  <c r="I1783" i="10"/>
  <c r="K1783" i="10" s="1"/>
  <c r="I2879" i="10"/>
  <c r="K2879" i="10" s="1"/>
  <c r="I2909" i="10"/>
  <c r="K2909" i="10" s="1"/>
  <c r="I1228" i="10"/>
  <c r="K1228" i="10" s="1"/>
  <c r="I2236" i="10"/>
  <c r="K2236" i="10" s="1"/>
  <c r="I194" i="10"/>
  <c r="K194" i="10" s="1"/>
  <c r="I1378" i="10"/>
  <c r="K1378" i="10" s="1"/>
  <c r="I2070" i="10"/>
  <c r="K2070" i="10" s="1"/>
  <c r="I1199" i="10"/>
  <c r="K1199" i="10" s="1"/>
  <c r="I315" i="10"/>
  <c r="K315" i="10" s="1"/>
  <c r="I337" i="10"/>
  <c r="K337" i="10" s="1"/>
  <c r="I365" i="10"/>
  <c r="K365" i="10" s="1"/>
  <c r="I188" i="10"/>
  <c r="K188" i="10" s="1"/>
  <c r="I1029" i="10"/>
  <c r="K1029" i="10" s="1"/>
  <c r="I456" i="10"/>
  <c r="K456" i="10" s="1"/>
  <c r="I2509" i="10"/>
  <c r="K2509" i="10" s="1"/>
  <c r="I1051" i="10"/>
  <c r="K1051" i="10" s="1"/>
  <c r="I1232" i="10"/>
  <c r="K1232" i="10" s="1"/>
  <c r="I1785" i="10"/>
  <c r="K1785" i="10" s="1"/>
  <c r="I1151" i="10"/>
  <c r="K1151" i="10" s="1"/>
  <c r="I2063" i="10"/>
  <c r="K2063" i="10" s="1"/>
  <c r="I1882" i="10"/>
  <c r="K1882" i="10" s="1"/>
  <c r="I2752" i="10"/>
  <c r="K2752" i="10" s="1"/>
  <c r="I2942" i="10"/>
  <c r="K2942" i="10" s="1"/>
  <c r="I2862" i="10"/>
  <c r="K2862" i="10" s="1"/>
  <c r="I1890" i="10"/>
  <c r="K1890" i="10" s="1"/>
  <c r="I1684" i="10"/>
  <c r="K1684" i="10" s="1"/>
  <c r="I320" i="10"/>
  <c r="K320" i="10" s="1"/>
  <c r="I2269" i="10"/>
  <c r="K2269" i="10" s="1"/>
  <c r="I1224" i="10"/>
  <c r="K1224" i="10" s="1"/>
  <c r="I2785" i="10"/>
  <c r="K2785" i="10" s="1"/>
  <c r="I2317" i="10"/>
  <c r="K2317" i="10" s="1"/>
  <c r="I422" i="10"/>
  <c r="K422" i="10" s="1"/>
  <c r="I1209" i="10"/>
  <c r="K1209" i="10" s="1"/>
  <c r="I2926" i="10"/>
  <c r="K2926" i="10" s="1"/>
  <c r="I1343" i="10"/>
  <c r="K1343" i="10" s="1"/>
  <c r="I1586" i="10"/>
  <c r="K1586" i="10" s="1"/>
  <c r="I1860" i="10"/>
  <c r="K1860" i="10" s="1"/>
  <c r="I2935" i="10"/>
  <c r="K2935" i="10" s="1"/>
  <c r="I2297" i="10"/>
  <c r="K2297" i="10" s="1"/>
  <c r="I254" i="10"/>
  <c r="K254" i="10" s="1"/>
  <c r="I1787" i="10"/>
  <c r="K1787" i="10" s="1"/>
  <c r="I263" i="10"/>
  <c r="K263" i="10" s="1"/>
  <c r="I1924" i="10"/>
  <c r="K1924" i="10" s="1"/>
  <c r="I2595" i="10"/>
  <c r="K2595" i="10" s="1"/>
  <c r="I698" i="10"/>
  <c r="K698" i="10" s="1"/>
  <c r="I1231" i="10"/>
  <c r="K1231" i="10" s="1"/>
  <c r="I1779" i="10"/>
  <c r="K1779" i="10" s="1"/>
  <c r="I1266" i="10"/>
  <c r="K1266" i="10" s="1"/>
  <c r="I2282" i="10"/>
  <c r="K2282" i="10" s="1"/>
  <c r="I1831" i="10"/>
  <c r="K1831" i="10" s="1"/>
  <c r="I414" i="10"/>
  <c r="K414" i="10" s="1"/>
  <c r="I1144" i="10"/>
  <c r="K1144" i="10" s="1"/>
  <c r="I400" i="10"/>
  <c r="K400" i="10" s="1"/>
  <c r="I1054" i="10"/>
  <c r="K1054" i="10" s="1"/>
  <c r="I642" i="10"/>
  <c r="K642" i="10" s="1"/>
  <c r="I2724" i="10"/>
  <c r="K2724" i="10" s="1"/>
  <c r="I224" i="10"/>
  <c r="K224" i="10" s="1"/>
  <c r="I696" i="10"/>
  <c r="K696" i="10" s="1"/>
  <c r="I2849" i="10"/>
  <c r="K2849" i="10" s="1"/>
  <c r="I1274" i="10"/>
  <c r="K1274" i="10" s="1"/>
  <c r="I1583" i="10"/>
  <c r="K1583" i="10" s="1"/>
  <c r="I1233" i="10"/>
  <c r="K1233" i="10" s="1"/>
  <c r="I2463" i="10"/>
  <c r="K2463" i="10" s="1"/>
  <c r="I417" i="10"/>
  <c r="K417" i="10" s="1"/>
  <c r="I1845" i="10"/>
  <c r="K1845" i="10" s="1"/>
  <c r="I1784" i="10"/>
  <c r="K1784" i="10" s="1"/>
  <c r="I510" i="10"/>
  <c r="K510" i="10" s="1"/>
  <c r="I357" i="10"/>
  <c r="K357" i="10" s="1"/>
  <c r="I2604" i="10"/>
  <c r="K2604" i="10" s="1"/>
  <c r="I1791" i="10"/>
  <c r="K1791" i="10" s="1"/>
  <c r="I372" i="10"/>
  <c r="K372" i="10" s="1"/>
  <c r="I1258" i="10"/>
  <c r="K1258" i="10" s="1"/>
  <c r="I1928" i="10"/>
  <c r="K1928" i="10" s="1"/>
  <c r="I2095" i="10"/>
  <c r="K2095" i="10" s="1"/>
  <c r="I2848" i="10"/>
  <c r="K2848" i="10" s="1"/>
  <c r="I1798" i="10"/>
  <c r="K1798" i="10" s="1"/>
  <c r="I744" i="10"/>
  <c r="K744" i="10" s="1"/>
  <c r="I977" i="10"/>
  <c r="K977" i="10" s="1"/>
  <c r="I464" i="10"/>
  <c r="K464" i="10" s="1"/>
  <c r="I2974" i="10"/>
  <c r="K2974" i="10" s="1"/>
  <c r="I728" i="10"/>
  <c r="K728" i="10" s="1"/>
  <c r="I2973" i="10"/>
  <c r="K2973" i="10" s="1"/>
  <c r="I1132" i="10"/>
  <c r="K1132" i="10" s="1"/>
  <c r="I2294" i="10"/>
  <c r="K2294" i="10" s="1"/>
  <c r="I2244" i="10"/>
  <c r="K2244" i="10" s="1"/>
  <c r="I2268" i="10"/>
  <c r="K2268" i="10" s="1"/>
  <c r="I2316" i="10"/>
  <c r="K2316" i="10" s="1"/>
  <c r="I3118" i="10"/>
  <c r="K3118" i="10" s="1"/>
  <c r="I2894" i="10"/>
  <c r="K2894" i="10" s="1"/>
  <c r="I701" i="10"/>
  <c r="K701" i="10" s="1"/>
  <c r="I2092" i="10"/>
  <c r="K2092" i="10" s="1"/>
  <c r="I781" i="10"/>
  <c r="K781" i="10" s="1"/>
  <c r="I721" i="10"/>
  <c r="K721" i="10" s="1"/>
  <c r="I868" i="10"/>
  <c r="K868" i="10" s="1"/>
  <c r="I495" i="10"/>
  <c r="K495" i="10" s="1"/>
  <c r="I327" i="10"/>
  <c r="K327" i="10" s="1"/>
  <c r="I1509" i="10"/>
  <c r="K1509" i="10" s="1"/>
  <c r="I2341" i="10"/>
  <c r="K2341" i="10" s="1"/>
  <c r="I2568" i="10"/>
  <c r="K2568" i="10" s="1"/>
  <c r="I1318" i="10"/>
  <c r="K1318" i="10" s="1"/>
  <c r="I373" i="10"/>
  <c r="K373" i="10" s="1"/>
  <c r="I3102" i="10"/>
  <c r="K3102" i="10" s="1"/>
  <c r="I378" i="10"/>
  <c r="K378" i="10" s="1"/>
  <c r="I1220" i="10"/>
  <c r="K1220" i="10" s="1"/>
  <c r="I1733" i="10"/>
  <c r="K1733" i="10" s="1"/>
  <c r="I2871" i="10"/>
  <c r="K2871" i="10" s="1"/>
  <c r="I2586" i="10"/>
  <c r="K2586" i="10" s="1"/>
  <c r="I277" i="10"/>
  <c r="K277" i="10" s="1"/>
  <c r="I2956" i="10"/>
  <c r="K2956" i="10" s="1"/>
  <c r="I445" i="10"/>
  <c r="K445" i="10" s="1"/>
  <c r="I231" i="10"/>
  <c r="K231" i="10" s="1"/>
  <c r="I1222" i="10"/>
  <c r="K1222" i="10" s="1"/>
  <c r="I2358" i="10"/>
  <c r="K2358" i="10" s="1"/>
  <c r="I511" i="10"/>
  <c r="K511" i="10" s="1"/>
  <c r="I1933" i="10"/>
  <c r="K1933" i="10" s="1"/>
  <c r="I2833" i="10"/>
  <c r="K2833" i="10" s="1"/>
  <c r="I1014" i="10"/>
  <c r="K1014" i="10" s="1"/>
  <c r="I3080" i="10"/>
  <c r="K3080" i="10" s="1"/>
  <c r="I418" i="10"/>
  <c r="K418" i="10" s="1"/>
  <c r="I2121" i="10"/>
  <c r="K2121" i="10" s="1"/>
  <c r="I1335" i="10"/>
  <c r="K1335" i="10" s="1"/>
  <c r="I2315" i="10"/>
  <c r="K2315" i="10" s="1"/>
  <c r="I2919" i="10"/>
  <c r="K2919" i="10" s="1"/>
  <c r="I447" i="10"/>
  <c r="K447" i="10" s="1"/>
  <c r="I2609" i="10"/>
  <c r="K2609" i="10" s="1"/>
  <c r="I1876" i="10"/>
  <c r="K1876" i="10" s="1"/>
  <c r="I1398" i="10"/>
  <c r="K1398" i="10" s="1"/>
  <c r="I1864" i="10"/>
  <c r="K1864" i="10" s="1"/>
  <c r="I2912" i="10"/>
  <c r="K2912" i="10" s="1"/>
  <c r="I2128" i="10"/>
  <c r="K2128" i="10" s="1"/>
  <c r="I2962" i="10"/>
  <c r="K2962" i="10" s="1"/>
  <c r="I2477" i="10"/>
  <c r="K2477" i="10" s="1"/>
  <c r="I660" i="10"/>
  <c r="K660" i="10" s="1"/>
  <c r="I38" i="10"/>
  <c r="K38" i="10" s="1"/>
  <c r="I249" i="10"/>
  <c r="K249" i="10" s="1"/>
  <c r="I2261" i="10"/>
  <c r="K2261" i="10" s="1"/>
  <c r="I2859" i="10"/>
  <c r="K2859" i="10" s="1"/>
  <c r="I437" i="10"/>
  <c r="K437" i="10" s="1"/>
  <c r="I2841" i="10"/>
  <c r="K2841" i="10" s="1"/>
  <c r="I172" i="10"/>
  <c r="K172" i="10" s="1"/>
  <c r="I1226" i="10"/>
  <c r="K1226" i="10" s="1"/>
  <c r="I1208" i="10"/>
  <c r="K1208" i="10" s="1"/>
  <c r="I773" i="10"/>
  <c r="K773" i="10" s="1"/>
  <c r="I2054" i="10"/>
  <c r="K2054" i="10" s="1"/>
  <c r="I235" i="10"/>
  <c r="K235" i="10" s="1"/>
  <c r="I2632" i="10"/>
  <c r="K2632" i="10" s="1"/>
  <c r="I2094" i="10"/>
  <c r="K2094" i="10" s="1"/>
  <c r="I155" i="10"/>
  <c r="K155" i="10" s="1"/>
  <c r="I1580" i="10"/>
  <c r="K1580" i="10" s="1"/>
  <c r="I1521" i="10"/>
  <c r="K1521" i="10" s="1"/>
  <c r="I734" i="10"/>
  <c r="K734" i="10" s="1"/>
  <c r="I720" i="10"/>
  <c r="K720" i="10" s="1"/>
  <c r="I2083" i="10"/>
  <c r="K2083" i="10" s="1"/>
  <c r="I816" i="10"/>
  <c r="K816" i="10" s="1"/>
  <c r="I407" i="10"/>
  <c r="K407" i="10" s="1"/>
  <c r="I2883" i="10"/>
  <c r="K2883" i="10" s="1"/>
  <c r="I738" i="10"/>
  <c r="K738" i="10" s="1"/>
  <c r="I474" i="10"/>
  <c r="K474" i="10" s="1"/>
  <c r="I2460" i="10"/>
  <c r="K2460" i="10" s="1"/>
  <c r="I2120" i="10"/>
  <c r="K2120" i="10" s="1"/>
  <c r="I1955" i="10"/>
  <c r="K1955" i="10" s="1"/>
  <c r="I1813" i="10"/>
  <c r="K1813" i="10" s="1"/>
  <c r="I2132" i="10"/>
  <c r="K2132" i="10" s="1"/>
  <c r="I386" i="10"/>
  <c r="K386" i="10" s="1"/>
  <c r="I1042" i="10"/>
  <c r="K1042" i="10" s="1"/>
  <c r="I2431" i="10"/>
  <c r="K2431" i="10" s="1"/>
  <c r="I1168" i="10"/>
  <c r="K1168" i="10" s="1"/>
  <c r="I652" i="10"/>
  <c r="K652" i="10" s="1"/>
  <c r="I2630" i="10"/>
  <c r="K2630" i="10" s="1"/>
  <c r="I778" i="10"/>
  <c r="K778" i="10" s="1"/>
  <c r="I2293" i="10"/>
  <c r="K2293" i="10" s="1"/>
  <c r="I2066" i="10"/>
  <c r="K2066" i="10" s="1"/>
  <c r="I2246" i="10"/>
  <c r="K2246" i="10" s="1"/>
  <c r="I515" i="10"/>
  <c r="K515" i="10" s="1"/>
  <c r="I2256" i="10"/>
  <c r="K2256" i="10" s="1"/>
  <c r="I332" i="10"/>
  <c r="K332" i="10" s="1"/>
  <c r="I1905" i="10"/>
  <c r="K1905" i="10" s="1"/>
  <c r="I763" i="10"/>
  <c r="K763" i="10" s="1"/>
  <c r="I1203" i="10"/>
  <c r="K1203" i="10" s="1"/>
  <c r="I1201" i="10"/>
  <c r="K1201" i="10" s="1"/>
  <c r="I1931" i="10"/>
  <c r="K1931" i="10" s="1"/>
  <c r="I2593" i="10"/>
  <c r="K2593" i="10" s="1"/>
  <c r="I2073" i="10"/>
  <c r="K2073" i="10" s="1"/>
  <c r="I2616" i="10"/>
  <c r="K2616" i="10" s="1"/>
  <c r="I2252" i="10"/>
  <c r="K2252" i="10" s="1"/>
  <c r="I484" i="10"/>
  <c r="K484" i="10" s="1"/>
  <c r="I1524" i="10"/>
  <c r="K1524" i="10" s="1"/>
  <c r="I1971" i="10"/>
  <c r="K1971" i="10" s="1"/>
  <c r="I1862" i="10"/>
  <c r="K1862" i="10" s="1"/>
  <c r="I202" i="10"/>
  <c r="K202" i="10" s="1"/>
  <c r="I196" i="10"/>
  <c r="K196" i="10" s="1"/>
  <c r="I526" i="10"/>
  <c r="K526" i="10" s="1"/>
  <c r="I1893" i="10"/>
  <c r="K1893" i="10" s="1"/>
  <c r="I338" i="10"/>
  <c r="K338" i="10" s="1"/>
  <c r="I2281" i="10"/>
  <c r="K2281" i="10" s="1"/>
  <c r="I1182" i="10"/>
  <c r="K1182" i="10" s="1"/>
  <c r="I1868" i="10"/>
  <c r="K1868" i="10" s="1"/>
  <c r="I1978" i="10"/>
  <c r="K1978" i="10" s="1"/>
  <c r="I2432" i="10"/>
  <c r="K2432" i="10" s="1"/>
  <c r="I1917" i="10"/>
  <c r="K1917" i="10" s="1"/>
  <c r="I2988" i="10"/>
  <c r="K2988" i="10" s="1"/>
  <c r="I554" i="10"/>
  <c r="K554" i="10" s="1"/>
  <c r="I2193" i="10"/>
  <c r="K2193" i="10" s="1"/>
  <c r="I2289" i="10"/>
  <c r="K2289" i="10" s="1"/>
  <c r="I1246" i="10"/>
  <c r="K1246" i="10" s="1"/>
  <c r="I2274" i="10"/>
  <c r="K2274" i="10" s="1"/>
  <c r="I3104" i="10"/>
  <c r="K3104" i="10" s="1"/>
  <c r="I2633" i="10"/>
  <c r="K2633" i="10" s="1"/>
  <c r="I1052" i="10"/>
  <c r="K1052" i="10" s="1"/>
  <c r="I2921" i="10"/>
  <c r="K2921" i="10" s="1"/>
  <c r="I2869" i="10"/>
  <c r="K2869" i="10" s="1"/>
  <c r="I1314" i="10"/>
  <c r="K1314" i="10" s="1"/>
  <c r="I1167" i="10"/>
  <c r="K1167" i="10" s="1"/>
  <c r="I2706" i="10"/>
  <c r="K2706" i="10" s="1"/>
  <c r="I2087" i="10"/>
  <c r="K2087" i="10" s="1"/>
  <c r="I358" i="10"/>
  <c r="K358" i="10" s="1"/>
  <c r="I2291" i="10"/>
  <c r="K2291" i="10" s="1"/>
  <c r="I215" i="10"/>
  <c r="K215" i="10" s="1"/>
  <c r="I1019" i="10"/>
  <c r="K1019" i="10" s="1"/>
  <c r="I2360" i="10"/>
  <c r="K2360" i="10" s="1"/>
  <c r="I363" i="10"/>
  <c r="K363" i="10" s="1"/>
  <c r="I888" i="10"/>
  <c r="K888" i="10" s="1"/>
  <c r="I1321" i="10"/>
  <c r="K1321" i="10" s="1"/>
  <c r="I3063" i="10"/>
  <c r="K3063" i="10" s="1"/>
  <c r="I1010" i="10"/>
  <c r="K1010" i="10" s="1"/>
  <c r="I1313" i="10"/>
  <c r="K1313" i="10" s="1"/>
  <c r="I1077" i="10"/>
  <c r="K1077" i="10" s="1"/>
  <c r="I317" i="10"/>
  <c r="K317" i="10" s="1"/>
  <c r="I1123" i="10"/>
  <c r="K1123" i="10" s="1"/>
  <c r="I405" i="10"/>
  <c r="K405" i="10" s="1"/>
  <c r="I3014" i="10"/>
  <c r="K3014" i="10" s="1"/>
  <c r="I1176" i="10"/>
  <c r="K1176" i="10" s="1"/>
  <c r="I1053" i="10"/>
  <c r="K1053" i="10" s="1"/>
  <c r="I2326" i="10"/>
  <c r="K2326" i="10" s="1"/>
  <c r="I2062" i="10"/>
  <c r="K2062" i="10" s="1"/>
  <c r="I820" i="10"/>
  <c r="K820" i="10" s="1"/>
  <c r="I1109" i="10"/>
  <c r="K1109" i="10" s="1"/>
  <c r="I62" i="10"/>
  <c r="K62" i="10" s="1"/>
  <c r="I3058" i="10"/>
  <c r="K3058" i="10" s="1"/>
  <c r="I1752" i="10"/>
  <c r="K1752" i="10" s="1"/>
  <c r="I241" i="10"/>
  <c r="K241" i="10" s="1"/>
  <c r="I979" i="10"/>
  <c r="K979" i="10" s="1"/>
  <c r="I412" i="10"/>
  <c r="K412" i="10" s="1"/>
  <c r="I1225" i="10"/>
  <c r="K1225" i="10" s="1"/>
  <c r="I9" i="10"/>
  <c r="K9" i="10" s="1"/>
  <c r="I504" i="10"/>
  <c r="K504" i="10" s="1"/>
  <c r="I2344" i="10"/>
  <c r="K2344" i="10" s="1"/>
  <c r="I467" i="10"/>
  <c r="K467" i="10" s="1"/>
  <c r="I1020" i="10"/>
  <c r="K1020" i="10" s="1"/>
  <c r="I2329" i="10"/>
  <c r="K2329" i="10" s="1"/>
  <c r="I2943" i="10"/>
  <c r="K2943" i="10" s="1"/>
  <c r="I1309" i="10"/>
  <c r="K1309" i="10" s="1"/>
  <c r="I2842" i="10"/>
  <c r="K2842" i="10" s="1"/>
  <c r="I460" i="10"/>
  <c r="K460" i="10" s="1"/>
  <c r="I1977" i="10"/>
  <c r="K1977" i="10" s="1"/>
  <c r="I1456" i="10"/>
  <c r="K1456" i="10" s="1"/>
  <c r="I3036" i="10"/>
  <c r="K3036" i="10" s="1"/>
  <c r="I2808" i="10"/>
  <c r="K2808" i="10" s="1"/>
  <c r="I243" i="10"/>
  <c r="K243" i="10" s="1"/>
  <c r="I362" i="10"/>
  <c r="K362" i="10" s="1"/>
  <c r="I253" i="10"/>
  <c r="K253" i="10" s="1"/>
  <c r="I783" i="10"/>
  <c r="K783" i="10" s="1"/>
  <c r="I2309" i="10"/>
  <c r="K2309" i="10" s="1"/>
  <c r="I2641" i="10"/>
  <c r="K2641" i="10" s="1"/>
  <c r="I1202" i="10"/>
  <c r="K1202" i="10" s="1"/>
  <c r="I177" i="10"/>
  <c r="K177" i="10" s="1"/>
  <c r="I453" i="10"/>
  <c r="K453" i="10" s="1"/>
  <c r="I1437" i="10"/>
  <c r="K1437" i="10" s="1"/>
  <c r="I1420" i="10"/>
  <c r="K1420" i="10" s="1"/>
  <c r="I2525" i="10"/>
  <c r="K2525" i="10" s="1"/>
  <c r="I1440" i="10"/>
  <c r="K1440" i="10" s="1"/>
  <c r="I2348" i="10"/>
  <c r="K2348" i="10" s="1"/>
  <c r="I2328" i="10"/>
  <c r="K2328" i="10" s="1"/>
  <c r="I2905" i="10"/>
  <c r="K2905" i="10" s="1"/>
  <c r="I2290" i="10"/>
  <c r="K2290" i="10" s="1"/>
  <c r="I2984" i="10"/>
  <c r="K2984" i="10" s="1"/>
  <c r="I1088" i="10"/>
  <c r="K1088" i="10" s="1"/>
  <c r="I3086" i="10"/>
  <c r="K3086" i="10" s="1"/>
  <c r="I2760" i="10"/>
  <c r="K2760" i="10" s="1"/>
  <c r="I1988" i="10"/>
  <c r="K1988" i="10" s="1"/>
  <c r="I2334" i="10"/>
  <c r="K2334" i="10" s="1"/>
  <c r="I2109" i="10"/>
  <c r="K2109" i="10" s="1"/>
  <c r="I2320" i="10"/>
  <c r="K2320" i="10" s="1"/>
  <c r="I771" i="10"/>
  <c r="K771" i="10" s="1"/>
  <c r="I2946" i="10"/>
  <c r="K2946" i="10" s="1"/>
  <c r="I2571" i="10"/>
  <c r="K2571" i="10" s="1"/>
  <c r="I223" i="10"/>
  <c r="K223" i="10" s="1"/>
  <c r="I2889" i="10"/>
  <c r="K2889" i="10" s="1"/>
  <c r="I3020" i="10"/>
  <c r="K3020" i="10" s="1"/>
  <c r="I1918" i="10"/>
  <c r="K1918" i="10" s="1"/>
  <c r="I1797" i="10"/>
  <c r="K1797" i="10" s="1"/>
  <c r="I1982" i="10"/>
  <c r="K1982" i="10" s="1"/>
  <c r="I1218" i="10"/>
  <c r="K1218" i="10" s="1"/>
  <c r="I1447" i="10"/>
  <c r="K1447" i="10" s="1"/>
  <c r="I647" i="10"/>
  <c r="K647" i="10" s="1"/>
  <c r="I226" i="10"/>
  <c r="K226" i="10" s="1"/>
  <c r="I786" i="10"/>
  <c r="K786" i="10" s="1"/>
  <c r="I700" i="10"/>
  <c r="K700" i="10" s="1"/>
  <c r="I2876" i="10"/>
  <c r="K2876" i="10" s="1"/>
  <c r="I2452" i="10"/>
  <c r="K2452" i="10" s="1"/>
  <c r="I1879" i="10"/>
  <c r="K1879" i="10" s="1"/>
  <c r="I2311" i="10"/>
  <c r="K2311" i="10" s="1"/>
  <c r="I208" i="10"/>
  <c r="K208" i="10" s="1"/>
  <c r="I1196" i="10"/>
  <c r="K1196" i="10" s="1"/>
  <c r="I791" i="10"/>
  <c r="K791" i="10" s="1"/>
  <c r="I1003" i="10"/>
  <c r="K1003" i="10" s="1"/>
  <c r="I318" i="10"/>
  <c r="K318" i="10" s="1"/>
  <c r="I1213" i="10"/>
  <c r="K1213" i="10" s="1"/>
  <c r="I2782" i="10"/>
  <c r="K2782" i="10" s="1"/>
  <c r="I1005" i="10"/>
  <c r="K1005" i="10" s="1"/>
  <c r="I2086" i="10"/>
  <c r="K2086" i="10" s="1"/>
  <c r="I2110" i="10"/>
  <c r="K2110" i="10" s="1"/>
  <c r="I2933" i="10"/>
  <c r="K2933" i="10" s="1"/>
  <c r="I2546" i="10"/>
  <c r="K2546" i="10" s="1"/>
  <c r="I330" i="10"/>
  <c r="K330" i="10" s="1"/>
  <c r="I543" i="10"/>
  <c r="K543" i="10" s="1"/>
  <c r="I341" i="10"/>
  <c r="K341" i="10" s="1"/>
  <c r="I1242" i="10"/>
  <c r="K1242" i="10" s="1"/>
  <c r="I1115" i="10"/>
  <c r="K1115" i="10" s="1"/>
  <c r="I2058" i="10"/>
  <c r="K2058" i="10" s="1"/>
  <c r="I3012" i="10"/>
  <c r="K3012" i="10" s="1"/>
  <c r="I629" i="10"/>
  <c r="K629" i="10" s="1"/>
  <c r="I1000" i="10"/>
  <c r="K1000" i="10" s="1"/>
  <c r="I1191" i="10"/>
  <c r="K1191" i="10" s="1"/>
  <c r="I1247" i="10"/>
  <c r="K1247" i="10" s="1"/>
  <c r="I2462" i="10"/>
  <c r="K2462" i="10" s="1"/>
  <c r="I1889" i="10"/>
  <c r="K1889" i="10" s="1"/>
  <c r="I1031" i="10"/>
  <c r="K1031" i="10" s="1"/>
  <c r="I500" i="10"/>
  <c r="K500" i="10" s="1"/>
  <c r="I496" i="10"/>
  <c r="K496" i="10" s="1"/>
  <c r="I1837" i="10"/>
  <c r="K1837" i="10" s="1"/>
  <c r="I2298" i="10"/>
  <c r="K2298" i="10" s="1"/>
  <c r="I1904" i="10"/>
  <c r="K1904" i="10" s="1"/>
  <c r="I1848" i="10"/>
  <c r="K1848" i="10" s="1"/>
  <c r="I352" i="10"/>
  <c r="K352" i="10" s="1"/>
  <c r="I1939" i="10"/>
  <c r="K1939" i="10" s="1"/>
  <c r="I1750" i="10"/>
  <c r="K1750" i="10" s="1"/>
  <c r="I3001" i="10"/>
  <c r="K3001" i="10" s="1"/>
  <c r="I2596" i="10"/>
  <c r="K2596" i="10" s="1"/>
  <c r="I2131" i="10"/>
  <c r="K2131" i="10" s="1"/>
  <c r="I1125" i="10"/>
  <c r="K1125" i="10" s="1"/>
  <c r="I1402" i="10"/>
  <c r="K1402" i="10" s="1"/>
  <c r="I2475" i="10"/>
  <c r="K2475" i="10" s="1"/>
  <c r="I356" i="10"/>
  <c r="K356" i="10" s="1"/>
  <c r="I1943" i="10"/>
  <c r="K1943" i="10" s="1"/>
  <c r="I2485" i="10"/>
  <c r="K2485" i="10" s="1"/>
  <c r="I2983" i="10"/>
  <c r="K2983" i="10" s="1"/>
  <c r="I1941" i="10"/>
  <c r="K1941" i="10" s="1"/>
  <c r="I1147" i="10"/>
  <c r="K1147" i="10" s="1"/>
  <c r="I2923" i="10"/>
  <c r="K2923" i="10" s="1"/>
  <c r="I2413" i="10"/>
  <c r="K2413" i="10" s="1"/>
  <c r="I1223" i="10"/>
  <c r="K1223" i="10" s="1"/>
  <c r="I2886" i="10"/>
  <c r="K2886" i="10" s="1"/>
  <c r="I3087" i="10"/>
  <c r="K3087" i="10" s="1"/>
  <c r="I1405" i="10"/>
  <c r="K1405" i="10" s="1"/>
  <c r="I2056" i="10"/>
  <c r="K2056" i="10" s="1"/>
  <c r="I775" i="10"/>
  <c r="K775" i="10" s="1"/>
  <c r="I1841" i="10"/>
  <c r="K1841" i="10" s="1"/>
  <c r="I2129" i="10"/>
  <c r="K2129" i="10" s="1"/>
  <c r="I1570" i="10"/>
  <c r="K1570" i="10" s="1"/>
  <c r="I2212" i="10"/>
  <c r="K2212" i="10" s="1"/>
  <c r="I2113" i="10"/>
  <c r="K2113" i="10" s="1"/>
  <c r="I43" i="10"/>
  <c r="K43" i="10" s="1"/>
  <c r="I2502" i="10"/>
  <c r="K2502" i="10" s="1"/>
  <c r="I1903" i="10"/>
  <c r="K1903" i="10" s="1"/>
  <c r="I1774" i="10"/>
  <c r="K1774" i="10" s="1"/>
  <c r="I1227" i="10"/>
  <c r="K1227" i="10" s="1"/>
  <c r="I1772" i="10"/>
  <c r="K1772" i="10" s="1"/>
  <c r="I382" i="10"/>
  <c r="K382" i="10" s="1"/>
  <c r="I2993" i="10"/>
  <c r="K2993" i="10" s="1"/>
  <c r="I2887" i="10"/>
  <c r="K2887" i="10" s="1"/>
  <c r="I1990" i="10"/>
  <c r="K1990" i="10" s="1"/>
  <c r="I2048" i="10"/>
  <c r="K2048" i="10" s="1"/>
  <c r="I1104" i="10"/>
  <c r="K1104" i="10" s="1"/>
  <c r="I669" i="10"/>
  <c r="K669" i="10" s="1"/>
  <c r="I3070" i="10"/>
  <c r="K3070" i="10" s="1"/>
  <c r="I23" i="10"/>
  <c r="K23" i="10" s="1"/>
  <c r="I1245" i="10"/>
  <c r="K1245" i="10" s="1"/>
  <c r="I1782" i="10"/>
  <c r="K1782" i="10" s="1"/>
  <c r="I1163" i="10"/>
  <c r="K1163" i="10" s="1"/>
  <c r="I1696" i="10"/>
  <c r="K1696" i="10" s="1"/>
  <c r="I2064" i="10"/>
  <c r="K2064" i="10" s="1"/>
  <c r="I1180" i="10"/>
  <c r="K1180" i="10" s="1"/>
  <c r="I2206" i="10"/>
  <c r="K2206" i="10" s="1"/>
  <c r="I719" i="10"/>
  <c r="K719" i="10" s="1"/>
  <c r="I64" i="10"/>
  <c r="K64" i="10" s="1"/>
  <c r="I1267" i="10"/>
  <c r="K1267" i="10" s="1"/>
  <c r="I50" i="10"/>
  <c r="K50" i="10" s="1"/>
  <c r="I2089" i="10"/>
  <c r="K2089" i="10" s="1"/>
  <c r="I612" i="10"/>
  <c r="K612" i="10" s="1"/>
  <c r="I52" i="10"/>
  <c r="K52" i="10" s="1"/>
  <c r="I516" i="10"/>
  <c r="K516" i="10" s="1"/>
  <c r="I751" i="10"/>
  <c r="K751" i="10" s="1"/>
  <c r="I2067" i="10"/>
  <c r="K2067" i="10" s="1"/>
  <c r="I2501" i="10"/>
  <c r="K2501" i="10" s="1"/>
  <c r="I2342" i="10"/>
  <c r="K2342" i="10" s="1"/>
  <c r="I2295" i="10"/>
  <c r="K2295" i="10" s="1"/>
  <c r="I1256" i="10"/>
  <c r="K1256" i="10" s="1"/>
  <c r="I2068" i="10"/>
  <c r="K2068" i="10" s="1"/>
  <c r="I1272" i="10"/>
  <c r="K1272" i="10" s="1"/>
  <c r="I1244" i="10"/>
  <c r="K1244" i="10" s="1"/>
  <c r="I1385" i="10"/>
  <c r="K1385" i="10" s="1"/>
  <c r="I1229" i="10"/>
  <c r="K1229" i="10" s="1"/>
  <c r="I754" i="10"/>
  <c r="K754" i="10" s="1"/>
  <c r="I364" i="10"/>
  <c r="K364" i="10" s="1"/>
  <c r="I267" i="10"/>
  <c r="K267" i="10" s="1"/>
  <c r="I184" i="10"/>
  <c r="K184" i="10" s="1"/>
  <c r="I1389" i="10"/>
  <c r="K1389" i="10" s="1"/>
  <c r="I368" i="10"/>
  <c r="K368" i="10" s="1"/>
  <c r="I1306" i="10"/>
  <c r="K1306" i="10" s="1"/>
  <c r="I2213" i="10"/>
  <c r="K2213" i="10" s="1"/>
  <c r="I431" i="10"/>
  <c r="K431" i="10" s="1"/>
  <c r="I1186" i="10"/>
  <c r="K1186" i="10" s="1"/>
  <c r="I3041" i="10"/>
  <c r="K3041" i="10" s="1"/>
  <c r="I1927" i="10"/>
  <c r="K1927" i="10" s="1"/>
  <c r="I2099" i="10"/>
  <c r="K2099" i="10" s="1"/>
  <c r="I2520" i="10"/>
  <c r="K2520" i="10" s="1"/>
  <c r="I1204" i="10"/>
  <c r="K1204" i="10" s="1"/>
  <c r="I1215" i="10"/>
  <c r="K1215" i="10" s="1"/>
  <c r="I2271" i="10"/>
  <c r="K2271" i="10" s="1"/>
  <c r="I2435" i="10"/>
  <c r="K2435" i="10" s="1"/>
  <c r="I3068" i="10"/>
  <c r="K3068" i="10" s="1"/>
  <c r="I3095" i="10"/>
  <c r="K3095" i="10" s="1"/>
  <c r="I316" i="10"/>
  <c r="K316" i="10" s="1"/>
  <c r="I321" i="10"/>
  <c r="K321" i="10" s="1"/>
  <c r="I1501" i="10"/>
  <c r="K1501" i="10" s="1"/>
  <c r="I2322" i="10"/>
  <c r="K2322" i="10" s="1"/>
  <c r="I1886" i="10"/>
  <c r="K1886" i="10" s="1"/>
  <c r="I2286" i="10"/>
  <c r="K2286" i="10" s="1"/>
  <c r="I680" i="10"/>
  <c r="K680" i="10" s="1"/>
  <c r="I2147" i="10"/>
  <c r="K2147" i="10" s="1"/>
  <c r="I2505" i="10"/>
  <c r="K2505" i="10" s="1"/>
  <c r="I661" i="10"/>
  <c r="K661" i="10" s="1"/>
  <c r="I689" i="10"/>
  <c r="K689" i="10" s="1"/>
  <c r="I2556" i="10"/>
  <c r="K2556" i="10" s="1"/>
  <c r="I1568" i="10"/>
  <c r="K1568" i="10" s="1"/>
  <c r="I1973" i="10"/>
  <c r="K1973" i="10" s="1"/>
  <c r="I3055" i="10"/>
  <c r="K3055" i="10" s="1"/>
  <c r="I848" i="10"/>
  <c r="K848" i="10" s="1"/>
  <c r="I705" i="10"/>
  <c r="K705" i="10" s="1"/>
  <c r="I2528" i="10"/>
  <c r="K2528" i="10" s="1"/>
  <c r="I396" i="10"/>
  <c r="K396" i="10" s="1"/>
  <c r="I236" i="10"/>
  <c r="K236" i="10" s="1"/>
  <c r="I702" i="10"/>
  <c r="K702" i="10" s="1"/>
  <c r="I749" i="10"/>
  <c r="K749" i="10" s="1"/>
  <c r="I1049" i="10"/>
  <c r="K1049" i="10" s="1"/>
  <c r="I2686" i="10"/>
  <c r="K2686" i="10" s="1"/>
  <c r="I2142" i="10"/>
  <c r="K2142" i="10" s="1"/>
  <c r="I2074" i="10"/>
  <c r="K2074" i="10" s="1"/>
  <c r="I2504" i="10"/>
  <c r="K2504" i="10" s="1"/>
  <c r="I708" i="10"/>
  <c r="K708" i="10" s="1"/>
  <c r="I2648" i="10"/>
  <c r="K2648" i="10" s="1"/>
  <c r="I2050" i="10"/>
  <c r="K2050" i="10" s="1"/>
  <c r="I1085" i="10"/>
  <c r="K1085" i="10" s="1"/>
  <c r="I740" i="10"/>
  <c r="K740" i="10" s="1"/>
  <c r="I1908" i="10"/>
  <c r="K1908" i="10" s="1"/>
  <c r="I1853" i="10"/>
  <c r="K1853" i="10" s="1"/>
  <c r="I2545" i="10"/>
  <c r="K2545" i="10" s="1"/>
  <c r="I1428" i="10"/>
  <c r="K1428" i="10" s="1"/>
  <c r="I394" i="10"/>
  <c r="K394" i="10" s="1"/>
  <c r="I2440" i="10"/>
  <c r="K2440" i="10" s="1"/>
  <c r="I1145" i="10"/>
  <c r="K1145" i="10" s="1"/>
  <c r="I1777" i="10"/>
  <c r="K1777" i="10" s="1"/>
  <c r="I873" i="10"/>
  <c r="K873" i="10" s="1"/>
  <c r="I1216" i="10"/>
  <c r="K1216" i="10" s="1"/>
  <c r="I2364" i="10"/>
  <c r="K2364" i="10" s="1"/>
  <c r="I643" i="10"/>
  <c r="K643" i="10" s="1"/>
  <c r="I1975" i="10"/>
  <c r="K1975" i="10" s="1"/>
  <c r="I1326" i="10"/>
  <c r="K1326" i="10" s="1"/>
  <c r="I530" i="10"/>
  <c r="K530" i="10" s="1"/>
  <c r="I2257" i="10"/>
  <c r="K2257" i="10" s="1"/>
  <c r="I457" i="10"/>
  <c r="K457" i="10" s="1"/>
  <c r="I2949" i="10"/>
  <c r="K2949" i="10" s="1"/>
  <c r="I2234" i="10"/>
  <c r="K2234" i="10" s="1"/>
  <c r="I40" i="10"/>
  <c r="K40" i="10" s="1"/>
  <c r="I1170" i="10"/>
  <c r="K1170" i="10" s="1"/>
  <c r="I214" i="10"/>
  <c r="K214" i="10" s="1"/>
  <c r="I625" i="10"/>
  <c r="K625" i="10" s="1"/>
  <c r="I1857" i="10"/>
  <c r="K1857" i="10" s="1"/>
  <c r="I743" i="10"/>
  <c r="K743" i="10" s="1"/>
  <c r="I1294" i="10"/>
  <c r="K1294" i="10" s="1"/>
  <c r="I1910" i="10"/>
  <c r="K1910" i="10" s="1"/>
  <c r="I1781" i="10"/>
  <c r="K1781" i="10" s="1"/>
  <c r="I1277" i="10"/>
  <c r="K1277" i="10" s="1"/>
  <c r="I24" i="10"/>
  <c r="K24" i="10" s="1"/>
  <c r="I678" i="10"/>
  <c r="K678" i="10" s="1"/>
  <c r="I2768" i="10"/>
  <c r="K2768" i="10" s="1"/>
  <c r="I245" i="10"/>
  <c r="K245" i="10" s="1"/>
  <c r="I2097" i="10"/>
  <c r="K2097" i="10" s="1"/>
  <c r="I747" i="10"/>
  <c r="K747" i="10" s="1"/>
  <c r="I211" i="10"/>
  <c r="K211" i="10" s="1"/>
  <c r="I1856" i="10"/>
  <c r="K1856" i="10" s="1"/>
  <c r="I1303" i="10"/>
  <c r="K1303" i="10" s="1"/>
  <c r="I323" i="10"/>
  <c r="K323" i="10" s="1"/>
  <c r="I1444" i="10"/>
  <c r="K1444" i="10" s="1"/>
  <c r="I1842" i="10"/>
  <c r="K1842" i="10" s="1"/>
  <c r="I2695" i="10"/>
  <c r="K2695" i="10" s="1"/>
  <c r="I3015" i="10"/>
  <c r="K3015" i="10" s="1"/>
  <c r="I1311" i="10"/>
  <c r="K1311" i="10" s="1"/>
  <c r="I2512" i="10"/>
  <c r="K2512" i="10" s="1"/>
  <c r="I2488" i="10"/>
  <c r="K2488" i="10" s="1"/>
  <c r="I1558" i="10"/>
  <c r="K1558" i="10" s="1"/>
  <c r="I1966" i="10"/>
  <c r="K1966" i="10" s="1"/>
  <c r="I2125" i="10"/>
  <c r="K2125" i="10" s="1"/>
  <c r="I216" i="10"/>
  <c r="K216" i="10" s="1"/>
  <c r="I2771" i="10"/>
  <c r="K2771" i="10" s="1"/>
  <c r="I478" i="10"/>
  <c r="K478" i="10" s="1"/>
  <c r="I6" i="10"/>
  <c r="K6" i="10" s="1"/>
  <c r="I2361" i="10"/>
  <c r="K2361" i="10" s="1"/>
  <c r="I319" i="10"/>
  <c r="K319" i="10" s="1"/>
  <c r="I2306" i="10"/>
  <c r="K2306" i="10" s="1"/>
  <c r="I1773" i="10"/>
  <c r="K1773" i="10" s="1"/>
  <c r="I339" i="10"/>
  <c r="K339" i="10" s="1"/>
  <c r="I220" i="10"/>
  <c r="K220" i="10" s="1"/>
  <c r="I3096" i="10"/>
  <c r="K3096" i="10" s="1"/>
  <c r="I1386" i="10"/>
  <c r="K1386" i="10" s="1"/>
  <c r="I2059" i="10"/>
  <c r="K2059" i="10" s="1"/>
  <c r="I536" i="10"/>
  <c r="K536" i="10" s="1"/>
  <c r="I1793" i="10"/>
  <c r="K1793" i="10" s="1"/>
  <c r="I333" i="10"/>
  <c r="K333" i="10" s="1"/>
  <c r="I1291" i="10"/>
  <c r="K1291" i="10" s="1"/>
  <c r="I3100" i="10"/>
  <c r="K3100" i="10" s="1"/>
  <c r="I1426" i="10"/>
  <c r="K1426" i="10" s="1"/>
  <c r="I1947" i="10"/>
  <c r="K1947" i="10" s="1"/>
  <c r="I446" i="10"/>
  <c r="K446" i="10" s="1"/>
  <c r="I1270" i="10"/>
  <c r="K1270" i="10" s="1"/>
  <c r="I1507" i="10"/>
  <c r="K1507" i="10" s="1"/>
  <c r="I377" i="10"/>
  <c r="K377" i="10" s="1"/>
  <c r="I2959" i="10"/>
  <c r="K2959" i="10" s="1"/>
  <c r="I770" i="10"/>
  <c r="K770" i="10" s="1"/>
  <c r="I822" i="10"/>
  <c r="K822" i="10" s="1"/>
  <c r="I1936" i="10"/>
  <c r="K1936" i="10" s="1"/>
  <c r="I2116" i="10"/>
  <c r="K2116" i="10" s="1"/>
  <c r="I1448" i="10"/>
  <c r="K1448" i="10" s="1"/>
  <c r="I1433" i="10"/>
  <c r="K1433" i="10" s="1"/>
  <c r="I265" i="10"/>
  <c r="K265" i="10" s="1"/>
  <c r="I116" i="10"/>
  <c r="K116" i="10" s="1"/>
  <c r="I1983" i="10"/>
  <c r="K1983" i="10" s="1"/>
  <c r="I501" i="10"/>
  <c r="K501" i="10" s="1"/>
  <c r="I1118" i="10"/>
  <c r="K1118" i="10" s="1"/>
  <c r="I2284" i="10"/>
  <c r="K2284" i="10" s="1"/>
  <c r="I1082" i="10"/>
  <c r="K1082" i="10" s="1"/>
  <c r="I2987" i="10"/>
  <c r="K2987" i="10" s="1"/>
  <c r="I1775" i="10"/>
  <c r="K1775" i="10" s="1"/>
  <c r="I53" i="10"/>
  <c r="K53" i="10" s="1"/>
  <c r="I1867" i="10"/>
  <c r="K1867" i="10" s="1"/>
  <c r="I2971" i="10"/>
  <c r="K2971" i="10" s="1"/>
  <c r="I1834" i="10"/>
  <c r="K1834" i="10" s="1"/>
  <c r="I1902" i="10"/>
  <c r="K1902" i="10" s="1"/>
  <c r="I1951" i="10"/>
  <c r="K1951" i="10" s="1"/>
  <c r="I499" i="10"/>
  <c r="K499" i="10" s="1"/>
  <c r="I1972" i="10"/>
  <c r="K1972" i="10" s="1"/>
  <c r="I617" i="10"/>
  <c r="K617" i="10" s="1"/>
  <c r="I1166" i="10"/>
  <c r="K1166" i="10" s="1"/>
  <c r="I105" i="10"/>
  <c r="K105" i="10" s="1"/>
  <c r="I1195" i="10"/>
  <c r="K1195" i="10" s="1"/>
  <c r="I282" i="10"/>
  <c r="K282" i="10" s="1"/>
  <c r="I348" i="10"/>
  <c r="K348" i="10" s="1"/>
  <c r="I1329" i="10"/>
  <c r="K1329" i="10" s="1"/>
  <c r="I2" i="10"/>
  <c r="K2" i="10" s="1"/>
  <c r="I1310" i="10"/>
  <c r="K1310" i="10" s="1"/>
  <c r="I716" i="10"/>
  <c r="K716" i="10" s="1"/>
  <c r="I2954" i="10"/>
  <c r="K2954" i="10" s="1"/>
  <c r="I1206" i="10"/>
  <c r="K1206" i="10" s="1"/>
  <c r="I2301" i="10"/>
  <c r="K2301" i="10" s="1"/>
  <c r="I2196" i="10"/>
  <c r="K2196" i="10" s="1"/>
  <c r="I314" i="10"/>
  <c r="K314" i="10" s="1"/>
  <c r="I1504" i="10"/>
  <c r="K1504" i="10" s="1"/>
  <c r="I138" i="10"/>
  <c r="K138" i="10" s="1"/>
  <c r="I371" i="10"/>
  <c r="K371" i="10" s="1"/>
  <c r="I2716" i="10"/>
  <c r="K2716" i="10" s="1"/>
  <c r="I1767" i="10"/>
  <c r="K1767" i="10" s="1"/>
  <c r="I237" i="10"/>
  <c r="K237" i="10" s="1"/>
  <c r="I381" i="10"/>
  <c r="K381" i="10" s="1"/>
  <c r="I1921" i="10"/>
  <c r="K1921" i="10" s="1"/>
  <c r="I2313" i="10"/>
  <c r="K2313" i="10" s="1"/>
  <c r="I601" i="10"/>
  <c r="K601" i="10" s="1"/>
  <c r="I1152" i="10"/>
  <c r="K1152" i="10" s="1"/>
  <c r="I714" i="10"/>
  <c r="K714" i="10" s="1"/>
  <c r="I2049" i="10"/>
  <c r="K2049" i="10" s="1"/>
  <c r="I2115" i="10"/>
  <c r="K2115" i="10" s="1"/>
  <c r="I1464" i="10"/>
  <c r="K1464" i="10" s="1"/>
  <c r="I2746" i="10"/>
  <c r="K2746" i="10" s="1"/>
  <c r="I497" i="10"/>
  <c r="K497" i="10" s="1"/>
  <c r="I1535" i="10"/>
  <c r="K1535" i="10" s="1"/>
  <c r="I729" i="10"/>
  <c r="K729" i="10" s="1"/>
  <c r="I3115" i="10"/>
  <c r="K3115" i="10" s="1"/>
  <c r="I1872" i="10"/>
  <c r="K1872" i="10" s="1"/>
  <c r="I452" i="10"/>
  <c r="K452" i="10" s="1"/>
  <c r="I1441" i="10"/>
  <c r="K1441" i="10" s="1"/>
  <c r="I2467" i="10"/>
  <c r="K2467" i="10" s="1"/>
  <c r="I1040" i="10"/>
  <c r="K1040" i="10" s="1"/>
  <c r="I2077" i="10"/>
  <c r="K2077" i="10" s="1"/>
  <c r="I1046" i="10"/>
  <c r="K1046" i="10" s="1"/>
  <c r="I494" i="10"/>
  <c r="K494" i="10" s="1"/>
  <c r="I2812" i="10"/>
  <c r="K2812" i="10" s="1"/>
  <c r="I1870" i="10"/>
  <c r="K1870" i="10" s="1"/>
  <c r="I1427" i="10"/>
  <c r="K1427" i="10" s="1"/>
  <c r="I1960" i="10"/>
  <c r="K1960" i="10" s="1"/>
  <c r="I46" i="10"/>
  <c r="K46" i="10" s="1"/>
  <c r="I2350" i="10"/>
  <c r="K2350" i="10" s="1"/>
  <c r="I687" i="10"/>
  <c r="K687" i="10" s="1"/>
  <c r="I1906" i="10"/>
  <c r="K1906" i="10" s="1"/>
  <c r="I2260" i="10"/>
  <c r="K2260" i="10" s="1"/>
  <c r="I2060" i="10"/>
  <c r="K2060" i="10" s="1"/>
  <c r="I535" i="10"/>
  <c r="K535" i="10" s="1"/>
  <c r="I3000" i="10"/>
  <c r="K3000" i="10" s="1"/>
  <c r="I2247" i="10"/>
  <c r="K2247" i="10" s="1"/>
  <c r="I2107" i="10"/>
  <c r="K2107" i="10" s="1"/>
  <c r="I375" i="10"/>
  <c r="K375" i="10" s="1"/>
  <c r="I1495" i="10"/>
  <c r="K1495" i="10" s="1"/>
  <c r="I2318" i="10"/>
  <c r="K2318" i="10" s="1"/>
  <c r="I733" i="10"/>
  <c r="K733" i="10" s="1"/>
  <c r="I2130" i="10"/>
  <c r="K2130" i="10" s="1"/>
  <c r="I36" i="10"/>
  <c r="K36" i="10" s="1"/>
  <c r="I3078" i="10"/>
  <c r="K3078" i="10" s="1"/>
  <c r="I913" i="10"/>
  <c r="K913" i="10" s="1"/>
  <c r="I411" i="10"/>
  <c r="K411" i="10" s="1"/>
  <c r="I313" i="10"/>
  <c r="K313" i="10" s="1"/>
  <c r="I788" i="10"/>
  <c r="K788" i="10" s="1"/>
  <c r="I2446" i="10"/>
  <c r="K2446" i="10" s="1"/>
  <c r="I1863" i="10"/>
  <c r="K1863" i="10" s="1"/>
  <c r="I1585" i="10"/>
  <c r="K1585" i="10" s="1"/>
  <c r="I3010" i="10"/>
  <c r="K3010" i="10" s="1"/>
  <c r="I2820" i="10"/>
  <c r="K2820" i="10" s="1"/>
  <c r="I2907" i="10"/>
  <c r="K2907" i="10" s="1"/>
  <c r="I1036" i="10"/>
  <c r="K1036" i="10" s="1"/>
  <c r="I147" i="10"/>
  <c r="K147" i="10" s="1"/>
  <c r="I2287" i="10"/>
  <c r="K2287" i="10" s="1"/>
  <c r="I3064" i="10"/>
  <c r="K3064" i="10" s="1"/>
  <c r="I581" i="10"/>
  <c r="K581" i="10" s="1"/>
  <c r="I27" i="10"/>
  <c r="K27" i="10" s="1"/>
  <c r="I326" i="10"/>
  <c r="K326" i="10" s="1"/>
  <c r="I2516" i="10"/>
  <c r="K2516" i="10" s="1"/>
  <c r="I2355" i="10"/>
  <c r="K2355" i="10" s="1"/>
  <c r="I1138" i="10"/>
  <c r="K1138" i="10" s="1"/>
  <c r="I1970" i="10"/>
  <c r="K1970" i="10" s="1"/>
  <c r="I482" i="10"/>
  <c r="K482" i="10" s="1"/>
  <c r="I376" i="10"/>
  <c r="K376" i="10" s="1"/>
  <c r="I1219" i="10"/>
  <c r="K1219" i="10" s="1"/>
  <c r="I2441" i="10"/>
  <c r="K2441" i="10" s="1"/>
  <c r="I244" i="10"/>
  <c r="K244" i="10" s="1"/>
  <c r="I2804" i="10"/>
  <c r="K2804" i="10" s="1"/>
  <c r="I1280" i="10"/>
  <c r="K1280" i="10" s="1"/>
  <c r="I238" i="10"/>
  <c r="K238" i="10" s="1"/>
  <c r="I2084" i="10"/>
  <c r="K2084" i="10" s="1"/>
  <c r="I2503" i="10"/>
  <c r="K2503" i="10" s="1"/>
  <c r="I1915" i="10"/>
  <c r="K1915" i="10" s="1"/>
  <c r="I1074" i="10"/>
  <c r="K1074" i="10" s="1"/>
  <c r="I2524" i="10"/>
  <c r="K2524" i="10" s="1"/>
  <c r="I1421" i="10"/>
  <c r="K1421" i="10" s="1"/>
  <c r="I2651" i="10"/>
  <c r="K2651" i="10" s="1"/>
  <c r="I2339" i="10"/>
  <c r="K2339" i="10" s="1"/>
  <c r="I2997" i="10"/>
  <c r="K2997" i="10" s="1"/>
  <c r="I218" i="10"/>
  <c r="K218" i="10" s="1"/>
  <c r="I998" i="10"/>
  <c r="K998" i="10" s="1"/>
  <c r="I2325" i="10"/>
  <c r="K2325" i="10" s="1"/>
  <c r="I717" i="10"/>
  <c r="K717" i="10" s="1"/>
  <c r="I203" i="10"/>
  <c r="K203" i="10" s="1"/>
  <c r="I1159" i="10"/>
  <c r="K1159" i="10" s="1"/>
  <c r="I129" i="10"/>
  <c r="K129" i="10" s="1"/>
  <c r="I18" i="10"/>
  <c r="K18" i="10" s="1"/>
  <c r="I349" i="10"/>
  <c r="K349" i="10" s="1"/>
  <c r="I2105" i="10"/>
  <c r="K2105" i="10" s="1"/>
  <c r="I718" i="10"/>
  <c r="K718" i="10" s="1"/>
  <c r="I2730" i="10"/>
  <c r="K2730" i="10" s="1"/>
  <c r="I1071" i="10"/>
  <c r="K1071" i="10" s="1"/>
  <c r="I2914" i="10"/>
  <c r="K2914" i="10" s="1"/>
  <c r="I2278" i="10"/>
  <c r="K2278" i="10" s="1"/>
  <c r="I2119" i="10"/>
  <c r="K2119" i="10" s="1"/>
  <c r="I2709" i="10"/>
  <c r="K2709" i="10" s="1"/>
  <c r="I3023" i="10"/>
  <c r="K3023" i="10" s="1"/>
  <c r="I1236" i="10"/>
  <c r="K1236" i="10" s="1"/>
  <c r="I607" i="10"/>
  <c r="K607" i="10" s="1"/>
  <c r="I397" i="10"/>
  <c r="K397" i="10" s="1"/>
  <c r="I567" i="10"/>
  <c r="K567" i="10" s="1"/>
  <c r="I1962" i="10"/>
  <c r="K1962" i="10" s="1"/>
  <c r="I798" i="10"/>
  <c r="K798" i="10" s="1"/>
  <c r="I1032" i="10"/>
  <c r="K1032" i="10" s="1"/>
  <c r="I427" i="10"/>
  <c r="K427" i="10" s="1"/>
  <c r="I1006" i="10"/>
  <c r="K1006" i="10" s="1"/>
  <c r="I29" i="10"/>
  <c r="K29" i="10" s="1"/>
  <c r="I1937" i="10"/>
  <c r="K1937" i="10" s="1"/>
  <c r="I2112" i="10"/>
  <c r="K2112" i="10" s="1"/>
  <c r="I1946" i="10"/>
  <c r="K1946" i="10" s="1"/>
  <c r="I2690" i="10"/>
  <c r="K2690" i="10" s="1"/>
  <c r="I2619" i="10"/>
  <c r="K2619" i="10" s="1"/>
  <c r="I2100" i="10"/>
  <c r="K2100" i="10" s="1"/>
  <c r="I2283" i="10"/>
  <c r="K2283" i="10" s="1"/>
  <c r="I425" i="10"/>
  <c r="K425" i="10" s="1"/>
  <c r="I2493" i="10"/>
  <c r="K2493" i="10" s="1"/>
  <c r="I2703" i="10"/>
  <c r="K2703" i="10" s="1"/>
  <c r="I191" i="10"/>
  <c r="K191" i="10" s="1"/>
  <c r="I3109" i="10"/>
  <c r="K3109" i="10" s="1"/>
  <c r="I1935" i="10"/>
  <c r="K1935" i="10" s="1"/>
  <c r="I2990" i="10"/>
  <c r="K2990" i="10" s="1"/>
  <c r="I1987" i="10"/>
  <c r="K1987" i="10" s="1"/>
  <c r="I1976" i="10"/>
  <c r="K1976" i="10" s="1"/>
  <c r="I1160" i="10"/>
  <c r="K1160" i="10" s="1"/>
  <c r="I1292" i="10"/>
  <c r="K1292" i="10" s="1"/>
  <c r="I2866" i="10"/>
  <c r="K2866" i="10" s="1"/>
  <c r="I1460" i="10"/>
  <c r="K1460" i="10" s="1"/>
  <c r="I2051" i="10"/>
  <c r="K2051" i="10" s="1"/>
  <c r="I60" i="10"/>
  <c r="K60" i="10" s="1"/>
  <c r="I2508" i="10"/>
  <c r="K2508" i="10" s="1"/>
  <c r="I2864" i="10"/>
  <c r="K2864" i="10" s="1"/>
  <c r="I2053" i="10"/>
  <c r="K2053" i="10" s="1"/>
  <c r="I1991" i="10"/>
  <c r="K1991" i="10" s="1"/>
  <c r="I1013" i="10"/>
  <c r="K1013" i="10" s="1"/>
  <c r="I742" i="10"/>
  <c r="K742" i="10" s="1"/>
  <c r="I1496" i="10"/>
  <c r="K1496" i="10" s="1"/>
  <c r="I1252" i="10"/>
  <c r="K1252" i="10" s="1"/>
  <c r="I1865" i="10"/>
  <c r="K1865" i="10" s="1"/>
  <c r="I229" i="10"/>
  <c r="K229" i="10" s="1"/>
  <c r="I135" i="10"/>
  <c r="K135" i="10" s="1"/>
  <c r="I1289" i="10"/>
  <c r="K1289" i="10" s="1"/>
  <c r="I2096" i="10"/>
  <c r="K2096" i="10" s="1"/>
  <c r="I2948" i="10"/>
  <c r="K2948" i="10" s="1"/>
  <c r="I2483" i="10"/>
  <c r="K2483" i="10" s="1"/>
  <c r="I1711" i="10"/>
  <c r="K1711" i="10" s="1"/>
  <c r="I1068" i="10"/>
  <c r="K1068" i="10" s="1"/>
  <c r="I2057" i="10"/>
  <c r="K2057" i="10" s="1"/>
  <c r="I1217" i="10"/>
  <c r="K1217" i="10" s="1"/>
  <c r="I1866" i="10"/>
  <c r="K1866" i="10" s="1"/>
  <c r="I1911" i="10"/>
  <c r="K1911" i="10" s="1"/>
  <c r="I1859" i="10"/>
  <c r="K1859" i="10" s="1"/>
  <c r="I1103" i="10"/>
  <c r="K1103" i="10" s="1"/>
  <c r="I3026" i="10"/>
  <c r="K3026" i="10" s="1"/>
  <c r="I2513" i="10"/>
  <c r="K2513" i="10" s="1"/>
  <c r="I3122" i="10"/>
  <c r="K3122" i="10" s="1"/>
  <c r="I2519" i="10"/>
  <c r="K2519" i="10" s="1"/>
  <c r="I2071" i="10"/>
  <c r="K2071" i="10" s="1"/>
  <c r="I2713" i="10"/>
  <c r="K2713" i="10" s="1"/>
  <c r="I2091" i="10"/>
  <c r="K2091" i="10" s="1"/>
  <c r="I1241" i="10"/>
  <c r="K1241" i="10" s="1"/>
  <c r="I971" i="10"/>
  <c r="K971" i="10" s="1"/>
  <c r="I553" i="10"/>
  <c r="K553" i="10" s="1"/>
  <c r="I108" i="10"/>
  <c r="K108" i="10" s="1"/>
  <c r="I2149" i="10"/>
  <c r="K2149" i="10" s="1"/>
  <c r="I1116" i="10"/>
  <c r="K1116" i="10" s="1"/>
  <c r="I2902" i="10"/>
  <c r="K2902" i="10" s="1"/>
  <c r="I367" i="10"/>
  <c r="K367" i="10" s="1"/>
  <c r="I174" i="10"/>
  <c r="K174" i="10" s="1"/>
  <c r="I2737" i="10"/>
  <c r="K2737" i="10" s="1"/>
  <c r="I1894" i="10"/>
  <c r="K1894" i="10" s="1"/>
  <c r="I2265" i="10"/>
  <c r="K2265" i="10" s="1"/>
  <c r="I59" i="10"/>
  <c r="K59" i="10" s="1"/>
  <c r="I2052" i="10"/>
  <c r="K2052" i="10" s="1"/>
  <c r="I197" i="10"/>
  <c r="K197" i="10" s="1"/>
  <c r="I1261" i="10"/>
  <c r="K1261" i="10" s="1"/>
  <c r="I2253" i="10"/>
  <c r="K2253" i="10" s="1"/>
  <c r="I2854" i="10"/>
  <c r="K2854" i="10" s="1"/>
  <c r="I1382" i="10"/>
  <c r="K1382" i="10" s="1"/>
  <c r="I731" i="10"/>
  <c r="K731" i="10" s="1"/>
  <c r="I1885" i="10"/>
  <c r="K1885" i="10" s="1"/>
  <c r="I726" i="10"/>
  <c r="K726" i="10" s="1"/>
  <c r="I2047" i="10"/>
  <c r="K2047" i="10" s="1"/>
  <c r="I544" i="10"/>
  <c r="K544" i="10" s="1"/>
  <c r="I1200" i="10"/>
  <c r="K1200" i="10" s="1"/>
  <c r="I684" i="10"/>
  <c r="K684" i="10" s="1"/>
  <c r="I2654" i="10"/>
  <c r="K2654" i="10" s="1"/>
  <c r="I2834" i="10"/>
  <c r="K2834" i="10" s="1"/>
  <c r="I2266" i="10"/>
  <c r="K2266" i="10" s="1"/>
  <c r="I3035" i="10"/>
  <c r="K3035" i="10" s="1"/>
  <c r="I2199" i="10"/>
  <c r="K2199" i="10" s="1"/>
  <c r="I2617" i="10"/>
  <c r="K2617" i="10" s="1"/>
  <c r="I458" i="10"/>
  <c r="K458" i="10" s="1"/>
  <c r="I1967" i="10"/>
  <c r="K1967" i="10" s="1"/>
  <c r="I921" i="10"/>
  <c r="K921" i="10" s="1"/>
  <c r="I1980" i="10"/>
  <c r="K1980" i="10" s="1"/>
  <c r="I1919" i="10"/>
  <c r="K1919" i="10" s="1"/>
  <c r="I1836" i="10"/>
  <c r="K1836" i="10" s="1"/>
  <c r="I2824" i="10"/>
  <c r="K2824" i="10" s="1"/>
  <c r="I430" i="10"/>
  <c r="K430" i="10" s="1"/>
  <c r="I1965" i="10"/>
  <c r="K1965" i="10" s="1"/>
  <c r="I876" i="10"/>
  <c r="K876" i="10" s="1"/>
  <c r="I746" i="10"/>
  <c r="K746" i="10" s="1"/>
  <c r="I2065" i="10"/>
  <c r="K2065" i="10" s="1"/>
  <c r="I1279" i="10"/>
  <c r="K1279" i="10" s="1"/>
  <c r="I1095" i="10"/>
  <c r="K1095" i="10" s="1"/>
  <c r="I3049" i="10"/>
  <c r="K3049" i="10" s="1"/>
  <c r="I1956" i="10"/>
  <c r="K1956" i="10" s="1"/>
  <c r="I325" i="10"/>
  <c r="K325" i="10" s="1"/>
  <c r="I2539" i="10"/>
  <c r="K2539" i="10" s="1"/>
  <c r="I843" i="10"/>
  <c r="K843" i="10" s="1"/>
  <c r="I1838" i="10"/>
  <c r="K1838" i="10" s="1"/>
  <c r="I2931" i="10"/>
  <c r="K2931" i="10" s="1"/>
  <c r="I1511" i="10"/>
  <c r="K1511" i="10" s="1"/>
  <c r="I1959" i="10"/>
  <c r="K1959" i="10" s="1"/>
  <c r="I2124" i="10"/>
  <c r="K2124" i="10" s="1"/>
  <c r="I71" i="10"/>
  <c r="K71" i="10" s="1"/>
  <c r="I3030" i="10"/>
  <c r="K3030" i="10" s="1"/>
  <c r="I247" i="10"/>
  <c r="K247" i="10" s="1"/>
  <c r="I1271" i="10"/>
  <c r="K1271" i="10" s="1"/>
  <c r="I3024" i="10"/>
  <c r="K3024" i="10" s="1"/>
  <c r="I3117" i="10"/>
  <c r="K3117" i="10" s="1"/>
  <c r="I1969" i="10"/>
  <c r="K1969" i="10" s="1"/>
  <c r="I1849" i="10"/>
  <c r="K1849" i="10" s="1"/>
  <c r="I2761" i="10"/>
  <c r="K2761" i="10" s="1"/>
  <c r="I2184" i="10"/>
  <c r="K2184" i="10" s="1"/>
  <c r="I1346" i="10"/>
  <c r="K1346" i="10" s="1"/>
  <c r="I26" i="10"/>
  <c r="K26" i="10" s="1"/>
  <c r="I2925" i="10"/>
  <c r="K2925" i="10" s="1"/>
  <c r="I3110" i="10"/>
  <c r="K3110" i="10" s="1"/>
  <c r="I552" i="10"/>
  <c r="K552" i="10" s="1"/>
  <c r="I861" i="10"/>
  <c r="K861" i="10" s="1"/>
  <c r="I1164" i="10"/>
  <c r="K1164" i="10" s="1"/>
  <c r="I2237" i="10"/>
  <c r="K2237" i="10" s="1"/>
  <c r="I1101" i="10"/>
  <c r="K1101" i="10" s="1"/>
  <c r="I697" i="10"/>
  <c r="K697" i="10" s="1"/>
  <c r="I2489" i="10"/>
  <c r="K2489" i="10" s="1"/>
  <c r="I128" i="10"/>
  <c r="K128" i="10" s="1"/>
  <c r="I869" i="10"/>
  <c r="K869" i="10" s="1"/>
  <c r="I756" i="10"/>
  <c r="K756" i="10" s="1"/>
  <c r="I2873" i="10"/>
  <c r="K2873" i="10" s="1"/>
  <c r="I2336" i="10"/>
  <c r="K2336" i="10" s="1"/>
  <c r="I1922" i="10"/>
  <c r="K1922" i="10" s="1"/>
  <c r="I745" i="10"/>
  <c r="K745" i="10" s="1"/>
  <c r="I331" i="10"/>
  <c r="K331" i="10" s="1"/>
  <c r="I1786" i="10"/>
  <c r="K1786" i="10" s="1"/>
  <c r="I3121" i="10"/>
  <c r="K3121" i="10" s="1"/>
  <c r="I2117" i="10"/>
  <c r="K2117" i="10" s="1"/>
  <c r="I1124" i="10"/>
  <c r="K1124" i="10" s="1"/>
  <c r="I942" i="10"/>
  <c r="K942" i="10" s="1"/>
  <c r="I2300" i="10"/>
  <c r="K2300" i="10" s="1"/>
  <c r="I481" i="10"/>
  <c r="K481" i="10" s="1"/>
  <c r="I3019" i="10"/>
  <c r="K3019" i="10" s="1"/>
  <c r="I1844" i="10"/>
  <c r="K1844" i="10" s="1"/>
  <c r="I2118" i="10"/>
  <c r="K2118" i="10" s="1"/>
  <c r="I2090" i="10"/>
  <c r="K2090" i="10" s="1"/>
  <c r="I1058" i="10"/>
  <c r="K1058" i="10" s="1"/>
  <c r="I2436" i="10"/>
  <c r="K2436" i="10" s="1"/>
  <c r="I2880" i="10"/>
  <c r="K2880" i="10" s="1"/>
  <c r="I1795" i="10"/>
  <c r="K1795" i="10" s="1"/>
  <c r="I752" i="10"/>
  <c r="K752" i="10" s="1"/>
  <c r="I2941" i="10"/>
  <c r="K2941" i="10" s="1"/>
  <c r="I380" i="10"/>
  <c r="K380" i="10" s="1"/>
  <c r="I2514" i="10"/>
  <c r="K2514" i="10" s="1"/>
  <c r="I2272" i="10"/>
  <c r="K2272" i="10" s="1"/>
  <c r="I1025" i="10"/>
  <c r="K1025" i="10" s="1"/>
  <c r="I1875" i="10"/>
  <c r="K1875" i="10" s="1"/>
  <c r="I3" i="10"/>
  <c r="K3" i="10" s="1"/>
  <c r="I1769" i="10"/>
  <c r="K1769" i="10" s="1"/>
  <c r="I2207" i="10"/>
  <c r="K2207" i="10" s="1"/>
  <c r="I2123" i="10"/>
  <c r="K2123" i="10" s="1"/>
  <c r="I1162" i="10"/>
  <c r="K1162" i="10" s="1"/>
  <c r="I1920" i="10"/>
  <c r="K1920" i="10" s="1"/>
  <c r="I1989" i="10"/>
  <c r="K1989" i="10" s="1"/>
  <c r="I1146" i="10"/>
  <c r="K1146" i="10" s="1"/>
  <c r="I2636" i="10"/>
  <c r="K2636" i="10" s="1"/>
  <c r="I2529" i="10"/>
  <c r="K2529" i="10" s="1"/>
  <c r="I636" i="10"/>
  <c r="K636" i="10" s="1"/>
  <c r="I732" i="10"/>
  <c r="K732" i="10" s="1"/>
  <c r="I2347" i="10"/>
  <c r="K2347" i="10" s="1"/>
  <c r="I1925" i="10"/>
  <c r="K1925" i="10" s="1"/>
  <c r="I440" i="10"/>
  <c r="K440" i="10" s="1"/>
  <c r="I1884" i="10"/>
  <c r="K1884" i="10" s="1"/>
  <c r="I1155" i="10"/>
  <c r="K1155" i="10" s="1"/>
  <c r="I462" i="10"/>
  <c r="K462" i="10" s="1"/>
  <c r="I2259" i="10"/>
  <c r="K2259" i="10" s="1"/>
  <c r="I2940" i="10"/>
  <c r="K2940" i="10" s="1"/>
  <c r="I1945" i="10"/>
  <c r="K1945" i="10" s="1"/>
  <c r="I1185" i="10"/>
  <c r="K1185" i="10" s="1"/>
  <c r="I3082" i="10"/>
  <c r="K3082" i="10" s="1"/>
  <c r="I42" i="10"/>
  <c r="K42" i="10" s="1"/>
  <c r="I654" i="10"/>
  <c r="K654" i="10" s="1"/>
  <c r="I1221" i="10"/>
  <c r="K1221" i="10" s="1"/>
  <c r="I2250" i="10"/>
  <c r="K2250" i="10" s="1"/>
  <c r="I1100" i="10"/>
  <c r="K1100" i="10" s="1"/>
  <c r="I1534" i="10"/>
  <c r="K1534" i="10" s="1"/>
  <c r="I1371" i="10"/>
  <c r="K1371" i="10" s="1"/>
  <c r="I2677" i="10"/>
  <c r="K2677" i="10" s="1"/>
  <c r="I465" i="10"/>
  <c r="K465" i="10" s="1"/>
  <c r="I2964" i="10"/>
  <c r="K2964" i="10" s="1"/>
  <c r="I2249" i="10"/>
  <c r="K2249" i="10" s="1"/>
  <c r="I2544" i="10"/>
  <c r="K2544" i="10" s="1"/>
  <c r="I49" i="10"/>
  <c r="K49" i="10" s="1"/>
  <c r="I2267" i="10"/>
  <c r="K2267" i="10" s="1"/>
  <c r="I436" i="10"/>
  <c r="K436" i="10" s="1"/>
  <c r="I1968" i="10"/>
  <c r="K1968" i="10" s="1"/>
  <c r="I2357" i="10"/>
  <c r="K2357" i="10" s="1"/>
  <c r="I709" i="10"/>
  <c r="K709" i="10" s="1"/>
  <c r="I1763" i="10"/>
  <c r="K1763" i="10" s="1"/>
  <c r="I2657" i="10"/>
  <c r="K2657" i="10" s="1"/>
  <c r="I1708" i="10"/>
  <c r="K1708" i="10" s="1"/>
  <c r="I1608" i="10"/>
  <c r="K1608" i="10" s="1"/>
  <c r="I1638" i="10"/>
  <c r="K1638" i="10" s="1"/>
  <c r="I3131" i="10"/>
  <c r="K3131" i="10" s="1"/>
  <c r="I1718" i="10"/>
  <c r="K1718" i="10" s="1"/>
  <c r="I2968" i="10"/>
  <c r="K2968" i="10" s="1"/>
  <c r="I75" i="10"/>
  <c r="K75" i="10" s="1"/>
  <c r="I2198" i="10"/>
  <c r="K2198" i="10" s="1"/>
  <c r="I1654" i="10"/>
  <c r="K1654" i="10" s="1"/>
  <c r="I2590" i="10"/>
  <c r="K2590" i="10" s="1"/>
  <c r="I1998" i="10"/>
  <c r="K1998" i="10" s="1"/>
  <c r="I1352" i="10"/>
  <c r="K1352" i="10" s="1"/>
  <c r="I2014" i="10"/>
  <c r="K2014" i="10" s="1"/>
  <c r="I1999" i="10"/>
  <c r="K1999" i="10" s="1"/>
  <c r="I2747" i="10"/>
  <c r="K2747" i="10" s="1"/>
  <c r="I299" i="10"/>
  <c r="K299" i="10" s="1"/>
  <c r="I2663" i="10"/>
  <c r="K2663" i="10" s="1"/>
  <c r="I90" i="10"/>
  <c r="K90" i="10" s="1"/>
  <c r="I2749" i="10"/>
  <c r="K2749" i="10" s="1"/>
  <c r="I2365" i="10"/>
  <c r="K2365" i="10" s="1"/>
  <c r="I87" i="10"/>
  <c r="K87" i="10" s="1"/>
  <c r="I1766" i="10"/>
  <c r="K1766" i="10" s="1"/>
  <c r="I2660" i="10"/>
  <c r="K2660" i="10" s="1"/>
  <c r="I2784" i="10"/>
  <c r="K2784" i="10" s="1"/>
  <c r="I189" i="10"/>
  <c r="K189" i="10" s="1"/>
  <c r="I2705" i="10"/>
  <c r="K2705" i="10" s="1"/>
  <c r="I3132" i="10"/>
  <c r="K3132" i="10" s="1"/>
  <c r="I2367" i="10"/>
  <c r="K2367" i="10" s="1"/>
  <c r="I2409" i="10"/>
  <c r="K2409" i="10" s="1"/>
  <c r="I1351" i="10"/>
  <c r="K1351" i="10" s="1"/>
  <c r="I2030" i="10"/>
  <c r="K2030" i="10" s="1"/>
  <c r="I1602" i="10"/>
  <c r="K1602" i="10" s="1"/>
  <c r="I3129" i="10"/>
  <c r="K3129" i="10" s="1"/>
  <c r="I2542" i="10"/>
  <c r="K2542" i="10" s="1"/>
  <c r="I1731" i="10"/>
  <c r="K1731" i="10" s="1"/>
  <c r="I274" i="10"/>
  <c r="K274" i="10" s="1"/>
  <c r="I2687" i="10"/>
  <c r="K2687" i="10" s="1"/>
  <c r="I2788" i="10"/>
  <c r="K2788" i="10" s="1"/>
  <c r="I1664" i="10"/>
  <c r="K1664" i="10" s="1"/>
  <c r="I2040" i="10"/>
  <c r="K2040" i="10" s="1"/>
  <c r="I2233" i="10"/>
  <c r="K2233" i="10" s="1"/>
  <c r="I1681" i="10"/>
  <c r="K1681" i="10" s="1"/>
  <c r="I1755" i="10"/>
  <c r="K1755" i="10" s="1"/>
  <c r="I2398" i="10"/>
  <c r="K2398" i="10" s="1"/>
  <c r="I2023" i="10"/>
  <c r="K2023" i="10" s="1"/>
  <c r="I1724" i="10"/>
  <c r="K1724" i="10" s="1"/>
  <c r="I1818" i="10"/>
  <c r="K1818" i="10" s="1"/>
  <c r="I1685" i="10"/>
  <c r="K1685" i="10" s="1"/>
  <c r="I2146" i="10"/>
  <c r="K2146" i="10" s="1"/>
  <c r="I2425" i="10"/>
  <c r="K2425" i="10" s="1"/>
  <c r="I1671" i="10"/>
  <c r="K1671" i="10" s="1"/>
  <c r="I1354" i="10"/>
  <c r="K1354" i="10" s="1"/>
  <c r="I1635" i="10"/>
  <c r="K1635" i="10" s="1"/>
  <c r="I2395" i="10"/>
  <c r="K2395" i="10" s="1"/>
  <c r="I278" i="10"/>
  <c r="K278" i="10" s="1"/>
  <c r="I2576" i="10"/>
  <c r="K2576" i="10" s="1"/>
  <c r="I69" i="10"/>
  <c r="K69" i="10" s="1"/>
  <c r="I555" i="10"/>
  <c r="K555" i="10" s="1"/>
  <c r="I984" i="10"/>
  <c r="K984" i="10" s="1"/>
  <c r="I1754" i="10"/>
  <c r="K1754" i="10" s="1"/>
  <c r="I2203" i="10"/>
  <c r="K2203" i="10" s="1"/>
  <c r="I2039" i="10"/>
  <c r="K2039" i="10" s="1"/>
  <c r="I2800" i="10"/>
  <c r="K2800" i="10" s="1"/>
  <c r="I2725" i="10"/>
  <c r="K2725" i="10" s="1"/>
  <c r="I119" i="10"/>
  <c r="K119" i="10" s="1"/>
  <c r="I1562" i="10"/>
  <c r="K1562" i="10" s="1"/>
  <c r="I2976" i="10"/>
  <c r="K2976" i="10" s="1"/>
  <c r="I1400" i="10"/>
  <c r="K1400" i="10" s="1"/>
  <c r="I1741" i="10"/>
  <c r="K1741" i="10" s="1"/>
  <c r="I1726" i="10"/>
  <c r="K1726" i="10" s="1"/>
  <c r="I2022" i="10"/>
  <c r="K2022" i="10" s="1"/>
  <c r="I577" i="10"/>
  <c r="K577" i="10" s="1"/>
  <c r="I1528" i="10"/>
  <c r="K1528" i="10" s="1"/>
  <c r="I1154" i="10"/>
  <c r="K1154" i="10" s="1"/>
  <c r="I2472" i="10"/>
  <c r="K2472" i="10" s="1"/>
  <c r="I84" i="10"/>
  <c r="K84" i="10" s="1"/>
  <c r="I1299" i="10"/>
  <c r="K1299" i="10" s="1"/>
  <c r="I2208" i="10"/>
  <c r="K2208" i="10" s="1"/>
  <c r="I2696" i="10"/>
  <c r="K2696" i="10" s="1"/>
  <c r="I795" i="10"/>
  <c r="K795" i="10" s="1"/>
  <c r="I1559" i="10"/>
  <c r="K1559" i="10" s="1"/>
  <c r="I8" i="10"/>
  <c r="K8" i="10" s="1"/>
  <c r="I1273" i="10"/>
  <c r="K1273" i="10" s="1"/>
  <c r="I3089" i="10"/>
  <c r="K3089" i="10" s="1"/>
  <c r="I45" i="10"/>
  <c r="K45" i="10" s="1"/>
  <c r="I2385" i="10"/>
  <c r="K2385" i="10" s="1"/>
  <c r="I1815" i="10"/>
  <c r="K1815" i="10" s="1"/>
  <c r="I1624" i="10"/>
  <c r="K1624" i="10" s="1"/>
  <c r="I833" i="10"/>
  <c r="K833" i="10" s="1"/>
  <c r="I166" i="10"/>
  <c r="K166" i="10" s="1"/>
  <c r="I2689" i="10"/>
  <c r="K2689" i="10" s="1"/>
  <c r="I288" i="10"/>
  <c r="K288" i="10" s="1"/>
  <c r="I1822" i="10"/>
  <c r="K1822" i="10" s="1"/>
  <c r="I7" i="10"/>
  <c r="K7" i="10" s="1"/>
  <c r="I691" i="10"/>
  <c r="K691" i="10" s="1"/>
  <c r="I3142" i="10"/>
  <c r="K3142" i="10" s="1"/>
  <c r="I2383" i="10"/>
  <c r="K2383" i="10" s="1"/>
  <c r="I2414" i="10"/>
  <c r="K2414" i="10" s="1"/>
  <c r="I3042" i="10"/>
  <c r="K3042" i="10" s="1"/>
  <c r="I1375" i="10"/>
  <c r="K1375" i="10" s="1"/>
  <c r="I2455" i="10"/>
  <c r="K2455" i="10" s="1"/>
  <c r="I302" i="10"/>
  <c r="K302" i="10" s="1"/>
  <c r="I82" i="10"/>
  <c r="K82" i="10" s="1"/>
  <c r="I1269" i="10"/>
  <c r="K1269" i="10" s="1"/>
  <c r="I1760" i="10"/>
  <c r="K1760" i="10" s="1"/>
  <c r="I2977" i="10"/>
  <c r="K2977" i="10" s="1"/>
  <c r="I2158" i="10"/>
  <c r="K2158" i="10" s="1"/>
  <c r="I1443" i="10"/>
  <c r="K1443" i="10" s="1"/>
  <c r="I2612" i="10"/>
  <c r="K2612" i="10" s="1"/>
  <c r="I2003" i="10"/>
  <c r="K2003" i="10" s="1"/>
  <c r="I161" i="10"/>
  <c r="K161" i="10" s="1"/>
  <c r="I2173" i="10"/>
  <c r="K2173" i="10" s="1"/>
  <c r="I2305" i="10"/>
  <c r="K2305" i="10" s="1"/>
  <c r="I2421" i="10"/>
  <c r="K2421" i="10" s="1"/>
  <c r="I1435" i="10"/>
  <c r="K1435" i="10" s="1"/>
  <c r="I509" i="10"/>
  <c r="K509" i="10" s="1"/>
  <c r="I2960" i="10"/>
  <c r="K2960" i="10" s="1"/>
  <c r="I666" i="10"/>
  <c r="K666" i="10" s="1"/>
  <c r="I1305" i="10"/>
  <c r="K1305" i="10" s="1"/>
  <c r="I2979" i="10"/>
  <c r="K2979" i="10" s="1"/>
  <c r="I1368" i="10"/>
  <c r="K1368" i="10" s="1"/>
  <c r="I56" i="10"/>
  <c r="K56" i="10" s="1"/>
  <c r="I1017" i="10"/>
  <c r="K1017" i="10" s="1"/>
  <c r="I782" i="10"/>
  <c r="K782" i="10" s="1"/>
  <c r="I1877" i="10"/>
  <c r="K1877" i="10" s="1"/>
  <c r="I2175" i="10"/>
  <c r="K2175" i="10" s="1"/>
  <c r="I1916" i="10"/>
  <c r="K1916" i="10" s="1"/>
  <c r="I117" i="10"/>
  <c r="K117" i="10" s="1"/>
  <c r="I1004" i="10"/>
  <c r="K1004" i="10" s="1"/>
  <c r="I3028" i="10"/>
  <c r="K3028" i="10" s="1"/>
  <c r="I2000" i="10"/>
  <c r="K2000" i="10" s="1"/>
  <c r="I764" i="10"/>
  <c r="K764" i="10" s="1"/>
  <c r="I3021" i="10"/>
  <c r="K3021" i="10" s="1"/>
  <c r="I2276" i="10"/>
  <c r="K2276" i="10" s="1"/>
  <c r="I3061" i="10"/>
  <c r="K3061" i="10" s="1"/>
  <c r="I2277" i="10"/>
  <c r="K2277" i="10" s="1"/>
  <c r="I2075" i="10"/>
  <c r="K2075" i="10" s="1"/>
  <c r="I665" i="10"/>
  <c r="K665" i="10" s="1"/>
  <c r="I2552" i="10"/>
  <c r="K2552" i="10" s="1"/>
  <c r="I1683" i="10"/>
  <c r="K1683" i="10" s="1"/>
  <c r="I757" i="10"/>
  <c r="K757" i="10" s="1"/>
  <c r="I2335" i="10"/>
  <c r="K2335" i="10" s="1"/>
  <c r="I2815" i="10"/>
  <c r="K2815" i="10" s="1"/>
  <c r="I2144" i="10"/>
  <c r="K2144" i="10" s="1"/>
  <c r="I2929" i="10"/>
  <c r="K2929" i="10" s="1"/>
  <c r="I2457" i="10"/>
  <c r="K2457" i="10" s="1"/>
  <c r="I1869" i="10"/>
  <c r="K1869" i="10" s="1"/>
  <c r="I1350" i="10"/>
  <c r="K1350" i="10" s="1"/>
  <c r="I227" i="10"/>
  <c r="K227" i="10" s="1"/>
  <c r="I2480" i="10"/>
  <c r="K2480" i="10" s="1"/>
  <c r="I2454" i="10"/>
  <c r="K2454" i="10" s="1"/>
  <c r="I686" i="10"/>
  <c r="K686" i="10" s="1"/>
  <c r="I2262" i="10"/>
  <c r="K2262" i="10" s="1"/>
  <c r="I2219" i="10"/>
  <c r="K2219" i="10" s="1"/>
  <c r="I2081" i="10"/>
  <c r="K2081" i="10" s="1"/>
  <c r="I930" i="10"/>
  <c r="K930" i="10" s="1"/>
  <c r="I1647" i="10"/>
  <c r="K1647" i="10" s="1"/>
  <c r="I58" i="10"/>
  <c r="K58" i="10" s="1"/>
  <c r="I533" i="10"/>
  <c r="K533" i="10" s="1"/>
  <c r="I1178" i="10"/>
  <c r="K1178" i="10" s="1"/>
  <c r="I1099" i="10"/>
  <c r="K1099" i="10" s="1"/>
  <c r="I2331" i="10"/>
  <c r="K2331" i="10" s="1"/>
  <c r="I1551" i="10"/>
  <c r="K1551" i="10" s="1"/>
  <c r="I1262" i="10"/>
  <c r="K1262" i="10" s="1"/>
  <c r="I387" i="10"/>
  <c r="K387" i="10" s="1"/>
  <c r="I875" i="10"/>
  <c r="K875" i="10" s="1"/>
  <c r="I1954" i="10"/>
  <c r="K1954" i="10" s="1"/>
  <c r="I463" i="10"/>
  <c r="K463" i="10" s="1"/>
  <c r="I2618" i="10"/>
  <c r="K2618" i="10" s="1"/>
  <c r="I152" i="10"/>
  <c r="K152" i="10" s="1"/>
  <c r="I1615" i="10"/>
  <c r="K1615" i="10" s="1"/>
  <c r="I867" i="10"/>
  <c r="K867" i="10" s="1"/>
  <c r="I1370" i="10"/>
  <c r="K1370" i="10" s="1"/>
  <c r="I992" i="10"/>
  <c r="K992" i="10" s="1"/>
  <c r="I2009" i="10"/>
  <c r="K2009" i="10" s="1"/>
  <c r="I1075" i="10"/>
  <c r="K1075" i="10" s="1"/>
  <c r="I606" i="10"/>
  <c r="K606" i="10" s="1"/>
  <c r="I262" i="10"/>
  <c r="K262" i="10" s="1"/>
  <c r="I2186" i="10"/>
  <c r="K2186" i="10" s="1"/>
  <c r="I2758" i="10"/>
  <c r="K2758" i="10" s="1"/>
  <c r="I1379" i="10"/>
  <c r="K1379" i="10" s="1"/>
  <c r="I899" i="10"/>
  <c r="K899" i="10" s="1"/>
  <c r="I2195" i="10"/>
  <c r="K2195" i="10" s="1"/>
  <c r="I1302" i="10"/>
  <c r="K1302" i="10" s="1"/>
  <c r="I801" i="10"/>
  <c r="K801" i="10" s="1"/>
  <c r="I965" i="10"/>
  <c r="K965" i="10" s="1"/>
  <c r="I633" i="10"/>
  <c r="K633" i="10" s="1"/>
  <c r="I1612" i="10"/>
  <c r="K1612" i="10" s="1"/>
  <c r="I1744" i="10"/>
  <c r="K1744" i="10" s="1"/>
  <c r="I2393" i="10"/>
  <c r="K2393" i="10" s="1"/>
  <c r="I3016" i="10"/>
  <c r="K3016" i="10" s="1"/>
  <c r="I1264" i="10"/>
  <c r="K1264" i="10" s="1"/>
  <c r="I2353" i="10"/>
  <c r="K2353" i="10" s="1"/>
  <c r="I39" i="10"/>
  <c r="K39" i="10" s="1"/>
  <c r="I627" i="10"/>
  <c r="K627" i="10" s="1"/>
  <c r="I573" i="10"/>
  <c r="K573" i="10" s="1"/>
  <c r="I2156" i="10"/>
  <c r="K2156" i="10" s="1"/>
  <c r="I86" i="10"/>
  <c r="K86" i="10" s="1"/>
  <c r="I3056" i="10"/>
  <c r="K3056" i="10" s="1"/>
  <c r="I176" i="10"/>
  <c r="K176" i="10" s="1"/>
  <c r="I1689" i="10"/>
  <c r="K1689" i="10" s="1"/>
  <c r="I961" i="10"/>
  <c r="K961" i="10" s="1"/>
  <c r="I2580" i="10"/>
  <c r="K2580" i="10" s="1"/>
  <c r="I683" i="10"/>
  <c r="K683" i="10" s="1"/>
  <c r="I857" i="10"/>
  <c r="K857" i="10" s="1"/>
  <c r="I2799" i="10"/>
  <c r="K2799" i="10" s="1"/>
  <c r="I2704" i="10"/>
  <c r="K2704" i="10" s="1"/>
  <c r="I1394" i="10"/>
  <c r="K1394" i="10" s="1"/>
  <c r="I1713" i="10"/>
  <c r="K1713" i="10" s="1"/>
  <c r="I3039" i="10"/>
  <c r="K3039" i="10" s="1"/>
  <c r="I1743" i="10"/>
  <c r="K1743" i="10" s="1"/>
  <c r="I2982" i="10"/>
  <c r="K2982" i="10" s="1"/>
  <c r="I950" i="10"/>
  <c r="K950" i="10" s="1"/>
  <c r="I81" i="10"/>
  <c r="K81" i="10" s="1"/>
  <c r="I144" i="10"/>
  <c r="K144" i="10" s="1"/>
  <c r="I762" i="10"/>
  <c r="K762" i="10" s="1"/>
  <c r="I2101" i="10"/>
  <c r="K2101" i="10" s="1"/>
  <c r="I1373" i="10"/>
  <c r="K1373" i="10" s="1"/>
  <c r="I1554" i="10"/>
  <c r="K1554" i="10" s="1"/>
  <c r="I974" i="10"/>
  <c r="K974" i="10" s="1"/>
  <c r="I1642" i="10"/>
  <c r="K1642" i="10" s="1"/>
  <c r="I2798" i="10"/>
  <c r="K2798" i="10" s="1"/>
  <c r="I1949" i="10"/>
  <c r="K1949" i="10" s="1"/>
  <c r="I1888" i="10"/>
  <c r="K1888" i="10" s="1"/>
  <c r="I1356" i="10"/>
  <c r="K1356" i="10" s="1"/>
  <c r="I2478" i="10"/>
  <c r="K2478" i="10" s="1"/>
  <c r="I2868" i="10"/>
  <c r="K2868" i="10" s="1"/>
  <c r="I1598" i="10"/>
  <c r="K1598" i="10" s="1"/>
  <c r="I1768" i="10"/>
  <c r="K1768" i="10" s="1"/>
  <c r="I2750" i="10"/>
  <c r="K2750" i="10" s="1"/>
  <c r="I2774" i="10"/>
  <c r="K2774" i="10" s="1"/>
  <c r="I2843" i="10"/>
  <c r="K2843" i="10" s="1"/>
  <c r="I2356" i="10"/>
  <c r="K2356" i="10" s="1"/>
  <c r="I1753" i="10"/>
  <c r="K1753" i="10" s="1"/>
  <c r="I3034" i="10"/>
  <c r="K3034" i="10" s="1"/>
  <c r="I426" i="10"/>
  <c r="K426" i="10" s="1"/>
  <c r="I2844" i="10"/>
  <c r="K2844" i="10" s="1"/>
  <c r="I2992" i="10"/>
  <c r="K2992" i="10" s="1"/>
  <c r="I1002" i="10"/>
  <c r="K1002" i="10" s="1"/>
  <c r="I190" i="10"/>
  <c r="K190" i="10" s="1"/>
  <c r="I2891" i="10"/>
  <c r="K2891" i="10" s="1"/>
  <c r="I2699" i="10"/>
  <c r="K2699" i="10" s="1"/>
  <c r="I1107" i="10"/>
  <c r="K1107" i="10" s="1"/>
  <c r="I2437" i="10"/>
  <c r="K2437" i="10" s="1"/>
  <c r="I2765" i="10"/>
  <c r="K2765" i="10" s="1"/>
  <c r="I2227" i="10"/>
  <c r="K2227" i="10" s="1"/>
  <c r="I346" i="10"/>
  <c r="K346" i="10" s="1"/>
  <c r="I1057" i="10"/>
  <c r="K1057" i="10" s="1"/>
  <c r="I946" i="10"/>
  <c r="K946" i="10" s="1"/>
  <c r="I621" i="10"/>
  <c r="K621" i="10" s="1"/>
  <c r="I3007" i="10"/>
  <c r="K3007" i="10" s="1"/>
  <c r="I817" i="10"/>
  <c r="K817" i="10" s="1"/>
  <c r="I186" i="10"/>
  <c r="K186" i="10" s="1"/>
  <c r="I2685" i="10"/>
  <c r="K2685" i="10" s="1"/>
  <c r="I2018" i="10"/>
  <c r="K2018" i="10" s="1"/>
  <c r="I2391" i="10"/>
  <c r="K2391" i="10" s="1"/>
  <c r="I2554" i="10"/>
  <c r="K2554" i="10" s="1"/>
  <c r="I934" i="10"/>
  <c r="K934" i="10" s="1"/>
  <c r="I562" i="10"/>
  <c r="K562" i="10" s="1"/>
  <c r="I859" i="10"/>
  <c r="K859" i="10" s="1"/>
  <c r="I1764" i="10"/>
  <c r="K1764" i="10" s="1"/>
  <c r="I1710" i="10"/>
  <c r="K1710" i="10" s="1"/>
  <c r="I903" i="10"/>
  <c r="K903" i="10" s="1"/>
  <c r="I2319" i="10"/>
  <c r="K2319" i="10" s="1"/>
  <c r="I2466" i="10"/>
  <c r="K2466" i="10" s="1"/>
  <c r="I978" i="10"/>
  <c r="K978" i="10" s="1"/>
  <c r="I1253" i="10"/>
  <c r="K1253" i="10" s="1"/>
  <c r="I1126" i="10"/>
  <c r="K1126" i="10" s="1"/>
  <c r="I1503" i="10"/>
  <c r="K1503" i="10" s="1"/>
  <c r="I931" i="10"/>
  <c r="K931" i="10" s="1"/>
  <c r="I2399" i="10"/>
  <c r="K2399" i="10" s="1"/>
  <c r="I2961" i="10"/>
  <c r="K2961" i="10" s="1"/>
  <c r="I2468" i="10"/>
  <c r="K2468" i="10" s="1"/>
  <c r="I1734" i="10"/>
  <c r="K1734" i="10" s="1"/>
  <c r="I693" i="10"/>
  <c r="K693" i="10" s="1"/>
  <c r="I1411" i="10"/>
  <c r="K1411" i="10" s="1"/>
  <c r="I2773" i="10"/>
  <c r="K2773" i="10" s="1"/>
  <c r="I2024" i="10"/>
  <c r="K2024" i="10" s="1"/>
  <c r="I2166" i="10"/>
  <c r="K2166" i="10" s="1"/>
  <c r="I2151" i="10"/>
  <c r="K2151" i="10" s="1"/>
  <c r="I2389" i="10"/>
  <c r="K2389" i="10" s="1"/>
  <c r="I994" i="10"/>
  <c r="K994" i="10" s="1"/>
  <c r="I2412" i="10"/>
  <c r="K2412" i="10" s="1"/>
  <c r="I1756" i="10"/>
  <c r="K1756" i="10" s="1"/>
  <c r="I624" i="10"/>
  <c r="K624" i="10" s="1"/>
  <c r="I22" i="10"/>
  <c r="K22" i="10" s="1"/>
  <c r="I1725" i="10"/>
  <c r="K1725" i="10" s="1"/>
  <c r="I1342" i="10"/>
  <c r="K1342" i="10" s="1"/>
  <c r="I2577" i="10"/>
  <c r="K2577" i="10" s="1"/>
  <c r="I2698" i="10"/>
  <c r="K2698" i="10" s="1"/>
  <c r="I2672" i="10"/>
  <c r="K2672" i="10" s="1"/>
  <c r="I1729" i="10"/>
  <c r="K1729" i="10" s="1"/>
  <c r="I272" i="10"/>
  <c r="K272" i="10" s="1"/>
  <c r="I275" i="10"/>
  <c r="K275" i="10" s="1"/>
  <c r="I2756" i="10"/>
  <c r="K2756" i="10" s="1"/>
  <c r="I1417" i="10"/>
  <c r="K1417" i="10" s="1"/>
  <c r="I671" i="10"/>
  <c r="K671" i="10" s="1"/>
  <c r="I539" i="10"/>
  <c r="K539" i="10" s="1"/>
  <c r="I2570" i="10"/>
  <c r="K2570" i="10" s="1"/>
  <c r="I878" i="10"/>
  <c r="K878" i="10" s="1"/>
  <c r="I294" i="10"/>
  <c r="K294" i="10" s="1"/>
  <c r="I305" i="10"/>
  <c r="K305" i="10" s="1"/>
  <c r="I1829" i="10"/>
  <c r="K1829" i="10" s="1"/>
  <c r="I735" i="10"/>
  <c r="K735" i="10" s="1"/>
  <c r="I473" i="10"/>
  <c r="K473" i="10" s="1"/>
  <c r="I2822" i="10"/>
  <c r="K2822" i="10" s="1"/>
  <c r="I180" i="10"/>
  <c r="K180" i="10" s="1"/>
  <c r="I1883" i="10"/>
  <c r="K1883" i="10" s="1"/>
  <c r="I443" i="10"/>
  <c r="K443" i="10" s="1"/>
  <c r="I706" i="10"/>
  <c r="K706" i="10" s="1"/>
  <c r="I2085" i="10"/>
  <c r="K2085" i="10" s="1"/>
  <c r="I2836" i="10"/>
  <c r="K2836" i="10" s="1"/>
  <c r="I142" i="10"/>
  <c r="K142" i="10" s="1"/>
  <c r="I503" i="10"/>
  <c r="K503" i="10" s="1"/>
  <c r="I2671" i="10"/>
  <c r="K2671" i="10" s="1"/>
  <c r="I1135" i="10"/>
  <c r="K1135" i="10" s="1"/>
  <c r="I814" i="10"/>
  <c r="K814" i="10" s="1"/>
  <c r="I1205" i="10"/>
  <c r="K1205" i="10" s="1"/>
  <c r="I1189" i="10"/>
  <c r="K1189" i="10" s="1"/>
  <c r="I1678" i="10"/>
  <c r="K1678" i="10" s="1"/>
  <c r="I2232" i="10"/>
  <c r="K2232" i="10" s="1"/>
  <c r="I2536" i="10"/>
  <c r="K2536" i="10" s="1"/>
  <c r="I1037" i="10"/>
  <c r="K1037" i="10" s="1"/>
  <c r="I767" i="10"/>
  <c r="K767" i="10" s="1"/>
  <c r="I1016" i="10"/>
  <c r="K1016" i="10" s="1"/>
  <c r="I1102" i="10"/>
  <c r="K1102" i="10" s="1"/>
  <c r="I3092" i="10"/>
  <c r="K3092" i="10" s="1"/>
  <c r="I2495" i="10"/>
  <c r="K2495" i="10" s="1"/>
  <c r="I2304" i="10"/>
  <c r="K2304" i="10" s="1"/>
  <c r="I893" i="10"/>
  <c r="K893" i="10" s="1"/>
  <c r="I1130" i="10"/>
  <c r="K1130" i="10" s="1"/>
  <c r="I1319" i="10"/>
  <c r="K1319" i="10" s="1"/>
  <c r="I681" i="10"/>
  <c r="K681" i="10" s="1"/>
  <c r="I948" i="10"/>
  <c r="K948" i="10" s="1"/>
  <c r="I925" i="10"/>
  <c r="K925" i="10" s="1"/>
  <c r="I2743" i="10"/>
  <c r="K2743" i="10" s="1"/>
  <c r="I276" i="10"/>
  <c r="K276" i="10" s="1"/>
  <c r="I2433" i="10"/>
  <c r="K2433" i="10" s="1"/>
  <c r="I1105" i="10"/>
  <c r="K1105" i="10" s="1"/>
  <c r="I1746" i="10"/>
  <c r="K1746" i="10" s="1"/>
  <c r="I1380" i="10"/>
  <c r="K1380" i="10" s="1"/>
  <c r="I106" i="10"/>
  <c r="K106" i="10" s="1"/>
  <c r="I205" i="10"/>
  <c r="K205" i="10" s="1"/>
  <c r="I201" i="10"/>
  <c r="K201" i="10" s="1"/>
  <c r="I493" i="10"/>
  <c r="K493" i="10" s="1"/>
  <c r="I2264" i="10"/>
  <c r="K2264" i="10" s="1"/>
  <c r="I2194" i="10"/>
  <c r="K2194" i="10" s="1"/>
  <c r="I862" i="10"/>
  <c r="K862" i="10" s="1"/>
  <c r="I2975" i="10"/>
  <c r="K2975" i="10" s="1"/>
  <c r="I2228" i="10"/>
  <c r="K2228" i="10" s="1"/>
  <c r="I2623" i="10"/>
  <c r="K2623" i="10" s="1"/>
  <c r="I2221" i="10"/>
  <c r="K2221" i="10" s="1"/>
  <c r="I3120" i="10"/>
  <c r="K3120" i="10" s="1"/>
  <c r="I712" i="10"/>
  <c r="K712" i="10" s="1"/>
  <c r="I1600" i="10"/>
  <c r="K1600" i="10" s="1"/>
  <c r="I1288" i="10"/>
  <c r="K1288" i="10" s="1"/>
  <c r="I2702" i="10"/>
  <c r="K2702" i="10" s="1"/>
  <c r="I2394" i="10"/>
  <c r="K2394" i="10" s="1"/>
  <c r="I259" i="10"/>
  <c r="K259" i="10" s="1"/>
  <c r="I269" i="10"/>
  <c r="K269" i="10" s="1"/>
  <c r="I270" i="10"/>
  <c r="K270" i="10" s="1"/>
  <c r="I301" i="10"/>
  <c r="K301" i="10" s="1"/>
  <c r="I2629" i="10"/>
  <c r="K2629" i="10" s="1"/>
  <c r="I1700" i="10"/>
  <c r="K1700" i="10" s="1"/>
  <c r="I1617" i="10"/>
  <c r="K1617" i="10" s="1"/>
  <c r="I839" i="10"/>
  <c r="K839" i="10" s="1"/>
  <c r="I248" i="10"/>
  <c r="K248" i="10" s="1"/>
  <c r="I343" i="10"/>
  <c r="K343" i="10" s="1"/>
  <c r="I1575" i="10"/>
  <c r="K1575" i="10" s="1"/>
  <c r="I1812" i="10"/>
  <c r="K1812" i="10" s="1"/>
  <c r="I2416" i="10"/>
  <c r="K2416" i="10" s="1"/>
  <c r="I291" i="10"/>
  <c r="K291" i="10" s="1"/>
  <c r="I2778" i="10"/>
  <c r="K2778" i="10" s="1"/>
  <c r="I976" i="10"/>
  <c r="K976" i="10" s="1"/>
  <c r="I3124" i="10"/>
  <c r="K3124" i="10" s="1"/>
  <c r="I212" i="10"/>
  <c r="K212" i="10" s="1"/>
  <c r="I2650" i="10"/>
  <c r="K2650" i="10" s="1"/>
  <c r="I3113" i="10"/>
  <c r="K3113" i="10" s="1"/>
  <c r="I1153" i="10"/>
  <c r="K1153" i="10" s="1"/>
  <c r="I836" i="10"/>
  <c r="K836" i="10" s="1"/>
  <c r="I101" i="10"/>
  <c r="K101" i="10" s="1"/>
  <c r="I1308" i="10"/>
  <c r="K1308" i="10" s="1"/>
  <c r="I2390" i="10"/>
  <c r="K2390" i="10" s="1"/>
  <c r="I77" i="10"/>
  <c r="K77" i="10" s="1"/>
  <c r="I1397" i="10"/>
  <c r="K1397" i="10" s="1"/>
  <c r="I769" i="10"/>
  <c r="K769" i="10" s="1"/>
  <c r="I849" i="10"/>
  <c r="K849" i="10" s="1"/>
  <c r="I1336" i="10"/>
  <c r="K1336" i="10" s="1"/>
  <c r="I479" i="10"/>
  <c r="K479" i="10" s="1"/>
  <c r="I1830" i="10"/>
  <c r="K1830" i="10" s="1"/>
  <c r="I759" i="10"/>
  <c r="K759" i="10" s="1"/>
  <c r="I821" i="10"/>
  <c r="K821" i="10" s="1"/>
  <c r="I753" i="10"/>
  <c r="K753" i="10" s="1"/>
  <c r="I3032" i="10"/>
  <c r="K3032" i="10" s="1"/>
  <c r="I3050" i="10"/>
  <c r="K3050" i="10" s="1"/>
  <c r="I1439" i="10"/>
  <c r="K1439" i="10" s="1"/>
  <c r="I1341" i="10"/>
  <c r="K1341" i="10" s="1"/>
  <c r="I1193" i="10"/>
  <c r="K1193" i="10" s="1"/>
  <c r="I2448" i="10"/>
  <c r="K2448" i="10" s="1"/>
  <c r="I2352" i="10"/>
  <c r="K2352" i="10" s="1"/>
  <c r="I2369" i="10"/>
  <c r="K2369" i="10" s="1"/>
  <c r="I1174" i="10"/>
  <c r="K1174" i="10" s="1"/>
  <c r="I3081" i="10"/>
  <c r="K3081" i="10" s="1"/>
  <c r="I1026" i="10"/>
  <c r="K1026" i="10" s="1"/>
  <c r="I975" i="10"/>
  <c r="K975" i="10" s="1"/>
  <c r="I670" i="10"/>
  <c r="K670" i="10" s="1"/>
  <c r="I525" i="10"/>
  <c r="K525" i="10" s="1"/>
  <c r="I2111" i="10"/>
  <c r="K2111" i="10" s="1"/>
  <c r="I800" i="10"/>
  <c r="K800" i="10" s="1"/>
  <c r="I1478" i="10"/>
  <c r="K1478" i="10" s="1"/>
  <c r="I1479" i="10"/>
  <c r="K1479" i="10" s="1"/>
  <c r="I1985" i="10"/>
  <c r="K1985" i="10" s="1"/>
  <c r="I2506" i="10"/>
  <c r="K2506" i="10" s="1"/>
  <c r="I1022" i="10"/>
  <c r="K1022" i="10" s="1"/>
  <c r="I110" i="10"/>
  <c r="K110" i="10" s="1"/>
  <c r="I1522" i="10"/>
  <c r="K1522" i="10" s="1"/>
  <c r="I2615" i="10"/>
  <c r="K2615" i="10" s="1"/>
  <c r="I804" i="10"/>
  <c r="K804" i="10" s="1"/>
  <c r="I1529" i="10"/>
  <c r="K1529" i="10" s="1"/>
  <c r="I991" i="10"/>
  <c r="K991" i="10" s="1"/>
  <c r="I2661" i="10"/>
  <c r="K2661" i="10" s="1"/>
  <c r="I2640" i="10"/>
  <c r="K2640" i="10" s="1"/>
  <c r="I402" i="10"/>
  <c r="K402" i="10" s="1"/>
  <c r="I1033" i="10"/>
  <c r="K1033" i="10" s="1"/>
  <c r="I2190" i="10"/>
  <c r="K2190" i="10" s="1"/>
  <c r="I872" i="10"/>
  <c r="K872" i="10" s="1"/>
  <c r="I1704" i="10"/>
  <c r="K1704" i="10" s="1"/>
  <c r="I2579" i="10"/>
  <c r="K2579" i="10" s="1"/>
  <c r="I92" i="10"/>
  <c r="K92" i="10" s="1"/>
  <c r="I1120" i="10"/>
  <c r="K1120" i="10" s="1"/>
  <c r="I1901" i="10"/>
  <c r="K1901" i="10" s="1"/>
  <c r="I1607" i="10"/>
  <c r="K1607" i="10" s="1"/>
  <c r="I242" i="10"/>
  <c r="K242" i="10" s="1"/>
  <c r="I1122" i="10"/>
  <c r="K1122" i="10" s="1"/>
  <c r="I1703" i="10"/>
  <c r="K1703" i="10" s="1"/>
  <c r="I2681" i="10"/>
  <c r="K2681" i="10" s="1"/>
  <c r="I1660" i="10"/>
  <c r="K1660" i="10" s="1"/>
  <c r="I2970" i="10"/>
  <c r="K2970" i="10" s="1"/>
  <c r="I2377" i="10"/>
  <c r="K2377" i="10" s="1"/>
  <c r="I692" i="10"/>
  <c r="K692" i="10" s="1"/>
  <c r="I134" i="10"/>
  <c r="K134" i="10" s="1"/>
  <c r="I1811" i="10"/>
  <c r="K1811" i="10" s="1"/>
  <c r="I987" i="10"/>
  <c r="K987" i="10" s="1"/>
  <c r="I2002" i="10"/>
  <c r="K2002" i="10" s="1"/>
  <c r="I3060" i="10"/>
  <c r="K3060" i="10" s="1"/>
  <c r="I826" i="10"/>
  <c r="K826" i="10" s="1"/>
  <c r="I2408" i="10"/>
  <c r="K2408" i="10" s="1"/>
  <c r="I295" i="10"/>
  <c r="K295" i="10" s="1"/>
  <c r="I80" i="10"/>
  <c r="K80" i="10" s="1"/>
  <c r="I2333" i="10"/>
  <c r="K2333" i="10" s="1"/>
  <c r="I823" i="10"/>
  <c r="K823" i="10" s="1"/>
  <c r="I538" i="10"/>
  <c r="K538" i="10" s="1"/>
  <c r="I125" i="10"/>
  <c r="K125" i="10" s="1"/>
  <c r="I102" i="10"/>
  <c r="K102" i="10" s="1"/>
  <c r="I2387" i="10"/>
  <c r="K2387" i="10" s="1"/>
  <c r="I5" i="10"/>
  <c r="K5" i="10" s="1"/>
  <c r="I1276" i="10"/>
  <c r="K1276" i="10" s="1"/>
  <c r="I2366" i="10"/>
  <c r="K2366" i="10" s="1"/>
  <c r="I2602" i="10"/>
  <c r="K2602" i="10" s="1"/>
  <c r="I2163" i="10"/>
  <c r="K2163" i="10" s="1"/>
  <c r="I1672" i="10"/>
  <c r="K1672" i="10" s="1"/>
  <c r="I232" i="10"/>
  <c r="K232" i="10" s="1"/>
  <c r="I1157" i="10"/>
  <c r="K1157" i="10" s="1"/>
  <c r="I195" i="10"/>
  <c r="K195" i="10" s="1"/>
  <c r="I2668" i="10"/>
  <c r="K2668" i="10" s="1"/>
  <c r="I1282" i="10"/>
  <c r="K1282" i="10" s="1"/>
  <c r="I2420" i="10"/>
  <c r="K2420" i="10" s="1"/>
  <c r="I1431" i="10"/>
  <c r="K1431" i="10" s="1"/>
  <c r="I3044" i="10"/>
  <c r="K3044" i="10" s="1"/>
  <c r="I1404" i="10"/>
  <c r="K1404" i="10" s="1"/>
  <c r="I591" i="10"/>
  <c r="K591" i="10" s="1"/>
  <c r="I2860" i="10"/>
  <c r="K2860" i="10" s="1"/>
  <c r="I1035" i="10"/>
  <c r="K1035" i="10" s="1"/>
  <c r="I1028" i="10"/>
  <c r="K1028" i="10" s="1"/>
  <c r="I3108" i="10"/>
  <c r="K3108" i="10" s="1"/>
  <c r="I1210" i="10"/>
  <c r="K1210" i="10" s="1"/>
  <c r="I997" i="10"/>
  <c r="K997" i="10" s="1"/>
  <c r="I1425" i="10"/>
  <c r="K1425" i="10" s="1"/>
  <c r="I882" i="10"/>
  <c r="K882" i="10" s="1"/>
  <c r="I1295" i="10"/>
  <c r="K1295" i="10" s="1"/>
  <c r="I1039" i="10"/>
  <c r="K1039" i="10" s="1"/>
  <c r="I1257" i="10"/>
  <c r="K1257" i="10" s="1"/>
  <c r="I2910" i="10"/>
  <c r="K2910" i="10" s="1"/>
  <c r="I1050" i="10"/>
  <c r="K1050" i="10" s="1"/>
  <c r="I2453" i="10"/>
  <c r="K2453" i="10" s="1"/>
  <c r="I1880" i="10"/>
  <c r="K1880" i="10" s="1"/>
  <c r="I1263" i="10"/>
  <c r="K1263" i="10" s="1"/>
  <c r="I1897" i="10"/>
  <c r="K1897" i="10" s="1"/>
  <c r="I2254" i="10"/>
  <c r="K2254" i="10" s="1"/>
  <c r="I1776" i="10"/>
  <c r="K1776" i="10" s="1"/>
  <c r="I2126" i="10"/>
  <c r="K2126" i="10" s="1"/>
  <c r="I540" i="10"/>
  <c r="K540" i="10" s="1"/>
  <c r="I455" i="10"/>
  <c r="K455" i="10" s="1"/>
  <c r="I1666" i="10"/>
  <c r="K1666" i="10" s="1"/>
  <c r="I1986" i="10"/>
  <c r="K1986" i="10" s="1"/>
  <c r="I2192" i="10"/>
  <c r="K2192" i="10" s="1"/>
  <c r="I890" i="10"/>
  <c r="K890" i="10" s="1"/>
  <c r="I3046" i="10"/>
  <c r="K3046" i="10" s="1"/>
  <c r="I3143" i="10"/>
  <c r="K3143" i="10" s="1"/>
  <c r="I98" i="10"/>
  <c r="K98" i="10" s="1"/>
  <c r="I1816" i="10"/>
  <c r="K1816" i="10" s="1"/>
  <c r="I1661" i="10"/>
  <c r="K1661" i="10" s="1"/>
  <c r="I28" i="10"/>
  <c r="K28" i="10" s="1"/>
  <c r="I2559" i="10"/>
  <c r="K2559" i="10" s="1"/>
  <c r="I14" i="10"/>
  <c r="K14" i="10" s="1"/>
  <c r="I1293" i="10"/>
  <c r="K1293" i="10" s="1"/>
  <c r="I285" i="10"/>
  <c r="K285" i="10" s="1"/>
  <c r="I964" i="10"/>
  <c r="K964" i="10" s="1"/>
  <c r="I2676" i="10"/>
  <c r="K2676" i="10" s="1"/>
  <c r="I1735" i="10"/>
  <c r="K1735" i="10" s="1"/>
  <c r="I2845" i="10"/>
  <c r="K2845" i="10" s="1"/>
  <c r="I1365" i="10"/>
  <c r="K1365" i="10" s="1"/>
  <c r="I522" i="10"/>
  <c r="K522" i="10" s="1"/>
  <c r="I1347" i="10"/>
  <c r="K1347" i="10" s="1"/>
  <c r="I3071" i="10"/>
  <c r="K3071" i="10" s="1"/>
  <c r="I2419" i="10"/>
  <c r="K2419" i="10" s="1"/>
  <c r="I469" i="10"/>
  <c r="K469" i="10" s="1"/>
  <c r="I1418" i="10"/>
  <c r="K1418" i="10" s="1"/>
  <c r="I1106" i="10"/>
  <c r="K1106" i="10" s="1"/>
  <c r="I1675" i="10"/>
  <c r="K1675" i="10" s="1"/>
  <c r="I2727" i="10"/>
  <c r="K2727" i="10" s="1"/>
  <c r="I1502" i="10"/>
  <c r="K1502" i="10" s="1"/>
  <c r="I2209" i="10"/>
  <c r="K2209" i="10" s="1"/>
  <c r="I2374" i="10"/>
  <c r="K2374" i="10" s="1"/>
  <c r="I1387" i="10"/>
  <c r="K1387" i="10" s="1"/>
  <c r="I1641" i="10"/>
  <c r="K1641" i="10" s="1"/>
  <c r="I421" i="10"/>
  <c r="K421" i="10" s="1"/>
  <c r="I1801" i="10"/>
  <c r="K1801" i="10" s="1"/>
  <c r="I1609" i="10"/>
  <c r="K1609" i="10" s="1"/>
  <c r="I1803" i="10"/>
  <c r="K1803" i="10" s="1"/>
  <c r="I1410" i="10"/>
  <c r="K1410" i="10" s="1"/>
  <c r="I2498" i="10"/>
  <c r="K2498" i="10" s="1"/>
  <c r="I1392" i="10"/>
  <c r="K1392" i="10" s="1"/>
  <c r="I2803" i="10"/>
  <c r="K2803" i="10" s="1"/>
  <c r="I2717" i="10"/>
  <c r="K2717" i="10" s="1"/>
  <c r="I2662" i="10"/>
  <c r="K2662" i="10" s="1"/>
  <c r="I2835" i="10"/>
  <c r="K2835" i="10" s="1"/>
  <c r="I558" i="10"/>
  <c r="K558" i="10" s="1"/>
  <c r="I2624" i="10"/>
  <c r="K2624" i="10" s="1"/>
  <c r="I2012" i="10"/>
  <c r="K2012" i="10" s="1"/>
  <c r="I1804" i="10"/>
  <c r="K1804" i="10" s="1"/>
  <c r="I2349" i="10"/>
  <c r="K2349" i="10" s="1"/>
  <c r="I2106" i="10"/>
  <c r="K2106" i="10" s="1"/>
  <c r="I1484" i="10"/>
  <c r="K1484" i="10" s="1"/>
  <c r="I2187" i="10"/>
  <c r="K2187" i="10" s="1"/>
  <c r="I1488" i="10"/>
  <c r="K1488" i="10" s="1"/>
  <c r="I258" i="10"/>
  <c r="K258" i="10" s="1"/>
  <c r="I1614" i="10"/>
  <c r="K1614" i="10" s="1"/>
  <c r="I614" i="10"/>
  <c r="K614" i="10" s="1"/>
  <c r="I1500" i="10"/>
  <c r="K1500" i="10" s="1"/>
  <c r="I2351" i="10"/>
  <c r="K2351" i="10" s="1"/>
  <c r="I2447" i="10"/>
  <c r="K2447" i="10" s="1"/>
  <c r="I334" i="10"/>
  <c r="K334" i="10" s="1"/>
  <c r="I1472" i="10"/>
  <c r="K1472" i="10" s="1"/>
  <c r="I1070" i="10"/>
  <c r="K1070" i="10" s="1"/>
  <c r="I3047" i="10"/>
  <c r="K3047" i="10" s="1"/>
  <c r="I398" i="10"/>
  <c r="K398" i="10" s="1"/>
  <c r="I2133" i="10"/>
  <c r="K2133" i="10" s="1"/>
  <c r="I640" i="10"/>
  <c r="K640" i="10" s="1"/>
  <c r="I1824" i="10"/>
  <c r="K1824" i="10" s="1"/>
  <c r="I2496" i="10"/>
  <c r="K2496" i="10" s="1"/>
  <c r="I1477" i="10"/>
  <c r="K1477" i="10" s="1"/>
  <c r="I847" i="10"/>
  <c r="K847" i="10" s="1"/>
  <c r="I724" i="10"/>
  <c r="K724" i="10" s="1"/>
  <c r="I127" i="10"/>
  <c r="K127" i="10" s="1"/>
  <c r="I2152" i="10"/>
  <c r="K2152" i="10" s="1"/>
  <c r="I2323" i="10"/>
  <c r="K2323" i="10" s="1"/>
  <c r="I1187" i="10"/>
  <c r="K1187" i="10" s="1"/>
  <c r="I1044" i="10"/>
  <c r="K1044" i="10" s="1"/>
  <c r="I353" i="10"/>
  <c r="K353" i="10" s="1"/>
  <c r="I2459" i="10"/>
  <c r="K2459" i="10" s="1"/>
  <c r="I655" i="10"/>
  <c r="K655" i="10" s="1"/>
  <c r="I410" i="10"/>
  <c r="K410" i="10" s="1"/>
  <c r="I3059" i="10"/>
  <c r="K3059" i="10" s="1"/>
  <c r="I1055" i="10"/>
  <c r="K1055" i="10" s="1"/>
  <c r="I2932" i="10"/>
  <c r="K2932" i="10" s="1"/>
  <c r="I3027" i="10"/>
  <c r="K3027" i="10" s="1"/>
  <c r="I851" i="10"/>
  <c r="K851" i="10" s="1"/>
  <c r="I2748" i="10"/>
  <c r="K2748" i="10" s="1"/>
  <c r="I989" i="10"/>
  <c r="K989" i="10" s="1"/>
  <c r="I592" i="10"/>
  <c r="K592" i="10" s="1"/>
  <c r="I2531" i="10"/>
  <c r="K2531" i="10" s="1"/>
  <c r="I570" i="10"/>
  <c r="K570" i="10" s="1"/>
  <c r="I603" i="10"/>
  <c r="K603" i="10" s="1"/>
  <c r="I1515" i="10"/>
  <c r="K1515" i="10" s="1"/>
  <c r="I2653" i="10"/>
  <c r="K2653" i="10" s="1"/>
  <c r="I118" i="10"/>
  <c r="K118" i="10" s="1"/>
  <c r="I3090" i="10"/>
  <c r="K3090" i="10" s="1"/>
  <c r="I2731" i="10"/>
  <c r="K2731" i="10" s="1"/>
  <c r="I502" i="10"/>
  <c r="K502" i="10" s="1"/>
  <c r="I3017" i="10"/>
  <c r="K3017" i="10" s="1"/>
  <c r="I1409" i="10"/>
  <c r="K1409" i="10" s="1"/>
  <c r="I345" i="10"/>
  <c r="K345" i="10" s="1"/>
  <c r="I438" i="10"/>
  <c r="K438" i="10" s="1"/>
  <c r="I1516" i="10"/>
  <c r="K1516" i="10" s="1"/>
  <c r="I2779" i="10"/>
  <c r="K2779" i="10" s="1"/>
  <c r="I2565" i="10"/>
  <c r="K2565" i="10" s="1"/>
  <c r="I1669" i="10"/>
  <c r="K1669" i="10" s="1"/>
  <c r="I675" i="10"/>
  <c r="K675" i="10" s="1"/>
  <c r="I1485" i="10"/>
  <c r="K1485" i="10" s="1"/>
  <c r="I1732" i="10"/>
  <c r="K1732" i="10" s="1"/>
  <c r="I2220" i="10"/>
  <c r="K2220" i="10" s="1"/>
  <c r="I1466" i="10"/>
  <c r="K1466" i="10" s="1"/>
  <c r="I972" i="10"/>
  <c r="K972" i="10" s="1"/>
  <c r="I2548" i="10"/>
  <c r="K2548" i="10" s="1"/>
  <c r="I3004" i="10"/>
  <c r="K3004" i="10" s="1"/>
  <c r="I2136" i="10"/>
  <c r="K2136" i="10" s="1"/>
  <c r="I2197" i="10"/>
  <c r="K2197" i="10" s="1"/>
  <c r="I1828" i="10"/>
  <c r="K1828" i="10" s="1"/>
  <c r="I1851" i="10"/>
  <c r="K1851" i="10" s="1"/>
  <c r="I916" i="10"/>
  <c r="K916" i="10" s="1"/>
  <c r="I1434" i="10"/>
  <c r="K1434" i="10" s="1"/>
  <c r="I2543" i="10"/>
  <c r="K2543" i="10" s="1"/>
  <c r="I1582" i="10"/>
  <c r="K1582" i="10" s="1"/>
  <c r="I1622" i="10"/>
  <c r="K1622" i="10" s="1"/>
  <c r="I945" i="10"/>
  <c r="K945" i="10" s="1"/>
  <c r="I1358" i="10"/>
  <c r="K1358" i="10" s="1"/>
  <c r="I3057" i="10"/>
  <c r="K3057" i="10" s="1"/>
  <c r="I1181" i="10"/>
  <c r="K1181" i="10" s="1"/>
  <c r="I2786" i="10"/>
  <c r="K2786" i="10" s="1"/>
  <c r="I910" i="10"/>
  <c r="K910" i="10" s="1"/>
  <c r="I1745" i="10"/>
  <c r="K1745" i="10" s="1"/>
  <c r="I392" i="10"/>
  <c r="K392" i="10" s="1"/>
  <c r="I2415" i="10"/>
  <c r="K2415" i="10" s="1"/>
  <c r="I3048" i="10"/>
  <c r="K3048" i="10" s="1"/>
  <c r="I167" i="10"/>
  <c r="K167" i="10" s="1"/>
  <c r="I3125" i="10"/>
  <c r="K3125" i="10" s="1"/>
  <c r="I304" i="10"/>
  <c r="K304" i="10" s="1"/>
  <c r="I2025" i="10"/>
  <c r="K2025" i="10" s="1"/>
  <c r="I1923" i="10"/>
  <c r="K1923" i="10" s="1"/>
  <c r="I1136" i="10"/>
  <c r="K1136" i="10" s="1"/>
  <c r="I1547" i="10"/>
  <c r="K1547" i="10" s="1"/>
  <c r="I1056" i="10"/>
  <c r="K1056" i="10" s="1"/>
  <c r="I2918" i="10"/>
  <c r="K2918" i="10" s="1"/>
  <c r="I388" i="10"/>
  <c r="K388" i="10" s="1"/>
  <c r="I534" i="10"/>
  <c r="K534" i="10" s="1"/>
  <c r="I2922" i="10"/>
  <c r="K2922" i="10" s="1"/>
  <c r="I10" i="10"/>
  <c r="K10" i="10" s="1"/>
  <c r="I2533" i="10"/>
  <c r="K2533" i="10" s="1"/>
  <c r="I2492" i="10"/>
  <c r="K2492" i="10" s="1"/>
  <c r="I454" i="10"/>
  <c r="K454" i="10" s="1"/>
  <c r="I1323" i="10"/>
  <c r="K1323" i="10" s="1"/>
  <c r="I2575" i="10"/>
  <c r="K2575" i="10" s="1"/>
  <c r="I2726" i="10"/>
  <c r="K2726" i="10" s="1"/>
  <c r="I1060" i="10"/>
  <c r="K1060" i="10" s="1"/>
  <c r="I1084" i="10"/>
  <c r="K1084" i="10" s="1"/>
  <c r="I1251" i="10"/>
  <c r="K1251" i="10" s="1"/>
  <c r="I1913" i="10"/>
  <c r="K1913" i="10" s="1"/>
  <c r="I2114" i="10"/>
  <c r="K2114" i="10" s="1"/>
  <c r="I2550" i="10"/>
  <c r="K2550" i="10" s="1"/>
  <c r="I710" i="10"/>
  <c r="K710" i="10" s="1"/>
  <c r="I1963" i="10"/>
  <c r="K1963" i="10" s="1"/>
  <c r="I204" i="10"/>
  <c r="K204" i="10" s="1"/>
  <c r="I2850" i="10"/>
  <c r="K2850" i="10" s="1"/>
  <c r="I2895" i="10"/>
  <c r="K2895" i="10" s="1"/>
  <c r="I2829" i="10"/>
  <c r="K2829" i="10" s="1"/>
  <c r="I2482" i="10"/>
  <c r="K2482" i="10" s="1"/>
  <c r="I351" i="10"/>
  <c r="K351" i="10" s="1"/>
  <c r="I1823" i="10"/>
  <c r="K1823" i="10" s="1"/>
  <c r="I1161" i="10"/>
  <c r="K1161" i="10" s="1"/>
  <c r="I281" i="10"/>
  <c r="K281" i="10" s="1"/>
  <c r="I160" i="10"/>
  <c r="K160" i="10" s="1"/>
  <c r="I1814" i="10"/>
  <c r="K1814" i="10" s="1"/>
  <c r="I2162" i="10"/>
  <c r="K2162" i="10" s="1"/>
  <c r="I1646" i="10"/>
  <c r="K1646" i="10" s="1"/>
  <c r="I72" i="10"/>
  <c r="K72" i="10" s="1"/>
  <c r="I842" i="10"/>
  <c r="K842" i="10" s="1"/>
  <c r="I1121" i="10"/>
  <c r="K1121" i="10" s="1"/>
  <c r="I1414" i="10"/>
  <c r="K1414" i="10" s="1"/>
  <c r="I519" i="10"/>
  <c r="K519" i="10" s="1"/>
  <c r="I2148" i="10"/>
  <c r="K2148" i="10" s="1"/>
  <c r="I310" i="10"/>
  <c r="K310" i="10" s="1"/>
  <c r="I2098" i="10"/>
  <c r="K2098" i="10" s="1"/>
  <c r="I2872" i="10"/>
  <c r="K2872" i="10" s="1"/>
  <c r="I435" i="10"/>
  <c r="K435" i="10" s="1"/>
  <c r="I122" i="10"/>
  <c r="K122" i="10" s="1"/>
  <c r="I459" i="10"/>
  <c r="K459" i="10" s="1"/>
  <c r="I924" i="10"/>
  <c r="K924" i="10" s="1"/>
  <c r="I219" i="10"/>
  <c r="K219" i="10" s="1"/>
  <c r="I2736" i="10"/>
  <c r="K2736" i="10" s="1"/>
  <c r="I2658" i="10"/>
  <c r="K2658" i="10" s="1"/>
  <c r="I1563" i="10"/>
  <c r="K1563" i="10" s="1"/>
  <c r="I576" i="10"/>
  <c r="K576" i="10" s="1"/>
  <c r="I183" i="10"/>
  <c r="K183" i="10" s="1"/>
  <c r="I1518" i="10"/>
  <c r="K1518" i="10" s="1"/>
  <c r="I1357" i="10"/>
  <c r="K1357" i="10" s="1"/>
  <c r="I2884" i="10"/>
  <c r="K2884" i="10" s="1"/>
  <c r="I2742" i="10"/>
  <c r="K2742" i="10" s="1"/>
  <c r="I813" i="10"/>
  <c r="K813" i="10" s="1"/>
  <c r="I906" i="10"/>
  <c r="K906" i="10" s="1"/>
  <c r="I2980" i="10"/>
  <c r="K2980" i="10" s="1"/>
  <c r="I943" i="10"/>
  <c r="K943" i="10" s="1"/>
  <c r="I308" i="10"/>
  <c r="K308" i="10" s="1"/>
  <c r="I1577" i="10"/>
  <c r="K1577" i="10" s="1"/>
  <c r="I471" i="10"/>
  <c r="K471" i="10" s="1"/>
  <c r="I2037" i="10"/>
  <c r="K2037" i="10" s="1"/>
  <c r="I209" i="10"/>
  <c r="K209" i="10" s="1"/>
  <c r="I2678" i="10"/>
  <c r="K2678" i="10" s="1"/>
  <c r="I3128" i="10"/>
  <c r="K3128" i="10" s="1"/>
  <c r="I599" i="10"/>
  <c r="K599" i="10" s="1"/>
  <c r="I1625" i="10"/>
  <c r="K1625" i="10" s="1"/>
  <c r="I163" i="10"/>
  <c r="K163" i="10" s="1"/>
  <c r="I1360" i="10"/>
  <c r="K1360" i="10" s="1"/>
  <c r="I1639" i="10"/>
  <c r="K1639" i="10" s="1"/>
  <c r="I2169" i="10"/>
  <c r="K2169" i="10" s="1"/>
  <c r="I48" i="10"/>
  <c r="K48" i="10" s="1"/>
  <c r="I2450" i="10"/>
  <c r="K2450" i="10" s="1"/>
  <c r="I815" i="10"/>
  <c r="K815" i="10" s="1"/>
  <c r="I2972" i="10"/>
  <c r="K2972" i="10" s="1"/>
  <c r="I564" i="10"/>
  <c r="K564" i="10" s="1"/>
  <c r="I1738" i="10"/>
  <c r="K1738" i="10" s="1"/>
  <c r="I2384" i="10"/>
  <c r="K2384" i="10" s="1"/>
  <c r="I1453" i="10"/>
  <c r="K1453" i="10" s="1"/>
  <c r="I2557" i="10"/>
  <c r="K2557" i="10" s="1"/>
  <c r="I1238" i="10"/>
  <c r="K1238" i="10" s="1"/>
  <c r="I1098" i="10"/>
  <c r="K1098" i="10" s="1"/>
  <c r="I768" i="10"/>
  <c r="K768" i="10" s="1"/>
  <c r="I1366" i="10"/>
  <c r="K1366" i="10" s="1"/>
  <c r="I1239" i="10"/>
  <c r="K1239" i="10" s="1"/>
  <c r="I2082" i="10"/>
  <c r="K2082" i="10" s="1"/>
  <c r="I2665" i="10"/>
  <c r="K2665" i="10" s="1"/>
  <c r="I486" i="10"/>
  <c r="K486" i="10" s="1"/>
  <c r="I1881" i="10"/>
  <c r="K1881" i="10" s="1"/>
  <c r="I1243" i="10"/>
  <c r="K1243" i="10" s="1"/>
  <c r="I2770" i="10"/>
  <c r="K2770" i="10" s="1"/>
  <c r="I1476" i="10"/>
  <c r="K1476" i="10" s="1"/>
  <c r="I1569" i="10"/>
  <c r="K1569" i="10" s="1"/>
  <c r="I2001" i="10"/>
  <c r="K2001" i="10" s="1"/>
  <c r="I1175" i="10"/>
  <c r="K1175" i="10" s="1"/>
  <c r="I1961" i="10"/>
  <c r="K1961" i="10" s="1"/>
  <c r="I1073" i="10"/>
  <c r="K1073" i="10" s="1"/>
  <c r="I1446" i="10"/>
  <c r="K1446" i="10" s="1"/>
  <c r="I2857" i="10"/>
  <c r="K2857" i="10" s="1"/>
  <c r="I1287" i="10"/>
  <c r="K1287" i="10" s="1"/>
  <c r="I385" i="10"/>
  <c r="K385" i="10" s="1"/>
  <c r="I286" i="10"/>
  <c r="K286" i="10" s="1"/>
  <c r="I2332" i="10"/>
  <c r="K2332" i="10" s="1"/>
  <c r="I1958" i="10"/>
  <c r="K1958" i="10" s="1"/>
  <c r="I2473" i="10"/>
  <c r="K2473" i="10" s="1"/>
  <c r="I329" i="10"/>
  <c r="K329" i="10" s="1"/>
  <c r="I2733" i="10"/>
  <c r="K2733" i="10" s="1"/>
  <c r="I1806" i="10"/>
  <c r="K1806" i="10" s="1"/>
  <c r="I1599" i="10"/>
  <c r="K1599" i="10" s="1"/>
  <c r="I240" i="10"/>
  <c r="K240" i="10" s="1"/>
  <c r="I2792" i="10"/>
  <c r="K2792" i="10" s="1"/>
  <c r="I2656" i="10"/>
  <c r="K2656" i="10" s="1"/>
  <c r="I1363" i="10"/>
  <c r="K1363" i="10" s="1"/>
  <c r="I1567" i="10"/>
  <c r="K1567" i="10" s="1"/>
  <c r="I1148" i="10"/>
  <c r="K1148" i="10" s="1"/>
  <c r="I1514" i="10"/>
  <c r="K1514" i="10" s="1"/>
  <c r="I2693" i="10"/>
  <c r="K2693" i="10" s="1"/>
  <c r="I2035" i="10"/>
  <c r="K2035" i="10" s="1"/>
  <c r="I1047" i="10"/>
  <c r="K1047" i="10" s="1"/>
  <c r="I1419" i="10"/>
  <c r="K1419" i="10" s="1"/>
  <c r="I548" i="10"/>
  <c r="K548" i="10" s="1"/>
  <c r="I2535" i="10"/>
  <c r="K2535" i="10" s="1"/>
  <c r="I637" i="10"/>
  <c r="K637" i="10" s="1"/>
  <c r="I2258" i="10"/>
  <c r="K2258" i="10" s="1"/>
  <c r="I2428" i="10"/>
  <c r="K2428" i="10" s="1"/>
  <c r="I1688" i="10"/>
  <c r="K1688" i="10" s="1"/>
  <c r="I1045" i="10"/>
  <c r="K1045" i="10" s="1"/>
  <c r="I2363" i="10"/>
  <c r="K2363" i="10" s="1"/>
  <c r="I694" i="10"/>
  <c r="K694" i="10" s="1"/>
  <c r="I1339" i="10"/>
  <c r="K1339" i="10" s="1"/>
  <c r="I1532" i="10"/>
  <c r="K1532" i="10" s="1"/>
  <c r="I250" i="10"/>
  <c r="K250" i="10" s="1"/>
  <c r="I2581" i="10"/>
  <c r="K2581" i="10" s="1"/>
  <c r="I287" i="10"/>
  <c r="K287" i="10" s="1"/>
  <c r="I1492" i="10"/>
  <c r="K1492" i="10" s="1"/>
  <c r="I905" i="10"/>
  <c r="K905" i="10" s="1"/>
  <c r="I2410" i="10"/>
  <c r="K2410" i="10" s="1"/>
  <c r="I1695" i="10"/>
  <c r="K1695" i="10" s="1"/>
  <c r="I303" i="10"/>
  <c r="K303" i="10" s="1"/>
  <c r="I879" i="10"/>
  <c r="K879" i="10" s="1"/>
  <c r="I187" i="10"/>
  <c r="K187" i="10" s="1"/>
  <c r="I2181" i="10"/>
  <c r="K2181" i="10" s="1"/>
  <c r="I1670" i="10"/>
  <c r="K1670" i="10" s="1"/>
  <c r="I2135" i="10"/>
  <c r="K2135" i="10" s="1"/>
  <c r="I2005" i="10"/>
  <c r="K2005" i="10" s="1"/>
  <c r="I2183" i="10"/>
  <c r="K2183" i="10" s="1"/>
  <c r="I2273" i="10"/>
  <c r="K2273" i="10" s="1"/>
  <c r="I2161" i="10"/>
  <c r="K2161" i="10" s="1"/>
  <c r="I593" i="10"/>
  <c r="K593" i="10" s="1"/>
  <c r="I980" i="10"/>
  <c r="K980" i="10" s="1"/>
  <c r="I651" i="10"/>
  <c r="K651" i="10" s="1"/>
  <c r="I2324" i="10"/>
  <c r="K2324" i="10" s="1"/>
  <c r="I2958" i="10"/>
  <c r="K2958" i="10" s="1"/>
  <c r="I1471" i="10"/>
  <c r="K1471" i="10" s="1"/>
  <c r="I2299" i="10"/>
  <c r="K2299" i="10" s="1"/>
  <c r="I1662" i="10"/>
  <c r="K1662" i="10" s="1"/>
  <c r="I2155" i="10"/>
  <c r="K2155" i="10" s="1"/>
  <c r="I3140" i="10"/>
  <c r="K3140" i="10" s="1"/>
  <c r="I2337" i="10"/>
  <c r="K2337" i="10" s="1"/>
  <c r="I777" i="10"/>
  <c r="K777" i="10" s="1"/>
  <c r="I870" i="10"/>
  <c r="K870" i="10" s="1"/>
  <c r="I956" i="10"/>
  <c r="K956" i="10" s="1"/>
  <c r="I1751" i="10"/>
  <c r="K1751" i="10" s="1"/>
  <c r="I2878" i="10"/>
  <c r="K2878" i="10" s="1"/>
  <c r="I2622" i="10"/>
  <c r="K2622" i="10" s="1"/>
  <c r="I1131" i="10"/>
  <c r="K1131" i="10" s="1"/>
  <c r="I2806" i="10"/>
  <c r="K2806" i="10" s="1"/>
  <c r="I1611" i="10"/>
  <c r="K1611" i="10" s="1"/>
  <c r="I667" i="10"/>
  <c r="K667" i="10" s="1"/>
  <c r="I103" i="10"/>
  <c r="K103" i="10" s="1"/>
  <c r="I3107" i="10"/>
  <c r="K3107" i="10" s="1"/>
  <c r="I1820" i="10"/>
  <c r="K1820" i="10" s="1"/>
  <c r="I911" i="10"/>
  <c r="K911" i="10" s="1"/>
  <c r="I2029" i="10"/>
  <c r="K2029" i="10" s="1"/>
  <c r="I2487" i="10"/>
  <c r="K2487" i="10" s="1"/>
  <c r="I1064" i="10"/>
  <c r="K1064" i="10" s="1"/>
  <c r="I2280" i="10"/>
  <c r="K2280" i="10" s="1"/>
  <c r="I1474" i="10"/>
  <c r="K1474" i="10" s="1"/>
  <c r="I2890" i="10"/>
  <c r="K2890" i="10" s="1"/>
  <c r="I695" i="10"/>
  <c r="K695" i="10" s="1"/>
  <c r="I1278" i="10"/>
  <c r="K1278" i="10" s="1"/>
  <c r="I112" i="10"/>
  <c r="K112" i="10" s="1"/>
  <c r="I246" i="10"/>
  <c r="K246" i="10" s="1"/>
  <c r="I650" i="10"/>
  <c r="K650" i="10" s="1"/>
  <c r="I598" i="10"/>
  <c r="K598" i="10" s="1"/>
  <c r="I855" i="10"/>
  <c r="K855" i="10" s="1"/>
  <c r="I1839" i="10"/>
  <c r="K1839" i="10" s="1"/>
  <c r="I1344" i="10"/>
  <c r="K1344" i="10" s="1"/>
  <c r="I1465" i="10"/>
  <c r="K1465" i="10" s="1"/>
  <c r="I2827" i="10"/>
  <c r="K2827" i="10" s="1"/>
  <c r="I2679" i="10"/>
  <c r="K2679" i="10" s="1"/>
  <c r="I2645" i="10"/>
  <c r="K2645" i="10" s="1"/>
  <c r="I1510" i="10"/>
  <c r="K1510" i="10" s="1"/>
  <c r="I472" i="10"/>
  <c r="K472" i="10" s="1"/>
  <c r="I835" i="10"/>
  <c r="K835" i="10" s="1"/>
  <c r="I1632" i="10"/>
  <c r="K1632" i="10" s="1"/>
  <c r="I2607" i="10"/>
  <c r="K2607" i="10" s="1"/>
  <c r="I1512" i="10"/>
  <c r="K1512" i="10" s="1"/>
  <c r="I139" i="10"/>
  <c r="K139" i="10" s="1"/>
  <c r="I2826" i="10"/>
  <c r="K2826" i="10" s="1"/>
  <c r="I11" i="10"/>
  <c r="K11" i="10" s="1"/>
  <c r="I1549" i="10"/>
  <c r="K1549" i="10" s="1"/>
  <c r="I1067" i="10"/>
  <c r="K1067" i="10" s="1"/>
  <c r="I1089" i="10"/>
  <c r="K1089" i="10" s="1"/>
  <c r="I173" i="10"/>
  <c r="K173" i="10" s="1"/>
  <c r="I1929" i="10"/>
  <c r="K1929" i="10" s="1"/>
  <c r="I30" i="10"/>
  <c r="K30" i="10" s="1"/>
  <c r="I545" i="10"/>
  <c r="K545" i="10" s="1"/>
  <c r="I805" i="10"/>
  <c r="K805" i="10" s="1"/>
  <c r="I466" i="10"/>
  <c r="K466" i="10" s="1"/>
  <c r="I2170" i="10"/>
  <c r="K2170" i="10" s="1"/>
  <c r="I1523" i="10"/>
  <c r="K1523" i="10" s="1"/>
  <c r="I2534" i="10"/>
  <c r="K2534" i="10" s="1"/>
  <c r="I944" i="10"/>
  <c r="K944" i="10" s="1"/>
  <c r="I1322" i="10"/>
  <c r="K1322" i="10" s="1"/>
  <c r="I1571" i="10"/>
  <c r="K1571" i="10" s="1"/>
  <c r="I1627" i="10"/>
  <c r="K1627" i="10" s="1"/>
  <c r="I889" i="10"/>
  <c r="K889" i="10" s="1"/>
  <c r="I2185" i="10"/>
  <c r="K2185" i="10" s="1"/>
  <c r="I1317" i="10"/>
  <c r="K1317" i="10" s="1"/>
  <c r="I3076" i="10"/>
  <c r="K3076" i="10" s="1"/>
  <c r="I2783" i="10"/>
  <c r="K2783" i="10" s="1"/>
  <c r="I2382" i="10"/>
  <c r="K2382" i="10" s="1"/>
  <c r="I1940" i="10"/>
  <c r="K1940" i="10" s="1"/>
  <c r="I2560" i="10"/>
  <c r="K2560" i="10" s="1"/>
  <c r="I927" i="10"/>
  <c r="K927" i="10" s="1"/>
  <c r="I596" i="10"/>
  <c r="K596" i="10" s="1"/>
  <c r="I2027" i="10"/>
  <c r="K2027" i="10" s="1"/>
  <c r="I1826" i="10"/>
  <c r="K1826" i="10" s="1"/>
  <c r="I935" i="10"/>
  <c r="K935" i="10" s="1"/>
  <c r="I2720" i="10"/>
  <c r="K2720" i="10" s="1"/>
  <c r="I578" i="10"/>
  <c r="K578" i="10" s="1"/>
  <c r="I2015" i="10"/>
  <c r="K2015" i="10" s="1"/>
  <c r="I1630" i="10"/>
  <c r="K1630" i="10" s="1"/>
  <c r="I1190" i="10"/>
  <c r="K1190" i="10" s="1"/>
  <c r="I3127" i="10"/>
  <c r="K3127" i="10" s="1"/>
  <c r="I2643" i="10"/>
  <c r="K2643" i="10" s="1"/>
  <c r="I2711" i="10"/>
  <c r="K2711" i="10" s="1"/>
  <c r="I1655" i="10"/>
  <c r="K1655" i="10" s="1"/>
  <c r="I2714" i="10"/>
  <c r="K2714" i="10" s="1"/>
  <c r="I2846" i="10"/>
  <c r="K2846" i="10" s="1"/>
  <c r="I1334" i="10"/>
  <c r="K1334" i="10" s="1"/>
  <c r="I2762" i="10"/>
  <c r="K2762" i="10" s="1"/>
  <c r="I1093" i="10"/>
  <c r="K1093" i="10" s="1"/>
  <c r="I645" i="10"/>
  <c r="K645" i="10" s="1"/>
  <c r="I63" i="10"/>
  <c r="K63" i="10" s="1"/>
  <c r="I1878" i="10"/>
  <c r="K1878" i="10" s="1"/>
  <c r="I1284" i="10"/>
  <c r="K1284" i="10" s="1"/>
  <c r="I1449" i="10"/>
  <c r="K1449" i="10" s="1"/>
  <c r="I951" i="10"/>
  <c r="K951" i="10" s="1"/>
  <c r="I2310" i="10"/>
  <c r="K2310" i="10" s="1"/>
  <c r="I2951" i="10"/>
  <c r="K2951" i="10" s="1"/>
  <c r="I1964" i="10"/>
  <c r="K1964" i="10" s="1"/>
  <c r="I618" i="10"/>
  <c r="K618" i="10" s="1"/>
  <c r="I1909" i="10"/>
  <c r="K1909" i="10" s="1"/>
  <c r="I755" i="10"/>
  <c r="K755" i="10" s="1"/>
  <c r="I1372" i="10"/>
  <c r="K1372" i="10" s="1"/>
  <c r="I2471" i="10"/>
  <c r="K2471" i="10" s="1"/>
  <c r="I1546" i="10"/>
  <c r="K1546" i="10" s="1"/>
  <c r="I2772" i="10"/>
  <c r="K2772" i="10" s="1"/>
  <c r="I799" i="10"/>
  <c r="K799" i="10" s="1"/>
  <c r="I57" i="10"/>
  <c r="K57" i="10" s="1"/>
  <c r="I2712" i="10"/>
  <c r="K2712" i="10" s="1"/>
  <c r="I1298" i="10"/>
  <c r="K1298" i="10" s="1"/>
  <c r="I2620" i="10"/>
  <c r="K2620" i="10" s="1"/>
  <c r="I1038" i="10"/>
  <c r="K1038" i="10" s="1"/>
  <c r="I2140" i="10"/>
  <c r="K2140" i="10" s="1"/>
  <c r="I2461" i="10"/>
  <c r="K2461" i="10" s="1"/>
  <c r="I1517" i="10"/>
  <c r="K1517" i="10" s="1"/>
  <c r="I886" i="10"/>
  <c r="K886" i="10" s="1"/>
  <c r="I1712" i="10"/>
  <c r="K1712" i="10" s="1"/>
  <c r="I648" i="10"/>
  <c r="K648" i="10" s="1"/>
  <c r="I3062" i="10"/>
  <c r="K3062" i="10" s="1"/>
  <c r="I630" i="10"/>
  <c r="K630" i="10" s="1"/>
  <c r="I2853" i="10"/>
  <c r="K2853" i="10" s="1"/>
  <c r="I858" i="10"/>
  <c r="K858" i="10" s="1"/>
  <c r="I66" i="10"/>
  <c r="K66" i="10" s="1"/>
  <c r="I3123" i="10"/>
  <c r="K3123" i="10" s="1"/>
  <c r="I1591" i="10"/>
  <c r="K1591" i="10" s="1"/>
  <c r="I2674" i="10"/>
  <c r="K2674" i="10" s="1"/>
  <c r="I1673" i="10"/>
  <c r="K1673" i="10" s="1"/>
  <c r="I880" i="10"/>
  <c r="K880" i="10" s="1"/>
  <c r="I1550" i="10"/>
  <c r="K1550" i="10" s="1"/>
  <c r="I1648" i="10"/>
  <c r="K1648" i="10" s="1"/>
  <c r="I1359" i="10"/>
  <c r="K1359" i="10" s="1"/>
  <c r="I2160" i="10"/>
  <c r="K2160" i="10" s="1"/>
  <c r="I583" i="10"/>
  <c r="K583" i="10" s="1"/>
  <c r="I1633" i="10"/>
  <c r="K1633" i="10" s="1"/>
  <c r="I1808" i="10"/>
  <c r="K1808" i="10" s="1"/>
  <c r="I1629" i="10"/>
  <c r="K1629" i="10" s="1"/>
  <c r="I1997" i="10"/>
  <c r="K1997" i="10" s="1"/>
  <c r="I1281" i="10"/>
  <c r="K1281" i="10" s="1"/>
  <c r="I982" i="10"/>
  <c r="K982" i="10" s="1"/>
  <c r="I2791" i="10"/>
  <c r="K2791" i="10" s="1"/>
  <c r="I1819" i="10"/>
  <c r="K1819" i="10" s="1"/>
  <c r="I3134" i="10"/>
  <c r="K3134" i="10" s="1"/>
  <c r="I3145" i="10"/>
  <c r="K3145" i="10" s="1"/>
  <c r="I78" i="10"/>
  <c r="K78" i="10" s="1"/>
  <c r="I1702" i="10"/>
  <c r="K1702" i="10" s="1"/>
  <c r="I2646" i="10"/>
  <c r="K2646" i="10" s="1"/>
  <c r="I2044" i="10"/>
  <c r="K2044" i="10" s="1"/>
  <c r="I2189" i="10"/>
  <c r="K2189" i="10" s="1"/>
  <c r="I16" i="10"/>
  <c r="K16" i="10" s="1"/>
  <c r="I713" i="10"/>
  <c r="K713" i="10" s="1"/>
  <c r="I2046" i="10"/>
  <c r="K2046" i="10" s="1"/>
  <c r="I1149" i="10"/>
  <c r="K1149" i="10" s="1"/>
  <c r="I2551" i="10"/>
  <c r="K2551" i="10" s="1"/>
  <c r="I1469" i="10"/>
  <c r="K1469" i="10" s="1"/>
  <c r="I917" i="10"/>
  <c r="K917" i="10" s="1"/>
  <c r="I1620" i="10"/>
  <c r="K1620" i="10" s="1"/>
  <c r="I1657" i="10"/>
  <c r="K1657" i="10" s="1"/>
  <c r="I115" i="10"/>
  <c r="K115" i="10" s="1"/>
  <c r="I1140" i="10"/>
  <c r="K1140" i="10" s="1"/>
  <c r="I65" i="10"/>
  <c r="K65" i="10" s="1"/>
  <c r="I3029" i="10"/>
  <c r="K3029" i="10" s="1"/>
  <c r="I1899" i="10"/>
  <c r="K1899" i="10" s="1"/>
  <c r="I2715" i="10"/>
  <c r="K2715" i="10" s="1"/>
  <c r="I185" i="10"/>
  <c r="K185" i="10" s="1"/>
  <c r="I2179" i="10"/>
  <c r="K2179" i="10" s="1"/>
  <c r="I2700" i="10"/>
  <c r="K2700" i="10" s="1"/>
  <c r="I1059" i="10"/>
  <c r="K1059" i="10" s="1"/>
  <c r="I498" i="10"/>
  <c r="K498" i="10" s="1"/>
  <c r="I1578" i="10"/>
  <c r="K1578" i="10" s="1"/>
  <c r="I3075" i="10"/>
  <c r="K3075" i="10" s="1"/>
  <c r="I2202" i="10"/>
  <c r="K2202" i="10" s="1"/>
  <c r="I2562" i="10"/>
  <c r="K2562" i="10" s="1"/>
  <c r="I2738" i="10"/>
  <c r="K2738" i="10" s="1"/>
  <c r="I641" i="10"/>
  <c r="K641" i="10" s="1"/>
  <c r="I824" i="10"/>
  <c r="K824" i="10" s="1"/>
  <c r="I2584" i="10"/>
  <c r="K2584" i="10" s="1"/>
  <c r="I399" i="10"/>
  <c r="K399" i="10" s="1"/>
  <c r="I1325" i="10"/>
  <c r="K1325" i="10" s="1"/>
  <c r="I2538" i="10"/>
  <c r="K2538" i="10" s="1"/>
  <c r="I860" i="10"/>
  <c r="K860" i="10" s="1"/>
  <c r="I2996" i="10"/>
  <c r="K2996" i="10" s="1"/>
  <c r="I2688" i="10"/>
  <c r="K2688" i="10" s="1"/>
  <c r="I657" i="10"/>
  <c r="K657" i="10" s="1"/>
  <c r="I408" i="10"/>
  <c r="K408" i="10" s="1"/>
  <c r="I1589" i="10"/>
  <c r="K1589" i="10" s="1"/>
  <c r="I1519" i="10"/>
  <c r="K1519" i="10" s="1"/>
  <c r="I1827" i="10"/>
  <c r="K1827" i="10" s="1"/>
  <c r="I966" i="10"/>
  <c r="K966" i="10" s="1"/>
  <c r="I2794" i="10"/>
  <c r="K2794" i="10" s="1"/>
  <c r="I292" i="10"/>
  <c r="K292" i="10" s="1"/>
  <c r="I360" i="10"/>
  <c r="K360" i="10" s="1"/>
  <c r="I2041" i="10"/>
  <c r="K2041" i="10" s="1"/>
  <c r="I2757" i="10"/>
  <c r="K2757" i="10" s="1"/>
  <c r="I1384" i="10"/>
  <c r="K1384" i="10" s="1"/>
  <c r="I1406" i="10"/>
  <c r="K1406" i="10" s="1"/>
  <c r="I884" i="10"/>
  <c r="K884" i="10" s="1"/>
  <c r="I2045" i="10"/>
  <c r="K2045" i="10" s="1"/>
  <c r="I938" i="10"/>
  <c r="K938" i="10" s="1"/>
  <c r="I2211" i="10"/>
  <c r="K2211" i="10" s="1"/>
  <c r="I2397" i="10"/>
  <c r="K2397" i="10" s="1"/>
  <c r="I569" i="10"/>
  <c r="K569" i="10" s="1"/>
  <c r="I2718" i="10"/>
  <c r="K2718" i="10" s="1"/>
  <c r="I565" i="10"/>
  <c r="K565" i="10" s="1"/>
  <c r="I2379" i="10"/>
  <c r="K2379" i="10" s="1"/>
  <c r="I2682" i="10"/>
  <c r="K2682" i="10" s="1"/>
  <c r="I1723" i="10"/>
  <c r="K1723" i="10" s="1"/>
  <c r="I1640" i="10"/>
  <c r="K1640" i="10" s="1"/>
  <c r="I2026" i="10"/>
  <c r="K2026" i="10" s="1"/>
  <c r="I2036" i="10"/>
  <c r="K2036" i="10" s="1"/>
  <c r="I2796" i="10"/>
  <c r="K2796" i="10" s="1"/>
  <c r="I2423" i="10"/>
  <c r="K2423" i="10" s="1"/>
  <c r="I1809" i="10"/>
  <c r="K1809" i="10" s="1"/>
  <c r="I2418" i="10"/>
  <c r="K2418" i="10" s="1"/>
  <c r="I492" i="10"/>
  <c r="K492" i="10" s="1"/>
  <c r="I3066" i="10"/>
  <c r="K3066" i="10" s="1"/>
  <c r="I2628" i="10"/>
  <c r="K2628" i="10" s="1"/>
  <c r="I2945" i="10"/>
  <c r="K2945" i="10" s="1"/>
  <c r="I47" i="10"/>
  <c r="K47" i="10" s="1"/>
  <c r="I2402" i="10"/>
  <c r="K2402" i="10" s="1"/>
  <c r="I2701" i="10"/>
  <c r="K2701" i="10" s="1"/>
  <c r="I1748" i="10"/>
  <c r="K1748" i="10" s="1"/>
  <c r="I2340" i="10"/>
  <c r="K2340" i="10" s="1"/>
  <c r="I622" i="10"/>
  <c r="K622" i="10" s="1"/>
  <c r="I725" i="10"/>
  <c r="K725" i="10" s="1"/>
  <c r="I2178" i="10"/>
  <c r="K2178" i="10" s="1"/>
  <c r="I2405" i="10"/>
  <c r="K2405" i="10" s="1"/>
  <c r="I444" i="10"/>
  <c r="K444" i="10" s="1"/>
  <c r="I1454" i="10"/>
  <c r="K1454" i="10" s="1"/>
  <c r="I1950" i="10"/>
  <c r="K1950" i="10" s="1"/>
  <c r="I3119" i="10"/>
  <c r="K3119" i="10" s="1"/>
  <c r="I2055" i="10"/>
  <c r="K2055" i="10" s="1"/>
  <c r="I653" i="10"/>
  <c r="K653" i="10" s="1"/>
  <c r="I1259" i="10"/>
  <c r="K1259" i="10" s="1"/>
  <c r="I2903" i="10"/>
  <c r="K2903" i="10" s="1"/>
  <c r="I1076" i="10"/>
  <c r="K1076" i="10" s="1"/>
  <c r="I615" i="10"/>
  <c r="K615" i="10" s="1"/>
  <c r="I335" i="10"/>
  <c r="K335" i="10" s="1"/>
  <c r="I3093" i="10"/>
  <c r="K3093" i="10" s="1"/>
  <c r="I178" i="10"/>
  <c r="K178" i="10" s="1"/>
  <c r="I485" i="10"/>
  <c r="K485" i="10" s="1"/>
  <c r="I2526" i="10"/>
  <c r="K2526" i="10" s="1"/>
  <c r="I841" i="10"/>
  <c r="K841" i="10" s="1"/>
  <c r="I324" i="10"/>
  <c r="K324" i="10" s="1"/>
  <c r="I1063" i="10"/>
  <c r="K1063" i="10" s="1"/>
  <c r="I2936" i="10"/>
  <c r="K2936" i="10" s="1"/>
  <c r="I146" i="10"/>
  <c r="K146" i="10" s="1"/>
  <c r="I845" i="10"/>
  <c r="K845" i="10" s="1"/>
  <c r="I1584" i="10"/>
  <c r="K1584" i="10" s="1"/>
  <c r="I1581" i="10"/>
  <c r="K1581" i="10" s="1"/>
  <c r="I546" i="10"/>
  <c r="K546" i="10" s="1"/>
  <c r="I2380" i="10"/>
  <c r="K2380" i="10" s="1"/>
  <c r="I2989" i="10"/>
  <c r="K2989" i="10" s="1"/>
  <c r="I79" i="10"/>
  <c r="K79" i="10" s="1"/>
  <c r="I280" i="10"/>
  <c r="K280" i="10" s="1"/>
  <c r="I2781" i="10"/>
  <c r="K2781" i="10" s="1"/>
  <c r="I2245" i="10"/>
  <c r="K2245" i="10" s="1"/>
  <c r="I2033" i="10"/>
  <c r="K2033" i="10" s="1"/>
  <c r="I1737" i="10"/>
  <c r="K1737" i="10" s="1"/>
  <c r="I1691" i="10"/>
  <c r="K1691" i="10" s="1"/>
  <c r="I1799" i="10"/>
  <c r="K1799" i="10" s="1"/>
  <c r="I571" i="10"/>
  <c r="K571" i="10" s="1"/>
  <c r="I70" i="10"/>
  <c r="K70" i="10" s="1"/>
  <c r="I1677" i="10"/>
  <c r="K1677" i="10" s="1"/>
  <c r="I2177" i="10"/>
  <c r="K2177" i="10" s="1"/>
  <c r="I1080" i="10"/>
  <c r="K1080" i="10" s="1"/>
  <c r="I1896" i="10"/>
  <c r="K1896" i="10" s="1"/>
  <c r="I487" i="10"/>
  <c r="K487" i="10" s="1"/>
  <c r="I1275" i="10"/>
  <c r="K1275" i="10" s="1"/>
  <c r="I3135" i="10"/>
  <c r="K3135" i="10" s="1"/>
  <c r="I1692" i="10"/>
  <c r="K1692" i="10" s="1"/>
  <c r="I1090" i="10"/>
  <c r="K1090" i="10" s="1"/>
  <c r="I983" i="10"/>
  <c r="K983" i="10" s="1"/>
  <c r="I1603" i="10"/>
  <c r="K1603" i="10" s="1"/>
  <c r="I1169" i="10"/>
  <c r="K1169" i="10" s="1"/>
  <c r="I518" i="10"/>
  <c r="K518" i="10" s="1"/>
  <c r="I1948" i="10"/>
  <c r="K1948" i="10" s="1"/>
  <c r="I1445" i="10"/>
  <c r="K1445" i="10" s="1"/>
  <c r="I366" i="10"/>
  <c r="K366" i="10" s="1"/>
  <c r="I2811" i="10"/>
  <c r="K2811" i="10" s="1"/>
  <c r="I2215" i="10"/>
  <c r="K2215" i="10" s="1"/>
  <c r="I2510" i="10"/>
  <c r="K2510" i="10" s="1"/>
  <c r="I2445" i="10"/>
  <c r="K2445" i="10" s="1"/>
  <c r="I715" i="10"/>
  <c r="K715" i="10" s="1"/>
  <c r="I159" i="10"/>
  <c r="K159" i="10" s="1"/>
  <c r="I2108" i="10"/>
  <c r="K2108" i="10" s="1"/>
  <c r="I2201" i="10"/>
  <c r="K2201" i="10" s="1"/>
  <c r="I634" i="10"/>
  <c r="K634" i="10" s="1"/>
  <c r="I31" i="10"/>
  <c r="K31" i="10" s="1"/>
  <c r="I1531" i="10"/>
  <c r="K1531" i="10" s="1"/>
  <c r="I1847" i="10"/>
  <c r="K1847" i="10" s="1"/>
  <c r="I852" i="10"/>
  <c r="K852" i="10" s="1"/>
  <c r="I2174" i="10"/>
  <c r="K2174" i="10" s="1"/>
  <c r="I2667" i="10"/>
  <c r="K2667" i="10" s="1"/>
  <c r="I19" i="10"/>
  <c r="K19" i="10" s="1"/>
  <c r="I761" i="10"/>
  <c r="K761" i="10" s="1"/>
  <c r="I1832" i="10"/>
  <c r="K1832" i="10" s="1"/>
  <c r="I415" i="10"/>
  <c r="K415" i="10" s="1"/>
  <c r="I390" i="10"/>
  <c r="K390" i="10" s="1"/>
  <c r="I582" i="10"/>
  <c r="K582" i="10" s="1"/>
  <c r="I864" i="10"/>
  <c r="K864" i="10" s="1"/>
  <c r="I1430" i="10"/>
  <c r="K1430" i="10" s="1"/>
  <c r="I2898" i="10"/>
  <c r="K2898" i="10" s="1"/>
  <c r="I514" i="10"/>
  <c r="K514" i="10" s="1"/>
  <c r="I3008" i="10"/>
  <c r="K3008" i="10" s="1"/>
  <c r="I2816" i="10"/>
  <c r="K2816" i="10" s="1"/>
  <c r="I1364" i="10"/>
  <c r="K1364" i="10" s="1"/>
  <c r="I2327" i="10"/>
  <c r="K2327" i="10" s="1"/>
  <c r="I1349" i="10"/>
  <c r="K1349" i="10" s="1"/>
  <c r="I222" i="10"/>
  <c r="K222" i="10" s="1"/>
  <c r="I1061" i="10"/>
  <c r="K1061" i="10" s="1"/>
  <c r="I507" i="10"/>
  <c r="K507" i="10" s="1"/>
  <c r="I827" i="10"/>
  <c r="K827" i="10" s="1"/>
  <c r="I2530" i="10"/>
  <c r="K2530" i="10" s="1"/>
  <c r="I2802" i="10"/>
  <c r="K2802" i="10" s="1"/>
  <c r="I1455" i="10"/>
  <c r="K1455" i="10" s="1"/>
  <c r="I33" i="10"/>
  <c r="K33" i="10" s="1"/>
  <c r="I1537" i="10"/>
  <c r="K1537" i="10" s="1"/>
  <c r="I210" i="10"/>
  <c r="K210" i="10" s="1"/>
  <c r="I100" i="10"/>
  <c r="K100" i="10" s="1"/>
  <c r="I2963" i="10"/>
  <c r="K2963" i="10" s="1"/>
  <c r="I2375" i="10"/>
  <c r="K2375" i="10" s="1"/>
  <c r="I929" i="10"/>
  <c r="K929" i="10" s="1"/>
  <c r="I981" i="10"/>
  <c r="K981" i="10" s="1"/>
  <c r="I1623" i="10"/>
  <c r="K1623" i="10" s="1"/>
  <c r="I2647" i="10"/>
  <c r="K2647" i="10" s="1"/>
  <c r="I2417" i="10"/>
  <c r="K2417" i="10" s="1"/>
  <c r="I3136" i="10"/>
  <c r="K3136" i="10" s="1"/>
  <c r="I2388" i="10"/>
  <c r="K2388" i="10" s="1"/>
  <c r="I1621" i="10"/>
  <c r="K1621" i="10" s="1"/>
  <c r="I1825" i="10"/>
  <c r="K1825" i="10" s="1"/>
  <c r="I1687" i="10"/>
  <c r="K1687" i="10" s="1"/>
  <c r="I2601" i="10"/>
  <c r="K2601" i="10" s="1"/>
  <c r="I2406" i="10"/>
  <c r="K2406" i="10" s="1"/>
  <c r="I94" i="10"/>
  <c r="K94" i="10" s="1"/>
  <c r="I2222" i="10"/>
  <c r="K2222" i="10" s="1"/>
  <c r="I2669" i="10"/>
  <c r="K2669" i="10" s="1"/>
  <c r="I2744" i="10"/>
  <c r="K2744" i="10" s="1"/>
  <c r="I1707" i="10"/>
  <c r="K1707" i="10" s="1"/>
  <c r="I2955" i="10"/>
  <c r="K2955" i="10" s="1"/>
  <c r="I626" i="10"/>
  <c r="K626" i="10" s="1"/>
  <c r="I609" i="10"/>
  <c r="K609" i="10" s="1"/>
  <c r="I2832" i="10"/>
  <c r="K2832" i="10" s="1"/>
  <c r="I1133" i="10"/>
  <c r="K1133" i="10" s="1"/>
  <c r="I273" i="10"/>
  <c r="K273" i="10" s="1"/>
  <c r="I955" i="10"/>
  <c r="K955" i="10" s="1"/>
  <c r="I2809" i="10"/>
  <c r="K2809" i="10" s="1"/>
  <c r="I2072" i="10"/>
  <c r="K2072" i="10" s="1"/>
  <c r="I1312" i="10"/>
  <c r="K1312" i="10" s="1"/>
  <c r="I741" i="10"/>
  <c r="K741" i="10" s="1"/>
  <c r="I790" i="10"/>
  <c r="K790" i="10" s="1"/>
  <c r="I2159" i="10"/>
  <c r="K2159" i="10" s="1"/>
  <c r="I32" i="10"/>
  <c r="K32" i="10" s="1"/>
  <c r="I1069" i="10"/>
  <c r="K1069" i="10" s="1"/>
  <c r="I2605" i="10"/>
  <c r="K2605" i="10" s="1"/>
  <c r="I940" i="10"/>
  <c r="K940" i="10" s="1"/>
  <c r="I1720" i="10"/>
  <c r="K1720" i="10" s="1"/>
  <c r="I2969" i="10"/>
  <c r="K2969" i="10" s="1"/>
  <c r="I1172" i="10"/>
  <c r="K1172" i="10" s="1"/>
  <c r="I124" i="10"/>
  <c r="K124" i="10" s="1"/>
  <c r="I111" i="10"/>
  <c r="K111" i="10" s="1"/>
  <c r="I2359" i="10"/>
  <c r="K2359" i="10" s="1"/>
  <c r="I1556" i="10"/>
  <c r="K1556" i="10" s="1"/>
  <c r="I2381" i="10"/>
  <c r="K2381" i="10" s="1"/>
  <c r="I2134" i="10"/>
  <c r="K2134" i="10" s="1"/>
  <c r="I1557" i="10"/>
  <c r="K1557" i="10" s="1"/>
  <c r="I830" i="10"/>
  <c r="K830" i="10" s="1"/>
  <c r="I490" i="10"/>
  <c r="K490" i="10" s="1"/>
  <c r="I587" i="10"/>
  <c r="K587" i="10" s="1"/>
  <c r="I838" i="10"/>
  <c r="K838" i="10" s="1"/>
  <c r="I2939" i="10"/>
  <c r="K2939" i="10" s="1"/>
  <c r="I255" i="10"/>
  <c r="K255" i="10" s="1"/>
  <c r="I2591" i="10"/>
  <c r="K2591" i="10" s="1"/>
  <c r="I673" i="10"/>
  <c r="K673" i="10" s="1"/>
  <c r="I137" i="10"/>
  <c r="K137" i="10" s="1"/>
  <c r="I268" i="10"/>
  <c r="K268" i="10" s="1"/>
  <c r="I2527" i="10"/>
  <c r="K2527" i="10" s="1"/>
  <c r="I1331" i="10"/>
  <c r="K1331" i="10" s="1"/>
  <c r="I1705" i="10"/>
  <c r="K1705" i="10" s="1"/>
  <c r="I3069" i="10"/>
  <c r="K3069" i="10" s="1"/>
  <c r="I2021" i="10"/>
  <c r="K2021" i="10" s="1"/>
  <c r="I2563" i="10"/>
  <c r="K2563" i="10" s="1"/>
  <c r="I962" i="10"/>
  <c r="K962" i="10" s="1"/>
  <c r="I2573" i="10"/>
  <c r="K2573" i="10" s="1"/>
  <c r="I284" i="10"/>
  <c r="K284" i="10" s="1"/>
  <c r="I1714" i="10"/>
  <c r="K1714" i="10" s="1"/>
  <c r="I233" i="10"/>
  <c r="K233" i="10" s="1"/>
  <c r="I2741" i="10"/>
  <c r="K2741" i="10" s="1"/>
  <c r="I937" i="10"/>
  <c r="K937" i="10" s="1"/>
  <c r="I568" i="10"/>
  <c r="K568" i="10" s="1"/>
  <c r="I2411" i="10"/>
  <c r="K2411" i="10" s="1"/>
  <c r="I2011" i="10"/>
  <c r="K2011" i="10" s="1"/>
  <c r="I3144" i="10"/>
  <c r="K3144" i="10" s="1"/>
  <c r="I2004" i="10"/>
  <c r="K2004" i="10" s="1"/>
  <c r="I2547" i="10"/>
  <c r="K2547" i="10" s="1"/>
  <c r="I2038" i="10"/>
  <c r="K2038" i="10" s="1"/>
  <c r="I2346" i="10"/>
  <c r="K2346" i="10" s="1"/>
  <c r="I109" i="10"/>
  <c r="K109" i="10" s="1"/>
  <c r="I2764" i="10"/>
  <c r="K2764" i="10" s="1"/>
  <c r="I2819" i="10"/>
  <c r="K2819" i="10" s="1"/>
  <c r="I881" i="10"/>
  <c r="K881" i="10" s="1"/>
  <c r="I395" i="10"/>
  <c r="K395" i="10" s="1"/>
  <c r="I2225" i="10"/>
  <c r="K2225" i="10" s="1"/>
  <c r="I476" i="10"/>
  <c r="K476" i="10" s="1"/>
  <c r="I1656" i="10"/>
  <c r="K1656" i="10" s="1"/>
  <c r="I2934" i="10"/>
  <c r="K2934" i="10" s="1"/>
  <c r="I766" i="10"/>
  <c r="K766" i="10" s="1"/>
  <c r="I140" i="10"/>
  <c r="K140" i="10" s="1"/>
  <c r="I477" i="10"/>
  <c r="K477" i="10" s="1"/>
  <c r="I699" i="10"/>
  <c r="K699" i="10" s="1"/>
  <c r="I730" i="10"/>
  <c r="K730" i="10" s="1"/>
  <c r="I1165" i="10"/>
  <c r="K1165" i="10" s="1"/>
  <c r="I1141" i="10"/>
  <c r="K1141" i="10" s="1"/>
  <c r="I1840" i="10"/>
  <c r="K1840" i="10" s="1"/>
  <c r="I1094" i="10"/>
  <c r="K1094" i="10" s="1"/>
  <c r="I2061" i="10"/>
  <c r="K2061" i="10" s="1"/>
  <c r="I2911" i="10"/>
  <c r="K2911" i="10" s="1"/>
  <c r="I1043" i="10"/>
  <c r="K1043" i="10" s="1"/>
  <c r="I2143" i="10"/>
  <c r="K2143" i="10" s="1"/>
  <c r="I1457" i="10"/>
  <c r="K1457" i="10" s="1"/>
  <c r="I120" i="10"/>
  <c r="K120" i="10" s="1"/>
  <c r="I1087" i="10"/>
  <c r="K1087" i="10" s="1"/>
  <c r="I3088" i="10"/>
  <c r="K3088" i="10" s="1"/>
  <c r="I2171" i="10"/>
  <c r="K2171" i="10" s="1"/>
  <c r="I2484" i="10"/>
  <c r="K2484" i="10" s="1"/>
  <c r="I1490" i="10"/>
  <c r="K1490" i="10" s="1"/>
  <c r="I1618" i="10"/>
  <c r="K1618" i="10" s="1"/>
  <c r="I506" i="10"/>
  <c r="K506" i="10" s="1"/>
  <c r="I649" i="10"/>
  <c r="K649" i="10" s="1"/>
  <c r="I1461" i="10"/>
  <c r="K1461" i="10" s="1"/>
  <c r="I588" i="10"/>
  <c r="K588" i="10" s="1"/>
  <c r="I658" i="10"/>
  <c r="K658" i="10" s="1"/>
  <c r="I1249" i="10"/>
  <c r="K1249" i="10" s="1"/>
  <c r="I271" i="10"/>
  <c r="K271" i="10" s="1"/>
  <c r="I2874" i="10"/>
  <c r="K2874" i="10" s="1"/>
  <c r="I2465" i="10"/>
  <c r="K2465" i="10" s="1"/>
  <c r="I854" i="10"/>
  <c r="K854" i="10" s="1"/>
  <c r="I2010" i="10"/>
  <c r="K2010" i="10" s="1"/>
  <c r="I1843" i="10"/>
  <c r="K1843" i="10" s="1"/>
  <c r="I266" i="10"/>
  <c r="K266" i="10" s="1"/>
  <c r="I1097" i="10"/>
  <c r="K1097" i="10" s="1"/>
  <c r="I635" i="10"/>
  <c r="K635" i="10" s="1"/>
  <c r="I1235" i="10"/>
  <c r="K1235" i="10" s="1"/>
  <c r="I1467" i="10"/>
  <c r="K1467" i="10" s="1"/>
  <c r="I750" i="10"/>
  <c r="K750" i="10" s="1"/>
  <c r="I1770" i="10"/>
  <c r="K1770" i="10" s="1"/>
  <c r="I1574" i="10"/>
  <c r="K1574" i="10" s="1"/>
  <c r="I901" i="10"/>
  <c r="K901" i="10" s="1"/>
  <c r="I1499" i="10"/>
  <c r="K1499" i="10" s="1"/>
  <c r="I3099" i="10"/>
  <c r="K3099" i="10" s="1"/>
  <c r="I1114" i="10"/>
  <c r="K1114" i="10" s="1"/>
  <c r="I897" i="10"/>
  <c r="K897" i="10" s="1"/>
  <c r="I2378" i="10"/>
  <c r="K2378" i="10" s="1"/>
  <c r="I391" i="10"/>
  <c r="K391" i="10" s="1"/>
  <c r="I3009" i="10"/>
  <c r="K3009" i="10" s="1"/>
  <c r="I1442" i="10"/>
  <c r="K1442" i="10" s="1"/>
  <c r="I2153" i="10"/>
  <c r="K2153" i="10" s="1"/>
  <c r="I2392" i="10"/>
  <c r="K2392" i="10" s="1"/>
  <c r="I193" i="10"/>
  <c r="K193" i="10" s="1"/>
  <c r="I2957" i="10"/>
  <c r="K2957" i="10" s="1"/>
  <c r="I551" i="10"/>
  <c r="K551" i="10" s="1"/>
  <c r="I2613" i="10"/>
  <c r="K2613" i="10" s="1"/>
  <c r="I3105" i="10"/>
  <c r="K3105" i="10" s="1"/>
  <c r="I2218" i="10"/>
  <c r="K2218" i="10" s="1"/>
  <c r="I2150" i="10"/>
  <c r="K2150" i="10" s="1"/>
  <c r="I1506" i="10"/>
  <c r="K1506" i="10" s="1"/>
  <c r="I1526" i="10"/>
  <c r="K1526" i="10" s="1"/>
  <c r="I74" i="10"/>
  <c r="K74" i="10" s="1"/>
  <c r="I2424" i="10"/>
  <c r="K2424" i="10" s="1"/>
  <c r="I1701" i="10"/>
  <c r="K1701" i="10" s="1"/>
  <c r="I1659" i="10"/>
  <c r="K1659" i="10" s="1"/>
  <c r="I261" i="10"/>
  <c r="K261" i="10" s="1"/>
  <c r="I2007" i="10"/>
  <c r="K2007" i="10" s="1"/>
  <c r="I2631" i="10"/>
  <c r="K2631" i="10" s="1"/>
  <c r="I234" i="10"/>
  <c r="K234" i="10" s="1"/>
  <c r="I1995" i="10"/>
  <c r="K1995" i="10" s="1"/>
  <c r="I561" i="10"/>
  <c r="K561" i="10" s="1"/>
  <c r="I2386" i="10"/>
  <c r="K2386" i="10" s="1"/>
  <c r="I2594" i="10"/>
  <c r="K2594" i="10" s="1"/>
  <c r="I557" i="10"/>
  <c r="K557" i="10" s="1"/>
  <c r="I2214" i="10"/>
  <c r="K2214" i="10" s="1"/>
  <c r="I468" i="10"/>
  <c r="K468" i="10" s="1"/>
  <c r="I136" i="10"/>
  <c r="K136" i="10" s="1"/>
  <c r="I1008" i="10"/>
  <c r="K1008" i="10" s="1"/>
  <c r="I2567" i="10"/>
  <c r="K2567" i="10" s="1"/>
  <c r="I2172" i="10"/>
  <c r="K2172" i="10" s="1"/>
  <c r="I91" i="10"/>
  <c r="K91" i="10" s="1"/>
  <c r="I2692" i="10"/>
  <c r="K2692" i="10" s="1"/>
  <c r="I2263" i="10"/>
  <c r="K2263" i="10" s="1"/>
  <c r="I2180" i="10"/>
  <c r="K2180" i="10" s="1"/>
  <c r="I1041" i="10"/>
  <c r="K1041" i="10" s="1"/>
  <c r="I1018" i="10"/>
  <c r="K1018" i="10" s="1"/>
  <c r="I1079" i="10"/>
  <c r="K1079" i="10" s="1"/>
  <c r="I2967" i="10"/>
  <c r="K2967" i="10" s="1"/>
  <c r="I1297" i="10"/>
  <c r="K1297" i="10" s="1"/>
  <c r="I12" i="10"/>
  <c r="K12" i="10" s="1"/>
  <c r="I1595" i="10"/>
  <c r="K1595" i="10" s="1"/>
  <c r="I1520" i="10"/>
  <c r="K1520" i="10" s="1"/>
  <c r="I1942" i="10"/>
  <c r="K1942" i="10" s="1"/>
  <c r="I2069" i="10"/>
  <c r="K2069" i="10" s="1"/>
  <c r="I2442" i="10"/>
  <c r="K2442" i="10" s="1"/>
  <c r="I2481" i="10"/>
  <c r="K2481" i="10" s="1"/>
  <c r="I2458" i="10"/>
  <c r="K2458" i="10" s="1"/>
  <c r="I2216" i="10"/>
  <c r="K2216" i="10" s="1"/>
  <c r="I1083" i="10"/>
  <c r="K1083" i="10" s="1"/>
  <c r="I442" i="10"/>
  <c r="K442" i="10" s="1"/>
  <c r="I1594" i="10"/>
  <c r="K1594" i="10" s="1"/>
  <c r="I1992" i="10"/>
  <c r="K1992" i="10" s="1"/>
  <c r="I2998" i="10"/>
  <c r="K2998" i="10" s="1"/>
  <c r="I2684" i="10"/>
  <c r="K2684" i="10" s="1"/>
  <c r="I908" i="10"/>
  <c r="K908" i="10" s="1"/>
  <c r="I663" i="10"/>
  <c r="K663" i="10" s="1"/>
  <c r="I1260" i="10"/>
  <c r="K1260" i="10" s="1"/>
  <c r="I2079" i="10"/>
  <c r="K2079" i="10" s="1"/>
  <c r="I3097" i="10"/>
  <c r="K3097" i="10" s="1"/>
  <c r="I1771" i="10"/>
  <c r="K1771" i="10" s="1"/>
  <c r="I1108" i="10"/>
  <c r="K1108" i="10" s="1"/>
  <c r="I2818" i="10"/>
  <c r="K2818" i="10" s="1"/>
  <c r="I1188" i="10"/>
  <c r="K1188" i="10" s="1"/>
  <c r="I1234" i="10"/>
  <c r="K1234" i="10" s="1"/>
  <c r="I2769" i="10"/>
  <c r="K2769" i="10" s="1"/>
  <c r="I2813" i="10"/>
  <c r="K2813" i="10" s="1"/>
  <c r="I133" i="10"/>
  <c r="K133" i="10" s="1"/>
  <c r="I2670" i="10"/>
  <c r="K2670" i="10" s="1"/>
  <c r="I2805" i="10"/>
  <c r="K2805" i="10" s="1"/>
  <c r="I2719" i="10"/>
  <c r="K2719" i="10" s="1"/>
  <c r="I2558" i="10"/>
  <c r="K2558" i="10" s="1"/>
  <c r="I952" i="10"/>
  <c r="K952" i="10" s="1"/>
  <c r="I2013" i="10"/>
  <c r="K2013" i="10" s="1"/>
  <c r="I1634" i="10"/>
  <c r="K1634" i="10" s="1"/>
  <c r="I3126" i="10"/>
  <c r="K3126" i="10" s="1"/>
  <c r="I1619" i="10"/>
  <c r="K1619" i="10" s="1"/>
  <c r="I252" i="10"/>
  <c r="K252" i="10" s="1"/>
  <c r="I572" i="10"/>
  <c r="K572" i="10" s="1"/>
  <c r="I2621" i="10"/>
  <c r="K2621" i="10" s="1"/>
  <c r="I969" i="10"/>
  <c r="K969" i="10" s="1"/>
  <c r="I104" i="10"/>
  <c r="K104" i="10" s="1"/>
  <c r="I2673" i="10"/>
  <c r="K2673" i="10" s="1"/>
  <c r="I2807" i="10"/>
  <c r="K2807" i="10" s="1"/>
  <c r="I590" i="10"/>
  <c r="K590" i="10" s="1"/>
  <c r="I251" i="10"/>
  <c r="K251" i="10" s="1"/>
  <c r="I3045" i="10"/>
  <c r="K3045" i="10" s="1"/>
  <c r="I1401" i="10"/>
  <c r="K1401" i="10" s="1"/>
  <c r="I704" i="10"/>
  <c r="K704" i="10" s="1"/>
  <c r="I1590" i="10"/>
  <c r="K1590" i="10" s="1"/>
  <c r="I2438" i="10"/>
  <c r="K2438" i="10" s="1"/>
  <c r="I2523" i="10"/>
  <c r="K2523" i="10" s="1"/>
  <c r="I528" i="10"/>
  <c r="K528" i="10" s="1"/>
  <c r="I448" i="10"/>
  <c r="K448" i="10" s="1"/>
  <c r="I2230" i="10"/>
  <c r="K2230" i="10" s="1"/>
  <c r="I1898" i="10"/>
  <c r="K1898" i="10" s="1"/>
  <c r="I298" i="10"/>
  <c r="K298" i="10" s="1"/>
  <c r="I1286" i="10"/>
  <c r="K1286" i="10" s="1"/>
  <c r="I2858" i="10"/>
  <c r="K2858" i="10" s="1"/>
  <c r="I2561" i="10"/>
  <c r="K2561" i="10" s="1"/>
  <c r="I711" i="10"/>
  <c r="K711" i="10" s="1"/>
  <c r="I1887" i="10"/>
  <c r="K1887" i="10" s="1"/>
  <c r="I2312" i="10"/>
  <c r="K2312" i="10" s="1"/>
  <c r="I404" i="10"/>
  <c r="K404" i="10" s="1"/>
  <c r="I664" i="10"/>
  <c r="K664" i="10" s="1"/>
  <c r="I611" i="10"/>
  <c r="K611" i="10" s="1"/>
  <c r="I1565" i="10"/>
  <c r="K1565" i="10" s="1"/>
  <c r="I639" i="10"/>
  <c r="K639" i="10" s="1"/>
  <c r="I41" i="10"/>
  <c r="K41" i="10" s="1"/>
  <c r="I1362" i="10"/>
  <c r="K1362" i="10" s="1"/>
  <c r="I1330" i="10"/>
  <c r="K1330" i="10" s="1"/>
  <c r="I668" i="10"/>
  <c r="K668" i="10" s="1"/>
  <c r="I679" i="10"/>
  <c r="K679" i="10" s="1"/>
  <c r="I2831" i="10"/>
  <c r="K2831" i="10" s="1"/>
  <c r="I461" i="10"/>
  <c r="K461" i="10" s="1"/>
  <c r="I2823" i="10"/>
  <c r="K2823" i="10" s="1"/>
  <c r="I1458" i="10"/>
  <c r="K1458" i="10" s="1"/>
  <c r="I1542" i="10"/>
  <c r="K1542" i="10" s="1"/>
  <c r="I17" i="10"/>
  <c r="K17" i="10" s="1"/>
  <c r="I491" i="10"/>
  <c r="K491" i="10" s="1"/>
  <c r="I1337" i="10"/>
  <c r="K1337" i="10" s="1"/>
  <c r="I170" i="10"/>
  <c r="K170" i="10" s="1"/>
  <c r="I2494" i="10"/>
  <c r="K2494" i="10" s="1"/>
  <c r="I1540" i="10"/>
  <c r="K1540" i="10" s="1"/>
  <c r="I2479" i="10"/>
  <c r="K2479" i="10" s="1"/>
  <c r="I2729" i="10"/>
  <c r="K2729" i="10" s="1"/>
  <c r="I1030" i="10"/>
  <c r="K1030" i="10" s="1"/>
  <c r="I1486" i="10"/>
  <c r="K1486" i="10" s="1"/>
  <c r="I1538" i="10"/>
  <c r="K1538" i="10" s="1"/>
  <c r="I1423" i="10"/>
  <c r="K1423" i="10" s="1"/>
  <c r="I1237" i="10"/>
  <c r="K1237" i="10" s="1"/>
  <c r="I1207" i="10"/>
  <c r="K1207" i="10" s="1"/>
  <c r="I2308" i="10"/>
  <c r="K2308" i="10" s="1"/>
  <c r="I616" i="10"/>
  <c r="K616" i="10" s="1"/>
  <c r="I164" i="10"/>
  <c r="K164" i="10" s="1"/>
  <c r="I2735" i="10"/>
  <c r="K2735" i="10" s="1"/>
  <c r="I529" i="10"/>
  <c r="K529" i="10" s="1"/>
  <c r="I2464" i="10"/>
  <c r="K2464" i="10" s="1"/>
  <c r="I182" i="10"/>
  <c r="K182" i="10" s="1"/>
  <c r="I2532" i="10"/>
  <c r="K2532" i="10" s="1"/>
  <c r="I688" i="10"/>
  <c r="K688" i="10" s="1"/>
  <c r="I760" i="10"/>
  <c r="K760" i="10" s="1"/>
  <c r="I307" i="10"/>
  <c r="K307" i="10" s="1"/>
  <c r="I797" i="10"/>
  <c r="K797" i="10" s="1"/>
  <c r="I154" i="10"/>
  <c r="K154" i="10" s="1"/>
  <c r="I1324" i="10"/>
  <c r="K1324" i="10" s="1"/>
  <c r="I853" i="10"/>
  <c r="K853" i="10" s="1"/>
  <c r="I347" i="10"/>
  <c r="K347" i="10" s="1"/>
  <c r="I1173" i="10"/>
  <c r="K1173" i="10" s="1"/>
  <c r="I1081" i="10"/>
  <c r="K1081" i="10" s="1"/>
  <c r="I512" i="10"/>
  <c r="K512" i="10" s="1"/>
  <c r="I1481" i="10"/>
  <c r="K1481" i="10" s="1"/>
  <c r="I2790" i="10"/>
  <c r="K2790" i="10" s="1"/>
  <c r="I1525" i="10"/>
  <c r="K1525" i="10" s="1"/>
  <c r="I837" i="10"/>
  <c r="K837" i="10" s="1"/>
  <c r="I451" i="10"/>
  <c r="K451" i="10" s="1"/>
  <c r="I3006" i="10"/>
  <c r="K3006" i="10" s="1"/>
  <c r="I34" i="10"/>
  <c r="K34" i="10" s="1"/>
  <c r="I2614" i="10"/>
  <c r="K2614" i="10" s="1"/>
  <c r="I1023" i="10"/>
  <c r="K1023" i="10" s="1"/>
  <c r="I1048" i="10"/>
  <c r="K1048" i="10" s="1"/>
  <c r="I1376" i="10"/>
  <c r="K1376" i="10" s="1"/>
  <c r="I2754" i="10"/>
  <c r="K2754" i="10" s="1"/>
  <c r="I918" i="10"/>
  <c r="K918" i="10" s="1"/>
  <c r="I1408" i="10"/>
  <c r="K1408" i="10" s="1"/>
  <c r="I1413" i="10"/>
  <c r="K1413" i="10" s="1"/>
  <c r="I672" i="10"/>
  <c r="K672" i="10" s="1"/>
  <c r="I904" i="10"/>
  <c r="K904" i="10" s="1"/>
  <c r="I1698" i="10"/>
  <c r="K1698" i="10" s="1"/>
  <c r="I1381" i="10"/>
  <c r="K1381" i="10" s="1"/>
  <c r="I1333" i="10"/>
  <c r="K1333" i="10" s="1"/>
  <c r="I2541" i="10"/>
  <c r="K2541" i="10" s="1"/>
  <c r="I413" i="10"/>
  <c r="K413" i="10" s="1"/>
  <c r="I67" i="10"/>
  <c r="K67" i="10" s="1"/>
  <c r="I1706" i="10"/>
  <c r="K1706" i="10" s="1"/>
  <c r="I297" i="10"/>
  <c r="K297" i="10" s="1"/>
  <c r="I3054" i="10"/>
  <c r="K3054" i="10" s="1"/>
  <c r="I973" i="10"/>
  <c r="K973" i="10" s="1"/>
  <c r="I2019" i="10"/>
  <c r="K2019" i="10" s="1"/>
  <c r="I416" i="10"/>
  <c r="K416" i="10" s="1"/>
  <c r="I784" i="10"/>
  <c r="K784" i="10" s="1"/>
  <c r="I2191" i="10"/>
  <c r="K2191" i="10" s="1"/>
  <c r="I2655" i="10"/>
  <c r="K2655" i="10" s="1"/>
  <c r="I1390" i="10"/>
  <c r="K1390" i="10" s="1"/>
  <c r="I424" i="10"/>
  <c r="K424" i="10" s="1"/>
  <c r="I3018" i="10"/>
  <c r="K3018" i="10" s="1"/>
  <c r="I1974" i="10"/>
  <c r="K1974" i="10" s="1"/>
  <c r="I1072" i="10"/>
  <c r="K1072" i="10" s="1"/>
  <c r="I2751" i="10"/>
  <c r="K2751" i="10" s="1"/>
  <c r="I779" i="10"/>
  <c r="K779" i="10" s="1"/>
  <c r="I1091" i="10"/>
  <c r="K1091" i="10" s="1"/>
  <c r="I1566" i="10"/>
  <c r="K1566" i="10" s="1"/>
  <c r="I2522" i="10"/>
  <c r="K2522" i="10" s="1"/>
  <c r="I3073" i="10"/>
  <c r="K3073" i="10" s="1"/>
  <c r="I2154" i="10"/>
  <c r="K2154" i="10" s="1"/>
  <c r="I2251" i="10"/>
  <c r="K2251" i="10" s="1"/>
  <c r="I996" i="10"/>
  <c r="K996" i="10" s="1"/>
  <c r="I1066" i="10"/>
  <c r="K1066" i="10" s="1"/>
  <c r="I434" i="10"/>
  <c r="K434" i="10" s="1"/>
  <c r="I1852" i="10"/>
  <c r="K1852" i="10" s="1"/>
  <c r="I2490" i="10"/>
  <c r="K2490" i="10" s="1"/>
  <c r="I1564" i="10"/>
  <c r="K1564" i="10" s="1"/>
  <c r="I1835" i="10"/>
  <c r="K1835" i="10" s="1"/>
  <c r="I2913" i="10"/>
  <c r="K2913" i="10" s="1"/>
  <c r="I508" i="10"/>
  <c r="K508" i="10" s="1"/>
  <c r="I1588" i="10"/>
  <c r="K1588" i="10" s="1"/>
  <c r="I1395" i="10"/>
  <c r="K1395" i="10" s="1"/>
  <c r="I623" i="10"/>
  <c r="K623" i="10" s="1"/>
  <c r="I480" i="10"/>
  <c r="K480" i="10" s="1"/>
  <c r="I1487" i="10"/>
  <c r="K1487" i="10" s="1"/>
  <c r="I620" i="10"/>
  <c r="K620" i="10" s="1"/>
  <c r="I999" i="10"/>
  <c r="K999" i="10" s="1"/>
  <c r="I168" i="10"/>
  <c r="K168" i="10" s="1"/>
  <c r="I2875" i="10"/>
  <c r="K2875" i="10" s="1"/>
  <c r="I2840" i="10"/>
  <c r="K2840" i="10" s="1"/>
  <c r="I2683" i="10"/>
  <c r="K2683" i="10" s="1"/>
  <c r="I2634" i="10"/>
  <c r="K2634" i="10" s="1"/>
  <c r="I1078" i="10"/>
  <c r="K1078" i="10" s="1"/>
  <c r="I1177" i="10"/>
  <c r="K1177" i="10" s="1"/>
  <c r="I2896" i="10"/>
  <c r="K2896" i="10" s="1"/>
  <c r="I628" i="10"/>
  <c r="K628" i="10" s="1"/>
  <c r="I794" i="10"/>
  <c r="K794" i="10" s="1"/>
  <c r="I2585" i="10"/>
  <c r="K2585" i="10" s="1"/>
  <c r="I1930" i="10"/>
  <c r="K1930" i="10" s="1"/>
  <c r="I157" i="10"/>
  <c r="K157" i="10" s="1"/>
  <c r="I3114" i="10"/>
  <c r="K3114" i="10" s="1"/>
  <c r="I1541" i="10"/>
  <c r="K1541" i="10" s="1"/>
  <c r="I2521" i="10"/>
  <c r="K2521" i="10" s="1"/>
  <c r="I559" i="10"/>
  <c r="K559" i="10" s="1"/>
  <c r="I1065" i="10"/>
  <c r="K1065" i="10" s="1"/>
  <c r="I1158" i="10"/>
  <c r="K1158" i="10" s="1"/>
  <c r="I579" i="10"/>
  <c r="K579" i="10" s="1"/>
  <c r="I239" i="10"/>
  <c r="K239" i="10" s="1"/>
  <c r="I1328" i="10"/>
  <c r="K1328" i="10" s="1"/>
  <c r="I1254" i="10"/>
  <c r="K1254" i="10" s="1"/>
  <c r="I2138" i="10"/>
  <c r="K2138" i="10" s="1"/>
  <c r="I2694" i="10"/>
  <c r="K2694" i="10" s="1"/>
  <c r="I2723" i="10"/>
  <c r="K2723" i="10" s="1"/>
  <c r="I1680" i="10"/>
  <c r="K1680" i="10" s="1"/>
  <c r="I1156" i="10"/>
  <c r="K1156" i="10" s="1"/>
  <c r="I3084" i="10"/>
  <c r="K3084" i="10" s="1"/>
  <c r="I685" i="10"/>
  <c r="K685" i="10" s="1"/>
  <c r="I2427" i="10"/>
  <c r="K2427" i="10" s="1"/>
  <c r="I1505" i="10"/>
  <c r="K1505" i="10" s="1"/>
  <c r="I406" i="10"/>
  <c r="K406" i="10" s="1"/>
  <c r="I1452" i="10"/>
  <c r="K1452" i="10" s="1"/>
  <c r="I2642" i="10"/>
  <c r="K2642" i="10" s="1"/>
  <c r="I2598" i="10"/>
  <c r="K2598" i="10" s="1"/>
  <c r="I3111" i="10"/>
  <c r="K3111" i="10" s="1"/>
  <c r="I2145" i="10"/>
  <c r="K2145" i="10" s="1"/>
  <c r="I113" i="10"/>
  <c r="K113" i="10" s="1"/>
  <c r="I44" i="10"/>
  <c r="K44" i="10" s="1"/>
  <c r="I517" i="10"/>
  <c r="K517" i="10" s="1"/>
  <c r="I13" i="10"/>
  <c r="K13" i="10" s="1"/>
  <c r="I132" i="10"/>
  <c r="K132" i="10" s="1"/>
  <c r="I1348" i="10"/>
  <c r="K1348" i="10" s="1"/>
  <c r="I1682" i="10"/>
  <c r="K1682" i="10" s="1"/>
  <c r="I2104" i="10"/>
  <c r="K2104" i="10" s="1"/>
  <c r="I2456" i="10"/>
  <c r="K2456" i="10" s="1"/>
  <c r="I2451" i="10"/>
  <c r="K2451" i="10" s="1"/>
  <c r="I739" i="10"/>
  <c r="K739" i="10" s="1"/>
  <c r="I2814" i="10"/>
  <c r="K2814" i="10" s="1"/>
  <c r="I2553" i="10"/>
  <c r="K2553" i="10" s="1"/>
  <c r="I1536" i="10"/>
  <c r="K1536" i="10" s="1"/>
  <c r="I2443" i="10"/>
  <c r="K2443" i="10" s="1"/>
  <c r="I2078" i="10"/>
  <c r="K2078" i="10" s="1"/>
  <c r="I441" i="10"/>
  <c r="K441" i="10" s="1"/>
  <c r="I2517" i="10"/>
  <c r="K2517" i="10" s="1"/>
  <c r="I130" i="10"/>
  <c r="K130" i="10" s="1"/>
  <c r="I1932" i="10"/>
  <c r="K1932" i="10" s="1"/>
  <c r="I2915" i="10"/>
  <c r="K2915" i="10" s="1"/>
  <c r="I207" i="10"/>
  <c r="K207" i="10" s="1"/>
  <c r="I2491" i="10"/>
  <c r="K2491" i="10" s="1"/>
  <c r="I1214" i="10"/>
  <c r="K1214" i="10" s="1"/>
  <c r="I1119" i="10"/>
  <c r="K1119" i="10" s="1"/>
  <c r="I1462" i="10"/>
  <c r="K1462" i="10" s="1"/>
  <c r="I2810" i="10"/>
  <c r="K2810" i="10" s="1"/>
  <c r="I3013" i="10"/>
  <c r="K3013" i="10" s="1"/>
  <c r="I549" i="10"/>
  <c r="K549" i="10" s="1"/>
  <c r="I856" i="10"/>
  <c r="K856" i="10" s="1"/>
  <c r="I2200" i="10"/>
  <c r="K2200" i="10" s="1"/>
  <c r="I707" i="10"/>
  <c r="K707" i="10" s="1"/>
  <c r="I968" i="10"/>
  <c r="K968" i="10" s="1"/>
  <c r="I505" i="10"/>
  <c r="K505" i="10" s="1"/>
  <c r="I2916" i="10"/>
  <c r="K2916" i="10" s="1"/>
  <c r="I676" i="10"/>
  <c r="K676" i="10" s="1"/>
  <c r="I3074" i="10"/>
  <c r="K3074" i="10" s="1"/>
  <c r="I563" i="10"/>
  <c r="K563" i="10" s="1"/>
  <c r="I2231" i="10"/>
  <c r="K2231" i="10" s="1"/>
  <c r="I403" i="10"/>
  <c r="K403" i="10" s="1"/>
  <c r="I2474" i="10"/>
  <c r="K2474" i="10" s="1"/>
  <c r="I3094" i="10"/>
  <c r="K3094" i="10" s="1"/>
  <c r="I887" i="10"/>
  <c r="K887" i="10" s="1"/>
  <c r="I21" i="10"/>
  <c r="K21" i="10" s="1"/>
  <c r="I2817" i="10"/>
  <c r="K2817" i="10" s="1"/>
  <c r="I1527" i="10"/>
  <c r="K1527" i="10" s="1"/>
  <c r="I1907" i="10"/>
  <c r="K1907" i="10" s="1"/>
  <c r="I2270" i="10"/>
  <c r="K2270" i="10" s="1"/>
  <c r="I677" i="10"/>
  <c r="K677" i="10" s="1"/>
  <c r="I1007" i="10"/>
  <c r="K1007" i="10" s="1"/>
  <c r="I840" i="10"/>
  <c r="K840" i="10" s="1"/>
  <c r="I428" i="10"/>
  <c r="K428" i="10" s="1"/>
  <c r="I844" i="10"/>
  <c r="K844" i="10" s="1"/>
  <c r="I1553" i="10"/>
  <c r="K1553" i="10" s="1"/>
  <c r="I866" i="10"/>
  <c r="K866" i="10" s="1"/>
  <c r="I532" i="10"/>
  <c r="K532" i="10" s="1"/>
  <c r="I682" i="10"/>
  <c r="K682" i="10" s="1"/>
  <c r="I2518" i="10"/>
  <c r="K2518" i="10" s="1"/>
  <c r="I785" i="10"/>
  <c r="K785" i="10" s="1"/>
  <c r="I1593" i="10"/>
  <c r="K1593" i="10" s="1"/>
  <c r="I1383" i="10"/>
  <c r="K1383" i="10" s="1"/>
  <c r="I631" i="10"/>
  <c r="K631" i="10" s="1"/>
  <c r="I2994" i="10"/>
  <c r="K2994" i="10" s="1"/>
  <c r="I290" i="10"/>
  <c r="K290" i="10" s="1"/>
  <c r="I834" i="10"/>
  <c r="K834" i="10" s="1"/>
  <c r="I832" i="10"/>
  <c r="K832" i="10" s="1"/>
  <c r="I2944" i="10"/>
  <c r="K2944" i="10" s="1"/>
  <c r="I2240" i="10"/>
  <c r="K2240" i="10" s="1"/>
  <c r="I602" i="10"/>
  <c r="K602" i="10" s="1"/>
  <c r="I1304" i="10"/>
  <c r="K1304" i="10" s="1"/>
  <c r="I1483" i="10"/>
  <c r="K1483" i="10" s="1"/>
  <c r="I1544" i="10"/>
  <c r="K1544" i="10" s="1"/>
  <c r="I3002" i="10"/>
  <c r="K3002" i="10" s="1"/>
  <c r="I1171" i="10"/>
  <c r="K1171" i="10" s="1"/>
  <c r="I1846" i="10"/>
  <c r="K1846" i="10" s="1"/>
  <c r="I2753" i="10"/>
  <c r="K2753" i="10" s="1"/>
  <c r="I1396" i="10"/>
  <c r="K1396" i="10" s="1"/>
  <c r="I1572" i="10"/>
  <c r="K1572" i="10" s="1"/>
  <c r="I3077" i="10"/>
  <c r="K3077" i="10" s="1"/>
  <c r="I2511" i="10"/>
  <c r="K2511" i="10" s="1"/>
  <c r="I524" i="10"/>
  <c r="K524" i="10" s="1"/>
  <c r="I1979" i="10"/>
  <c r="K1979" i="10" s="1"/>
  <c r="I2606" i="10"/>
  <c r="K2606" i="10" s="1"/>
  <c r="I912" i="10"/>
  <c r="K912" i="10" s="1"/>
  <c r="I2168" i="10"/>
  <c r="K2168" i="10" s="1"/>
  <c r="I1740" i="10"/>
  <c r="K1740" i="10" s="1"/>
  <c r="I300" i="10"/>
  <c r="K300" i="10" s="1"/>
  <c r="I151" i="10"/>
  <c r="K151" i="10" s="1"/>
  <c r="I2555" i="10"/>
  <c r="K2555" i="10" s="1"/>
  <c r="I2176" i="10"/>
  <c r="K2176" i="10" s="1"/>
  <c r="I2303" i="10"/>
  <c r="K2303" i="10" s="1"/>
  <c r="I2368" i="10"/>
  <c r="K2368" i="10" s="1"/>
  <c r="I76" i="10"/>
  <c r="K76" i="10" s="1"/>
  <c r="I2710" i="10"/>
  <c r="K2710" i="10" s="1"/>
  <c r="I1320" i="10"/>
  <c r="K1320" i="10" s="1"/>
  <c r="I1717" i="10"/>
  <c r="K1717" i="10" s="1"/>
  <c r="I149" i="10"/>
  <c r="K149" i="10" s="1"/>
  <c r="I2032" i="10"/>
  <c r="K2032" i="10" s="1"/>
  <c r="I2721" i="10"/>
  <c r="K2721" i="10" s="1"/>
  <c r="I1994" i="10"/>
  <c r="K1994" i="10" s="1"/>
  <c r="I107" i="10"/>
  <c r="K107" i="10" s="1"/>
  <c r="I871" i="10"/>
  <c r="K871" i="10" s="1"/>
  <c r="I1605" i="10"/>
  <c r="K1605" i="10" s="1"/>
  <c r="I793" i="10"/>
  <c r="K793" i="10" s="1"/>
  <c r="I808" i="10"/>
  <c r="K808" i="10" s="1"/>
  <c r="I2330" i="10"/>
  <c r="K2330" i="10" s="1"/>
  <c r="I1765" i="10"/>
  <c r="K1765" i="10" s="1"/>
  <c r="I659" i="10"/>
  <c r="K659" i="10" s="1"/>
  <c r="I1592" i="10"/>
  <c r="K1592" i="10" s="1"/>
  <c r="I2279" i="10"/>
  <c r="K2279" i="10" s="1"/>
  <c r="I772" i="10"/>
  <c r="K772" i="10" s="1"/>
  <c r="I2755" i="10"/>
  <c r="K2755" i="10" s="1"/>
  <c r="I3053" i="10"/>
  <c r="K3053" i="10" s="1"/>
  <c r="I2937" i="10"/>
  <c r="K2937" i="10" s="1"/>
  <c r="I885" i="10"/>
  <c r="K885" i="10" s="1"/>
  <c r="I1934" i="10"/>
  <c r="K1934" i="10" s="1"/>
  <c r="I1548" i="10"/>
  <c r="K1548" i="10" s="1"/>
  <c r="I789" i="10"/>
  <c r="K789" i="10" s="1"/>
  <c r="I723" i="10"/>
  <c r="K723" i="10" s="1"/>
  <c r="I2775" i="10"/>
  <c r="K2775" i="10" s="1"/>
  <c r="I2759" i="10"/>
  <c r="K2759" i="10" s="1"/>
  <c r="I1473" i="10"/>
  <c r="K1473" i="10" s="1"/>
  <c r="I1316" i="10"/>
  <c r="K1316" i="10" s="1"/>
  <c r="I1539" i="10"/>
  <c r="K1539" i="10" s="1"/>
  <c r="I776" i="10"/>
  <c r="K776" i="10" s="1"/>
  <c r="I2599" i="10"/>
  <c r="K2599" i="10" s="1"/>
  <c r="I1307" i="10"/>
  <c r="K1307" i="10" s="1"/>
  <c r="I199" i="10"/>
  <c r="K199" i="10" s="1"/>
  <c r="I1805" i="10"/>
  <c r="K1805" i="10" s="1"/>
  <c r="I1451" i="10"/>
  <c r="K1451" i="10" s="1"/>
  <c r="I1513" i="10"/>
  <c r="K1513" i="10" s="1"/>
  <c r="I662" i="10"/>
  <c r="K662" i="10" s="1"/>
  <c r="I483" i="10"/>
  <c r="K483" i="10" s="1"/>
  <c r="I3103" i="10"/>
  <c r="K3103" i="10" s="1"/>
  <c r="I802" i="10"/>
  <c r="K802" i="10" s="1"/>
  <c r="I1596" i="10"/>
  <c r="K1596" i="10" s="1"/>
  <c r="I3022" i="10"/>
  <c r="K3022" i="10" s="1"/>
  <c r="I1255" i="10"/>
  <c r="K1255" i="10" s="1"/>
  <c r="I883" i="10"/>
  <c r="K883" i="10" s="1"/>
  <c r="I3051" i="10"/>
  <c r="K3051" i="10" s="1"/>
  <c r="I656" i="10"/>
  <c r="K656" i="10" s="1"/>
  <c r="I765" i="10"/>
  <c r="K765" i="10" s="1"/>
  <c r="I2103" i="10"/>
  <c r="K2103" i="10" s="1"/>
  <c r="I807" i="10"/>
  <c r="K807" i="10" s="1"/>
  <c r="I2680" i="10"/>
  <c r="K2680" i="10" s="1"/>
  <c r="I896" i="10"/>
  <c r="K896" i="10" s="1"/>
  <c r="I809" i="10"/>
  <c r="K809" i="10" s="1"/>
  <c r="I531" i="10"/>
  <c r="K531" i="10" s="1"/>
  <c r="I2707" i="10"/>
  <c r="K2707" i="10" s="1"/>
  <c r="I1493" i="10"/>
  <c r="K1493" i="10" s="1"/>
  <c r="I810" i="10"/>
  <c r="K810" i="10" s="1"/>
  <c r="I2965" i="10"/>
  <c r="K2965" i="10" s="1"/>
  <c r="I2635" i="10"/>
  <c r="K2635" i="10" s="1"/>
  <c r="I1561" i="10"/>
  <c r="K1561" i="10" s="1"/>
  <c r="I986" i="10"/>
  <c r="K986" i="10" s="1"/>
  <c r="I1369" i="10"/>
  <c r="K1369" i="10" s="1"/>
  <c r="I361" i="10"/>
  <c r="K361" i="10" s="1"/>
  <c r="I1722" i="10"/>
  <c r="K1722" i="10" s="1"/>
  <c r="I51" i="10"/>
  <c r="K51" i="10" s="1"/>
  <c r="I604" i="10"/>
  <c r="K604" i="10" s="1"/>
  <c r="I2708" i="10"/>
  <c r="K2708" i="10" s="1"/>
  <c r="I2999" i="10"/>
  <c r="K2999" i="10" s="1"/>
  <c r="I831" i="10"/>
  <c r="K831" i="10" s="1"/>
  <c r="I811" i="10"/>
  <c r="K811" i="10" s="1"/>
  <c r="I574" i="10"/>
  <c r="K574" i="10" s="1"/>
  <c r="I1429" i="10"/>
  <c r="K1429" i="10" s="1"/>
  <c r="I198" i="10"/>
  <c r="K198" i="10" s="1"/>
  <c r="I1436" i="10"/>
  <c r="K1436" i="10" s="1"/>
  <c r="I960" i="10"/>
  <c r="K960" i="10" s="1"/>
  <c r="I2981" i="10"/>
  <c r="K2981" i="10" s="1"/>
  <c r="I1508" i="10"/>
  <c r="K1508" i="10" s="1"/>
  <c r="I289" i="10"/>
  <c r="K289" i="10" s="1"/>
  <c r="I1327" i="10"/>
  <c r="K1327" i="10" s="1"/>
  <c r="I2776" i="10"/>
  <c r="K2776" i="10" s="1"/>
  <c r="I296" i="10"/>
  <c r="K296" i="10" s="1"/>
  <c r="I2583" i="10"/>
  <c r="K2583" i="10" s="1"/>
  <c r="I818" i="10"/>
  <c r="K818" i="10" s="1"/>
  <c r="I1697" i="10"/>
  <c r="K1697" i="10" s="1"/>
  <c r="I1301" i="10"/>
  <c r="K1301" i="10" s="1"/>
  <c r="I2139" i="10"/>
  <c r="K2139" i="10" s="1"/>
  <c r="I2986" i="10"/>
  <c r="K2986" i="10" s="1"/>
  <c r="I575" i="10"/>
  <c r="K575" i="10" s="1"/>
  <c r="I959" i="10"/>
  <c r="K959" i="10" s="1"/>
  <c r="I1663" i="10"/>
  <c r="K1663" i="10" s="1"/>
  <c r="I3130" i="10"/>
  <c r="K3130" i="10" s="1"/>
  <c r="I409" i="10"/>
  <c r="K409" i="10" s="1"/>
  <c r="I1062" i="10"/>
  <c r="K1062" i="10" s="1"/>
  <c r="I2515" i="10"/>
  <c r="K2515" i="10" s="1"/>
  <c r="I423" i="10"/>
  <c r="K423" i="10" s="1"/>
  <c r="I2904" i="10"/>
  <c r="K2904" i="10" s="1"/>
  <c r="I2307" i="10"/>
  <c r="K2307" i="10" s="1"/>
  <c r="I556" i="10"/>
  <c r="K556" i="10" s="1"/>
  <c r="I3098" i="10"/>
  <c r="K3098" i="10" s="1"/>
  <c r="I1953" i="10"/>
  <c r="K1953" i="10" s="1"/>
  <c r="I450" i="10"/>
  <c r="K450" i="10" s="1"/>
  <c r="I737" i="10"/>
  <c r="K737" i="10" s="1"/>
  <c r="I909" i="10"/>
  <c r="K909" i="10" s="1"/>
  <c r="I383" i="10"/>
  <c r="K383" i="10" s="1"/>
  <c r="I342" i="10"/>
  <c r="K342" i="10" s="1"/>
  <c r="I25" i="10"/>
  <c r="K25" i="10" s="1"/>
  <c r="I1027" i="10"/>
  <c r="K1027" i="10" s="1"/>
  <c r="I2275" i="10"/>
  <c r="K2275" i="10" s="1"/>
  <c r="I2821" i="10"/>
  <c r="K2821" i="10" s="1"/>
  <c r="I1416" i="10"/>
  <c r="K1416" i="10" s="1"/>
  <c r="I2439" i="10"/>
  <c r="K2439" i="10" s="1"/>
  <c r="I2637" i="10"/>
  <c r="K2637" i="10" s="1"/>
  <c r="I1117" i="10"/>
  <c r="K1117" i="10" s="1"/>
  <c r="I758" i="10"/>
  <c r="K758" i="10" s="1"/>
  <c r="I192" i="10"/>
  <c r="K192" i="10" s="1"/>
  <c r="I1912" i="10"/>
  <c r="K1912" i="10" s="1"/>
  <c r="I600" i="10"/>
  <c r="K600" i="10" s="1"/>
  <c r="I1432" i="10"/>
  <c r="K1432" i="10" s="1"/>
  <c r="I780" i="10"/>
  <c r="K780" i="10" s="1"/>
  <c r="I898" i="10"/>
  <c r="K898" i="10" s="1"/>
  <c r="I359" i="10"/>
  <c r="K359" i="10" s="1"/>
  <c r="I3133" i="10"/>
  <c r="K3133" i="10" s="1"/>
  <c r="I1552" i="10"/>
  <c r="K1552" i="10" s="1"/>
  <c r="I2906" i="10"/>
  <c r="K2906" i="10" s="1"/>
  <c r="I1470" i="10"/>
  <c r="K1470" i="10" s="1"/>
  <c r="I2639" i="10"/>
  <c r="K2639" i="10" s="1"/>
  <c r="I1412" i="10"/>
  <c r="K1412" i="10" s="1"/>
  <c r="I1285" i="10"/>
  <c r="K1285" i="10" s="1"/>
  <c r="I1150" i="10"/>
  <c r="K1150" i="10" s="1"/>
  <c r="I2766" i="10"/>
  <c r="K2766" i="10" s="1"/>
  <c r="I3085" i="10"/>
  <c r="K3085" i="10" s="1"/>
  <c r="I488" i="10"/>
  <c r="K488" i="10" s="1"/>
  <c r="I1112" i="10"/>
  <c r="K1112" i="10" s="1"/>
  <c r="I580" i="10"/>
  <c r="K580" i="10" s="1"/>
  <c r="I1900" i="10"/>
  <c r="K1900" i="10" s="1"/>
  <c r="I1300" i="10"/>
  <c r="K1300" i="10" s="1"/>
  <c r="I523" i="10"/>
  <c r="K523" i="10" s="1"/>
  <c r="I2597" i="10"/>
  <c r="K2597" i="10" s="1"/>
  <c r="I1290" i="10"/>
  <c r="K1290" i="10" s="1"/>
  <c r="I1576" i="10"/>
  <c r="K1576" i="10" s="1"/>
  <c r="I2403" i="10"/>
  <c r="K2403" i="10" s="1"/>
  <c r="I1415" i="10"/>
  <c r="K1415" i="10" s="1"/>
  <c r="I15" i="10"/>
  <c r="K15" i="10" s="1"/>
  <c r="I2675" i="10"/>
  <c r="K2675" i="10" s="1"/>
  <c r="I1179" i="10"/>
  <c r="K1179" i="10" s="1"/>
  <c r="I489" i="10"/>
  <c r="K489" i="10" s="1"/>
  <c r="I1183" i="10"/>
  <c r="K1183" i="10" s="1"/>
  <c r="I1345" i="10"/>
  <c r="K1345" i="10" s="1"/>
  <c r="I1374" i="10"/>
  <c r="K1374" i="10" s="1"/>
  <c r="I829" i="10"/>
  <c r="K829" i="10" s="1"/>
  <c r="I143" i="10"/>
  <c r="K143" i="10" s="1"/>
  <c r="I547" i="10"/>
  <c r="K547" i="10" s="1"/>
  <c r="I150" i="10"/>
  <c r="K150" i="10" s="1"/>
  <c r="I344" i="10"/>
  <c r="K344" i="10" s="1"/>
  <c r="I891" i="10"/>
  <c r="K891" i="10" s="1"/>
  <c r="I3011" i="10"/>
  <c r="K3011" i="10" s="1"/>
  <c r="I181" i="10"/>
  <c r="K181" i="10" s="1"/>
  <c r="I1475" i="10"/>
  <c r="K1475" i="10" s="1"/>
  <c r="I336" i="10"/>
  <c r="K336" i="10" s="1"/>
  <c r="I1555" i="10"/>
  <c r="K1555" i="10" s="1"/>
  <c r="I1463" i="10"/>
  <c r="K1463" i="10" s="1"/>
  <c r="I2404" i="10"/>
  <c r="K2404" i="10" s="1"/>
  <c r="I877" i="10"/>
  <c r="K877" i="10" s="1"/>
  <c r="I850" i="10"/>
  <c r="K850" i="10" s="1"/>
  <c r="I1494" i="10"/>
  <c r="K1494" i="10" s="1"/>
  <c r="I1545" i="10"/>
  <c r="K1545" i="10" s="1"/>
  <c r="I165" i="10"/>
  <c r="K165" i="10" s="1"/>
  <c r="I792" i="10"/>
  <c r="K792" i="10" s="1"/>
  <c r="I2728" i="10"/>
  <c r="K2728" i="10" s="1"/>
  <c r="I2165" i="10"/>
  <c r="K2165" i="10" s="1"/>
  <c r="I2666" i="10"/>
  <c r="K2666" i="10" s="1"/>
  <c r="I1817" i="10"/>
  <c r="K1817" i="10" s="1"/>
  <c r="I1730" i="10"/>
  <c r="K1730" i="10" s="1"/>
  <c r="I2608" i="10"/>
  <c r="K2608" i="10" s="1"/>
  <c r="I2243" i="10"/>
  <c r="K2243" i="10" s="1"/>
  <c r="I1391" i="10"/>
  <c r="K1391" i="10" s="1"/>
  <c r="I1034" i="10"/>
  <c r="K1034" i="10" s="1"/>
  <c r="I1113" i="10"/>
  <c r="K1113" i="10" s="1"/>
  <c r="I1850" i="10"/>
  <c r="K1850" i="10" s="1"/>
  <c r="I2302" i="10"/>
  <c r="K2302" i="10" s="1"/>
  <c r="I690" i="10"/>
  <c r="K690" i="10" s="1"/>
  <c r="I2296" i="10"/>
  <c r="K2296" i="10" s="1"/>
  <c r="I586" i="10"/>
  <c r="K586" i="10" s="1"/>
  <c r="I158" i="10"/>
  <c r="K158" i="10" s="1"/>
  <c r="I37" i="10"/>
  <c r="K37" i="10" s="1"/>
  <c r="I1938" i="10"/>
  <c r="K1938" i="10" s="1"/>
  <c r="I2828" i="10"/>
  <c r="K2828" i="10" s="1"/>
  <c r="I736" i="10"/>
  <c r="K736" i="10" s="1"/>
  <c r="I2469" i="10"/>
  <c r="K2469" i="10" s="1"/>
  <c r="I2627" i="10"/>
  <c r="K2627" i="10" s="1"/>
  <c r="I2739" i="10"/>
  <c r="K2739" i="10" s="1"/>
  <c r="I787" i="10"/>
  <c r="K787" i="10" s="1"/>
  <c r="I1021" i="10"/>
  <c r="K1021" i="10" s="1"/>
  <c r="I727" i="10"/>
  <c r="K727" i="10" s="1"/>
  <c r="I3072" i="10"/>
  <c r="K3072" i="10" s="1"/>
  <c r="I1715" i="10"/>
  <c r="K1715" i="10" s="1"/>
  <c r="I2362" i="10"/>
  <c r="K2362" i="10" s="1"/>
  <c r="I369" i="10"/>
  <c r="K369" i="10" s="1"/>
  <c r="I722" i="10"/>
  <c r="K722" i="10" s="1"/>
  <c r="I2892" i="10"/>
  <c r="K2892" i="10" s="1"/>
  <c r="I521" i="10"/>
  <c r="K521" i="10" s="1"/>
  <c r="I306" i="10"/>
  <c r="K306" i="10" s="1"/>
  <c r="I1134" i="10"/>
  <c r="K1134" i="10" s="1"/>
  <c r="I595" i="10"/>
  <c r="K595" i="10" s="1"/>
  <c r="I3079" i="10"/>
  <c r="K3079" i="10" s="1"/>
  <c r="I200" i="10"/>
  <c r="K200" i="10" s="1"/>
  <c r="I2345" i="10"/>
  <c r="K2345" i="10" s="1"/>
  <c r="I2182" i="10"/>
  <c r="K2182" i="10" s="1"/>
  <c r="I126" i="10"/>
  <c r="K126" i="10" s="1"/>
  <c r="I2839" i="10"/>
  <c r="K2839" i="10" s="1"/>
  <c r="I2343" i="10"/>
  <c r="K2343" i="10" s="1"/>
  <c r="I2338" i="10"/>
  <c r="K2338" i="10" s="1"/>
  <c r="I949" i="10"/>
  <c r="K949" i="10" s="1"/>
  <c r="I919" i="10"/>
  <c r="K919" i="10" s="1"/>
  <c r="I806" i="10"/>
  <c r="K806" i="10" s="1"/>
  <c r="I1498" i="10"/>
  <c r="K1498" i="10" s="1"/>
  <c r="I4" i="10"/>
  <c r="K4" i="10" s="1"/>
  <c r="I1361" i="10"/>
  <c r="K1361" i="10" s="1"/>
  <c r="I3083" i="10"/>
  <c r="K3083" i="10" s="1"/>
  <c r="I2888" i="10"/>
  <c r="K2888" i="10" s="1"/>
  <c r="I114" i="10"/>
  <c r="K114" i="10" s="1"/>
  <c r="I1129" i="10"/>
  <c r="K1129" i="10" s="1"/>
  <c r="I340" i="10"/>
  <c r="K340" i="10" s="1"/>
  <c r="I1736" i="10"/>
  <c r="K1736" i="10" s="1"/>
  <c r="I1407" i="10"/>
  <c r="K1407" i="10" s="1"/>
  <c r="I542" i="10"/>
  <c r="K542" i="10" s="1"/>
  <c r="I1403" i="10"/>
  <c r="K1403" i="10" s="1"/>
  <c r="I2164" i="10"/>
  <c r="K2164" i="10" s="1"/>
  <c r="I99" i="10"/>
  <c r="K99" i="10" s="1"/>
  <c r="I1480" i="10"/>
  <c r="K1480" i="10" s="1"/>
  <c r="I1749" i="10"/>
  <c r="K1749" i="10" s="1"/>
  <c r="I1459" i="10"/>
  <c r="K1459" i="10" s="1"/>
  <c r="I1250" i="10"/>
  <c r="K1250" i="10" s="1"/>
  <c r="I145" i="10"/>
  <c r="K145" i="10" s="1"/>
  <c r="I3038" i="10"/>
  <c r="K3038" i="10" s="1"/>
  <c r="I594" i="10"/>
  <c r="K594" i="10" s="1"/>
  <c r="I179" i="10"/>
  <c r="K179" i="10" s="1"/>
  <c r="I3003" i="10"/>
  <c r="K3003" i="10" s="1"/>
  <c r="I1468" i="10"/>
  <c r="K1468" i="10" s="1"/>
  <c r="I2239" i="10"/>
  <c r="K2239" i="10" s="1"/>
  <c r="I1530" i="10"/>
  <c r="K1530" i="10" s="1"/>
  <c r="I3116" i="10"/>
  <c r="K3116" i="10" s="1"/>
  <c r="I2801" i="10"/>
  <c r="K2801" i="10" s="1"/>
  <c r="I156" i="10"/>
  <c r="K156" i="10" s="1"/>
  <c r="I1377" i="10"/>
  <c r="K1377" i="10" s="1"/>
  <c r="I1981" i="10"/>
  <c r="K1981" i="10" s="1"/>
  <c r="I1560" i="10"/>
  <c r="K1560" i="10" s="1"/>
  <c r="I2371" i="10"/>
  <c r="K2371" i="10" s="1"/>
  <c r="I1676" i="10"/>
  <c r="K1676" i="10" s="1"/>
  <c r="I1422" i="10"/>
  <c r="K1422" i="10" s="1"/>
  <c r="I1128" i="10"/>
  <c r="K1128" i="10" s="1"/>
  <c r="I2589" i="10"/>
  <c r="K2589" i="10" s="1"/>
  <c r="I2210" i="10"/>
  <c r="K2210" i="10" s="1"/>
  <c r="I162" i="10"/>
  <c r="K162" i="10" s="1"/>
  <c r="I1579" i="10"/>
  <c r="K1579" i="10" s="1"/>
  <c r="I1747" i="10"/>
  <c r="K1747" i="10" s="1"/>
  <c r="I900" i="10"/>
  <c r="K900" i="10" s="1"/>
  <c r="I939" i="10"/>
  <c r="K939" i="10" s="1"/>
  <c r="I293" i="10"/>
  <c r="K293" i="10" s="1"/>
  <c r="I2031" i="10"/>
  <c r="K2031" i="10" s="1"/>
  <c r="I597" i="10"/>
  <c r="K597" i="10" s="1"/>
  <c r="I2407" i="10"/>
  <c r="K2407" i="10" s="1"/>
  <c r="I1332" i="10"/>
  <c r="K1332" i="10" s="1"/>
  <c r="I1127" i="10"/>
  <c r="K1127" i="10" s="1"/>
  <c r="I894" i="10"/>
  <c r="K894" i="10" s="1"/>
  <c r="I2789" i="10"/>
  <c r="K2789" i="10" s="1"/>
  <c r="I1810" i="10"/>
  <c r="K1810" i="10" s="1"/>
  <c r="I2017" i="10"/>
  <c r="K2017" i="10" s="1"/>
  <c r="I1631" i="10"/>
  <c r="K1631" i="10" s="1"/>
  <c r="I1649" i="10"/>
  <c r="K1649" i="10" s="1"/>
  <c r="I264" i="10"/>
  <c r="K264" i="10" s="1"/>
  <c r="I1650" i="10"/>
  <c r="K1650" i="10" s="1"/>
  <c r="I2732" i="10"/>
  <c r="K2732" i="10" s="1"/>
  <c r="I89" i="10"/>
  <c r="K89" i="10" s="1"/>
  <c r="I2966" i="10"/>
  <c r="K2966" i="10" s="1"/>
  <c r="I1628" i="10"/>
  <c r="K1628" i="10" s="1"/>
  <c r="I1699" i="10"/>
  <c r="K1699" i="10" s="1"/>
  <c r="I88" i="10"/>
  <c r="K88" i="10" s="1"/>
  <c r="I1636" i="10"/>
  <c r="K1636" i="10" s="1"/>
  <c r="I1759" i="10"/>
  <c r="K1759" i="10" s="1"/>
  <c r="I83" i="10"/>
  <c r="K83" i="10" s="1"/>
  <c r="I2652" i="10"/>
  <c r="K2652" i="10" s="1"/>
  <c r="I2838" i="10"/>
  <c r="K2838" i="10" s="1"/>
  <c r="I846" i="10"/>
  <c r="K846" i="10" s="1"/>
  <c r="I1674" i="10"/>
  <c r="K1674" i="10" s="1"/>
  <c r="I1367" i="10"/>
  <c r="K1367" i="10" s="1"/>
  <c r="I1686" i="10"/>
  <c r="K1686" i="10" s="1"/>
  <c r="I2740" i="10"/>
  <c r="K2740" i="10" s="1"/>
  <c r="I2167" i="10"/>
  <c r="K2167" i="10" s="1"/>
  <c r="I2242" i="10"/>
  <c r="K2242" i="10" s="1"/>
  <c r="I393" i="10"/>
  <c r="K393" i="10" s="1"/>
  <c r="I3101" i="10"/>
  <c r="K3101" i="10" s="1"/>
  <c r="I638" i="10"/>
  <c r="K638" i="10" s="1"/>
  <c r="I2486" i="10"/>
  <c r="K2486" i="10" s="1"/>
  <c r="I1891" i="10"/>
  <c r="K1891" i="10" s="1"/>
  <c r="I3067" i="10"/>
  <c r="K3067" i="10" s="1"/>
  <c r="I429" i="10"/>
  <c r="K429" i="10" s="1"/>
  <c r="I3065" i="10"/>
  <c r="K3065" i="10" s="1"/>
  <c r="I2497" i="10"/>
  <c r="K2497" i="10" s="1"/>
  <c r="I1497" i="10"/>
  <c r="K1497" i="10" s="1"/>
  <c r="I1092" i="10"/>
  <c r="K1092" i="10" s="1"/>
  <c r="I1892" i="10"/>
  <c r="K1892" i="10" s="1"/>
  <c r="I2080" i="10"/>
  <c r="K2080" i="10" s="1"/>
  <c r="I1248" i="10"/>
  <c r="K1248" i="10" s="1"/>
  <c r="I608" i="10"/>
  <c r="K608" i="10" s="1"/>
  <c r="I3106" i="10"/>
  <c r="K3106" i="10" s="1"/>
  <c r="I2625" i="10"/>
  <c r="K2625" i="10" s="1"/>
  <c r="I475" i="10"/>
  <c r="K475" i="10" s="1"/>
  <c r="I774" i="10"/>
  <c r="K774" i="10" s="1"/>
  <c r="I2507" i="10"/>
  <c r="K2507" i="10" s="1"/>
  <c r="I3025" i="10"/>
  <c r="K3025" i="10" s="1"/>
  <c r="I1139" i="10"/>
  <c r="K1139" i="10" s="1"/>
  <c r="I953" i="10"/>
  <c r="K953" i="10" s="1"/>
  <c r="I1450" i="10"/>
  <c r="K1450" i="10" s="1"/>
  <c r="I1895" i="10"/>
  <c r="K1895" i="10" s="1"/>
  <c r="I2444" i="10"/>
  <c r="K2444" i="10" s="1"/>
  <c r="I1616" i="10"/>
  <c r="K1616" i="10" s="1"/>
  <c r="I2574" i="10"/>
  <c r="K2574" i="10" s="1"/>
  <c r="I1727" i="10"/>
  <c r="K1727" i="10" s="1"/>
  <c r="I1265" i="10"/>
  <c r="K1265" i="10" s="1"/>
  <c r="I1111" i="10"/>
  <c r="K1111" i="10" s="1"/>
  <c r="I148" i="10"/>
  <c r="K148" i="10" s="1"/>
  <c r="I3043" i="10"/>
  <c r="K3043" i="10" s="1"/>
  <c r="I470" i="10"/>
  <c r="K470" i="10" s="1"/>
  <c r="I812" i="10"/>
  <c r="K812" i="10" s="1"/>
  <c r="I2499" i="10"/>
  <c r="K2499" i="10" s="1"/>
  <c r="I1012" i="10"/>
  <c r="K1012" i="10" s="1"/>
  <c r="I1009" i="10"/>
  <c r="K1009" i="10" s="1"/>
  <c r="I1110" i="10"/>
  <c r="K1110" i="10" s="1"/>
  <c r="I1489" i="10"/>
  <c r="K1489" i="10" s="1"/>
  <c r="I920" i="10"/>
  <c r="K920" i="10" s="1"/>
  <c r="I68" i="10"/>
  <c r="K68" i="10" s="1"/>
  <c r="I605" i="10"/>
  <c r="K605" i="10" s="1"/>
  <c r="I1137" i="10"/>
  <c r="K1137" i="10" s="1"/>
  <c r="I141" i="10"/>
  <c r="K141" i="10" s="1"/>
  <c r="I2600" i="10"/>
  <c r="K2600" i="10" s="1"/>
  <c r="I1338" i="10"/>
  <c r="K1338" i="10" s="1"/>
  <c r="I2321" i="10"/>
  <c r="K2321" i="10" s="1"/>
  <c r="I1143" i="10"/>
  <c r="K1143" i="10" s="1"/>
  <c r="I1096" i="10"/>
  <c r="K1096" i="10" s="1"/>
  <c r="I703" i="10"/>
  <c r="K703" i="10" s="1"/>
  <c r="I2777" i="10"/>
  <c r="K2777" i="10" s="1"/>
  <c r="I1668" i="10"/>
  <c r="K1668" i="10" s="1"/>
  <c r="I153" i="10"/>
  <c r="K153" i="10" s="1"/>
  <c r="I55" i="10"/>
  <c r="K55" i="10" s="1"/>
  <c r="I2592" i="10"/>
  <c r="K2592" i="10" s="1"/>
  <c r="I828" i="10"/>
  <c r="K828" i="10" s="1"/>
  <c r="I354" i="10"/>
  <c r="K354" i="10" s="1"/>
  <c r="I1944" i="10"/>
  <c r="K1944" i="10" s="1"/>
  <c r="I2141" i="10"/>
  <c r="K2141" i="10" s="1"/>
  <c r="I1855" i="10"/>
  <c r="K1855" i="10" s="1"/>
  <c r="I1491" i="10"/>
  <c r="K1491" i="10" s="1"/>
  <c r="I169" i="10"/>
  <c r="K169" i="10" s="1"/>
  <c r="I541" i="10"/>
  <c r="K541" i="10" s="1"/>
  <c r="I61" i="10"/>
  <c r="K61" i="10" s="1"/>
  <c r="I560" i="10"/>
  <c r="K560" i="10" s="1"/>
  <c r="I993" i="10"/>
  <c r="K993" i="10" s="1"/>
  <c r="I54" i="10"/>
  <c r="K54" i="10" s="1"/>
  <c r="I865" i="10"/>
  <c r="K865" i="10" s="1"/>
  <c r="I947" i="10"/>
  <c r="K947" i="10" s="1"/>
  <c r="I1679" i="10"/>
  <c r="K1679" i="10" s="1"/>
  <c r="I520" i="10"/>
  <c r="K520" i="10" s="1"/>
  <c r="I2376" i="10"/>
  <c r="K2376" i="10" s="1"/>
  <c r="I527" i="10"/>
  <c r="K527" i="10" s="1"/>
  <c r="I2938" i="10"/>
  <c r="K2938" i="10" s="1"/>
  <c r="I401" i="10"/>
  <c r="K401" i="10" s="1"/>
  <c r="I2995" i="10"/>
  <c r="K2995" i="10" s="1"/>
  <c r="I2985" i="10"/>
  <c r="K2985" i="10" s="1"/>
  <c r="I2470" i="10"/>
  <c r="K2470" i="10" s="1"/>
  <c r="I3005" i="10"/>
  <c r="K3005" i="10" s="1"/>
  <c r="I2476" i="10"/>
  <c r="K2476" i="10" s="1"/>
  <c r="I309" i="10"/>
  <c r="K309" i="10" s="1"/>
  <c r="I2697" i="10"/>
  <c r="K2697" i="10" s="1"/>
  <c r="I1268" i="10"/>
  <c r="K1268" i="10" s="1"/>
  <c r="I2877" i="10"/>
  <c r="K2877" i="10" s="1"/>
  <c r="I2354" i="10"/>
  <c r="K2354" i="10" s="1"/>
  <c r="I1914" i="10"/>
  <c r="K1914" i="10" s="1"/>
  <c r="I1340" i="10"/>
  <c r="K1340" i="10" s="1"/>
  <c r="I389" i="10"/>
  <c r="K389" i="10" s="1"/>
  <c r="I432" i="10"/>
  <c r="K432" i="10" s="1"/>
  <c r="I2500" i="10"/>
  <c r="K2500" i="10" s="1"/>
  <c r="I2157" i="10"/>
  <c r="K2157" i="10" s="1"/>
  <c r="I1573" i="10"/>
  <c r="K1573" i="10" s="1"/>
  <c r="I2288" i="10"/>
  <c r="K2288" i="10" s="1"/>
  <c r="I1086" i="10"/>
  <c r="K1086" i="10" s="1"/>
  <c r="I2429" i="10"/>
  <c r="K2429" i="10" s="1"/>
  <c r="I3040" i="10"/>
  <c r="K3040" i="10" s="1"/>
  <c r="I537" i="10"/>
  <c r="K537" i="10" s="1"/>
  <c r="I1001" i="10"/>
  <c r="K1001" i="10" s="1"/>
  <c r="I35" i="10"/>
  <c r="K35" i="10" s="1"/>
  <c r="I2855" i="10"/>
  <c r="K2855" i="10" s="1"/>
  <c r="I2127" i="10"/>
  <c r="K2127" i="10" s="1"/>
  <c r="I674" i="10"/>
  <c r="K674" i="10" s="1"/>
  <c r="I2865" i="10"/>
  <c r="K2865" i="10" s="1"/>
  <c r="I895" i="10"/>
  <c r="K895" i="10" s="1"/>
  <c r="I2224" i="10"/>
  <c r="K2224" i="10" s="1"/>
  <c r="I3112" i="10"/>
  <c r="K3112" i="10" s="1"/>
  <c r="I2434" i="10"/>
  <c r="K2434" i="10" s="1"/>
  <c r="I1184" i="10"/>
  <c r="K1184" i="10" s="1"/>
  <c r="I1388" i="10"/>
  <c r="K1388" i="10" s="1"/>
  <c r="I1011" i="10"/>
  <c r="K1011" i="10" s="1"/>
  <c r="I384" i="10"/>
  <c r="K384" i="10" s="1"/>
  <c r="I121" i="10"/>
  <c r="K121" i="10" s="1"/>
  <c r="I2043" i="10"/>
  <c r="K2043" i="10" s="1"/>
  <c r="I3037" i="10"/>
  <c r="K3037" i="10" s="1"/>
  <c r="I2611" i="10"/>
  <c r="K2611" i="10" s="1"/>
  <c r="I2370" i="10"/>
  <c r="K2370" i="10" s="1"/>
  <c r="I957" i="10"/>
  <c r="K957" i="10" s="1"/>
  <c r="I1690" i="10"/>
  <c r="K1690" i="10" s="1"/>
  <c r="I933" i="10"/>
  <c r="K933" i="10" s="1"/>
  <c r="I1399" i="10"/>
  <c r="K1399" i="10" s="1"/>
  <c r="I632" i="10"/>
  <c r="K632" i="10" s="1"/>
  <c r="I1543" i="10"/>
  <c r="K1543" i="10" s="1"/>
  <c r="I892" i="10"/>
  <c r="K892" i="10" s="1"/>
  <c r="I819" i="10"/>
  <c r="K819" i="10" s="1"/>
  <c r="I131" i="10"/>
  <c r="K131" i="10" s="1"/>
  <c r="I2927" i="10"/>
  <c r="K2927" i="10" s="1"/>
  <c r="I1393" i="10"/>
  <c r="K1393" i="10" s="1"/>
  <c r="I123" i="10"/>
  <c r="K123" i="10" s="1"/>
  <c r="I1024" i="10"/>
  <c r="K1024" i="10" s="1"/>
  <c r="I1424" i="10"/>
  <c r="K1424" i="10" s="1"/>
  <c r="I2587" i="10"/>
  <c r="K2587" i="10" s="1"/>
  <c r="I825" i="10"/>
  <c r="K825" i="10" s="1"/>
  <c r="I803" i="10"/>
  <c r="K803" i="10" s="1"/>
  <c r="I1821" i="10"/>
  <c r="K1821" i="10" s="1"/>
  <c r="I513" i="10"/>
  <c r="K513" i="10" s="1"/>
  <c r="I874" i="10"/>
  <c r="K874" i="10" s="1"/>
  <c r="I2572" i="10"/>
  <c r="K2572" i="10" s="1"/>
  <c r="I419" i="10"/>
  <c r="K419" i="10" s="1"/>
  <c r="I1438" i="10"/>
  <c r="K1438" i="10" s="1"/>
  <c r="I3052" i="10"/>
  <c r="K3052" i="10" s="1"/>
  <c r="I171" i="10"/>
  <c r="K171" i="10" s="1"/>
  <c r="I1194" i="10"/>
  <c r="K1194" i="10" s="1"/>
  <c r="I863" i="10"/>
  <c r="K863" i="10" s="1"/>
  <c r="I1667" i="10"/>
  <c r="K1667" i="10" s="1"/>
  <c r="I2241" i="10"/>
  <c r="K2241" i="10" s="1"/>
  <c r="I1728" i="10"/>
  <c r="K1728" i="10" s="1"/>
  <c r="I963" i="10"/>
  <c r="K963" i="10" s="1"/>
  <c r="I1192" i="10"/>
  <c r="K1192" i="10" s="1"/>
  <c r="I2767" i="10"/>
  <c r="K2767" i="10" s="1"/>
  <c r="I175" i="10"/>
  <c r="K175" i="10" s="1"/>
  <c r="I2028" i="10"/>
  <c r="K2028" i="10" s="1"/>
  <c r="I2564" i="10"/>
  <c r="K2564" i="10" s="1"/>
  <c r="I1800" i="10"/>
  <c r="K1800" i="10" s="1"/>
  <c r="I584" i="10"/>
  <c r="K584" i="10" s="1"/>
  <c r="I2235" i="10"/>
  <c r="K2235" i="10" s="1"/>
  <c r="I928" i="10"/>
  <c r="K928" i="10" s="1"/>
  <c r="I2978" i="10"/>
  <c r="K2978" i="10" s="1"/>
  <c r="I1709" i="10"/>
  <c r="K1709" i="10" s="1"/>
  <c r="I2795" i="10"/>
  <c r="K2795" i="10" s="1"/>
  <c r="I279" i="10"/>
  <c r="K279" i="10" s="1"/>
  <c r="I2238" i="10"/>
  <c r="K2238" i="10" s="1"/>
  <c r="I1761" i="10"/>
  <c r="K1761" i="10" s="1"/>
  <c r="I1613" i="10"/>
  <c r="K1613" i="10" s="1"/>
  <c r="I2401" i="10"/>
  <c r="K2401" i="10" s="1"/>
  <c r="I283" i="10"/>
  <c r="K283" i="10" s="1"/>
  <c r="I1758" i="10"/>
  <c r="K1758" i="10" s="1"/>
  <c r="I1355" i="10"/>
  <c r="K1355" i="10" s="1"/>
  <c r="I2780" i="10"/>
  <c r="K2780" i="10" s="1"/>
  <c r="I926" i="10"/>
  <c r="K926" i="10" s="1"/>
  <c r="I1606" i="10"/>
  <c r="K1606" i="10" s="1"/>
  <c r="I95" i="10"/>
  <c r="K95" i="10" s="1"/>
  <c r="I1644" i="10"/>
  <c r="K1644" i="10" s="1"/>
  <c r="I1996" i="10"/>
  <c r="K1996" i="10" s="1"/>
  <c r="I2578" i="10"/>
  <c r="K2578" i="10" s="1"/>
  <c r="I256" i="10"/>
  <c r="K256" i="10" s="1"/>
  <c r="I2396" i="10"/>
  <c r="K2396" i="10" s="1"/>
  <c r="I2691" i="10"/>
  <c r="K2691" i="10" s="1"/>
  <c r="I257" i="10"/>
  <c r="K257" i="10" s="1"/>
  <c r="I610" i="10"/>
  <c r="K610" i="10" s="1"/>
  <c r="I1015" i="10"/>
  <c r="K1015" i="10" s="1"/>
  <c r="I2638" i="10"/>
  <c r="K2638" i="10" s="1"/>
  <c r="I20" i="10"/>
  <c r="K20" i="10" s="1"/>
  <c r="I3031" i="10"/>
  <c r="K3031" i="10" s="1"/>
  <c r="I2763" i="10"/>
  <c r="K2763" i="10" s="1"/>
  <c r="I970" i="10"/>
  <c r="K970" i="10" s="1"/>
  <c r="I1719" i="10"/>
  <c r="K1719" i="10" s="1"/>
  <c r="I2226" i="10"/>
  <c r="K2226" i="10" s="1"/>
  <c r="I941" i="10"/>
  <c r="K941" i="10" s="1"/>
  <c r="I907" i="10"/>
  <c r="K907" i="10" s="1"/>
  <c r="I2787" i="10"/>
  <c r="K2787" i="10" s="1"/>
  <c r="I589" i="10"/>
  <c r="K589" i="10" s="1"/>
  <c r="I2569" i="10"/>
  <c r="K2569" i="10" s="1"/>
  <c r="I3141" i="10"/>
  <c r="K3141" i="10" s="1"/>
  <c r="I3033" i="10"/>
  <c r="K3033" i="10" s="1"/>
  <c r="I2229" i="10"/>
  <c r="K2229" i="10" s="1"/>
  <c r="I93" i="10"/>
  <c r="K93" i="10" s="1"/>
  <c r="I97" i="10"/>
  <c r="K97" i="10" s="1"/>
  <c r="I2603" i="10"/>
  <c r="K2603" i="10" s="1"/>
  <c r="I1643" i="10"/>
  <c r="K1643" i="10" s="1"/>
  <c r="I2734" i="10"/>
  <c r="K2734" i="10" s="1"/>
  <c r="I1739" i="10"/>
  <c r="K1739" i="10" s="1"/>
  <c r="I2016" i="10"/>
  <c r="K2016" i="10" s="1"/>
  <c r="I2137" i="10"/>
  <c r="K2137" i="10" s="1"/>
  <c r="I932" i="10"/>
  <c r="K932" i="10" s="1"/>
  <c r="I902" i="10"/>
  <c r="K902" i="10" s="1"/>
  <c r="I2372" i="10"/>
  <c r="K2372" i="10" s="1"/>
  <c r="I2659" i="10"/>
  <c r="K2659" i="10" s="1"/>
  <c r="I1653" i="10"/>
  <c r="K1653" i="10" s="1"/>
  <c r="I1637" i="10"/>
  <c r="K1637" i="10" s="1"/>
  <c r="I2566" i="10"/>
  <c r="K2566" i="10" s="1"/>
  <c r="I1757" i="10"/>
  <c r="K1757" i="10" s="1"/>
  <c r="I985" i="10"/>
  <c r="K985" i="10" s="1"/>
  <c r="I2204" i="10"/>
  <c r="K2204" i="10" s="1"/>
  <c r="I2610" i="10"/>
  <c r="K2610" i="10" s="1"/>
  <c r="I1597" i="10"/>
  <c r="K1597" i="10" s="1"/>
  <c r="I2649" i="10"/>
  <c r="K2649" i="10" s="1"/>
  <c r="I585" i="10"/>
  <c r="K585" i="10" s="1"/>
  <c r="I2217" i="10"/>
  <c r="K2217" i="10" s="1"/>
  <c r="I213" i="10"/>
  <c r="K213" i="10" s="1"/>
  <c r="I439" i="10"/>
  <c r="K439" i="10" s="1"/>
  <c r="I1240" i="10"/>
  <c r="K1240" i="10" s="1"/>
  <c r="I2991" i="10"/>
  <c r="K2991" i="10" s="1"/>
  <c r="I2042" i="10"/>
  <c r="K2042" i="10" s="1"/>
  <c r="I3137" i="10"/>
  <c r="K3137" i="10" s="1"/>
  <c r="I2020" i="10"/>
  <c r="K2020" i="10" s="1"/>
  <c r="I967" i="10"/>
  <c r="K967" i="10" s="1"/>
  <c r="I914" i="10"/>
  <c r="K914" i="10" s="1"/>
  <c r="I1353" i="10"/>
  <c r="K1353" i="10" s="1"/>
  <c r="I2644" i="10"/>
  <c r="K2644" i="10" s="1"/>
  <c r="I2549" i="10"/>
  <c r="K2549" i="10" s="1"/>
  <c r="I3139" i="10"/>
  <c r="K3139" i="10" s="1"/>
  <c r="I2793" i="10"/>
  <c r="K2793" i="10" s="1"/>
  <c r="I1645" i="10"/>
  <c r="K1645" i="10" s="1"/>
  <c r="I1601" i="10"/>
  <c r="K1601" i="10" s="1"/>
  <c r="I1693" i="10"/>
  <c r="K1693" i="10" s="1"/>
  <c r="I915" i="10"/>
  <c r="K915" i="10" s="1"/>
  <c r="I1807" i="10"/>
  <c r="K1807" i="10" s="1"/>
  <c r="I1721" i="10"/>
  <c r="K1721" i="10" s="1"/>
  <c r="I2426" i="10"/>
  <c r="K2426" i="10" s="1"/>
  <c r="I355" i="10"/>
  <c r="K355" i="10" s="1"/>
  <c r="I958" i="10"/>
  <c r="K958" i="10" s="1"/>
  <c r="I2373" i="10"/>
  <c r="K2373" i="10" s="1"/>
  <c r="I923" i="10"/>
  <c r="K923" i="10" s="1"/>
  <c r="I2537" i="10"/>
  <c r="K2537" i="10" s="1"/>
  <c r="I2008" i="10"/>
  <c r="K2008" i="10" s="1"/>
  <c r="I1604" i="10"/>
  <c r="K1604" i="10" s="1"/>
  <c r="I260" i="10"/>
  <c r="K260" i="10" s="1"/>
  <c r="I1658" i="10"/>
  <c r="K1658" i="10" s="1"/>
  <c r="I73" i="10"/>
  <c r="K73" i="10" s="1"/>
  <c r="I988" i="10"/>
  <c r="K988" i="10" s="1"/>
  <c r="I3138" i="10"/>
  <c r="K3138" i="10" s="1"/>
  <c r="I922" i="10"/>
  <c r="K922" i="10" s="1"/>
  <c r="I2664" i="10"/>
  <c r="K2664" i="10" s="1"/>
  <c r="I1482" i="10"/>
  <c r="K1482" i="10" s="1"/>
  <c r="I990" i="10"/>
  <c r="K990" i="10" s="1"/>
  <c r="I1762" i="10"/>
  <c r="K1762" i="10" s="1"/>
  <c r="I2422" i="10"/>
  <c r="K2422" i="10" s="1"/>
  <c r="I954" i="10"/>
  <c r="K954" i="10" s="1"/>
  <c r="K3146" i="10" l="1"/>
  <c r="F3" i="5" l="1"/>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2" i="5"/>
</calcChain>
</file>

<file path=xl/sharedStrings.xml><?xml version="1.0" encoding="utf-8"?>
<sst xmlns="http://schemas.openxmlformats.org/spreadsheetml/2006/main" count="26407" uniqueCount="5489">
  <si>
    <t>Target Geo Id2</t>
  </si>
  <si>
    <t>Geographic area</t>
  </si>
  <si>
    <t>Population</t>
  </si>
  <si>
    <t>Area in square miles - Land area</t>
  </si>
  <si>
    <t>Density per square mile of land area - Population</t>
  </si>
  <si>
    <t>United States</t>
  </si>
  <si>
    <t>308745538(r38234)</t>
  </si>
  <si>
    <t>United States - Alabama</t>
  </si>
  <si>
    <t>Alabama</t>
  </si>
  <si>
    <t>4779736(r38235)</t>
  </si>
  <si>
    <t>United States - Alabama - Autauga County</t>
  </si>
  <si>
    <t>Autauga County</t>
  </si>
  <si>
    <t>United States - Alabama - Baldwin County</t>
  </si>
  <si>
    <t>Baldwin County</t>
  </si>
  <si>
    <t>United States - Alabama - Barbour County</t>
  </si>
  <si>
    <t>Barbour County</t>
  </si>
  <si>
    <t>United States - Alabama - Bibb County</t>
  </si>
  <si>
    <t>Bibb County</t>
  </si>
  <si>
    <t>United States - Alabama - Blount County</t>
  </si>
  <si>
    <t>Blount County</t>
  </si>
  <si>
    <t>United States - Alabama - Bullock County</t>
  </si>
  <si>
    <t>Bullock County</t>
  </si>
  <si>
    <t>United States - Alabama - Butler County</t>
  </si>
  <si>
    <t>Butler County</t>
  </si>
  <si>
    <t>United States - Alabama - Calhoun County</t>
  </si>
  <si>
    <t>Calhoun County</t>
  </si>
  <si>
    <t>United States - Alabama - Chambers County</t>
  </si>
  <si>
    <t>Chambers County</t>
  </si>
  <si>
    <t>United States - Alabama - Cherokee County</t>
  </si>
  <si>
    <t>Cherokee County</t>
  </si>
  <si>
    <t>United States - Alabama - Chilton County</t>
  </si>
  <si>
    <t>Chilton County</t>
  </si>
  <si>
    <t>United States - Alabama - Choctaw County</t>
  </si>
  <si>
    <t>Choctaw County</t>
  </si>
  <si>
    <t>United States - Alabama - Clarke County</t>
  </si>
  <si>
    <t>Clarke County</t>
  </si>
  <si>
    <t>United States - Alabama - Clay County</t>
  </si>
  <si>
    <t>Clay County</t>
  </si>
  <si>
    <t>United States - Alabama - Cleburne County</t>
  </si>
  <si>
    <t>Cleburne County</t>
  </si>
  <si>
    <t>United States - Alabama - Coffee County</t>
  </si>
  <si>
    <t>Coffee County</t>
  </si>
  <si>
    <t>United States - Alabama - Colbert County</t>
  </si>
  <si>
    <t>Colbert County</t>
  </si>
  <si>
    <t>United States - Alabama - Conecuh County</t>
  </si>
  <si>
    <t>Conecuh County</t>
  </si>
  <si>
    <t>United States - Alabama - Coosa County</t>
  </si>
  <si>
    <t>Coosa County</t>
  </si>
  <si>
    <t>United States - Alabama - Covington County</t>
  </si>
  <si>
    <t>Covington County</t>
  </si>
  <si>
    <t>United States - Alabama - Crenshaw County</t>
  </si>
  <si>
    <t>Crenshaw County</t>
  </si>
  <si>
    <t>United States - Alabama - Cullman County</t>
  </si>
  <si>
    <t>Cullman County</t>
  </si>
  <si>
    <t>United States - Alabama - Dale County</t>
  </si>
  <si>
    <t>Dale County</t>
  </si>
  <si>
    <t>United States - Alabama - Dallas County</t>
  </si>
  <si>
    <t>Dallas County</t>
  </si>
  <si>
    <t>United States - Alabama - DeKalb County</t>
  </si>
  <si>
    <t>DeKalb County</t>
  </si>
  <si>
    <t>United States - Alabama - Elmore County</t>
  </si>
  <si>
    <t>Elmore County</t>
  </si>
  <si>
    <t>United States - Alabama - Escambia County</t>
  </si>
  <si>
    <t>Escambia County</t>
  </si>
  <si>
    <t>United States - Alabama - Etowah County</t>
  </si>
  <si>
    <t>Etowah County</t>
  </si>
  <si>
    <t>United States - Alabama - Fayette County</t>
  </si>
  <si>
    <t>Fayette County</t>
  </si>
  <si>
    <t>United States - Alabama - Franklin County</t>
  </si>
  <si>
    <t>Franklin County</t>
  </si>
  <si>
    <t>United States - Alabama - Geneva County</t>
  </si>
  <si>
    <t>Geneva County</t>
  </si>
  <si>
    <t>United States - Alabama - Greene County</t>
  </si>
  <si>
    <t>Greene County</t>
  </si>
  <si>
    <t>United States - Alabama - Hale County</t>
  </si>
  <si>
    <t>Hale County</t>
  </si>
  <si>
    <t>United States - Alabama - Henry County</t>
  </si>
  <si>
    <t>Henry County</t>
  </si>
  <si>
    <t>United States - Alabama - Houston County</t>
  </si>
  <si>
    <t>Houston County</t>
  </si>
  <si>
    <t>United States - Alabama - Jackson County</t>
  </si>
  <si>
    <t>Jackson County</t>
  </si>
  <si>
    <t>United States - Alabama - Jefferson County</t>
  </si>
  <si>
    <t>Jefferson County</t>
  </si>
  <si>
    <t>658466(r38264)</t>
  </si>
  <si>
    <t>United States - Alabama - Lamar County</t>
  </si>
  <si>
    <t>Lamar County</t>
  </si>
  <si>
    <t>United States - Alabama - Lauderdale County</t>
  </si>
  <si>
    <t>Lauderdale County</t>
  </si>
  <si>
    <t>United States - Alabama - Lawrence County</t>
  </si>
  <si>
    <t>Lawrence County</t>
  </si>
  <si>
    <t>United States - Alabama - Lee County</t>
  </si>
  <si>
    <t>Lee County</t>
  </si>
  <si>
    <t>140247(r38032)</t>
  </si>
  <si>
    <t>United States - Alabama - Limestone County</t>
  </si>
  <si>
    <t>Limestone County</t>
  </si>
  <si>
    <t>United States - Alabama - Lowndes County</t>
  </si>
  <si>
    <t>Lowndes County</t>
  </si>
  <si>
    <t>United States - Alabama - Macon County</t>
  </si>
  <si>
    <t>Macon County</t>
  </si>
  <si>
    <t>United States - Alabama - Madison County</t>
  </si>
  <si>
    <t>Madison County</t>
  </si>
  <si>
    <t>United States - Alabama - Marengo County</t>
  </si>
  <si>
    <t>Marengo County</t>
  </si>
  <si>
    <t>United States - Alabama - Marion County</t>
  </si>
  <si>
    <t>Marion County</t>
  </si>
  <si>
    <t>United States - Alabama - Marshall County</t>
  </si>
  <si>
    <t>Marshall County</t>
  </si>
  <si>
    <t>United States - Alabama - Mobile County</t>
  </si>
  <si>
    <t>Mobile County</t>
  </si>
  <si>
    <t>412992(r38160)</t>
  </si>
  <si>
    <t>United States - Alabama - Monroe County</t>
  </si>
  <si>
    <t>Monroe County</t>
  </si>
  <si>
    <t>United States - Alabama - Montgomery County</t>
  </si>
  <si>
    <t>Montgomery County</t>
  </si>
  <si>
    <t>United States - Alabama - Morgan County</t>
  </si>
  <si>
    <t>Morgan County</t>
  </si>
  <si>
    <t>United States - Alabama - Perry County</t>
  </si>
  <si>
    <t>Perry County</t>
  </si>
  <si>
    <t>United States - Alabama - Pickens County</t>
  </si>
  <si>
    <t>Pickens County</t>
  </si>
  <si>
    <t>United States - Alabama - Pike County</t>
  </si>
  <si>
    <t>Pike County</t>
  </si>
  <si>
    <t>United States - Alabama - Randolph County</t>
  </si>
  <si>
    <t>Randolph County</t>
  </si>
  <si>
    <t>United States - Alabama - Russell County</t>
  </si>
  <si>
    <t>Russell County</t>
  </si>
  <si>
    <t>United States - Alabama - St. Clair County</t>
  </si>
  <si>
    <t>St. Clair County</t>
  </si>
  <si>
    <t>United States - Alabama - Shelby County</t>
  </si>
  <si>
    <t>Shelby County</t>
  </si>
  <si>
    <t>United States - Alabama - Sumter County</t>
  </si>
  <si>
    <t>Sumter County</t>
  </si>
  <si>
    <t>United States - Alabama - Talladega County</t>
  </si>
  <si>
    <t>Talladega County</t>
  </si>
  <si>
    <t>United States - Alabama - Tallapoosa County</t>
  </si>
  <si>
    <t>Tallapoosa County</t>
  </si>
  <si>
    <t>United States - Alabama - Tuscaloosa County</t>
  </si>
  <si>
    <t>Tuscaloosa County</t>
  </si>
  <si>
    <t>United States - Alabama - Walker County</t>
  </si>
  <si>
    <t>Walker County</t>
  </si>
  <si>
    <t>United States - Alabama - Washington County</t>
  </si>
  <si>
    <t>Washington County</t>
  </si>
  <si>
    <t>United States - Alabama - Wilcox County</t>
  </si>
  <si>
    <t>Wilcox County</t>
  </si>
  <si>
    <t>United States - Alabama - Winston County</t>
  </si>
  <si>
    <t>Winston County</t>
  </si>
  <si>
    <t>United States - Alaska</t>
  </si>
  <si>
    <t>Alaska</t>
  </si>
  <si>
    <t>710231(r38823)</t>
  </si>
  <si>
    <t>United States - Alaska - Aleutians East Borough</t>
  </si>
  <si>
    <t>Aleutians East Borough</t>
  </si>
  <si>
    <t>United States - Alaska - Aleutians West Census Area</t>
  </si>
  <si>
    <t>Aleutians West Census Area</t>
  </si>
  <si>
    <t>United States - Alaska - Anchorage Municipality</t>
  </si>
  <si>
    <t>Anchorage Municipality</t>
  </si>
  <si>
    <t>United States - Alaska - Bethel Census Area</t>
  </si>
  <si>
    <t>Bethel Census Area</t>
  </si>
  <si>
    <t>United States - Alaska - Bristol Bay Borough</t>
  </si>
  <si>
    <t>Bristol Bay Borough</t>
  </si>
  <si>
    <t>United States - Alaska - Denali Borough</t>
  </si>
  <si>
    <t>Denali Borough</t>
  </si>
  <si>
    <t>United States - Alaska - Dillingham Census Area</t>
  </si>
  <si>
    <t>Dillingham Census Area</t>
  </si>
  <si>
    <t>United States - Alaska - Fairbanks North Star Borough</t>
  </si>
  <si>
    <t>Fairbanks North Star Borough</t>
  </si>
  <si>
    <t>United States - Alaska - Haines Borough</t>
  </si>
  <si>
    <t>Haines Borough</t>
  </si>
  <si>
    <t>United States - Alaska - Hoonah-Angoon Census Area</t>
  </si>
  <si>
    <t>Hoonah-Angoon Census Area</t>
  </si>
  <si>
    <t>United States - Alaska - Juneau City and Borough</t>
  </si>
  <si>
    <t>Juneau City and Borough</t>
  </si>
  <si>
    <t>United States - Alaska - Kenai Peninsula Borough</t>
  </si>
  <si>
    <t>Kenai Peninsula Borough</t>
  </si>
  <si>
    <t>United States - Alaska - Ketchikan Gateway Borough</t>
  </si>
  <si>
    <t>Ketchikan Gateway Borough</t>
  </si>
  <si>
    <t>United States - Alaska - Kodiak Island Borough</t>
  </si>
  <si>
    <t>Kodiak Island Borough</t>
  </si>
  <si>
    <t>United States - Alaska - Lake and Peninsula Borough</t>
  </si>
  <si>
    <t>Lake and Peninsula Borough</t>
  </si>
  <si>
    <t>1631(r38835)</t>
  </si>
  <si>
    <t>United States - Alaska - Matanuska-Susitna Borough</t>
  </si>
  <si>
    <t>Matanuska-Susitna Borough</t>
  </si>
  <si>
    <t>United States - Alaska - Nome Census Area</t>
  </si>
  <si>
    <t>Nome Census Area</t>
  </si>
  <si>
    <t>United States - Alaska - North Slope Borough</t>
  </si>
  <si>
    <t>North Slope Borough</t>
  </si>
  <si>
    <t>United States - Alaska - Northwest Arctic Borough</t>
  </si>
  <si>
    <t>Northwest Arctic Borough</t>
  </si>
  <si>
    <t>United States - Alaska - Petersburg Census Area</t>
  </si>
  <si>
    <t>Petersburg Census Area</t>
  </si>
  <si>
    <t>United States - Alaska - Prince of Wales-Hyder Census Area</t>
  </si>
  <si>
    <t>Prince of Wales-Hyder Census Area</t>
  </si>
  <si>
    <t>United States - Alaska - Sitka City and Borough</t>
  </si>
  <si>
    <t>Sitka City and Borough</t>
  </si>
  <si>
    <t>United States - Alaska - Skagway Municipality</t>
  </si>
  <si>
    <t>Skagway Municipality</t>
  </si>
  <si>
    <t>United States - Alaska - Southeast Fairbanks Census Area</t>
  </si>
  <si>
    <t>Southeast Fairbanks Census Area</t>
  </si>
  <si>
    <t>United States - Alaska - Valdez-Cordova Census Area</t>
  </si>
  <si>
    <t>Valdez-Cordova Census Area</t>
  </si>
  <si>
    <t>United States - Alaska - Wade Hampton Census Area</t>
  </si>
  <si>
    <t>Wade Hampton Census Area</t>
  </si>
  <si>
    <t>United States - Alaska - Wrangell City and Borough</t>
  </si>
  <si>
    <t>Wrangell City and Borough</t>
  </si>
  <si>
    <t>United States - Alaska - Yakutat City and Borough</t>
  </si>
  <si>
    <t>Yakutat City and Borough</t>
  </si>
  <si>
    <t>United States - Alaska - Yukon-Koyukuk Census Area</t>
  </si>
  <si>
    <t>Yukon-Koyukuk Census Area</t>
  </si>
  <si>
    <t>United States - Arizona</t>
  </si>
  <si>
    <t>Arizona</t>
  </si>
  <si>
    <t>United States - Arizona - Apache County</t>
  </si>
  <si>
    <t>Apache County</t>
  </si>
  <si>
    <t>United States - Arizona - Cochise County</t>
  </si>
  <si>
    <t>Cochise County</t>
  </si>
  <si>
    <t>United States - Arizona - Coconino County</t>
  </si>
  <si>
    <t>Coconino County</t>
  </si>
  <si>
    <t>United States - Arizona - Gila County</t>
  </si>
  <si>
    <t>Gila County</t>
  </si>
  <si>
    <t>United States - Arizona - Graham County</t>
  </si>
  <si>
    <t>Graham County</t>
  </si>
  <si>
    <t>United States - Arizona - Greenlee County</t>
  </si>
  <si>
    <t>Greenlee County</t>
  </si>
  <si>
    <t>United States - Arizona - La Paz County</t>
  </si>
  <si>
    <t>La Paz County</t>
  </si>
  <si>
    <t>United States - Arizona - Maricopa County</t>
  </si>
  <si>
    <t>Maricopa County</t>
  </si>
  <si>
    <t>United States - Arizona - Mohave County</t>
  </si>
  <si>
    <t>Mohave County</t>
  </si>
  <si>
    <t>United States - Arizona - Navajo County</t>
  </si>
  <si>
    <t>Navajo County</t>
  </si>
  <si>
    <t>United States - Arizona - Pima County</t>
  </si>
  <si>
    <t>Pima County</t>
  </si>
  <si>
    <t>United States - Arizona - Pinal County</t>
  </si>
  <si>
    <t>Pinal County</t>
  </si>
  <si>
    <t>United States - Arizona - Santa Cruz County</t>
  </si>
  <si>
    <t>Santa Cruz County</t>
  </si>
  <si>
    <t>United States - Arizona - Yavapai County</t>
  </si>
  <si>
    <t>Yavapai County</t>
  </si>
  <si>
    <t>United States - Arizona - Yuma County</t>
  </si>
  <si>
    <t>Yuma County</t>
  </si>
  <si>
    <t>United States - Arkansas</t>
  </si>
  <si>
    <t>Arkansas</t>
  </si>
  <si>
    <t>2915918(r39193)</t>
  </si>
  <si>
    <t>United States - Arkansas - Arkansas County</t>
  </si>
  <si>
    <t>Arkansas County</t>
  </si>
  <si>
    <t>United States - Arkansas - Ashley County</t>
  </si>
  <si>
    <t>Ashley County</t>
  </si>
  <si>
    <t>United States - Arkansas - Baxter County</t>
  </si>
  <si>
    <t>Baxter County</t>
  </si>
  <si>
    <t>United States - Arkansas - Benton County</t>
  </si>
  <si>
    <t>Benton County</t>
  </si>
  <si>
    <t>United States - Arkansas - Boone County</t>
  </si>
  <si>
    <t>Boone County</t>
  </si>
  <si>
    <t>United States - Arkansas - Bradley County</t>
  </si>
  <si>
    <t>Bradley County</t>
  </si>
  <si>
    <t>United States - Arkansas - Calhoun County</t>
  </si>
  <si>
    <t>United States - Arkansas - Carroll County</t>
  </si>
  <si>
    <t>Carroll County</t>
  </si>
  <si>
    <t>United States - Arkansas - Chicot County</t>
  </si>
  <si>
    <t>Chicot County</t>
  </si>
  <si>
    <t>United States - Arkansas - Clark County</t>
  </si>
  <si>
    <t>Clark County</t>
  </si>
  <si>
    <t>United States - Arkansas - Clay County</t>
  </si>
  <si>
    <t>United States - Arkansas - Cleburne County</t>
  </si>
  <si>
    <t>United States - Arkansas - Cleveland County</t>
  </si>
  <si>
    <t>Cleveland County</t>
  </si>
  <si>
    <t>United States - Arkansas - Columbia County</t>
  </si>
  <si>
    <t>Columbia County</t>
  </si>
  <si>
    <t>United States - Arkansas - Conway County</t>
  </si>
  <si>
    <t>Conway County</t>
  </si>
  <si>
    <t>United States - Arkansas - Craighead County</t>
  </si>
  <si>
    <t>Craighead County</t>
  </si>
  <si>
    <t>United States - Arkansas - Crawford County</t>
  </si>
  <si>
    <t>Crawford County</t>
  </si>
  <si>
    <t>United States - Arkansas - Crittenden County</t>
  </si>
  <si>
    <t>Crittenden County</t>
  </si>
  <si>
    <t>United States - Arkansas - Cross County</t>
  </si>
  <si>
    <t>Cross County</t>
  </si>
  <si>
    <t>United States - Arkansas - Dallas County</t>
  </si>
  <si>
    <t>United States - Arkansas - Desha County</t>
  </si>
  <si>
    <t>Desha County</t>
  </si>
  <si>
    <t>United States - Arkansas - Drew County</t>
  </si>
  <si>
    <t>Drew County</t>
  </si>
  <si>
    <t>United States - Arkansas - Faulkner County</t>
  </si>
  <si>
    <t>Faulkner County</t>
  </si>
  <si>
    <t>United States - Arkansas - Franklin County</t>
  </si>
  <si>
    <t>United States - Arkansas - Fulton County</t>
  </si>
  <si>
    <t>Fulton County</t>
  </si>
  <si>
    <t>United States - Arkansas - Garland County</t>
  </si>
  <si>
    <t>Garland County</t>
  </si>
  <si>
    <t>United States - Arkansas - Grant County</t>
  </si>
  <si>
    <t>Grant County</t>
  </si>
  <si>
    <t>United States - Arkansas - Greene County</t>
  </si>
  <si>
    <t>United States - Arkansas - Hempstead County</t>
  </si>
  <si>
    <t>Hempstead County</t>
  </si>
  <si>
    <t>United States - Arkansas - Hot Spring County</t>
  </si>
  <si>
    <t>Hot Spring County</t>
  </si>
  <si>
    <t>United States - Arkansas - Howard County</t>
  </si>
  <si>
    <t>Howard County</t>
  </si>
  <si>
    <t>United States - Arkansas - Independence County</t>
  </si>
  <si>
    <t>Independence County</t>
  </si>
  <si>
    <t>United States - Arkansas - Izard County</t>
  </si>
  <si>
    <t>Izard County</t>
  </si>
  <si>
    <t>United States - Arkansas - Jackson County</t>
  </si>
  <si>
    <t>United States - Arkansas - Jefferson County</t>
  </si>
  <si>
    <t>United States - Arkansas - Johnson County</t>
  </si>
  <si>
    <t>Johnson County</t>
  </si>
  <si>
    <t>United States - Arkansas - Lafayette County</t>
  </si>
  <si>
    <t>Lafayette County</t>
  </si>
  <si>
    <t>United States - Arkansas - Lawrence County</t>
  </si>
  <si>
    <t>United States - Arkansas - Lee County</t>
  </si>
  <si>
    <t>United States - Arkansas - Lincoln County</t>
  </si>
  <si>
    <t>Lincoln County</t>
  </si>
  <si>
    <t>United States - Arkansas - Little River County</t>
  </si>
  <si>
    <t>Little River County</t>
  </si>
  <si>
    <t>United States - Arkansas - Logan County</t>
  </si>
  <si>
    <t>Logan County</t>
  </si>
  <si>
    <t>United States - Arkansas - Lonoke County</t>
  </si>
  <si>
    <t>Lonoke County</t>
  </si>
  <si>
    <t>United States - Arkansas - Madison County</t>
  </si>
  <si>
    <t>United States - Arkansas - Marion County</t>
  </si>
  <si>
    <t>United States - Arkansas - Miller County</t>
  </si>
  <si>
    <t>Miller County</t>
  </si>
  <si>
    <t>United States - Arkansas - Mississippi County</t>
  </si>
  <si>
    <t>Mississippi County</t>
  </si>
  <si>
    <t>United States - Arkansas - Monroe County</t>
  </si>
  <si>
    <t>United States - Arkansas - Montgomery County</t>
  </si>
  <si>
    <t>United States - Arkansas - Nevada County</t>
  </si>
  <si>
    <t>Nevada County</t>
  </si>
  <si>
    <t>United States - Arkansas - Newton County</t>
  </si>
  <si>
    <t>Newton County</t>
  </si>
  <si>
    <t>United States - Arkansas - Ouachita County</t>
  </si>
  <si>
    <t>Ouachita County</t>
  </si>
  <si>
    <t>26120(r39094)</t>
  </si>
  <si>
    <t>United States - Arkansas - Perry County</t>
  </si>
  <si>
    <t>United States - Arkansas - Phillips County</t>
  </si>
  <si>
    <t>Phillips County</t>
  </si>
  <si>
    <t>United States - Arkansas - Pike County</t>
  </si>
  <si>
    <t>United States - Arkansas - Poinsett County</t>
  </si>
  <si>
    <t>Poinsett County</t>
  </si>
  <si>
    <t>United States - Arkansas - Polk County</t>
  </si>
  <si>
    <t>Polk County</t>
  </si>
  <si>
    <t>United States - Arkansas - Pope County</t>
  </si>
  <si>
    <t>Pope County</t>
  </si>
  <si>
    <t>United States - Arkansas - Prairie County</t>
  </si>
  <si>
    <t>Prairie County</t>
  </si>
  <si>
    <t>United States - Arkansas - Pulaski County</t>
  </si>
  <si>
    <t>Pulaski County</t>
  </si>
  <si>
    <t>United States - Arkansas - Randolph County</t>
  </si>
  <si>
    <t>United States - Arkansas - St. Francis County</t>
  </si>
  <si>
    <t>St. Francis County</t>
  </si>
  <si>
    <t>United States - Arkansas - Saline County</t>
  </si>
  <si>
    <t>Saline County</t>
  </si>
  <si>
    <t>United States - Arkansas - Scott County</t>
  </si>
  <si>
    <t>Scott County</t>
  </si>
  <si>
    <t>United States - Arkansas - Searcy County</t>
  </si>
  <si>
    <t>Searcy County</t>
  </si>
  <si>
    <t>United States - Arkansas - Sebastian County</t>
  </si>
  <si>
    <t>Sebastian County</t>
  </si>
  <si>
    <t>United States - Arkansas - Sevier County</t>
  </si>
  <si>
    <t>Sevier County</t>
  </si>
  <si>
    <t>United States - Arkansas - Sharp County</t>
  </si>
  <si>
    <t>Sharp County</t>
  </si>
  <si>
    <t>United States - Arkansas - Stone County</t>
  </si>
  <si>
    <t>Stone County</t>
  </si>
  <si>
    <t>United States - Arkansas - Union County</t>
  </si>
  <si>
    <t>Union County</t>
  </si>
  <si>
    <t>United States - Arkansas - Van Buren County</t>
  </si>
  <si>
    <t>Van Buren County</t>
  </si>
  <si>
    <t>United States - Arkansas - Washington County</t>
  </si>
  <si>
    <t>United States - Arkansas - White County</t>
  </si>
  <si>
    <t>White County</t>
  </si>
  <si>
    <t>United States - Arkansas - Woodruff County</t>
  </si>
  <si>
    <t>Woodruff County</t>
  </si>
  <si>
    <t>United States - Arkansas - Yell County</t>
  </si>
  <si>
    <t>Yell County</t>
  </si>
  <si>
    <t>United States - California</t>
  </si>
  <si>
    <t>California</t>
  </si>
  <si>
    <t>United States - California - Alameda County</t>
  </si>
  <si>
    <t>Alameda County</t>
  </si>
  <si>
    <t>United States - California - Alpine County</t>
  </si>
  <si>
    <t>Alpine County</t>
  </si>
  <si>
    <t>United States - California - Amador County</t>
  </si>
  <si>
    <t>Amador County</t>
  </si>
  <si>
    <t>United States - California - Butte County</t>
  </si>
  <si>
    <t>Butte County</t>
  </si>
  <si>
    <t>United States - California - Calaveras County</t>
  </si>
  <si>
    <t>Calaveras County</t>
  </si>
  <si>
    <t>United States - California - Colusa County</t>
  </si>
  <si>
    <t>Colusa County</t>
  </si>
  <si>
    <t>United States - California - Contra Costa County</t>
  </si>
  <si>
    <t>Contra Costa County</t>
  </si>
  <si>
    <t>United States - California - Del Norte County</t>
  </si>
  <si>
    <t>Del Norte County</t>
  </si>
  <si>
    <t>United States - California - El Dorado County</t>
  </si>
  <si>
    <t>El Dorado County</t>
  </si>
  <si>
    <t>United States - California - Fresno County</t>
  </si>
  <si>
    <t>Fresno County</t>
  </si>
  <si>
    <t>United States - California - Glenn County</t>
  </si>
  <si>
    <t>Glenn County</t>
  </si>
  <si>
    <t>United States - California - Humboldt County</t>
  </si>
  <si>
    <t>Humboldt County</t>
  </si>
  <si>
    <t>United States - California - Imperial County</t>
  </si>
  <si>
    <t>Imperial County</t>
  </si>
  <si>
    <t>United States - California - Inyo County</t>
  </si>
  <si>
    <t>Inyo County</t>
  </si>
  <si>
    <t>United States - California - Kern County</t>
  </si>
  <si>
    <t>Kern County</t>
  </si>
  <si>
    <t>United States - California - Kings County</t>
  </si>
  <si>
    <t>Kings County</t>
  </si>
  <si>
    <t>United States - California - Lake County</t>
  </si>
  <si>
    <t>Lake County</t>
  </si>
  <si>
    <t>United States - California - Lassen County</t>
  </si>
  <si>
    <t>Lassen County</t>
  </si>
  <si>
    <t>United States - California - Los Angeles County</t>
  </si>
  <si>
    <t>Los Angeles County</t>
  </si>
  <si>
    <t>United States - California - Madera County</t>
  </si>
  <si>
    <t>Madera County</t>
  </si>
  <si>
    <t>United States - California - Marin County</t>
  </si>
  <si>
    <t>Marin County</t>
  </si>
  <si>
    <t>United States - California - Mariposa County</t>
  </si>
  <si>
    <t>Mariposa County</t>
  </si>
  <si>
    <t>United States - California - Mendocino County</t>
  </si>
  <si>
    <t>Mendocino County</t>
  </si>
  <si>
    <t>United States - California - Merced County</t>
  </si>
  <si>
    <t>Merced County</t>
  </si>
  <si>
    <t>United States - California - Modoc County</t>
  </si>
  <si>
    <t>Modoc County</t>
  </si>
  <si>
    <t>United States - California - Mono County</t>
  </si>
  <si>
    <t>Mono County</t>
  </si>
  <si>
    <t>United States - California - Monterey County</t>
  </si>
  <si>
    <t>Monterey County</t>
  </si>
  <si>
    <t>United States - California - Napa County</t>
  </si>
  <si>
    <t>Napa County</t>
  </si>
  <si>
    <t>United States - California - Nevada County</t>
  </si>
  <si>
    <t>United States - California - Orange County</t>
  </si>
  <si>
    <t>Orange County</t>
  </si>
  <si>
    <t>United States - California - Placer County</t>
  </si>
  <si>
    <t>Placer County</t>
  </si>
  <si>
    <t>United States - California - Plumas County</t>
  </si>
  <si>
    <t>Plumas County</t>
  </si>
  <si>
    <t>United States - California - Riverside County</t>
  </si>
  <si>
    <t>Riverside County</t>
  </si>
  <si>
    <t>United States - California - Sacramento County</t>
  </si>
  <si>
    <t>Sacramento County</t>
  </si>
  <si>
    <t>United States - California - San Benito County</t>
  </si>
  <si>
    <t>San Benito County</t>
  </si>
  <si>
    <t>United States - California - San Bernardino County</t>
  </si>
  <si>
    <t>San Bernardino County</t>
  </si>
  <si>
    <t>United States - California - San Diego County</t>
  </si>
  <si>
    <t>San Diego County</t>
  </si>
  <si>
    <t>United States - California - San Francisco County</t>
  </si>
  <si>
    <t>San Francisco County</t>
  </si>
  <si>
    <t>United States - California - San Joaquin County</t>
  </si>
  <si>
    <t>San Joaquin County</t>
  </si>
  <si>
    <t>United States - California - San Luis Obispo County</t>
  </si>
  <si>
    <t>San Luis Obispo County</t>
  </si>
  <si>
    <t>United States - California - San Mateo County</t>
  </si>
  <si>
    <t>San Mateo County</t>
  </si>
  <si>
    <t>United States - California - Santa Barbara County</t>
  </si>
  <si>
    <t>Santa Barbara County</t>
  </si>
  <si>
    <t>United States - California - Santa Clara County</t>
  </si>
  <si>
    <t>Santa Clara County</t>
  </si>
  <si>
    <t>United States - California - Santa Cruz County</t>
  </si>
  <si>
    <t>United States - California - Shasta County</t>
  </si>
  <si>
    <t>Shasta County</t>
  </si>
  <si>
    <t>United States - California - Sierra County</t>
  </si>
  <si>
    <t>Sierra County</t>
  </si>
  <si>
    <t>United States - California - Siskiyou County</t>
  </si>
  <si>
    <t>Siskiyou County</t>
  </si>
  <si>
    <t>United States - California - Solano County</t>
  </si>
  <si>
    <t>Solano County</t>
  </si>
  <si>
    <t>United States - California - Sonoma County</t>
  </si>
  <si>
    <t>Sonoma County</t>
  </si>
  <si>
    <t>United States - California - Stanislaus County</t>
  </si>
  <si>
    <t>Stanislaus County</t>
  </si>
  <si>
    <t>United States - California - Sutter County</t>
  </si>
  <si>
    <t>Sutter County</t>
  </si>
  <si>
    <t>United States - California - Tehama County</t>
  </si>
  <si>
    <t>Tehama County</t>
  </si>
  <si>
    <t>United States - California - Trinity County</t>
  </si>
  <si>
    <t>Trinity County</t>
  </si>
  <si>
    <t>United States - California - Tulare County</t>
  </si>
  <si>
    <t>Tulare County</t>
  </si>
  <si>
    <t>United States - California - Tuolumne County</t>
  </si>
  <si>
    <t>Tuolumne County</t>
  </si>
  <si>
    <t>United States - California - Ventura County</t>
  </si>
  <si>
    <t>Ventura County</t>
  </si>
  <si>
    <t>United States - California - Yolo County</t>
  </si>
  <si>
    <t>Yolo County</t>
  </si>
  <si>
    <t>United States - California - Yuba County</t>
  </si>
  <si>
    <t>Yuba County</t>
  </si>
  <si>
    <t>United States - Colorado</t>
  </si>
  <si>
    <t>Colorado</t>
  </si>
  <si>
    <t>United States - Colorado - Adams County</t>
  </si>
  <si>
    <t>Adams County</t>
  </si>
  <si>
    <t>United States - Colorado - Alamosa County</t>
  </si>
  <si>
    <t>Alamosa County</t>
  </si>
  <si>
    <t>United States - Colorado - Arapahoe County</t>
  </si>
  <si>
    <t>Arapahoe County</t>
  </si>
  <si>
    <t>572003(r39380)</t>
  </si>
  <si>
    <t>United States - Colorado - Archuleta County</t>
  </si>
  <si>
    <t>Archuleta County</t>
  </si>
  <si>
    <t>United States - Colorado - Baca County</t>
  </si>
  <si>
    <t>Baca County</t>
  </si>
  <si>
    <t>United States - Colorado - Bent County</t>
  </si>
  <si>
    <t>Bent County</t>
  </si>
  <si>
    <t>United States - Colorado - Boulder County</t>
  </si>
  <si>
    <t>Boulder County</t>
  </si>
  <si>
    <t>United States - Colorado - Broomfield County</t>
  </si>
  <si>
    <t>Broomfield County</t>
  </si>
  <si>
    <t>United States - Colorado - Chaffee County</t>
  </si>
  <si>
    <t>Chaffee County</t>
  </si>
  <si>
    <t>United States - Colorado - Cheyenne County</t>
  </si>
  <si>
    <t>Cheyenne County</t>
  </si>
  <si>
    <t>United States - Colorado - Clear Creek County</t>
  </si>
  <si>
    <t>Clear Creek County</t>
  </si>
  <si>
    <t>United States - Colorado - Conejos County</t>
  </si>
  <si>
    <t>Conejos County</t>
  </si>
  <si>
    <t>United States - Colorado - Costilla County</t>
  </si>
  <si>
    <t>Costilla County</t>
  </si>
  <si>
    <t>United States - Colorado - Crowley County</t>
  </si>
  <si>
    <t>Crowley County</t>
  </si>
  <si>
    <t>United States - Colorado - Custer County</t>
  </si>
  <si>
    <t>Custer County</t>
  </si>
  <si>
    <t>United States - Colorado - Delta County</t>
  </si>
  <si>
    <t>Delta County</t>
  </si>
  <si>
    <t>United States - Colorado - Denver County</t>
  </si>
  <si>
    <t>Denver County</t>
  </si>
  <si>
    <t>600158(r39385)</t>
  </si>
  <si>
    <t>United States - Colorado - Dolores County</t>
  </si>
  <si>
    <t>Dolores County</t>
  </si>
  <si>
    <t>United States - Colorado - Douglas County</t>
  </si>
  <si>
    <t>Douglas County</t>
  </si>
  <si>
    <t>United States - Colorado - Eagle County</t>
  </si>
  <si>
    <t>Eagle County</t>
  </si>
  <si>
    <t>United States - Colorado - Elbert County</t>
  </si>
  <si>
    <t>Elbert County</t>
  </si>
  <si>
    <t>United States - Colorado - El Paso County</t>
  </si>
  <si>
    <t>El Paso County</t>
  </si>
  <si>
    <t>United States - Colorado - Fremont County</t>
  </si>
  <si>
    <t>Fremont County</t>
  </si>
  <si>
    <t>United States - Colorado - Garfield County</t>
  </si>
  <si>
    <t>Garfield County</t>
  </si>
  <si>
    <t>United States - Colorado - Gilpin County</t>
  </si>
  <si>
    <t>Gilpin County</t>
  </si>
  <si>
    <t>United States - Colorado - Grand County</t>
  </si>
  <si>
    <t>Grand County</t>
  </si>
  <si>
    <t>United States - Colorado - Gunnison County</t>
  </si>
  <si>
    <t>Gunnison County</t>
  </si>
  <si>
    <t>United States - Colorado - Hinsdale County</t>
  </si>
  <si>
    <t>Hinsdale County</t>
  </si>
  <si>
    <t>United States - Colorado - Huerfano County</t>
  </si>
  <si>
    <t>Huerfano County</t>
  </si>
  <si>
    <t>United States - Colorado - Jackson County</t>
  </si>
  <si>
    <t>United States - Colorado - Jefferson County</t>
  </si>
  <si>
    <t>United States - Colorado - Kiowa County</t>
  </si>
  <si>
    <t>Kiowa County</t>
  </si>
  <si>
    <t>United States - Colorado - Kit Carson County</t>
  </si>
  <si>
    <t>Kit Carson County</t>
  </si>
  <si>
    <t>United States - Colorado - Lake County</t>
  </si>
  <si>
    <t>United States - Colorado - La Plata County</t>
  </si>
  <si>
    <t>La Plata County</t>
  </si>
  <si>
    <t>United States - Colorado - Larimer County</t>
  </si>
  <si>
    <t>Larimer County</t>
  </si>
  <si>
    <t>United States - Colorado - Las Animas County</t>
  </si>
  <si>
    <t>Las Animas County</t>
  </si>
  <si>
    <t>United States - Colorado - Lincoln County</t>
  </si>
  <si>
    <t>United States - Colorado - Logan County</t>
  </si>
  <si>
    <t>United States - Colorado - Mesa County</t>
  </si>
  <si>
    <t>Mesa County</t>
  </si>
  <si>
    <t>United States - Colorado - Mineral County</t>
  </si>
  <si>
    <t>Mineral County</t>
  </si>
  <si>
    <t>United States - Colorado - Moffat County</t>
  </si>
  <si>
    <t>Moffat County</t>
  </si>
  <si>
    <t>United States - Colorado - Montezuma County</t>
  </si>
  <si>
    <t>Montezuma County</t>
  </si>
  <si>
    <t>United States - Colorado - Montrose County</t>
  </si>
  <si>
    <t>Montrose County</t>
  </si>
  <si>
    <t>United States - Colorado - Morgan County</t>
  </si>
  <si>
    <t>United States - Colorado - Otero County</t>
  </si>
  <si>
    <t>Otero County</t>
  </si>
  <si>
    <t>United States - Colorado - Ouray County</t>
  </si>
  <si>
    <t>Ouray County</t>
  </si>
  <si>
    <t>United States - Colorado - Park County</t>
  </si>
  <si>
    <t>Park County</t>
  </si>
  <si>
    <t>United States - Colorado - Phillips County</t>
  </si>
  <si>
    <t>United States - Colorado - Pitkin County</t>
  </si>
  <si>
    <t>Pitkin County</t>
  </si>
  <si>
    <t>United States - Colorado - Prowers County</t>
  </si>
  <si>
    <t>Prowers County</t>
  </si>
  <si>
    <t>United States - Colorado - Pueblo County</t>
  </si>
  <si>
    <t>Pueblo County</t>
  </si>
  <si>
    <t>United States - Colorado - Rio Blanco County</t>
  </si>
  <si>
    <t>Rio Blanco County</t>
  </si>
  <si>
    <t>United States - Colorado - Rio Grande County</t>
  </si>
  <si>
    <t>Rio Grande County</t>
  </si>
  <si>
    <t>United States - Colorado - Routt County</t>
  </si>
  <si>
    <t>Routt County</t>
  </si>
  <si>
    <t>United States - Colorado - Saguache County</t>
  </si>
  <si>
    <t>Saguache County</t>
  </si>
  <si>
    <t>United States - Colorado - San Juan County</t>
  </si>
  <si>
    <t>San Juan County</t>
  </si>
  <si>
    <t>United States - Colorado - San Miguel County</t>
  </si>
  <si>
    <t>San Miguel County</t>
  </si>
  <si>
    <t>United States - Colorado - Sedgwick County</t>
  </si>
  <si>
    <t>Sedgwick County</t>
  </si>
  <si>
    <t>United States - Colorado - Summit County</t>
  </si>
  <si>
    <t>Summit County</t>
  </si>
  <si>
    <t>United States - Colorado - Teller County</t>
  </si>
  <si>
    <t>Teller County</t>
  </si>
  <si>
    <t>United States - Colorado - Washington County</t>
  </si>
  <si>
    <t>United States - Colorado - Weld County</t>
  </si>
  <si>
    <t>Weld County</t>
  </si>
  <si>
    <t>United States - Colorado - Yuma County</t>
  </si>
  <si>
    <t>United States - Connecticut</t>
  </si>
  <si>
    <t>Connecticut</t>
  </si>
  <si>
    <t>United States - Connecticut - Fairfield County</t>
  </si>
  <si>
    <t>Fairfield County</t>
  </si>
  <si>
    <t>United States - Connecticut - Hartford County</t>
  </si>
  <si>
    <t>Hartford County</t>
  </si>
  <si>
    <t>United States - Connecticut - Litchfield County</t>
  </si>
  <si>
    <t>Litchfield County</t>
  </si>
  <si>
    <t>United States - Connecticut - Middlesex County</t>
  </si>
  <si>
    <t>Middlesex County</t>
  </si>
  <si>
    <t>United States - Connecticut - New Haven County</t>
  </si>
  <si>
    <t>New Haven County</t>
  </si>
  <si>
    <t>United States - Connecticut - New London County</t>
  </si>
  <si>
    <t>New London County</t>
  </si>
  <si>
    <t>United States - Connecticut - Tolland County</t>
  </si>
  <si>
    <t>Tolland County</t>
  </si>
  <si>
    <t>United States - Connecticut - Windham County</t>
  </si>
  <si>
    <t>Windham County</t>
  </si>
  <si>
    <t>United States - Delaware</t>
  </si>
  <si>
    <t>Delaware</t>
  </si>
  <si>
    <t>United States - Delaware - Kent County</t>
  </si>
  <si>
    <t>Kent County</t>
  </si>
  <si>
    <t>United States - Delaware - New Castle County</t>
  </si>
  <si>
    <t>New Castle County</t>
  </si>
  <si>
    <t>United States - Delaware - Sussex County</t>
  </si>
  <si>
    <t>Sussex County</t>
  </si>
  <si>
    <t>United States - District of Columbia</t>
  </si>
  <si>
    <t>District of Columbia</t>
  </si>
  <si>
    <t>601723(r39494)</t>
  </si>
  <si>
    <t>United States - District of Columbia - District of Columbia</t>
  </si>
  <si>
    <t>601723(r39495)</t>
  </si>
  <si>
    <t>United States - Florida</t>
  </si>
  <si>
    <t>Florida</t>
  </si>
  <si>
    <t>18801310(r40184)</t>
  </si>
  <si>
    <t>United States - Florida - Alachua County</t>
  </si>
  <si>
    <t>Alachua County</t>
  </si>
  <si>
    <t>United States - Florida - Baker County</t>
  </si>
  <si>
    <t>Baker County</t>
  </si>
  <si>
    <t>United States - Florida - Bay County</t>
  </si>
  <si>
    <t>Bay County</t>
  </si>
  <si>
    <t>United States - Florida - Bradford County</t>
  </si>
  <si>
    <t>Bradford County</t>
  </si>
  <si>
    <t>United States - Florida - Brevard County</t>
  </si>
  <si>
    <t>Brevard County</t>
  </si>
  <si>
    <t>United States - Florida - Broward County</t>
  </si>
  <si>
    <t>Broward County</t>
  </si>
  <si>
    <t>United States - Florida - Calhoun County</t>
  </si>
  <si>
    <t>United States - Florida - Charlotte County</t>
  </si>
  <si>
    <t>Charlotte County</t>
  </si>
  <si>
    <t>United States - Florida - Citrus County</t>
  </si>
  <si>
    <t>Citrus County</t>
  </si>
  <si>
    <t>United States - Florida - Clay County</t>
  </si>
  <si>
    <t>United States - Florida - Collier County</t>
  </si>
  <si>
    <t>Collier County</t>
  </si>
  <si>
    <t>United States - Florida - Columbia County</t>
  </si>
  <si>
    <t>United States - Florida - DeSoto County</t>
  </si>
  <si>
    <t>DeSoto County</t>
  </si>
  <si>
    <t>United States - Florida - Dixie County</t>
  </si>
  <si>
    <t>Dixie County</t>
  </si>
  <si>
    <t>United States - Florida - Duval County</t>
  </si>
  <si>
    <t>Duval County</t>
  </si>
  <si>
    <t>United States - Florida - Escambia County</t>
  </si>
  <si>
    <t>United States - Florida - Flagler County</t>
  </si>
  <si>
    <t>Flagler County</t>
  </si>
  <si>
    <t>United States - Florida - Franklin County</t>
  </si>
  <si>
    <t>United States - Florida - Gadsden County</t>
  </si>
  <si>
    <t>Gadsden County</t>
  </si>
  <si>
    <t>United States - Florida - Gilchrist County</t>
  </si>
  <si>
    <t>Gilchrist County</t>
  </si>
  <si>
    <t>United States - Florida - Glades County</t>
  </si>
  <si>
    <t>Glades County</t>
  </si>
  <si>
    <t>United States - Florida - Gulf County</t>
  </si>
  <si>
    <t>Gulf County</t>
  </si>
  <si>
    <t>United States - Florida - Hamilton County</t>
  </si>
  <si>
    <t>Hamilton County</t>
  </si>
  <si>
    <t>United States - Florida - Hardee County</t>
  </si>
  <si>
    <t>Hardee County</t>
  </si>
  <si>
    <t>United States - Florida - Hendry County</t>
  </si>
  <si>
    <t>Hendry County</t>
  </si>
  <si>
    <t>United States - Florida - Hernando County</t>
  </si>
  <si>
    <t>Hernando County</t>
  </si>
  <si>
    <t>United States - Florida - Highlands County</t>
  </si>
  <si>
    <t>Highlands County</t>
  </si>
  <si>
    <t>United States - Florida - Hillsborough County</t>
  </si>
  <si>
    <t>Hillsborough County</t>
  </si>
  <si>
    <t>United States - Florida - Holmes County</t>
  </si>
  <si>
    <t>Holmes County</t>
  </si>
  <si>
    <t>United States - Florida - Indian River County</t>
  </si>
  <si>
    <t>Indian River County</t>
  </si>
  <si>
    <t>United States - Florida - Jackson County</t>
  </si>
  <si>
    <t>United States - Florida - Jefferson County</t>
  </si>
  <si>
    <t>United States - Florida - Lafayette County</t>
  </si>
  <si>
    <t>United States - Florida - Lake County</t>
  </si>
  <si>
    <t>297052(r40336)</t>
  </si>
  <si>
    <t>United States - Florida - Lee County</t>
  </si>
  <si>
    <t>United States - Florida - Leon County</t>
  </si>
  <si>
    <t>Leon County</t>
  </si>
  <si>
    <t>United States - Florida - Levy County</t>
  </si>
  <si>
    <t>Levy County</t>
  </si>
  <si>
    <t>United States - Florida - Liberty County</t>
  </si>
  <si>
    <t>Liberty County</t>
  </si>
  <si>
    <t>United States - Florida - Madison County</t>
  </si>
  <si>
    <t>United States - Florida - Manatee County</t>
  </si>
  <si>
    <t>Manatee County</t>
  </si>
  <si>
    <t>United States - Florida - Marion County</t>
  </si>
  <si>
    <t>331298(r40439)</t>
  </si>
  <si>
    <t>United States - Florida - Martin County</t>
  </si>
  <si>
    <t>Martin County</t>
  </si>
  <si>
    <t>United States - Florida - Miami-Dade County</t>
  </si>
  <si>
    <t>Miami-Dade County</t>
  </si>
  <si>
    <t>2496435(r40445)</t>
  </si>
  <si>
    <t>United States - Florida - Monroe County</t>
  </si>
  <si>
    <t>United States - Florida - Nassau County</t>
  </si>
  <si>
    <t>Nassau County</t>
  </si>
  <si>
    <t>United States - Florida - Okaloosa County</t>
  </si>
  <si>
    <t>Okaloosa County</t>
  </si>
  <si>
    <t>United States - Florida - Okeechobee County</t>
  </si>
  <si>
    <t>Okeechobee County</t>
  </si>
  <si>
    <t>United States - Florida - Orange County</t>
  </si>
  <si>
    <t>United States - Florida - Osceola County</t>
  </si>
  <si>
    <t>Osceola County</t>
  </si>
  <si>
    <t>United States - Florida - Palm Beach County</t>
  </si>
  <si>
    <t>Palm Beach County</t>
  </si>
  <si>
    <t>United States - Florida - Pasco County</t>
  </si>
  <si>
    <t>Pasco County</t>
  </si>
  <si>
    <t>United States - Florida - Pinellas County</t>
  </si>
  <si>
    <t>Pinellas County</t>
  </si>
  <si>
    <t>United States - Florida - Polk County</t>
  </si>
  <si>
    <t>United States - Florida - Putnam County</t>
  </si>
  <si>
    <t>Putnam County</t>
  </si>
  <si>
    <t>United States - Florida - St. Johns County</t>
  </si>
  <si>
    <t>St. Johns County</t>
  </si>
  <si>
    <t>United States - Florida - St. Lucie County</t>
  </si>
  <si>
    <t>St. Lucie County</t>
  </si>
  <si>
    <t>United States - Florida - Santa Rosa County</t>
  </si>
  <si>
    <t>Santa Rosa County</t>
  </si>
  <si>
    <t>United States - Florida - Sarasota County</t>
  </si>
  <si>
    <t>Sarasota County</t>
  </si>
  <si>
    <t>United States - Florida - Seminole County</t>
  </si>
  <si>
    <t>Seminole County</t>
  </si>
  <si>
    <t>United States - Florida - Sumter County</t>
  </si>
  <si>
    <t>United States - Florida - Suwannee County</t>
  </si>
  <si>
    <t>Suwannee County</t>
  </si>
  <si>
    <t>United States - Florida - Taylor County</t>
  </si>
  <si>
    <t>Taylor County</t>
  </si>
  <si>
    <t>United States - Florida - Union County</t>
  </si>
  <si>
    <t>United States - Florida - Volusia County</t>
  </si>
  <si>
    <t>Volusia County</t>
  </si>
  <si>
    <t>United States - Florida - Wakulla County</t>
  </si>
  <si>
    <t>Wakulla County</t>
  </si>
  <si>
    <t>United States - Florida - Walton County</t>
  </si>
  <si>
    <t>Walton County</t>
  </si>
  <si>
    <t>United States - Florida - Washington County</t>
  </si>
  <si>
    <t>United States - Georgia</t>
  </si>
  <si>
    <t>Georgia</t>
  </si>
  <si>
    <t>9687653(r41102)</t>
  </si>
  <si>
    <t>United States - Georgia - Appling County</t>
  </si>
  <si>
    <t>Appling County</t>
  </si>
  <si>
    <t>United States - Georgia - Atkinson County</t>
  </si>
  <si>
    <t>Atkinson County</t>
  </si>
  <si>
    <t>United States - Georgia - Bacon County</t>
  </si>
  <si>
    <t>Bacon County</t>
  </si>
  <si>
    <t>United States - Georgia - Baker County</t>
  </si>
  <si>
    <t>United States - Georgia - Baldwin County</t>
  </si>
  <si>
    <t>United States - Georgia - Banks County</t>
  </si>
  <si>
    <t>Banks County</t>
  </si>
  <si>
    <t>United States - Georgia - Barrow County</t>
  </si>
  <si>
    <t>Barrow County</t>
  </si>
  <si>
    <t>United States - Georgia - Bartow County</t>
  </si>
  <si>
    <t>Bartow County</t>
  </si>
  <si>
    <t>United States - Georgia - Ben Hill County</t>
  </si>
  <si>
    <t>Ben Hill County</t>
  </si>
  <si>
    <t>United States - Georgia - Berrien County</t>
  </si>
  <si>
    <t>Berrien County</t>
  </si>
  <si>
    <t>United States - Georgia - Bibb County</t>
  </si>
  <si>
    <t>United States - Georgia - Bleckley County</t>
  </si>
  <si>
    <t>Bleckley County</t>
  </si>
  <si>
    <t>United States - Georgia - Brantley County</t>
  </si>
  <si>
    <t>Brantley County</t>
  </si>
  <si>
    <t>United States - Georgia - Brooks County</t>
  </si>
  <si>
    <t>Brooks County</t>
  </si>
  <si>
    <t>United States - Georgia - Bryan County</t>
  </si>
  <si>
    <t>Bryan County</t>
  </si>
  <si>
    <t>United States - Georgia - Bulloch County</t>
  </si>
  <si>
    <t>Bulloch County</t>
  </si>
  <si>
    <t>United States - Georgia - Burke County</t>
  </si>
  <si>
    <t>Burke County</t>
  </si>
  <si>
    <t>United States - Georgia - Butts County</t>
  </si>
  <si>
    <t>Butts County</t>
  </si>
  <si>
    <t>United States - Georgia - Calhoun County</t>
  </si>
  <si>
    <t>United States - Georgia - Camden County</t>
  </si>
  <si>
    <t>Camden County</t>
  </si>
  <si>
    <t>United States - Georgia - Candler County</t>
  </si>
  <si>
    <t>Candler County</t>
  </si>
  <si>
    <t>United States - Georgia - Carroll County</t>
  </si>
  <si>
    <t>United States - Georgia - Catoosa County</t>
  </si>
  <si>
    <t>Catoosa County</t>
  </si>
  <si>
    <t>United States - Georgia - Charlton County</t>
  </si>
  <si>
    <t>Charlton County</t>
  </si>
  <si>
    <t>United States - Georgia - Chatham County</t>
  </si>
  <si>
    <t>Chatham County</t>
  </si>
  <si>
    <t>265128(r41131)</t>
  </si>
  <si>
    <t>United States - Georgia - Chattahoochee County</t>
  </si>
  <si>
    <t>Chattahoochee County</t>
  </si>
  <si>
    <t>United States - Georgia - Chattooga County</t>
  </si>
  <si>
    <t>Chattooga County</t>
  </si>
  <si>
    <t>United States - Georgia - Cherokee County</t>
  </si>
  <si>
    <t>United States - Georgia - Clarke County</t>
  </si>
  <si>
    <t>United States - Georgia - Clay County</t>
  </si>
  <si>
    <t>United States - Georgia - Clayton County</t>
  </si>
  <si>
    <t>Clayton County</t>
  </si>
  <si>
    <t>United States - Georgia - Clinch County</t>
  </si>
  <si>
    <t>Clinch County</t>
  </si>
  <si>
    <t>United States - Georgia - Cobb County</t>
  </si>
  <si>
    <t>Cobb County</t>
  </si>
  <si>
    <t>United States - Georgia - Coffee County</t>
  </si>
  <si>
    <t>United States - Georgia - Colquitt County</t>
  </si>
  <si>
    <t>Colquitt County</t>
  </si>
  <si>
    <t>United States - Georgia - Columbia County</t>
  </si>
  <si>
    <t>United States - Georgia - Cook County</t>
  </si>
  <si>
    <t>Cook County</t>
  </si>
  <si>
    <t>United States - Georgia - Coweta County</t>
  </si>
  <si>
    <t>Coweta County</t>
  </si>
  <si>
    <t>United States - Georgia - Crawford County</t>
  </si>
  <si>
    <t>United States - Georgia - Crisp County</t>
  </si>
  <si>
    <t>Crisp County</t>
  </si>
  <si>
    <t>United States - Georgia - Dade County</t>
  </si>
  <si>
    <t>Dade County</t>
  </si>
  <si>
    <t>United States - Georgia - Dawson County</t>
  </si>
  <si>
    <t>Dawson County</t>
  </si>
  <si>
    <t>United States - Georgia - Decatur County</t>
  </si>
  <si>
    <t>Decatur County</t>
  </si>
  <si>
    <t>United States - Georgia - DeKalb County</t>
  </si>
  <si>
    <t>691893(r41183)</t>
  </si>
  <si>
    <t>United States - Georgia - Dodge County</t>
  </si>
  <si>
    <t>Dodge County</t>
  </si>
  <si>
    <t>United States - Georgia - Dooly County</t>
  </si>
  <si>
    <t>Dooly County</t>
  </si>
  <si>
    <t>United States - Georgia - Dougherty County</t>
  </si>
  <si>
    <t>Dougherty County</t>
  </si>
  <si>
    <t>United States - Georgia - Douglas County</t>
  </si>
  <si>
    <t>United States - Georgia - Early County</t>
  </si>
  <si>
    <t>Early County</t>
  </si>
  <si>
    <t>United States - Georgia - Echols County</t>
  </si>
  <si>
    <t>Echols County</t>
  </si>
  <si>
    <t>United States - Georgia - Effingham County</t>
  </si>
  <si>
    <t>Effingham County</t>
  </si>
  <si>
    <t>United States - Georgia - Elbert County</t>
  </si>
  <si>
    <t>United States - Georgia - Emanuel County</t>
  </si>
  <si>
    <t>Emanuel County</t>
  </si>
  <si>
    <t>United States - Georgia - Evans County</t>
  </si>
  <si>
    <t>Evans County</t>
  </si>
  <si>
    <t>United States - Georgia - Fannin County</t>
  </si>
  <si>
    <t>Fannin County</t>
  </si>
  <si>
    <t>United States - Georgia - Fayette County</t>
  </si>
  <si>
    <t>United States - Georgia - Floyd County</t>
  </si>
  <si>
    <t>Floyd County</t>
  </si>
  <si>
    <t>United States - Georgia - Forsyth County</t>
  </si>
  <si>
    <t>Forsyth County</t>
  </si>
  <si>
    <t>United States - Georgia - Franklin County</t>
  </si>
  <si>
    <t>United States - Georgia - Fulton County</t>
  </si>
  <si>
    <t>920581(r41350)</t>
  </si>
  <si>
    <t>United States - Georgia - Gilmer County</t>
  </si>
  <si>
    <t>Gilmer County</t>
  </si>
  <si>
    <t>United States - Georgia - Glascock County</t>
  </si>
  <si>
    <t>Glascock County</t>
  </si>
  <si>
    <t>United States - Georgia - Glynn County</t>
  </si>
  <si>
    <t>Glynn County</t>
  </si>
  <si>
    <t>United States - Georgia - Gordon County</t>
  </si>
  <si>
    <t>Gordon County</t>
  </si>
  <si>
    <t>United States - Georgia - Grady County</t>
  </si>
  <si>
    <t>Grady County</t>
  </si>
  <si>
    <t>United States - Georgia - Greene County</t>
  </si>
  <si>
    <t>United States - Georgia - Gwinnett County</t>
  </si>
  <si>
    <t>Gwinnett County</t>
  </si>
  <si>
    <t>United States - Georgia - Habersham County</t>
  </si>
  <si>
    <t>Habersham County</t>
  </si>
  <si>
    <t>United States - Georgia - Hall County</t>
  </si>
  <si>
    <t>Hall County</t>
  </si>
  <si>
    <t>United States - Georgia - Hancock County</t>
  </si>
  <si>
    <t>Hancock County</t>
  </si>
  <si>
    <t>United States - Georgia - Haralson County</t>
  </si>
  <si>
    <t>Haralson County</t>
  </si>
  <si>
    <t>United States - Georgia - Harris County</t>
  </si>
  <si>
    <t>Harris County</t>
  </si>
  <si>
    <t>United States - Georgia - Hart County</t>
  </si>
  <si>
    <t>Hart County</t>
  </si>
  <si>
    <t>United States - Georgia - Heard County</t>
  </si>
  <si>
    <t>Heard County</t>
  </si>
  <si>
    <t>United States - Georgia - Henry County</t>
  </si>
  <si>
    <t>United States - Georgia - Houston County</t>
  </si>
  <si>
    <t>United States - Georgia - Irwin County</t>
  </si>
  <si>
    <t>Irwin County</t>
  </si>
  <si>
    <t>United States - Georgia - Jackson County</t>
  </si>
  <si>
    <t>United States - Georgia - Jasper County</t>
  </si>
  <si>
    <t>Jasper County</t>
  </si>
  <si>
    <t>United States - Georgia - Jeff Davis County</t>
  </si>
  <si>
    <t>Jeff Davis County</t>
  </si>
  <si>
    <t>United States - Georgia - Jefferson County</t>
  </si>
  <si>
    <t>United States - Georgia - Jenkins County</t>
  </si>
  <si>
    <t>Jenkins County</t>
  </si>
  <si>
    <t>United States - Georgia - Johnson County</t>
  </si>
  <si>
    <t>United States - Georgia - Jones County</t>
  </si>
  <si>
    <t>Jones County</t>
  </si>
  <si>
    <t>United States - Georgia - Lamar County</t>
  </si>
  <si>
    <t>United States - Georgia - Lanier County</t>
  </si>
  <si>
    <t>Lanier County</t>
  </si>
  <si>
    <t>United States - Georgia - Laurens County</t>
  </si>
  <si>
    <t>Laurens County</t>
  </si>
  <si>
    <t>United States - Georgia - Lee County</t>
  </si>
  <si>
    <t>United States - Georgia - Liberty County</t>
  </si>
  <si>
    <t>United States - Georgia - Lincoln County</t>
  </si>
  <si>
    <t>United States - Georgia - Long County</t>
  </si>
  <si>
    <t>Long County</t>
  </si>
  <si>
    <t>United States - Georgia - Lowndes County</t>
  </si>
  <si>
    <t>United States - Georgia - Lumpkin County</t>
  </si>
  <si>
    <t>Lumpkin County</t>
  </si>
  <si>
    <t>United States - Georgia - McDuffie County</t>
  </si>
  <si>
    <t>McDuffie County</t>
  </si>
  <si>
    <t>United States - Georgia - McIntosh County</t>
  </si>
  <si>
    <t>McIntosh County</t>
  </si>
  <si>
    <t>United States - Georgia - Macon County</t>
  </si>
  <si>
    <t>United States - Georgia - Madison County</t>
  </si>
  <si>
    <t>United States - Georgia - Marion County</t>
  </si>
  <si>
    <t>United States - Georgia - Meriwether County</t>
  </si>
  <si>
    <t>Meriwether County</t>
  </si>
  <si>
    <t>United States - Georgia - Miller County</t>
  </si>
  <si>
    <t>United States - Georgia - Mitchell County</t>
  </si>
  <si>
    <t>Mitchell County</t>
  </si>
  <si>
    <t>United States - Georgia - Monroe County</t>
  </si>
  <si>
    <t>United States - Georgia - Montgomery County</t>
  </si>
  <si>
    <t>United States - Georgia - Morgan County</t>
  </si>
  <si>
    <t>United States - Georgia - Murray County</t>
  </si>
  <si>
    <t>Murray County</t>
  </si>
  <si>
    <t>United States - Georgia - Muscogee County</t>
  </si>
  <si>
    <t>Muscogee County</t>
  </si>
  <si>
    <t>United States - Georgia - Newton County</t>
  </si>
  <si>
    <t>United States - Georgia - Oconee County</t>
  </si>
  <si>
    <t>Oconee County</t>
  </si>
  <si>
    <t>United States - Georgia - Oglethorpe County</t>
  </si>
  <si>
    <t>Oglethorpe County</t>
  </si>
  <si>
    <t>United States - Georgia - Paulding County</t>
  </si>
  <si>
    <t>Paulding County</t>
  </si>
  <si>
    <t>United States - Georgia - Peach County</t>
  </si>
  <si>
    <t>Peach County</t>
  </si>
  <si>
    <t>United States - Georgia - Pickens County</t>
  </si>
  <si>
    <t>United States - Georgia - Pierce County</t>
  </si>
  <si>
    <t>Pierce County</t>
  </si>
  <si>
    <t>United States - Georgia - Pike County</t>
  </si>
  <si>
    <t>United States - Georgia - Polk County</t>
  </si>
  <si>
    <t>United States - Georgia - Pulaski County</t>
  </si>
  <si>
    <t>United States - Georgia - Putnam County</t>
  </si>
  <si>
    <t>United States - Georgia - Quitman County</t>
  </si>
  <si>
    <t>Quitman County</t>
  </si>
  <si>
    <t>United States - Georgia - Rabun County</t>
  </si>
  <si>
    <t>Rabun County</t>
  </si>
  <si>
    <t>United States - Georgia - Randolph County</t>
  </si>
  <si>
    <t>United States - Georgia - Richmond County</t>
  </si>
  <si>
    <t>Richmond County</t>
  </si>
  <si>
    <t>United States - Georgia - Rockdale County</t>
  </si>
  <si>
    <t>Rockdale County</t>
  </si>
  <si>
    <t>United States - Georgia - Schley County</t>
  </si>
  <si>
    <t>Schley County</t>
  </si>
  <si>
    <t>United States - Georgia - Screven County</t>
  </si>
  <si>
    <t>Screven County</t>
  </si>
  <si>
    <t>United States - Georgia - Seminole County</t>
  </si>
  <si>
    <t>United States - Georgia - Spalding County</t>
  </si>
  <si>
    <t>Spalding County</t>
  </si>
  <si>
    <t>United States - Georgia - Stephens County</t>
  </si>
  <si>
    <t>Stephens County</t>
  </si>
  <si>
    <t>United States - Georgia - Stewart County</t>
  </si>
  <si>
    <t>Stewart County</t>
  </si>
  <si>
    <t>United States - Georgia - Sumter County</t>
  </si>
  <si>
    <t>United States - Georgia - Talbot County</t>
  </si>
  <si>
    <t>Talbot County</t>
  </si>
  <si>
    <t>United States - Georgia - Taliaferro County</t>
  </si>
  <si>
    <t>Taliaferro County</t>
  </si>
  <si>
    <t>United States - Georgia - Tattnall County</t>
  </si>
  <si>
    <t>Tattnall County</t>
  </si>
  <si>
    <t>United States - Georgia - Taylor County</t>
  </si>
  <si>
    <t>United States - Georgia - Telfair County</t>
  </si>
  <si>
    <t>Telfair County</t>
  </si>
  <si>
    <t>United States - Georgia - Terrell County</t>
  </si>
  <si>
    <t>Terrell County</t>
  </si>
  <si>
    <t>9315(r41444)</t>
  </si>
  <si>
    <t>United States - Georgia - Thomas County</t>
  </si>
  <si>
    <t>Thomas County</t>
  </si>
  <si>
    <t>United States - Georgia - Tift County</t>
  </si>
  <si>
    <t>Tift County</t>
  </si>
  <si>
    <t>United States - Georgia - Toombs County</t>
  </si>
  <si>
    <t>Toombs County</t>
  </si>
  <si>
    <t>United States - Georgia - Towns County</t>
  </si>
  <si>
    <t>Towns County</t>
  </si>
  <si>
    <t>United States - Georgia - Treutlen County</t>
  </si>
  <si>
    <t>Treutlen County</t>
  </si>
  <si>
    <t>United States - Georgia - Troup County</t>
  </si>
  <si>
    <t>Troup County</t>
  </si>
  <si>
    <t>United States - Georgia - Turner County</t>
  </si>
  <si>
    <t>Turner County</t>
  </si>
  <si>
    <t>United States - Georgia - Twiggs County</t>
  </si>
  <si>
    <t>Twiggs County</t>
  </si>
  <si>
    <t>United States - Georgia - Union County</t>
  </si>
  <si>
    <t>United States - Georgia - Upson County</t>
  </si>
  <si>
    <t>Upson County</t>
  </si>
  <si>
    <t>United States - Georgia - Walker County</t>
  </si>
  <si>
    <t>United States - Georgia - Walton County</t>
  </si>
  <si>
    <t>United States - Georgia - Ware County</t>
  </si>
  <si>
    <t>Ware County</t>
  </si>
  <si>
    <t>United States - Georgia - Warren County</t>
  </si>
  <si>
    <t>Warren County</t>
  </si>
  <si>
    <t>United States - Georgia - Washington County</t>
  </si>
  <si>
    <t>United States - Georgia - Wayne County</t>
  </si>
  <si>
    <t>Wayne County</t>
  </si>
  <si>
    <t>United States - Georgia - Webster County</t>
  </si>
  <si>
    <t>Webster County</t>
  </si>
  <si>
    <t>United States - Georgia - Wheeler County</t>
  </si>
  <si>
    <t>Wheeler County</t>
  </si>
  <si>
    <t>United States - Georgia - White County</t>
  </si>
  <si>
    <t>United States - Georgia - Whitfield County</t>
  </si>
  <si>
    <t>Whitfield County</t>
  </si>
  <si>
    <t>United States - Georgia - Wilcox County</t>
  </si>
  <si>
    <t>United States - Georgia - Wilkes County</t>
  </si>
  <si>
    <t>Wilkes County</t>
  </si>
  <si>
    <t>United States - Georgia - Wilkinson County</t>
  </si>
  <si>
    <t>Wilkinson County</t>
  </si>
  <si>
    <t>United States - Georgia - Worth County</t>
  </si>
  <si>
    <t>Worth County</t>
  </si>
  <si>
    <t>United States - Hawaii</t>
  </si>
  <si>
    <t>Hawaii</t>
  </si>
  <si>
    <t>United States - Hawaii - Hawaii County</t>
  </si>
  <si>
    <t>Hawaii County</t>
  </si>
  <si>
    <t>United States - Hawaii - Honolulu County</t>
  </si>
  <si>
    <t>Honolulu County</t>
  </si>
  <si>
    <t>United States - Hawaii - Kalawao County</t>
  </si>
  <si>
    <t>Kalawao County</t>
  </si>
  <si>
    <t>United States - Hawaii - Kauai County</t>
  </si>
  <si>
    <t>Kauai County</t>
  </si>
  <si>
    <t>United States - Hawaii - Maui County</t>
  </si>
  <si>
    <t>Maui County</t>
  </si>
  <si>
    <t>United States - Idaho</t>
  </si>
  <si>
    <t>Idaho</t>
  </si>
  <si>
    <t>1567582(r41542)</t>
  </si>
  <si>
    <t>United States - Idaho - Ada County</t>
  </si>
  <si>
    <t>Ada County</t>
  </si>
  <si>
    <t>United States - Idaho - Adams County</t>
  </si>
  <si>
    <t>United States - Idaho - Bannock County</t>
  </si>
  <si>
    <t>Bannock County</t>
  </si>
  <si>
    <t>United States - Idaho - Bear Lake County</t>
  </si>
  <si>
    <t>Bear Lake County</t>
  </si>
  <si>
    <t>United States - Idaho - Benewah County</t>
  </si>
  <si>
    <t>Benewah County</t>
  </si>
  <si>
    <t>United States - Idaho - Bingham County</t>
  </si>
  <si>
    <t>Bingham County</t>
  </si>
  <si>
    <t>United States - Idaho - Blaine County</t>
  </si>
  <si>
    <t>Blaine County</t>
  </si>
  <si>
    <t>United States - Idaho - Boise County</t>
  </si>
  <si>
    <t>Boise County</t>
  </si>
  <si>
    <t>United States - Idaho - Bonner County</t>
  </si>
  <si>
    <t>Bonner County</t>
  </si>
  <si>
    <t>United States - Idaho - Bonneville County</t>
  </si>
  <si>
    <t>Bonneville County</t>
  </si>
  <si>
    <t>104234(r41543)</t>
  </si>
  <si>
    <t>United States - Idaho - Boundary County</t>
  </si>
  <si>
    <t>Boundary County</t>
  </si>
  <si>
    <t>United States - Idaho - Butte County</t>
  </si>
  <si>
    <t>United States - Idaho - Camas County</t>
  </si>
  <si>
    <t>Camas County</t>
  </si>
  <si>
    <t>United States - Idaho - Canyon County</t>
  </si>
  <si>
    <t>Canyon County</t>
  </si>
  <si>
    <t>United States - Idaho - Caribou County</t>
  </si>
  <si>
    <t>Caribou County</t>
  </si>
  <si>
    <t>United States - Idaho - Cassia County</t>
  </si>
  <si>
    <t>Cassia County</t>
  </si>
  <si>
    <t>United States - Idaho - Clark County</t>
  </si>
  <si>
    <t>United States - Idaho - Clearwater County</t>
  </si>
  <si>
    <t>Clearwater County</t>
  </si>
  <si>
    <t>United States - Idaho - Custer County</t>
  </si>
  <si>
    <t>United States - Idaho - Elmore County</t>
  </si>
  <si>
    <t>United States - Idaho - Franklin County</t>
  </si>
  <si>
    <t>United States - Idaho - Fremont County</t>
  </si>
  <si>
    <t>United States - Idaho - Gem County</t>
  </si>
  <si>
    <t>Gem County</t>
  </si>
  <si>
    <t>United States - Idaho - Gooding County</t>
  </si>
  <si>
    <t>Gooding County</t>
  </si>
  <si>
    <t>United States - Idaho - Idaho County</t>
  </si>
  <si>
    <t>Idaho County</t>
  </si>
  <si>
    <t>United States - Idaho - Jefferson County</t>
  </si>
  <si>
    <t>United States - Idaho - Jerome County</t>
  </si>
  <si>
    <t>Jerome County</t>
  </si>
  <si>
    <t>United States - Idaho - Kootenai County</t>
  </si>
  <si>
    <t>Kootenai County</t>
  </si>
  <si>
    <t>United States - Idaho - Latah County</t>
  </si>
  <si>
    <t>Latah County</t>
  </si>
  <si>
    <t>United States - Idaho - Lemhi County</t>
  </si>
  <si>
    <t>Lemhi County</t>
  </si>
  <si>
    <t>United States - Idaho - Lewis County</t>
  </si>
  <si>
    <t>Lewis County</t>
  </si>
  <si>
    <t>United States - Idaho - Lincoln County</t>
  </si>
  <si>
    <t>United States - Idaho - Madison County</t>
  </si>
  <si>
    <t>United States - Idaho - Minidoka County</t>
  </si>
  <si>
    <t>Minidoka County</t>
  </si>
  <si>
    <t>United States - Idaho - Nez Perce County</t>
  </si>
  <si>
    <t>Nez Perce County</t>
  </si>
  <si>
    <t>United States - Idaho - Oneida County</t>
  </si>
  <si>
    <t>Oneida County</t>
  </si>
  <si>
    <t>United States - Idaho - Owyhee County</t>
  </si>
  <si>
    <t>Owyhee County</t>
  </si>
  <si>
    <t>United States - Idaho - Payette County</t>
  </si>
  <si>
    <t>Payette County</t>
  </si>
  <si>
    <t>United States - Idaho - Power County</t>
  </si>
  <si>
    <t>Power County</t>
  </si>
  <si>
    <t>United States - Idaho - Shoshone County</t>
  </si>
  <si>
    <t>Shoshone County</t>
  </si>
  <si>
    <t>United States - Idaho - Teton County</t>
  </si>
  <si>
    <t>Teton County</t>
  </si>
  <si>
    <t>United States - Idaho - Twin Falls County</t>
  </si>
  <si>
    <t>Twin Falls County</t>
  </si>
  <si>
    <t>United States - Idaho - Valley County</t>
  </si>
  <si>
    <t>Valley County</t>
  </si>
  <si>
    <t>United States - Idaho - Washington County</t>
  </si>
  <si>
    <t>United States - Illinois</t>
  </si>
  <si>
    <t>Illinois</t>
  </si>
  <si>
    <t>United States - Illinois - Adams County</t>
  </si>
  <si>
    <t>United States - Illinois - Alexander County</t>
  </si>
  <si>
    <t>Alexander County</t>
  </si>
  <si>
    <t>United States - Illinois - Bond County</t>
  </si>
  <si>
    <t>Bond County</t>
  </si>
  <si>
    <t>United States - Illinois - Boone County</t>
  </si>
  <si>
    <t>United States - Illinois - Brown County</t>
  </si>
  <si>
    <t>Brown County</t>
  </si>
  <si>
    <t>United States - Illinois - Bureau County</t>
  </si>
  <si>
    <t>Bureau County</t>
  </si>
  <si>
    <t>United States - Illinois - Calhoun County</t>
  </si>
  <si>
    <t>United States - Illinois - Carroll County</t>
  </si>
  <si>
    <t>United States - Illinois - Cass County</t>
  </si>
  <si>
    <t>Cass County</t>
  </si>
  <si>
    <t>United States - Illinois - Champaign County</t>
  </si>
  <si>
    <t>Champaign County</t>
  </si>
  <si>
    <t>United States - Illinois - Christian County</t>
  </si>
  <si>
    <t>Christian County</t>
  </si>
  <si>
    <t>United States - Illinois - Clark County</t>
  </si>
  <si>
    <t>United States - Illinois - Clay County</t>
  </si>
  <si>
    <t>United States - Illinois - Clinton County</t>
  </si>
  <si>
    <t>Clinton County</t>
  </si>
  <si>
    <t>United States - Illinois - Coles County</t>
  </si>
  <si>
    <t>Coles County</t>
  </si>
  <si>
    <t>United States - Illinois - Cook County</t>
  </si>
  <si>
    <t>United States - Illinois - Crawford County</t>
  </si>
  <si>
    <t>United States - Illinois - Cumberland County</t>
  </si>
  <si>
    <t>Cumberland County</t>
  </si>
  <si>
    <t>United States - Illinois - DeKalb County</t>
  </si>
  <si>
    <t>United States - Illinois - De Witt County</t>
  </si>
  <si>
    <t>De Witt County</t>
  </si>
  <si>
    <t>United States - Illinois - Douglas County</t>
  </si>
  <si>
    <t>United States - Illinois - DuPage County</t>
  </si>
  <si>
    <t>DuPage County</t>
  </si>
  <si>
    <t>United States - Illinois - Edgar County</t>
  </si>
  <si>
    <t>Edgar County</t>
  </si>
  <si>
    <t>United States - Illinois - Edwards County</t>
  </si>
  <si>
    <t>Edwards County</t>
  </si>
  <si>
    <t>United States - Illinois - Effingham County</t>
  </si>
  <si>
    <t>United States - Illinois - Fayette County</t>
  </si>
  <si>
    <t>United States - Illinois - Ford County</t>
  </si>
  <si>
    <t>Ford County</t>
  </si>
  <si>
    <t>United States - Illinois - Franklin County</t>
  </si>
  <si>
    <t>United States - Illinois - Fulton County</t>
  </si>
  <si>
    <t>United States - Illinois - Gallatin County</t>
  </si>
  <si>
    <t>Gallatin County</t>
  </si>
  <si>
    <t>United States - Illinois - Greene County</t>
  </si>
  <si>
    <t>United States - Illinois - Grundy County</t>
  </si>
  <si>
    <t>Grundy County</t>
  </si>
  <si>
    <t>United States - Illinois - Hamilton County</t>
  </si>
  <si>
    <t>United States - Illinois - Hancock County</t>
  </si>
  <si>
    <t>United States - Illinois - Hardin County</t>
  </si>
  <si>
    <t>Hardin County</t>
  </si>
  <si>
    <t>United States - Illinois - Henderson County</t>
  </si>
  <si>
    <t>Henderson County</t>
  </si>
  <si>
    <t>United States - Illinois - Henry County</t>
  </si>
  <si>
    <t>United States - Illinois - Iroquois County</t>
  </si>
  <si>
    <t>Iroquois County</t>
  </si>
  <si>
    <t>United States - Illinois - Jackson County</t>
  </si>
  <si>
    <t>United States - Illinois - Jasper County</t>
  </si>
  <si>
    <t>United States - Illinois - Jefferson County</t>
  </si>
  <si>
    <t>United States - Illinois - Jersey County</t>
  </si>
  <si>
    <t>Jersey County</t>
  </si>
  <si>
    <t>United States - Illinois - Jo Daviess County</t>
  </si>
  <si>
    <t>Jo Daviess County</t>
  </si>
  <si>
    <t>United States - Illinois - Johnson County</t>
  </si>
  <si>
    <t>United States - Illinois - Kane County</t>
  </si>
  <si>
    <t>Kane County</t>
  </si>
  <si>
    <t>United States - Illinois - Kankakee County</t>
  </si>
  <si>
    <t>Kankakee County</t>
  </si>
  <si>
    <t>United States - Illinois - Kendall County</t>
  </si>
  <si>
    <t>Kendall County</t>
  </si>
  <si>
    <t>United States - Illinois - Knox County</t>
  </si>
  <si>
    <t>Knox County</t>
  </si>
  <si>
    <t>United States - Illinois - Lake County</t>
  </si>
  <si>
    <t>United States - Illinois - LaSalle County</t>
  </si>
  <si>
    <t>LaSalle County</t>
  </si>
  <si>
    <t>United States - Illinois - Lawrence County</t>
  </si>
  <si>
    <t>United States - Illinois - Lee County</t>
  </si>
  <si>
    <t>United States - Illinois - Livingston County</t>
  </si>
  <si>
    <t>Livingston County</t>
  </si>
  <si>
    <t>United States - Illinois - Logan County</t>
  </si>
  <si>
    <t>United States - Illinois - McDonough County</t>
  </si>
  <si>
    <t>McDonough County</t>
  </si>
  <si>
    <t>United States - Illinois - McHenry County</t>
  </si>
  <si>
    <t>McHenry County</t>
  </si>
  <si>
    <t>United States - Illinois - McLean County</t>
  </si>
  <si>
    <t>McLean County</t>
  </si>
  <si>
    <t>United States - Illinois - Macon County</t>
  </si>
  <si>
    <t>United States - Illinois - Macoupin County</t>
  </si>
  <si>
    <t>Macoupin County</t>
  </si>
  <si>
    <t>United States - Illinois - Madison County</t>
  </si>
  <si>
    <t>United States - Illinois - Marion County</t>
  </si>
  <si>
    <t>United States - Illinois - Marshall County</t>
  </si>
  <si>
    <t>United States - Illinois - Mason County</t>
  </si>
  <si>
    <t>Mason County</t>
  </si>
  <si>
    <t>United States - Illinois - Massac County</t>
  </si>
  <si>
    <t>Massac County</t>
  </si>
  <si>
    <t>United States - Illinois - Menard County</t>
  </si>
  <si>
    <t>Menard County</t>
  </si>
  <si>
    <t>United States - Illinois - Mercer County</t>
  </si>
  <si>
    <t>Mercer County</t>
  </si>
  <si>
    <t>United States - Illinois - Monroe County</t>
  </si>
  <si>
    <t>United States - Illinois - Montgomery County</t>
  </si>
  <si>
    <t>United States - Illinois - Morgan County</t>
  </si>
  <si>
    <t>United States - Illinois - Moultrie County</t>
  </si>
  <si>
    <t>Moultrie County</t>
  </si>
  <si>
    <t>United States - Illinois - Ogle County</t>
  </si>
  <si>
    <t>Ogle County</t>
  </si>
  <si>
    <t>United States - Illinois - Peoria County</t>
  </si>
  <si>
    <t>Peoria County</t>
  </si>
  <si>
    <t>United States - Illinois - Perry County</t>
  </si>
  <si>
    <t>United States - Illinois - Piatt County</t>
  </si>
  <si>
    <t>Piatt County</t>
  </si>
  <si>
    <t>United States - Illinois - Pike County</t>
  </si>
  <si>
    <t>United States - Illinois - Pope County</t>
  </si>
  <si>
    <t>United States - Illinois - Pulaski County</t>
  </si>
  <si>
    <t>United States - Illinois - Putnam County</t>
  </si>
  <si>
    <t>United States - Illinois - Randolph County</t>
  </si>
  <si>
    <t>United States - Illinois - Richland County</t>
  </si>
  <si>
    <t>Richland County</t>
  </si>
  <si>
    <t>United States - Illinois - Rock Island County</t>
  </si>
  <si>
    <t>Rock Island County</t>
  </si>
  <si>
    <t>United States - Illinois - St. Clair County</t>
  </si>
  <si>
    <t>United States - Illinois - Saline County</t>
  </si>
  <si>
    <t>United States - Illinois - Sangamon County</t>
  </si>
  <si>
    <t>Sangamon County</t>
  </si>
  <si>
    <t>United States - Illinois - Schuyler County</t>
  </si>
  <si>
    <t>Schuyler County</t>
  </si>
  <si>
    <t>United States - Illinois - Scott County</t>
  </si>
  <si>
    <t>United States - Illinois - Shelby County</t>
  </si>
  <si>
    <t>United States - Illinois - Stark County</t>
  </si>
  <si>
    <t>Stark County</t>
  </si>
  <si>
    <t>United States - Illinois - Stephenson County</t>
  </si>
  <si>
    <t>Stephenson County</t>
  </si>
  <si>
    <t>United States - Illinois - Tazewell County</t>
  </si>
  <si>
    <t>Tazewell County</t>
  </si>
  <si>
    <t>United States - Illinois - Union County</t>
  </si>
  <si>
    <t>United States - Illinois - Vermilion County</t>
  </si>
  <si>
    <t>Vermilion County</t>
  </si>
  <si>
    <t>United States - Illinois - Wabash County</t>
  </si>
  <si>
    <t>Wabash County</t>
  </si>
  <si>
    <t>United States - Illinois - Warren County</t>
  </si>
  <si>
    <t>United States - Illinois - Washington County</t>
  </si>
  <si>
    <t>United States - Illinois - Wayne County</t>
  </si>
  <si>
    <t>United States - Illinois - White County</t>
  </si>
  <si>
    <t>United States - Illinois - Whiteside County</t>
  </si>
  <si>
    <t>Whiteside County</t>
  </si>
  <si>
    <t>United States - Illinois - Will County</t>
  </si>
  <si>
    <t>Will County</t>
  </si>
  <si>
    <t>United States - Illinois - Williamson County</t>
  </si>
  <si>
    <t>Williamson County</t>
  </si>
  <si>
    <t>United States - Illinois - Winnebago County</t>
  </si>
  <si>
    <t>Winnebago County</t>
  </si>
  <si>
    <t>United States - Illinois - Woodford County</t>
  </si>
  <si>
    <t>Woodford County</t>
  </si>
  <si>
    <t>United States - Indiana</t>
  </si>
  <si>
    <t>Indiana</t>
  </si>
  <si>
    <t>United States - Indiana - Adams County</t>
  </si>
  <si>
    <t>United States - Indiana - Allen County</t>
  </si>
  <si>
    <t>Allen County</t>
  </si>
  <si>
    <t>355329(r41911)</t>
  </si>
  <si>
    <t>United States - Indiana - Bartholomew County</t>
  </si>
  <si>
    <t>Bartholomew County</t>
  </si>
  <si>
    <t>United States - Indiana - Benton County</t>
  </si>
  <si>
    <t>United States - Indiana - Blackford County</t>
  </si>
  <si>
    <t>Blackford County</t>
  </si>
  <si>
    <t>United States - Indiana - Boone County</t>
  </si>
  <si>
    <t>United States - Indiana - Brown County</t>
  </si>
  <si>
    <t>United States - Indiana - Carroll County</t>
  </si>
  <si>
    <t>United States - Indiana - Cass County</t>
  </si>
  <si>
    <t>United States - Indiana - Clark County</t>
  </si>
  <si>
    <t>United States - Indiana - Clay County</t>
  </si>
  <si>
    <t>United States - Indiana - Clinton County</t>
  </si>
  <si>
    <t>United States - Indiana - Crawford County</t>
  </si>
  <si>
    <t>United States - Indiana - Daviess County</t>
  </si>
  <si>
    <t>Daviess County</t>
  </si>
  <si>
    <t>United States - Indiana - Dearborn County</t>
  </si>
  <si>
    <t>Dearborn County</t>
  </si>
  <si>
    <t>United States - Indiana - Decatur County</t>
  </si>
  <si>
    <t>United States - Indiana - DeKalb County</t>
  </si>
  <si>
    <t>United States - Indiana - Delaware County</t>
  </si>
  <si>
    <t>Delaware County</t>
  </si>
  <si>
    <t>United States - Indiana - Dubois County</t>
  </si>
  <si>
    <t>Dubois County</t>
  </si>
  <si>
    <t>United States - Indiana - Elkhart County</t>
  </si>
  <si>
    <t>Elkhart County</t>
  </si>
  <si>
    <t>United States - Indiana - Fayette County</t>
  </si>
  <si>
    <t>United States - Indiana - Floyd County</t>
  </si>
  <si>
    <t>United States - Indiana - Fountain County</t>
  </si>
  <si>
    <t>Fountain County</t>
  </si>
  <si>
    <t>United States - Indiana - Franklin County</t>
  </si>
  <si>
    <t>United States - Indiana - Fulton County</t>
  </si>
  <si>
    <t>United States - Indiana - Gibson County</t>
  </si>
  <si>
    <t>Gibson County</t>
  </si>
  <si>
    <t>United States - Indiana - Grant County</t>
  </si>
  <si>
    <t>70061(r41931)</t>
  </si>
  <si>
    <t>United States - Indiana - Greene County</t>
  </si>
  <si>
    <t>United States - Indiana - Hamilton County</t>
  </si>
  <si>
    <t>United States - Indiana - Hancock County</t>
  </si>
  <si>
    <t>United States - Indiana - Harrison County</t>
  </si>
  <si>
    <t>Harrison County</t>
  </si>
  <si>
    <t>United States - Indiana - Hendricks County</t>
  </si>
  <si>
    <t>Hendricks County</t>
  </si>
  <si>
    <t>United States - Indiana - Henry County</t>
  </si>
  <si>
    <t>United States - Indiana - Howard County</t>
  </si>
  <si>
    <t>United States - Indiana - Huntington County</t>
  </si>
  <si>
    <t>Huntington County</t>
  </si>
  <si>
    <t>United States - Indiana - Jackson County</t>
  </si>
  <si>
    <t>United States - Indiana - Jasper County</t>
  </si>
  <si>
    <t>United States - Indiana - Jay County</t>
  </si>
  <si>
    <t>Jay County</t>
  </si>
  <si>
    <t>United States - Indiana - Jefferson County</t>
  </si>
  <si>
    <t>United States - Indiana - Jennings County</t>
  </si>
  <si>
    <t>Jennings County</t>
  </si>
  <si>
    <t>United States - Indiana - Johnson County</t>
  </si>
  <si>
    <t>United States - Indiana - Knox County</t>
  </si>
  <si>
    <t>United States - Indiana - Kosciusko County</t>
  </si>
  <si>
    <t>Kosciusko County</t>
  </si>
  <si>
    <t>United States - Indiana - LaGrange County</t>
  </si>
  <si>
    <t>LaGrange County</t>
  </si>
  <si>
    <t>United States - Indiana - Lake County</t>
  </si>
  <si>
    <t>United States - Indiana - LaPorte County</t>
  </si>
  <si>
    <t>LaPorte County</t>
  </si>
  <si>
    <t>United States - Indiana - Lawrence County</t>
  </si>
  <si>
    <t>United States - Indiana - Madison County</t>
  </si>
  <si>
    <t>United States - Indiana - Marion County</t>
  </si>
  <si>
    <t>United States - Indiana - Marshall County</t>
  </si>
  <si>
    <t>United States - Indiana - Martin County</t>
  </si>
  <si>
    <t>United States - Indiana - Miami County</t>
  </si>
  <si>
    <t>Miami County</t>
  </si>
  <si>
    <t>United States - Indiana - Monroe County</t>
  </si>
  <si>
    <t>United States - Indiana - Montgomery County</t>
  </si>
  <si>
    <t>United States - Indiana - Morgan County</t>
  </si>
  <si>
    <t>United States - Indiana - Newton County</t>
  </si>
  <si>
    <t>United States - Indiana - Noble County</t>
  </si>
  <si>
    <t>Noble County</t>
  </si>
  <si>
    <t>United States - Indiana - Ohio County</t>
  </si>
  <si>
    <t>Ohio County</t>
  </si>
  <si>
    <t>United States - Indiana - Orange County</t>
  </si>
  <si>
    <t>United States - Indiana - Owen County</t>
  </si>
  <si>
    <t>Owen County</t>
  </si>
  <si>
    <t>United States - Indiana - Parke County</t>
  </si>
  <si>
    <t>Parke County</t>
  </si>
  <si>
    <t>United States - Indiana - Perry County</t>
  </si>
  <si>
    <t>United States - Indiana - Pike County</t>
  </si>
  <si>
    <t>United States - Indiana - Porter County</t>
  </si>
  <si>
    <t>Porter County</t>
  </si>
  <si>
    <t>United States - Indiana - Posey County</t>
  </si>
  <si>
    <t>Posey County</t>
  </si>
  <si>
    <t>United States - Indiana - Pulaski County</t>
  </si>
  <si>
    <t>United States - Indiana - Putnam County</t>
  </si>
  <si>
    <t>United States - Indiana - Randolph County</t>
  </si>
  <si>
    <t>United States - Indiana - Ripley County</t>
  </si>
  <si>
    <t>Ripley County</t>
  </si>
  <si>
    <t>United States - Indiana - Rush County</t>
  </si>
  <si>
    <t>Rush County</t>
  </si>
  <si>
    <t>United States - Indiana - St. Joseph County</t>
  </si>
  <si>
    <t>St. Joseph County</t>
  </si>
  <si>
    <t>United States - Indiana - Scott County</t>
  </si>
  <si>
    <t>United States - Indiana - Shelby County</t>
  </si>
  <si>
    <t>United States - Indiana - Spencer County</t>
  </si>
  <si>
    <t>Spencer County</t>
  </si>
  <si>
    <t>United States - Indiana - Starke County</t>
  </si>
  <si>
    <t>Starke County</t>
  </si>
  <si>
    <t>United States - Indiana - Steuben County</t>
  </si>
  <si>
    <t>Steuben County</t>
  </si>
  <si>
    <t>United States - Indiana - Sullivan County</t>
  </si>
  <si>
    <t>Sullivan County</t>
  </si>
  <si>
    <t>United States - Indiana - Switzerland County</t>
  </si>
  <si>
    <t>Switzerland County</t>
  </si>
  <si>
    <t>United States - Indiana - Tippecanoe County</t>
  </si>
  <si>
    <t>Tippecanoe County</t>
  </si>
  <si>
    <t>United States - Indiana - Tipton County</t>
  </si>
  <si>
    <t>Tipton County</t>
  </si>
  <si>
    <t>United States - Indiana - Union County</t>
  </si>
  <si>
    <t>United States - Indiana - Vanderburgh County</t>
  </si>
  <si>
    <t>Vanderburgh County</t>
  </si>
  <si>
    <t>United States - Indiana - Vermillion County</t>
  </si>
  <si>
    <t>Vermillion County</t>
  </si>
  <si>
    <t>United States - Indiana - Vigo County</t>
  </si>
  <si>
    <t>Vigo County</t>
  </si>
  <si>
    <t>United States - Indiana - Wabash County</t>
  </si>
  <si>
    <t>United States - Indiana - Warren County</t>
  </si>
  <si>
    <t>United States - Indiana - Warrick County</t>
  </si>
  <si>
    <t>Warrick County</t>
  </si>
  <si>
    <t>United States - Indiana - Washington County</t>
  </si>
  <si>
    <t>United States - Indiana - Wayne County</t>
  </si>
  <si>
    <t>United States - Indiana - Wells County</t>
  </si>
  <si>
    <t>Wells County</t>
  </si>
  <si>
    <t>United States - Indiana - White County</t>
  </si>
  <si>
    <t>United States - Indiana - Whitley County</t>
  </si>
  <si>
    <t>Whitley County</t>
  </si>
  <si>
    <t>United States - Iowa</t>
  </si>
  <si>
    <t>Iowa</t>
  </si>
  <si>
    <t>United States - Iowa - Adair County</t>
  </si>
  <si>
    <t>Adair County</t>
  </si>
  <si>
    <t>United States - Iowa - Adams County</t>
  </si>
  <si>
    <t>United States - Iowa - Allamakee County</t>
  </si>
  <si>
    <t>Allamakee County</t>
  </si>
  <si>
    <t>United States - Iowa - Appanoose County</t>
  </si>
  <si>
    <t>Appanoose County</t>
  </si>
  <si>
    <t>United States - Iowa - Audubon County</t>
  </si>
  <si>
    <t>Audubon County</t>
  </si>
  <si>
    <t>United States - Iowa - Benton County</t>
  </si>
  <si>
    <t>United States - Iowa - Black Hawk County</t>
  </si>
  <si>
    <t>Black Hawk County</t>
  </si>
  <si>
    <t>United States - Iowa - Boone County</t>
  </si>
  <si>
    <t>United States - Iowa - Bremer County</t>
  </si>
  <si>
    <t>Bremer County</t>
  </si>
  <si>
    <t>United States - Iowa - Buchanan County</t>
  </si>
  <si>
    <t>Buchanan County</t>
  </si>
  <si>
    <t>United States - Iowa - Buena Vista County</t>
  </si>
  <si>
    <t>Buena Vista County</t>
  </si>
  <si>
    <t>United States - Iowa - Butler County</t>
  </si>
  <si>
    <t>United States - Iowa - Calhoun County</t>
  </si>
  <si>
    <t>United States - Iowa - Carroll County</t>
  </si>
  <si>
    <t>United States - Iowa - Cass County</t>
  </si>
  <si>
    <t>United States - Iowa - Cedar County</t>
  </si>
  <si>
    <t>Cedar County</t>
  </si>
  <si>
    <t>United States - Iowa - Cerro Gordo County</t>
  </si>
  <si>
    <t>Cerro Gordo County</t>
  </si>
  <si>
    <t>United States - Iowa - Cherokee County</t>
  </si>
  <si>
    <t>United States - Iowa - Chickasaw County</t>
  </si>
  <si>
    <t>Chickasaw County</t>
  </si>
  <si>
    <t>United States - Iowa - Clarke County</t>
  </si>
  <si>
    <t>United States - Iowa - Clay County</t>
  </si>
  <si>
    <t>United States - Iowa - Clayton County</t>
  </si>
  <si>
    <t>United States - Iowa - Clinton County</t>
  </si>
  <si>
    <t>United States - Iowa - Crawford County</t>
  </si>
  <si>
    <t>United States - Iowa - Dallas County</t>
  </si>
  <si>
    <t>United States - Iowa - Davis County</t>
  </si>
  <si>
    <t>Davis County</t>
  </si>
  <si>
    <t>United States - Iowa - Decatur County</t>
  </si>
  <si>
    <t>United States - Iowa - Delaware County</t>
  </si>
  <si>
    <t>United States - Iowa - Des Moines County</t>
  </si>
  <si>
    <t>Des Moines County</t>
  </si>
  <si>
    <t>United States - Iowa - Dickinson County</t>
  </si>
  <si>
    <t>Dickinson County</t>
  </si>
  <si>
    <t>United States - Iowa - Dubuque County</t>
  </si>
  <si>
    <t>Dubuque County</t>
  </si>
  <si>
    <t>United States - Iowa - Emmet County</t>
  </si>
  <si>
    <t>Emmet County</t>
  </si>
  <si>
    <t>United States - Iowa - Fayette County</t>
  </si>
  <si>
    <t>United States - Iowa - Floyd County</t>
  </si>
  <si>
    <t>United States - Iowa - Franklin County</t>
  </si>
  <si>
    <t>United States - Iowa - Fremont County</t>
  </si>
  <si>
    <t>United States - Iowa - Greene County</t>
  </si>
  <si>
    <t>United States - Iowa - Grundy County</t>
  </si>
  <si>
    <t>United States - Iowa - Guthrie County</t>
  </si>
  <si>
    <t>Guthrie County</t>
  </si>
  <si>
    <t>United States - Iowa - Hamilton County</t>
  </si>
  <si>
    <t>United States - Iowa - Hancock County</t>
  </si>
  <si>
    <t>United States - Iowa - Hardin County</t>
  </si>
  <si>
    <t>United States - Iowa - Harrison County</t>
  </si>
  <si>
    <t>United States - Iowa - Henry County</t>
  </si>
  <si>
    <t>United States - Iowa - Howard County</t>
  </si>
  <si>
    <t>United States - Iowa - Humboldt County</t>
  </si>
  <si>
    <t>United States - Iowa - Ida County</t>
  </si>
  <si>
    <t>Ida County</t>
  </si>
  <si>
    <t>United States - Iowa - Iowa County</t>
  </si>
  <si>
    <t>Iowa County</t>
  </si>
  <si>
    <t>United States - Iowa - Jackson County</t>
  </si>
  <si>
    <t>United States - Iowa - Jasper County</t>
  </si>
  <si>
    <t>United States - Iowa - Jefferson County</t>
  </si>
  <si>
    <t>United States - Iowa - Johnson County</t>
  </si>
  <si>
    <t>United States - Iowa - Jones County</t>
  </si>
  <si>
    <t>United States - Iowa - Keokuk County</t>
  </si>
  <si>
    <t>Keokuk County</t>
  </si>
  <si>
    <t>United States - Iowa - Kossuth County</t>
  </si>
  <si>
    <t>Kossuth County</t>
  </si>
  <si>
    <t>United States - Iowa - Lee County</t>
  </si>
  <si>
    <t>United States - Iowa - Linn County</t>
  </si>
  <si>
    <t>Linn County</t>
  </si>
  <si>
    <t>United States - Iowa - Louisa County</t>
  </si>
  <si>
    <t>Louisa County</t>
  </si>
  <si>
    <t>United States - Iowa - Lucas County</t>
  </si>
  <si>
    <t>Lucas County</t>
  </si>
  <si>
    <t>United States - Iowa - Lyon County</t>
  </si>
  <si>
    <t>Lyon County</t>
  </si>
  <si>
    <t>United States - Iowa - Madison County</t>
  </si>
  <si>
    <t>United States - Iowa - Mahaska County</t>
  </si>
  <si>
    <t>Mahaska County</t>
  </si>
  <si>
    <t>United States - Iowa - Marion County</t>
  </si>
  <si>
    <t>United States - Iowa - Marshall County</t>
  </si>
  <si>
    <t>United States - Iowa - Mills County</t>
  </si>
  <si>
    <t>Mills County</t>
  </si>
  <si>
    <t>United States - Iowa - Mitchell County</t>
  </si>
  <si>
    <t>United States - Iowa - Monona County</t>
  </si>
  <si>
    <t>Monona County</t>
  </si>
  <si>
    <t>United States - Iowa - Monroe County</t>
  </si>
  <si>
    <t>United States - Iowa - Montgomery County</t>
  </si>
  <si>
    <t>United States - Iowa - Muscatine County</t>
  </si>
  <si>
    <t>Muscatine County</t>
  </si>
  <si>
    <t>United States - Iowa - O'Brien County</t>
  </si>
  <si>
    <t>O'Brien County</t>
  </si>
  <si>
    <t>United States - Iowa - Osceola County</t>
  </si>
  <si>
    <t>United States - Iowa - Page County</t>
  </si>
  <si>
    <t>Page County</t>
  </si>
  <si>
    <t>United States - Iowa - Palo Alto County</t>
  </si>
  <si>
    <t>Palo Alto County</t>
  </si>
  <si>
    <t>United States - Iowa - Plymouth County</t>
  </si>
  <si>
    <t>Plymouth County</t>
  </si>
  <si>
    <t>United States - Iowa - Pocahontas County</t>
  </si>
  <si>
    <t>Pocahontas County</t>
  </si>
  <si>
    <t>United States - Iowa - Polk County</t>
  </si>
  <si>
    <t>United States - Iowa - Pottawattamie County</t>
  </si>
  <si>
    <t>Pottawattamie County</t>
  </si>
  <si>
    <t>United States - Iowa - Poweshiek County</t>
  </si>
  <si>
    <t>Poweshiek County</t>
  </si>
  <si>
    <t>United States - Iowa - Ringgold County</t>
  </si>
  <si>
    <t>Ringgold County</t>
  </si>
  <si>
    <t>United States - Iowa - Sac County</t>
  </si>
  <si>
    <t>Sac County</t>
  </si>
  <si>
    <t>United States - Iowa - Scott County</t>
  </si>
  <si>
    <t>United States - Iowa - Shelby County</t>
  </si>
  <si>
    <t>United States - Iowa - Sioux County</t>
  </si>
  <si>
    <t>Sioux County</t>
  </si>
  <si>
    <t>United States - Iowa - Story County</t>
  </si>
  <si>
    <t>Story County</t>
  </si>
  <si>
    <t>United States - Iowa - Tama County</t>
  </si>
  <si>
    <t>Tama County</t>
  </si>
  <si>
    <t>United States - Iowa - Taylor County</t>
  </si>
  <si>
    <t>United States - Iowa - Union County</t>
  </si>
  <si>
    <t>United States - Iowa - Van Buren County</t>
  </si>
  <si>
    <t>United States - Iowa - Wapello County</t>
  </si>
  <si>
    <t>Wapello County</t>
  </si>
  <si>
    <t>United States - Iowa - Warren County</t>
  </si>
  <si>
    <t>United States - Iowa - Washington County</t>
  </si>
  <si>
    <t>United States - Iowa - Wayne County</t>
  </si>
  <si>
    <t>United States - Iowa - Webster County</t>
  </si>
  <si>
    <t>United States - Iowa - Winnebago County</t>
  </si>
  <si>
    <t>United States - Iowa - Winneshiek County</t>
  </si>
  <si>
    <t>Winneshiek County</t>
  </si>
  <si>
    <t>United States - Iowa - Woodbury County</t>
  </si>
  <si>
    <t>Woodbury County</t>
  </si>
  <si>
    <t>United States - Iowa - Worth County</t>
  </si>
  <si>
    <t>United States - Iowa - Wright County</t>
  </si>
  <si>
    <t>Wright County</t>
  </si>
  <si>
    <t>United States - Kansas</t>
  </si>
  <si>
    <t>Kansas</t>
  </si>
  <si>
    <t>United States - Kansas - Allen County</t>
  </si>
  <si>
    <t>United States - Kansas - Anderson County</t>
  </si>
  <si>
    <t>Anderson County</t>
  </si>
  <si>
    <t>United States - Kansas - Atchison County</t>
  </si>
  <si>
    <t>Atchison County</t>
  </si>
  <si>
    <t>United States - Kansas - Barber County</t>
  </si>
  <si>
    <t>Barber County</t>
  </si>
  <si>
    <t>United States - Kansas - Barton County</t>
  </si>
  <si>
    <t>Barton County</t>
  </si>
  <si>
    <t>United States - Kansas - Bourbon County</t>
  </si>
  <si>
    <t>Bourbon County</t>
  </si>
  <si>
    <t>United States - Kansas - Brown County</t>
  </si>
  <si>
    <t>United States - Kansas - Butler County</t>
  </si>
  <si>
    <t>United States - Kansas - Chase County</t>
  </si>
  <si>
    <t>Chase County</t>
  </si>
  <si>
    <t>United States - Kansas - Chautauqua County</t>
  </si>
  <si>
    <t>Chautauqua County</t>
  </si>
  <si>
    <t>United States - Kansas - Cherokee County</t>
  </si>
  <si>
    <t>United States - Kansas - Cheyenne County</t>
  </si>
  <si>
    <t>United States - Kansas - Clark County</t>
  </si>
  <si>
    <t>United States - Kansas - Clay County</t>
  </si>
  <si>
    <t>United States - Kansas - Cloud County</t>
  </si>
  <si>
    <t>Cloud County</t>
  </si>
  <si>
    <t>United States - Kansas - Coffey County</t>
  </si>
  <si>
    <t>Coffey County</t>
  </si>
  <si>
    <t>United States - Kansas - Comanche County</t>
  </si>
  <si>
    <t>Comanche County</t>
  </si>
  <si>
    <t>United States - Kansas - Cowley County</t>
  </si>
  <si>
    <t>Cowley County</t>
  </si>
  <si>
    <t>United States - Kansas - Crawford County</t>
  </si>
  <si>
    <t>United States - Kansas - Decatur County</t>
  </si>
  <si>
    <t>United States - Kansas - Dickinson County</t>
  </si>
  <si>
    <t>United States - Kansas - Doniphan County</t>
  </si>
  <si>
    <t>Doniphan County</t>
  </si>
  <si>
    <t>United States - Kansas - Douglas County</t>
  </si>
  <si>
    <t>United States - Kansas - Edwards County</t>
  </si>
  <si>
    <t>United States - Kansas - Elk County</t>
  </si>
  <si>
    <t>Elk County</t>
  </si>
  <si>
    <t>United States - Kansas - Ellis County</t>
  </si>
  <si>
    <t>Ellis County</t>
  </si>
  <si>
    <t>United States - Kansas - Ellsworth County</t>
  </si>
  <si>
    <t>Ellsworth County</t>
  </si>
  <si>
    <t>United States - Kansas - Finney County</t>
  </si>
  <si>
    <t>Finney County</t>
  </si>
  <si>
    <t>United States - Kansas - Ford County</t>
  </si>
  <si>
    <t>United States - Kansas - Franklin County</t>
  </si>
  <si>
    <t>United States - Kansas - Geary County</t>
  </si>
  <si>
    <t>Geary County</t>
  </si>
  <si>
    <t>United States - Kansas - Gove County</t>
  </si>
  <si>
    <t>Gove County</t>
  </si>
  <si>
    <t>United States - Kansas - Graham County</t>
  </si>
  <si>
    <t>United States - Kansas - Grant County</t>
  </si>
  <si>
    <t>United States - Kansas - Gray County</t>
  </si>
  <si>
    <t>Gray County</t>
  </si>
  <si>
    <t>United States - Kansas - Greeley County</t>
  </si>
  <si>
    <t>Greeley County</t>
  </si>
  <si>
    <t>United States - Kansas - Greenwood County</t>
  </si>
  <si>
    <t>Greenwood County</t>
  </si>
  <si>
    <t>United States - Kansas - Hamilton County</t>
  </si>
  <si>
    <t>United States - Kansas - Harper County</t>
  </si>
  <si>
    <t>Harper County</t>
  </si>
  <si>
    <t>United States - Kansas - Harvey County</t>
  </si>
  <si>
    <t>Harvey County</t>
  </si>
  <si>
    <t>United States - Kansas - Haskell County</t>
  </si>
  <si>
    <t>Haskell County</t>
  </si>
  <si>
    <t>United States - Kansas - Hodgeman County</t>
  </si>
  <si>
    <t>Hodgeman County</t>
  </si>
  <si>
    <t>United States - Kansas - Jackson County</t>
  </si>
  <si>
    <t>United States - Kansas - Jefferson County</t>
  </si>
  <si>
    <t>United States - Kansas - Jewell County</t>
  </si>
  <si>
    <t>Jewell County</t>
  </si>
  <si>
    <t>United States - Kansas - Johnson County</t>
  </si>
  <si>
    <t>United States - Kansas - Kearny County</t>
  </si>
  <si>
    <t>Kearny County</t>
  </si>
  <si>
    <t>United States - Kansas - Kingman County</t>
  </si>
  <si>
    <t>Kingman County</t>
  </si>
  <si>
    <t>United States - Kansas - Kiowa County</t>
  </si>
  <si>
    <t>United States - Kansas - Labette County</t>
  </si>
  <si>
    <t>Labette County</t>
  </si>
  <si>
    <t>United States - Kansas - Lane County</t>
  </si>
  <si>
    <t>Lane County</t>
  </si>
  <si>
    <t>United States - Kansas - Leavenworth County</t>
  </si>
  <si>
    <t>Leavenworth County</t>
  </si>
  <si>
    <t>United States - Kansas - Lincoln County</t>
  </si>
  <si>
    <t>United States - Kansas - Linn County</t>
  </si>
  <si>
    <t>United States - Kansas - Logan County</t>
  </si>
  <si>
    <t>United States - Kansas - Lyon County</t>
  </si>
  <si>
    <t>United States - Kansas - McPherson County</t>
  </si>
  <si>
    <t>McPherson County</t>
  </si>
  <si>
    <t>United States - Kansas - Marion County</t>
  </si>
  <si>
    <t>United States - Kansas - Marshall County</t>
  </si>
  <si>
    <t>United States - Kansas - Meade County</t>
  </si>
  <si>
    <t>Meade County</t>
  </si>
  <si>
    <t>United States - Kansas - Miami County</t>
  </si>
  <si>
    <t>United States - Kansas - Mitchell County</t>
  </si>
  <si>
    <t>United States - Kansas - Montgomery County</t>
  </si>
  <si>
    <t>United States - Kansas - Morris County</t>
  </si>
  <si>
    <t>Morris County</t>
  </si>
  <si>
    <t>United States - Kansas - Morton County</t>
  </si>
  <si>
    <t>Morton County</t>
  </si>
  <si>
    <t>United States - Kansas - Nemaha County</t>
  </si>
  <si>
    <t>Nemaha County</t>
  </si>
  <si>
    <t>United States - Kansas - Neosho County</t>
  </si>
  <si>
    <t>Neosho County</t>
  </si>
  <si>
    <t>United States - Kansas - Ness County</t>
  </si>
  <si>
    <t>Ness County</t>
  </si>
  <si>
    <t>United States - Kansas - Norton County</t>
  </si>
  <si>
    <t>Norton County</t>
  </si>
  <si>
    <t>United States - Kansas - Osage County</t>
  </si>
  <si>
    <t>Osage County</t>
  </si>
  <si>
    <t>United States - Kansas - Osborne County</t>
  </si>
  <si>
    <t>Osborne County</t>
  </si>
  <si>
    <t>United States - Kansas - Ottawa County</t>
  </si>
  <si>
    <t>Ottawa County</t>
  </si>
  <si>
    <t>United States - Kansas - Pawnee County</t>
  </si>
  <si>
    <t>Pawnee County</t>
  </si>
  <si>
    <t>United States - Kansas - Phillips County</t>
  </si>
  <si>
    <t>United States - Kansas - Pottawatomie County</t>
  </si>
  <si>
    <t>Pottawatomie County</t>
  </si>
  <si>
    <t>United States - Kansas - Pratt County</t>
  </si>
  <si>
    <t>Pratt County</t>
  </si>
  <si>
    <t>United States - Kansas - Rawlins County</t>
  </si>
  <si>
    <t>Rawlins County</t>
  </si>
  <si>
    <t>United States - Kansas - Reno County</t>
  </si>
  <si>
    <t>Reno County</t>
  </si>
  <si>
    <t>United States - Kansas - Republic County</t>
  </si>
  <si>
    <t>Republic County</t>
  </si>
  <si>
    <t>United States - Kansas - Rice County</t>
  </si>
  <si>
    <t>Rice County</t>
  </si>
  <si>
    <t>United States - Kansas - Riley County</t>
  </si>
  <si>
    <t>Riley County</t>
  </si>
  <si>
    <t>United States - Kansas - Rooks County</t>
  </si>
  <si>
    <t>Rooks County</t>
  </si>
  <si>
    <t>United States - Kansas - Rush County</t>
  </si>
  <si>
    <t>United States - Kansas - Russell County</t>
  </si>
  <si>
    <t>United States - Kansas - Saline County</t>
  </si>
  <si>
    <t>United States - Kansas - Scott County</t>
  </si>
  <si>
    <t>United States - Kansas - Sedgwick County</t>
  </si>
  <si>
    <t>United States - Kansas - Seward County</t>
  </si>
  <si>
    <t>Seward County</t>
  </si>
  <si>
    <t>United States - Kansas - Shawnee County</t>
  </si>
  <si>
    <t>Shawnee County</t>
  </si>
  <si>
    <t>United States - Kansas - Sheridan County</t>
  </si>
  <si>
    <t>Sheridan County</t>
  </si>
  <si>
    <t>United States - Kansas - Sherman County</t>
  </si>
  <si>
    <t>Sherman County</t>
  </si>
  <si>
    <t>United States - Kansas - Smith County</t>
  </si>
  <si>
    <t>Smith County</t>
  </si>
  <si>
    <t>United States - Kansas - Stafford County</t>
  </si>
  <si>
    <t>Stafford County</t>
  </si>
  <si>
    <t>United States - Kansas - Stanton County</t>
  </si>
  <si>
    <t>Stanton County</t>
  </si>
  <si>
    <t>United States - Kansas - Stevens County</t>
  </si>
  <si>
    <t>Stevens County</t>
  </si>
  <si>
    <t>United States - Kansas - Sumner County</t>
  </si>
  <si>
    <t>Sumner County</t>
  </si>
  <si>
    <t>United States - Kansas - Thomas County</t>
  </si>
  <si>
    <t>United States - Kansas - Trego County</t>
  </si>
  <si>
    <t>Trego County</t>
  </si>
  <si>
    <t>United States - Kansas - Wabaunsee County</t>
  </si>
  <si>
    <t>Wabaunsee County</t>
  </si>
  <si>
    <t>United States - Kansas - Wallace County</t>
  </si>
  <si>
    <t>Wallace County</t>
  </si>
  <si>
    <t>United States - Kansas - Washington County</t>
  </si>
  <si>
    <t>United States - Kansas - Wichita County</t>
  </si>
  <si>
    <t>Wichita County</t>
  </si>
  <si>
    <t>United States - Kansas - Wilson County</t>
  </si>
  <si>
    <t>Wilson County</t>
  </si>
  <si>
    <t>United States - Kansas - Woodson County</t>
  </si>
  <si>
    <t>Woodson County</t>
  </si>
  <si>
    <t>United States - Kansas - Wyandotte County</t>
  </si>
  <si>
    <t>Wyandotte County</t>
  </si>
  <si>
    <t>United States - Kentucky</t>
  </si>
  <si>
    <t>Kentucky</t>
  </si>
  <si>
    <t>United States - Kentucky - Adair County</t>
  </si>
  <si>
    <t>United States - Kentucky - Allen County</t>
  </si>
  <si>
    <t>United States - Kentucky - Anderson County</t>
  </si>
  <si>
    <t>United States - Kentucky - Ballard County</t>
  </si>
  <si>
    <t>Ballard County</t>
  </si>
  <si>
    <t>United States - Kentucky - Barren County</t>
  </si>
  <si>
    <t>Barren County</t>
  </si>
  <si>
    <t>United States - Kentucky - Bath County</t>
  </si>
  <si>
    <t>Bath County</t>
  </si>
  <si>
    <t>United States - Kentucky - Bell County</t>
  </si>
  <si>
    <t>Bell County</t>
  </si>
  <si>
    <t>United States - Kentucky - Boone County</t>
  </si>
  <si>
    <t>United States - Kentucky - Bourbon County</t>
  </si>
  <si>
    <t>United States - Kentucky - Boyd County</t>
  </si>
  <si>
    <t>Boyd County</t>
  </si>
  <si>
    <t>United States - Kentucky - Boyle County</t>
  </si>
  <si>
    <t>Boyle County</t>
  </si>
  <si>
    <t>United States - Kentucky - Bracken County</t>
  </si>
  <si>
    <t>Bracken County</t>
  </si>
  <si>
    <t>United States - Kentucky - Breathitt County</t>
  </si>
  <si>
    <t>Breathitt County</t>
  </si>
  <si>
    <t>United States - Kentucky - Breckinridge County</t>
  </si>
  <si>
    <t>Breckinridge County</t>
  </si>
  <si>
    <t>United States - Kentucky - Bullitt County</t>
  </si>
  <si>
    <t>Bullitt County</t>
  </si>
  <si>
    <t>United States - Kentucky - Butler County</t>
  </si>
  <si>
    <t>United States - Kentucky - Caldwell County</t>
  </si>
  <si>
    <t>Caldwell County</t>
  </si>
  <si>
    <t>United States - Kentucky - Calloway County</t>
  </si>
  <si>
    <t>Calloway County</t>
  </si>
  <si>
    <t>United States - Kentucky - Campbell County</t>
  </si>
  <si>
    <t>Campbell County</t>
  </si>
  <si>
    <t>United States - Kentucky - Carlisle County</t>
  </si>
  <si>
    <t>Carlisle County</t>
  </si>
  <si>
    <t>United States - Kentucky - Carroll County</t>
  </si>
  <si>
    <t>United States - Kentucky - Carter County</t>
  </si>
  <si>
    <t>Carter County</t>
  </si>
  <si>
    <t>United States - Kentucky - Casey County</t>
  </si>
  <si>
    <t>Casey County</t>
  </si>
  <si>
    <t>United States - Kentucky - Christian County</t>
  </si>
  <si>
    <t>United States - Kentucky - Clark County</t>
  </si>
  <si>
    <t>United States - Kentucky - Clay County</t>
  </si>
  <si>
    <t>United States - Kentucky - Clinton County</t>
  </si>
  <si>
    <t>United States - Kentucky - Crittenden County</t>
  </si>
  <si>
    <t>United States - Kentucky - Cumberland County</t>
  </si>
  <si>
    <t>United States - Kentucky - Daviess County</t>
  </si>
  <si>
    <t>United States - Kentucky - Edmonson County</t>
  </si>
  <si>
    <t>Edmonson County</t>
  </si>
  <si>
    <t>United States - Kentucky - Elliott County</t>
  </si>
  <si>
    <t>Elliott County</t>
  </si>
  <si>
    <t>United States - Kentucky - Estill County</t>
  </si>
  <si>
    <t>Estill County</t>
  </si>
  <si>
    <t>United States - Kentucky - Fayette County</t>
  </si>
  <si>
    <t>United States - Kentucky - Fleming County</t>
  </si>
  <si>
    <t>Fleming County</t>
  </si>
  <si>
    <t>United States - Kentucky - Floyd County</t>
  </si>
  <si>
    <t>United States - Kentucky - Franklin County</t>
  </si>
  <si>
    <t>United States - Kentucky - Fulton County</t>
  </si>
  <si>
    <t>United States - Kentucky - Gallatin County</t>
  </si>
  <si>
    <t>United States - Kentucky - Garrard County</t>
  </si>
  <si>
    <t>Garrard County</t>
  </si>
  <si>
    <t>United States - Kentucky - Grant County</t>
  </si>
  <si>
    <t>United States - Kentucky - Graves County</t>
  </si>
  <si>
    <t>Graves County</t>
  </si>
  <si>
    <t>United States - Kentucky - Grayson County</t>
  </si>
  <si>
    <t>Grayson County</t>
  </si>
  <si>
    <t>United States - Kentucky - Green County</t>
  </si>
  <si>
    <t>Green County</t>
  </si>
  <si>
    <t>United States - Kentucky - Greenup County</t>
  </si>
  <si>
    <t>Greenup County</t>
  </si>
  <si>
    <t>United States - Kentucky - Hancock County</t>
  </si>
  <si>
    <t>United States - Kentucky - Hardin County</t>
  </si>
  <si>
    <t>United States - Kentucky - Harlan County</t>
  </si>
  <si>
    <t>Harlan County</t>
  </si>
  <si>
    <t>United States - Kentucky - Harrison County</t>
  </si>
  <si>
    <t>United States - Kentucky - Hart County</t>
  </si>
  <si>
    <t>United States - Kentucky - Henderson County</t>
  </si>
  <si>
    <t>United States - Kentucky - Henry County</t>
  </si>
  <si>
    <t>United States - Kentucky - Hickman County</t>
  </si>
  <si>
    <t>Hickman County</t>
  </si>
  <si>
    <t>United States - Kentucky - Hopkins County</t>
  </si>
  <si>
    <t>Hopkins County</t>
  </si>
  <si>
    <t>United States - Kentucky - Jackson County</t>
  </si>
  <si>
    <t>United States - Kentucky - Jefferson County</t>
  </si>
  <si>
    <t>United States - Kentucky - Jessamine County</t>
  </si>
  <si>
    <t>Jessamine County</t>
  </si>
  <si>
    <t>United States - Kentucky - Johnson County</t>
  </si>
  <si>
    <t>United States - Kentucky - Kenton County</t>
  </si>
  <si>
    <t>Kenton County</t>
  </si>
  <si>
    <t>United States - Kentucky - Knott County</t>
  </si>
  <si>
    <t>Knott County</t>
  </si>
  <si>
    <t>United States - Kentucky - Knox County</t>
  </si>
  <si>
    <t>United States - Kentucky - Larue County</t>
  </si>
  <si>
    <t>Larue County</t>
  </si>
  <si>
    <t>United States - Kentucky - Laurel County</t>
  </si>
  <si>
    <t>Laurel County</t>
  </si>
  <si>
    <t>United States - Kentucky - Lawrence County</t>
  </si>
  <si>
    <t>United States - Kentucky - Lee County</t>
  </si>
  <si>
    <t>United States - Kentucky - Leslie County</t>
  </si>
  <si>
    <t>Leslie County</t>
  </si>
  <si>
    <t>United States - Kentucky - Letcher County</t>
  </si>
  <si>
    <t>Letcher County</t>
  </si>
  <si>
    <t>United States - Kentucky - Lewis County</t>
  </si>
  <si>
    <t>United States - Kentucky - Lincoln County</t>
  </si>
  <si>
    <t>United States - Kentucky - Livingston County</t>
  </si>
  <si>
    <t>United States - Kentucky - Logan County</t>
  </si>
  <si>
    <t>United States - Kentucky - Lyon County</t>
  </si>
  <si>
    <t>United States - Kentucky - McCracken County</t>
  </si>
  <si>
    <t>McCracken County</t>
  </si>
  <si>
    <t>United States - Kentucky - McCreary County</t>
  </si>
  <si>
    <t>McCreary County</t>
  </si>
  <si>
    <t>United States - Kentucky - McLean County</t>
  </si>
  <si>
    <t>United States - Kentucky - Madison County</t>
  </si>
  <si>
    <t>United States - Kentucky - Magoffin County</t>
  </si>
  <si>
    <t>Magoffin County</t>
  </si>
  <si>
    <t>United States - Kentucky - Marion County</t>
  </si>
  <si>
    <t>United States - Kentucky - Marshall County</t>
  </si>
  <si>
    <t>United States - Kentucky - Martin County</t>
  </si>
  <si>
    <t>United States - Kentucky - Mason County</t>
  </si>
  <si>
    <t>United States - Kentucky - Meade County</t>
  </si>
  <si>
    <t>United States - Kentucky - Menifee County</t>
  </si>
  <si>
    <t>Menifee County</t>
  </si>
  <si>
    <t>United States - Kentucky - Mercer County</t>
  </si>
  <si>
    <t>United States - Kentucky - Metcalfe County</t>
  </si>
  <si>
    <t>Metcalfe County</t>
  </si>
  <si>
    <t>United States - Kentucky - Monroe County</t>
  </si>
  <si>
    <t>United States - Kentucky - Montgomery County</t>
  </si>
  <si>
    <t>United States - Kentucky - Morgan County</t>
  </si>
  <si>
    <t>United States - Kentucky - Muhlenberg County</t>
  </si>
  <si>
    <t>Muhlenberg County</t>
  </si>
  <si>
    <t>United States - Kentucky - Nelson County</t>
  </si>
  <si>
    <t>Nelson County</t>
  </si>
  <si>
    <t>United States - Kentucky - Nicholas County</t>
  </si>
  <si>
    <t>Nicholas County</t>
  </si>
  <si>
    <t>United States - Kentucky - Ohio County</t>
  </si>
  <si>
    <t>United States - Kentucky - Oldham County</t>
  </si>
  <si>
    <t>Oldham County</t>
  </si>
  <si>
    <t>United States - Kentucky - Owen County</t>
  </si>
  <si>
    <t>United States - Kentucky - Owsley County</t>
  </si>
  <si>
    <t>Owsley County</t>
  </si>
  <si>
    <t>United States - Kentucky - Pendleton County</t>
  </si>
  <si>
    <t>Pendleton County</t>
  </si>
  <si>
    <t>United States - Kentucky - Perry County</t>
  </si>
  <si>
    <t>United States - Kentucky - Pike County</t>
  </si>
  <si>
    <t>United States - Kentucky - Powell County</t>
  </si>
  <si>
    <t>Powell County</t>
  </si>
  <si>
    <t>United States - Kentucky - Pulaski County</t>
  </si>
  <si>
    <t>United States - Kentucky - Robertson County</t>
  </si>
  <si>
    <t>Robertson County</t>
  </si>
  <si>
    <t>United States - Kentucky - Rockcastle County</t>
  </si>
  <si>
    <t>Rockcastle County</t>
  </si>
  <si>
    <t>United States - Kentucky - Rowan County</t>
  </si>
  <si>
    <t>Rowan County</t>
  </si>
  <si>
    <t>United States - Kentucky - Russell County</t>
  </si>
  <si>
    <t>United States - Kentucky - Scott County</t>
  </si>
  <si>
    <t>United States - Kentucky - Shelby County</t>
  </si>
  <si>
    <t>United States - Kentucky - Simpson County</t>
  </si>
  <si>
    <t>Simpson County</t>
  </si>
  <si>
    <t>United States - Kentucky - Spencer County</t>
  </si>
  <si>
    <t>United States - Kentucky - Taylor County</t>
  </si>
  <si>
    <t>United States - Kentucky - Todd County</t>
  </si>
  <si>
    <t>Todd County</t>
  </si>
  <si>
    <t>United States - Kentucky - Trigg County</t>
  </si>
  <si>
    <t>Trigg County</t>
  </si>
  <si>
    <t>United States - Kentucky - Trimble County</t>
  </si>
  <si>
    <t>Trimble County</t>
  </si>
  <si>
    <t>United States - Kentucky - Union County</t>
  </si>
  <si>
    <t>United States - Kentucky - Warren County</t>
  </si>
  <si>
    <t>United States - Kentucky - Washington County</t>
  </si>
  <si>
    <t>United States - Kentucky - Wayne County</t>
  </si>
  <si>
    <t>United States - Kentucky - Webster County</t>
  </si>
  <si>
    <t>United States - Kentucky - Whitley County</t>
  </si>
  <si>
    <t>United States - Kentucky - Wolfe County</t>
  </si>
  <si>
    <t>Wolfe County</t>
  </si>
  <si>
    <t>United States - Kentucky - Woodford County</t>
  </si>
  <si>
    <t>United States - Louisiana</t>
  </si>
  <si>
    <t>Louisiana</t>
  </si>
  <si>
    <t>United States - Louisiana - Acadia Parish</t>
  </si>
  <si>
    <t>Acadia Parish</t>
  </si>
  <si>
    <t>United States - Louisiana - Allen Parish</t>
  </si>
  <si>
    <t>Allen Parish</t>
  </si>
  <si>
    <t>United States - Louisiana - Ascension Parish</t>
  </si>
  <si>
    <t>Ascension Parish</t>
  </si>
  <si>
    <t>United States - Louisiana - Assumption Parish</t>
  </si>
  <si>
    <t>Assumption Parish</t>
  </si>
  <si>
    <t>United States - Louisiana - Avoyelles Parish</t>
  </si>
  <si>
    <t>Avoyelles Parish</t>
  </si>
  <si>
    <t>United States - Louisiana - Beauregard Parish</t>
  </si>
  <si>
    <t>Beauregard Parish</t>
  </si>
  <si>
    <t>United States - Louisiana - Bienville Parish</t>
  </si>
  <si>
    <t>Bienville Parish</t>
  </si>
  <si>
    <t>United States - Louisiana - Bossier Parish</t>
  </si>
  <si>
    <t>Bossier Parish</t>
  </si>
  <si>
    <t>United States - Louisiana - Caddo Parish</t>
  </si>
  <si>
    <t>Caddo Parish</t>
  </si>
  <si>
    <t>United States - Louisiana - Calcasieu Parish</t>
  </si>
  <si>
    <t>Calcasieu Parish</t>
  </si>
  <si>
    <t>United States - Louisiana - Caldwell Parish</t>
  </si>
  <si>
    <t>Caldwell Parish</t>
  </si>
  <si>
    <t>United States - Louisiana - Cameron Parish</t>
  </si>
  <si>
    <t>Cameron Parish</t>
  </si>
  <si>
    <t>United States - Louisiana - Catahoula Parish</t>
  </si>
  <si>
    <t>Catahoula Parish</t>
  </si>
  <si>
    <t>United States - Louisiana - Claiborne Parish</t>
  </si>
  <si>
    <t>Claiborne Parish</t>
  </si>
  <si>
    <t>United States - Louisiana - Concordia Parish</t>
  </si>
  <si>
    <t>Concordia Parish</t>
  </si>
  <si>
    <t>United States - Louisiana - De Soto Parish</t>
  </si>
  <si>
    <t>De Soto Parish</t>
  </si>
  <si>
    <t>United States - Louisiana - East Baton Rouge Parish</t>
  </si>
  <si>
    <t>East Baton Rouge Parish</t>
  </si>
  <si>
    <t>United States - Louisiana - East Carroll Parish</t>
  </si>
  <si>
    <t>East Carroll Parish</t>
  </si>
  <si>
    <t>United States - Louisiana - East Feliciana Parish</t>
  </si>
  <si>
    <t>East Feliciana Parish</t>
  </si>
  <si>
    <t>United States - Louisiana - Evangeline Parish</t>
  </si>
  <si>
    <t>Evangeline Parish</t>
  </si>
  <si>
    <t>United States - Louisiana - Franklin Parish</t>
  </si>
  <si>
    <t>Franklin Parish</t>
  </si>
  <si>
    <t>United States - Louisiana - Grant Parish</t>
  </si>
  <si>
    <t>Grant Parish</t>
  </si>
  <si>
    <t>United States - Louisiana - Iberia Parish</t>
  </si>
  <si>
    <t>Iberia Parish</t>
  </si>
  <si>
    <t>United States - Louisiana - Iberville Parish</t>
  </si>
  <si>
    <t>Iberville Parish</t>
  </si>
  <si>
    <t>United States - Louisiana - Jackson Parish</t>
  </si>
  <si>
    <t>Jackson Parish</t>
  </si>
  <si>
    <t>United States - Louisiana - Jefferson Parish</t>
  </si>
  <si>
    <t>Jefferson Parish</t>
  </si>
  <si>
    <t>United States - Louisiana - Jefferson Davis Parish</t>
  </si>
  <si>
    <t>Jefferson Davis Parish</t>
  </si>
  <si>
    <t>United States - Louisiana - Lafayette Parish</t>
  </si>
  <si>
    <t>Lafayette Parish</t>
  </si>
  <si>
    <t>United States - Louisiana - Lafourche Parish</t>
  </si>
  <si>
    <t>Lafourche Parish</t>
  </si>
  <si>
    <t>United States - Louisiana - La Salle Parish</t>
  </si>
  <si>
    <t>La Salle Parish</t>
  </si>
  <si>
    <t>United States - Louisiana - Lincoln Parish</t>
  </si>
  <si>
    <t>Lincoln Parish</t>
  </si>
  <si>
    <t>United States - Louisiana - Livingston Parish</t>
  </si>
  <si>
    <t>Livingston Parish</t>
  </si>
  <si>
    <t>United States - Louisiana - Madison Parish</t>
  </si>
  <si>
    <t>Madison Parish</t>
  </si>
  <si>
    <t>United States - Louisiana - Morehouse Parish</t>
  </si>
  <si>
    <t>Morehouse Parish</t>
  </si>
  <si>
    <t>United States - Louisiana - Natchitoches Parish</t>
  </si>
  <si>
    <t>Natchitoches Parish</t>
  </si>
  <si>
    <t>United States - Louisiana - Orleans Parish</t>
  </si>
  <si>
    <t>Orleans Parish</t>
  </si>
  <si>
    <t>United States - Louisiana - Ouachita Parish</t>
  </si>
  <si>
    <t>Ouachita Parish</t>
  </si>
  <si>
    <t>United States - Louisiana - Plaquemines Parish</t>
  </si>
  <si>
    <t>Plaquemines Parish</t>
  </si>
  <si>
    <t>United States - Louisiana - Pointe Coupee Parish</t>
  </si>
  <si>
    <t>Pointe Coupee Parish</t>
  </si>
  <si>
    <t>United States - Louisiana - Rapides Parish</t>
  </si>
  <si>
    <t>Rapides Parish</t>
  </si>
  <si>
    <t>United States - Louisiana - Red River Parish</t>
  </si>
  <si>
    <t>Red River Parish</t>
  </si>
  <si>
    <t>United States - Louisiana - Richland Parish</t>
  </si>
  <si>
    <t>Richland Parish</t>
  </si>
  <si>
    <t>United States - Louisiana - Sabine Parish</t>
  </si>
  <si>
    <t>Sabine Parish</t>
  </si>
  <si>
    <t>United States - Louisiana - St. Bernard Parish</t>
  </si>
  <si>
    <t>St. Bernard Parish</t>
  </si>
  <si>
    <t>United States - Louisiana - St. Charles Parish</t>
  </si>
  <si>
    <t>St. Charles Parish</t>
  </si>
  <si>
    <t>United States - Louisiana - St. Helena Parish</t>
  </si>
  <si>
    <t>St. Helena Parish</t>
  </si>
  <si>
    <t>United States - Louisiana - St. James Parish</t>
  </si>
  <si>
    <t>St. James Parish</t>
  </si>
  <si>
    <t>United States - Louisiana - St. John the Baptist Parish</t>
  </si>
  <si>
    <t>St. John the Baptist Parish</t>
  </si>
  <si>
    <t>United States - Louisiana - St. Landry Parish</t>
  </si>
  <si>
    <t>St. Landry Parish</t>
  </si>
  <si>
    <t>United States - Louisiana - St. Martin Parish</t>
  </si>
  <si>
    <t>St. Martin Parish</t>
  </si>
  <si>
    <t>United States - Louisiana - St. Mary Parish</t>
  </si>
  <si>
    <t>St. Mary Parish</t>
  </si>
  <si>
    <t>United States - Louisiana - St. Tammany Parish</t>
  </si>
  <si>
    <t>St. Tammany Parish</t>
  </si>
  <si>
    <t>United States - Louisiana - Tangipahoa Parish</t>
  </si>
  <si>
    <t>Tangipahoa Parish</t>
  </si>
  <si>
    <t>United States - Louisiana - Tensas Parish</t>
  </si>
  <si>
    <t>Tensas Parish</t>
  </si>
  <si>
    <t>United States - Louisiana - Terrebonne Parish</t>
  </si>
  <si>
    <t>Terrebonne Parish</t>
  </si>
  <si>
    <t>United States - Louisiana - Union Parish</t>
  </si>
  <si>
    <t>Union Parish</t>
  </si>
  <si>
    <t>United States - Louisiana - Vermilion Parish</t>
  </si>
  <si>
    <t>Vermilion Parish</t>
  </si>
  <si>
    <t>United States - Louisiana - Vernon Parish</t>
  </si>
  <si>
    <t>Vernon Parish</t>
  </si>
  <si>
    <t>United States - Louisiana - Washington Parish</t>
  </si>
  <si>
    <t>Washington Parish</t>
  </si>
  <si>
    <t>United States - Louisiana - Webster Parish</t>
  </si>
  <si>
    <t>Webster Parish</t>
  </si>
  <si>
    <t>United States - Louisiana - West Baton Rouge Parish</t>
  </si>
  <si>
    <t>West Baton Rouge Parish</t>
  </si>
  <si>
    <t>United States - Louisiana - West Carroll Parish</t>
  </si>
  <si>
    <t>West Carroll Parish</t>
  </si>
  <si>
    <t>United States - Louisiana - West Feliciana Parish</t>
  </si>
  <si>
    <t>West Feliciana Parish</t>
  </si>
  <si>
    <t>United States - Louisiana - Winn Parish</t>
  </si>
  <si>
    <t>Winn Parish</t>
  </si>
  <si>
    <t>United States - Maine</t>
  </si>
  <si>
    <t>Maine</t>
  </si>
  <si>
    <t>United States - Maine - Androscoggin County</t>
  </si>
  <si>
    <t>Androscoggin County</t>
  </si>
  <si>
    <t>United States - Maine - Aroostook County</t>
  </si>
  <si>
    <t>Aroostook County</t>
  </si>
  <si>
    <t>United States - Maine - Cumberland County</t>
  </si>
  <si>
    <t>United States - Maine - Franklin County</t>
  </si>
  <si>
    <t>United States - Maine - Hancock County</t>
  </si>
  <si>
    <t>United States - Maine - Kennebec County</t>
  </si>
  <si>
    <t>Kennebec County</t>
  </si>
  <si>
    <t>United States - Maine - Knox County</t>
  </si>
  <si>
    <t>United States - Maine - Lincoln County</t>
  </si>
  <si>
    <t>United States - Maine - Oxford County</t>
  </si>
  <si>
    <t>Oxford County</t>
  </si>
  <si>
    <t>United States - Maine - Penobscot County</t>
  </si>
  <si>
    <t>Penobscot County</t>
  </si>
  <si>
    <t>United States - Maine - Piscataquis County</t>
  </si>
  <si>
    <t>Piscataquis County</t>
  </si>
  <si>
    <t>United States - Maine - Sagadahoc County</t>
  </si>
  <si>
    <t>Sagadahoc County</t>
  </si>
  <si>
    <t>United States - Maine - Somerset County</t>
  </si>
  <si>
    <t>Somerset County</t>
  </si>
  <si>
    <t>United States - Maine - Waldo County</t>
  </si>
  <si>
    <t>Waldo County</t>
  </si>
  <si>
    <t>United States - Maine - Washington County</t>
  </si>
  <si>
    <t>United States - Maine - York County</t>
  </si>
  <si>
    <t>York County</t>
  </si>
  <si>
    <t>United States - Maryland</t>
  </si>
  <si>
    <t>Maryland</t>
  </si>
  <si>
    <t>5773552(r42264)</t>
  </si>
  <si>
    <t>United States - Maryland - Allegany County</t>
  </si>
  <si>
    <t>Allegany County</t>
  </si>
  <si>
    <t>United States - Maryland - Anne Arundel County</t>
  </si>
  <si>
    <t>Anne Arundel County</t>
  </si>
  <si>
    <t>United States - Maryland - Baltimore County</t>
  </si>
  <si>
    <t>Baltimore County</t>
  </si>
  <si>
    <t>805029(r42279)</t>
  </si>
  <si>
    <t>United States - Maryland - Calvert County</t>
  </si>
  <si>
    <t>Calvert County</t>
  </si>
  <si>
    <t>United States - Maryland - Caroline County</t>
  </si>
  <si>
    <t>Caroline County</t>
  </si>
  <si>
    <t>United States - Maryland - Carroll County</t>
  </si>
  <si>
    <t>United States - Maryland - Cecil County</t>
  </si>
  <si>
    <t>Cecil County</t>
  </si>
  <si>
    <t>United States - Maryland - Charles County</t>
  </si>
  <si>
    <t>Charles County</t>
  </si>
  <si>
    <t>United States - Maryland - Dorchester County</t>
  </si>
  <si>
    <t>Dorchester County</t>
  </si>
  <si>
    <t>United States - Maryland - Frederick County</t>
  </si>
  <si>
    <t>Frederick County</t>
  </si>
  <si>
    <t>United States - Maryland - Garrett County</t>
  </si>
  <si>
    <t>Garrett County</t>
  </si>
  <si>
    <t>United States - Maryland - Harford County</t>
  </si>
  <si>
    <t>Harford County</t>
  </si>
  <si>
    <t>United States - Maryland - Howard County</t>
  </si>
  <si>
    <t>United States - Maryland - Kent County</t>
  </si>
  <si>
    <t>United States - Maryland - Montgomery County</t>
  </si>
  <si>
    <t>United States - Maryland - Prince George's County</t>
  </si>
  <si>
    <t>Prince George's County</t>
  </si>
  <si>
    <t>United States - Maryland - Queen Anne's County</t>
  </si>
  <si>
    <t>Queen Anne's County</t>
  </si>
  <si>
    <t>United States - Maryland - St. Mary's County</t>
  </si>
  <si>
    <t>St. Mary's County</t>
  </si>
  <si>
    <t>United States - Maryland - Somerset County</t>
  </si>
  <si>
    <t>United States - Maryland - Talbot County</t>
  </si>
  <si>
    <t>United States - Maryland - Washington County</t>
  </si>
  <si>
    <t>United States - Maryland - Wicomico County</t>
  </si>
  <si>
    <t>Wicomico County</t>
  </si>
  <si>
    <t>United States - Maryland - Worcester County</t>
  </si>
  <si>
    <t>Worcester County</t>
  </si>
  <si>
    <t>United States - Maryland - Baltimore city</t>
  </si>
  <si>
    <t>Baltimore city</t>
  </si>
  <si>
    <t>620961(r42352)</t>
  </si>
  <si>
    <t>United States - Massachusetts</t>
  </si>
  <si>
    <t>Massachusetts</t>
  </si>
  <si>
    <t>United States - Massachusetts - Barnstable County</t>
  </si>
  <si>
    <t>Barnstable County</t>
  </si>
  <si>
    <t>United States - Massachusetts - Berkshire County</t>
  </si>
  <si>
    <t>Berkshire County</t>
  </si>
  <si>
    <t>United States - Massachusetts - Bristol County</t>
  </si>
  <si>
    <t>Bristol County</t>
  </si>
  <si>
    <t>United States - Massachusetts - Dukes County</t>
  </si>
  <si>
    <t>Dukes County</t>
  </si>
  <si>
    <t>United States - Massachusetts - Essex County</t>
  </si>
  <si>
    <t>Essex County</t>
  </si>
  <si>
    <t>United States - Massachusetts - Franklin County</t>
  </si>
  <si>
    <t>United States - Massachusetts - Hampden County</t>
  </si>
  <si>
    <t>Hampden County</t>
  </si>
  <si>
    <t>United States - Massachusetts - Hampshire County</t>
  </si>
  <si>
    <t>Hampshire County</t>
  </si>
  <si>
    <t>United States - Massachusetts - Middlesex County</t>
  </si>
  <si>
    <t>United States - Massachusetts - Nantucket County</t>
  </si>
  <si>
    <t>Nantucket County</t>
  </si>
  <si>
    <t>United States - Massachusetts - Norfolk County</t>
  </si>
  <si>
    <t>Norfolk County</t>
  </si>
  <si>
    <t>670850(r45073)</t>
  </si>
  <si>
    <t>United States - Massachusetts - Plymouth County</t>
  </si>
  <si>
    <t>United States - Massachusetts - Suffolk County</t>
  </si>
  <si>
    <t>Suffolk County</t>
  </si>
  <si>
    <t>722023(r45082)</t>
  </si>
  <si>
    <t>United States - Massachusetts - Worcester County</t>
  </si>
  <si>
    <t>United States - Michigan</t>
  </si>
  <si>
    <t>Michigan</t>
  </si>
  <si>
    <t>9883640(r45127)</t>
  </si>
  <si>
    <t>United States - Michigan - Alcona County</t>
  </si>
  <si>
    <t>Alcona County</t>
  </si>
  <si>
    <t>United States - Michigan - Alger County</t>
  </si>
  <si>
    <t>Alger County</t>
  </si>
  <si>
    <t>United States - Michigan - Allegan County</t>
  </si>
  <si>
    <t>Allegan County</t>
  </si>
  <si>
    <t>United States - Michigan - Alpena County</t>
  </si>
  <si>
    <t>Alpena County</t>
  </si>
  <si>
    <t>United States - Michigan - Antrim County</t>
  </si>
  <si>
    <t>Antrim County</t>
  </si>
  <si>
    <t>United States - Michigan - Arenac County</t>
  </si>
  <si>
    <t>Arenac County</t>
  </si>
  <si>
    <t>United States - Michigan - Baraga County</t>
  </si>
  <si>
    <t>Baraga County</t>
  </si>
  <si>
    <t>United States - Michigan - Barry County</t>
  </si>
  <si>
    <t>Barry County</t>
  </si>
  <si>
    <t>United States - Michigan - Bay County</t>
  </si>
  <si>
    <t>United States - Michigan - Benzie County</t>
  </si>
  <si>
    <t>Benzie County</t>
  </si>
  <si>
    <t>United States - Michigan - Berrien County</t>
  </si>
  <si>
    <t>United States - Michigan - Branch County</t>
  </si>
  <si>
    <t>Branch County</t>
  </si>
  <si>
    <t>United States - Michigan - Calhoun County</t>
  </si>
  <si>
    <t>United States - Michigan - Cass County</t>
  </si>
  <si>
    <t>United States - Michigan - Charlevoix County</t>
  </si>
  <si>
    <t>Charlevoix County</t>
  </si>
  <si>
    <t>United States - Michigan - Cheboygan County</t>
  </si>
  <si>
    <t>Cheboygan County</t>
  </si>
  <si>
    <t>United States - Michigan - Chippewa County</t>
  </si>
  <si>
    <t>Chippewa County</t>
  </si>
  <si>
    <t>United States - Michigan - Clare County</t>
  </si>
  <si>
    <t>Clare County</t>
  </si>
  <si>
    <t>United States - Michigan - Clinton County</t>
  </si>
  <si>
    <t>United States - Michigan - Crawford County</t>
  </si>
  <si>
    <t>United States - Michigan - Delta County</t>
  </si>
  <si>
    <t>United States - Michigan - Dickinson County</t>
  </si>
  <si>
    <t>United States - Michigan - Eaton County</t>
  </si>
  <si>
    <t>Eaton County</t>
  </si>
  <si>
    <t>United States - Michigan - Emmet County</t>
  </si>
  <si>
    <t>United States - Michigan - Genesee County</t>
  </si>
  <si>
    <t>Genesee County</t>
  </si>
  <si>
    <t>United States - Michigan - Gladwin County</t>
  </si>
  <si>
    <t>Gladwin County</t>
  </si>
  <si>
    <t>United States - Michigan - Gogebic County</t>
  </si>
  <si>
    <t>Gogebic County</t>
  </si>
  <si>
    <t>United States - Michigan - Grand Traverse County</t>
  </si>
  <si>
    <t>Grand Traverse County</t>
  </si>
  <si>
    <t>United States - Michigan - Gratiot County</t>
  </si>
  <si>
    <t>Gratiot County</t>
  </si>
  <si>
    <t>United States - Michigan - Hillsdale County</t>
  </si>
  <si>
    <t>Hillsdale County</t>
  </si>
  <si>
    <t>United States - Michigan - Houghton County</t>
  </si>
  <si>
    <t>Houghton County</t>
  </si>
  <si>
    <t>United States - Michigan - Huron County</t>
  </si>
  <si>
    <t>Huron County</t>
  </si>
  <si>
    <t>United States - Michigan - Ingham County</t>
  </si>
  <si>
    <t>Ingham County</t>
  </si>
  <si>
    <t>United States - Michigan - Ionia County</t>
  </si>
  <si>
    <t>Ionia County</t>
  </si>
  <si>
    <t>United States - Michigan - Iosco County</t>
  </si>
  <si>
    <t>Iosco County</t>
  </si>
  <si>
    <t>United States - Michigan - Iron County</t>
  </si>
  <si>
    <t>Iron County</t>
  </si>
  <si>
    <t>United States - Michigan - Isabella County</t>
  </si>
  <si>
    <t>Isabella County</t>
  </si>
  <si>
    <t>United States - Michigan - Jackson County</t>
  </si>
  <si>
    <t>United States - Michigan - Kalamazoo County</t>
  </si>
  <si>
    <t>Kalamazoo County</t>
  </si>
  <si>
    <t>United States - Michigan - Kalkaska County</t>
  </si>
  <si>
    <t>Kalkaska County</t>
  </si>
  <si>
    <t>United States - Michigan - Kent County</t>
  </si>
  <si>
    <t>United States - Michigan - Keweenaw County</t>
  </si>
  <si>
    <t>Keweenaw County</t>
  </si>
  <si>
    <t>United States - Michigan - Lake County</t>
  </si>
  <si>
    <t>United States - Michigan - Lapeer County</t>
  </si>
  <si>
    <t>Lapeer County</t>
  </si>
  <si>
    <t>United States - Michigan - Leelanau County</t>
  </si>
  <si>
    <t>Leelanau County</t>
  </si>
  <si>
    <t>United States - Michigan - Lenawee County</t>
  </si>
  <si>
    <t>Lenawee County</t>
  </si>
  <si>
    <t>United States - Michigan - Livingston County</t>
  </si>
  <si>
    <t>United States - Michigan - Luce County</t>
  </si>
  <si>
    <t>Luce County</t>
  </si>
  <si>
    <t>United States - Michigan - Mackinac County</t>
  </si>
  <si>
    <t>Mackinac County</t>
  </si>
  <si>
    <t>United States - Michigan - Macomb County</t>
  </si>
  <si>
    <t>Macomb County</t>
  </si>
  <si>
    <t>United States - Michigan - Manistee County</t>
  </si>
  <si>
    <t>Manistee County</t>
  </si>
  <si>
    <t>United States - Michigan - Marquette County</t>
  </si>
  <si>
    <t>Marquette County</t>
  </si>
  <si>
    <t>United States - Michigan - Mason County</t>
  </si>
  <si>
    <t>United States - Michigan - Mecosta County</t>
  </si>
  <si>
    <t>Mecosta County</t>
  </si>
  <si>
    <t>United States - Michigan - Menominee County</t>
  </si>
  <si>
    <t>Menominee County</t>
  </si>
  <si>
    <t>United States - Michigan - Midland County</t>
  </si>
  <si>
    <t>Midland County</t>
  </si>
  <si>
    <t>United States - Michigan - Missaukee County</t>
  </si>
  <si>
    <t>Missaukee County</t>
  </si>
  <si>
    <t>United States - Michigan - Monroe County</t>
  </si>
  <si>
    <t>United States - Michigan - Montcalm County</t>
  </si>
  <si>
    <t>Montcalm County</t>
  </si>
  <si>
    <t>United States - Michigan - Montmorency County</t>
  </si>
  <si>
    <t>Montmorency County</t>
  </si>
  <si>
    <t>United States - Michigan - Muskegon County</t>
  </si>
  <si>
    <t>Muskegon County</t>
  </si>
  <si>
    <t>United States - Michigan - Newaygo County</t>
  </si>
  <si>
    <t>Newaygo County</t>
  </si>
  <si>
    <t>United States - Michigan - Oakland County</t>
  </si>
  <si>
    <t>Oakland County</t>
  </si>
  <si>
    <t>United States - Michigan - Oceana County</t>
  </si>
  <si>
    <t>Oceana County</t>
  </si>
  <si>
    <t>United States - Michigan - Ogemaw County</t>
  </si>
  <si>
    <t>Ogemaw County</t>
  </si>
  <si>
    <t>United States - Michigan - Ontonagon County</t>
  </si>
  <si>
    <t>Ontonagon County</t>
  </si>
  <si>
    <t>United States - Michigan - Osceola County</t>
  </si>
  <si>
    <t>United States - Michigan - Oscoda County</t>
  </si>
  <si>
    <t>Oscoda County</t>
  </si>
  <si>
    <t>United States - Michigan - Otsego County</t>
  </si>
  <si>
    <t>Otsego County</t>
  </si>
  <si>
    <t>United States - Michigan - Ottawa County</t>
  </si>
  <si>
    <t>United States - Michigan - Presque Isle County</t>
  </si>
  <si>
    <t>Presque Isle County</t>
  </si>
  <si>
    <t>United States - Michigan - Roscommon County</t>
  </si>
  <si>
    <t>Roscommon County</t>
  </si>
  <si>
    <t>United States - Michigan - Saginaw County</t>
  </si>
  <si>
    <t>Saginaw County</t>
  </si>
  <si>
    <t>United States - Michigan - St. Clair County</t>
  </si>
  <si>
    <t>United States - Michigan - St. Joseph County</t>
  </si>
  <si>
    <t>United States - Michigan - Sanilac County</t>
  </si>
  <si>
    <t>Sanilac County</t>
  </si>
  <si>
    <t>United States - Michigan - Schoolcraft County</t>
  </si>
  <si>
    <t>Schoolcraft County</t>
  </si>
  <si>
    <t>United States - Michigan - Shiawassee County</t>
  </si>
  <si>
    <t>Shiawassee County</t>
  </si>
  <si>
    <t>United States - Michigan - Tuscola County</t>
  </si>
  <si>
    <t>Tuscola County</t>
  </si>
  <si>
    <t>United States - Michigan - Van Buren County</t>
  </si>
  <si>
    <t>United States - Michigan - Washtenaw County</t>
  </si>
  <si>
    <t>Washtenaw County</t>
  </si>
  <si>
    <t>United States - Michigan - Wayne County</t>
  </si>
  <si>
    <t>1820584(r45185)</t>
  </si>
  <si>
    <t>United States - Michigan - Wexford County</t>
  </si>
  <si>
    <t>Wexford County</t>
  </si>
  <si>
    <t>United States - Minnesota</t>
  </si>
  <si>
    <t>Minnesota</t>
  </si>
  <si>
    <t>United States - Minnesota - Aitkin County</t>
  </si>
  <si>
    <t>Aitkin County</t>
  </si>
  <si>
    <t>United States - Minnesota - Anoka County</t>
  </si>
  <si>
    <t>Anoka County</t>
  </si>
  <si>
    <t>United States - Minnesota - Becker County</t>
  </si>
  <si>
    <t>Becker County</t>
  </si>
  <si>
    <t>United States - Minnesota - Beltrami County</t>
  </si>
  <si>
    <t>Beltrami County</t>
  </si>
  <si>
    <t>United States - Minnesota - Benton County</t>
  </si>
  <si>
    <t>United States - Minnesota - Big Stone County</t>
  </si>
  <si>
    <t>Big Stone County</t>
  </si>
  <si>
    <t>United States - Minnesota - Blue Earth County</t>
  </si>
  <si>
    <t>Blue Earth County</t>
  </si>
  <si>
    <t>United States - Minnesota - Brown County</t>
  </si>
  <si>
    <t>United States - Minnesota - Carlton County</t>
  </si>
  <si>
    <t>Carlton County</t>
  </si>
  <si>
    <t>United States - Minnesota - Carver County</t>
  </si>
  <si>
    <t>Carver County</t>
  </si>
  <si>
    <t>United States - Minnesota - Cass County</t>
  </si>
  <si>
    <t>United States - Minnesota - Chippewa County</t>
  </si>
  <si>
    <t>United States - Minnesota - Chisago County</t>
  </si>
  <si>
    <t>Chisago County</t>
  </si>
  <si>
    <t>United States - Minnesota - Clay County</t>
  </si>
  <si>
    <t>United States - Minnesota - Clearwater County</t>
  </si>
  <si>
    <t>United States - Minnesota - Cook County</t>
  </si>
  <si>
    <t>United States - Minnesota - Cottonwood County</t>
  </si>
  <si>
    <t>Cottonwood County</t>
  </si>
  <si>
    <t>United States - Minnesota - Crow Wing County</t>
  </si>
  <si>
    <t>Crow Wing County</t>
  </si>
  <si>
    <t>United States - Minnesota - Dakota County</t>
  </si>
  <si>
    <t>Dakota County</t>
  </si>
  <si>
    <t>United States - Minnesota - Dodge County</t>
  </si>
  <si>
    <t>United States - Minnesota - Douglas County</t>
  </si>
  <si>
    <t>United States - Minnesota - Faribault County</t>
  </si>
  <si>
    <t>Faribault County</t>
  </si>
  <si>
    <t>United States - Minnesota - Fillmore County</t>
  </si>
  <si>
    <t>Fillmore County</t>
  </si>
  <si>
    <t>United States - Minnesota - Freeborn County</t>
  </si>
  <si>
    <t>Freeborn County</t>
  </si>
  <si>
    <t>United States - Minnesota - Goodhue County</t>
  </si>
  <si>
    <t>Goodhue County</t>
  </si>
  <si>
    <t>United States - Minnesota - Grant County</t>
  </si>
  <si>
    <t>United States - Minnesota - Hennepin County</t>
  </si>
  <si>
    <t>Hennepin County</t>
  </si>
  <si>
    <t>United States - Minnesota - Houston County</t>
  </si>
  <si>
    <t>United States - Minnesota - Hubbard County</t>
  </si>
  <si>
    <t>Hubbard County</t>
  </si>
  <si>
    <t>United States - Minnesota - Isanti County</t>
  </si>
  <si>
    <t>Isanti County</t>
  </si>
  <si>
    <t>United States - Minnesota - Itasca County</t>
  </si>
  <si>
    <t>Itasca County</t>
  </si>
  <si>
    <t>United States - Minnesota - Jackson County</t>
  </si>
  <si>
    <t>United States - Minnesota - Kanabec County</t>
  </si>
  <si>
    <t>Kanabec County</t>
  </si>
  <si>
    <t>United States - Minnesota - Kandiyohi County</t>
  </si>
  <si>
    <t>Kandiyohi County</t>
  </si>
  <si>
    <t>United States - Minnesota - Kittson County</t>
  </si>
  <si>
    <t>Kittson County</t>
  </si>
  <si>
    <t>United States - Minnesota - Koochiching County</t>
  </si>
  <si>
    <t>Koochiching County</t>
  </si>
  <si>
    <t>United States - Minnesota - Lac qui Parle County</t>
  </si>
  <si>
    <t>Lac qui Parle County</t>
  </si>
  <si>
    <t>United States - Minnesota - Lake County</t>
  </si>
  <si>
    <t>United States - Minnesota - Lake of the Woods County</t>
  </si>
  <si>
    <t>Lake of the Woods County</t>
  </si>
  <si>
    <t>United States - Minnesota - Le Sueur County</t>
  </si>
  <si>
    <t>Le Sueur County</t>
  </si>
  <si>
    <t>United States - Minnesota - Lincoln County</t>
  </si>
  <si>
    <t>United States - Minnesota - Lyon County</t>
  </si>
  <si>
    <t>United States - Minnesota - McLeod County</t>
  </si>
  <si>
    <t>McLeod County</t>
  </si>
  <si>
    <t>United States - Minnesota - Mahnomen County</t>
  </si>
  <si>
    <t>Mahnomen County</t>
  </si>
  <si>
    <t>United States - Minnesota - Marshall County</t>
  </si>
  <si>
    <t>United States - Minnesota - Martin County</t>
  </si>
  <si>
    <t>United States - Minnesota - Meeker County</t>
  </si>
  <si>
    <t>Meeker County</t>
  </si>
  <si>
    <t>United States - Minnesota - Mille Lacs County</t>
  </si>
  <si>
    <t>Mille Lacs County</t>
  </si>
  <si>
    <t>United States - Minnesota - Morrison County</t>
  </si>
  <si>
    <t>Morrison County</t>
  </si>
  <si>
    <t>United States - Minnesota - Mower County</t>
  </si>
  <si>
    <t>Mower County</t>
  </si>
  <si>
    <t>United States - Minnesota - Murray County</t>
  </si>
  <si>
    <t>United States - Minnesota - Nicollet County</t>
  </si>
  <si>
    <t>Nicollet County</t>
  </si>
  <si>
    <t>United States - Minnesota - Nobles County</t>
  </si>
  <si>
    <t>Nobles County</t>
  </si>
  <si>
    <t>United States - Minnesota - Norman County</t>
  </si>
  <si>
    <t>Norman County</t>
  </si>
  <si>
    <t>United States - Minnesota - Olmsted County</t>
  </si>
  <si>
    <t>Olmsted County</t>
  </si>
  <si>
    <t>United States - Minnesota - Otter Tail County</t>
  </si>
  <si>
    <t>Otter Tail County</t>
  </si>
  <si>
    <t>United States - Minnesota - Pennington County</t>
  </si>
  <si>
    <t>Pennington County</t>
  </si>
  <si>
    <t>United States - Minnesota - Pine County</t>
  </si>
  <si>
    <t>Pine County</t>
  </si>
  <si>
    <t>United States - Minnesota - Pipestone County</t>
  </si>
  <si>
    <t>Pipestone County</t>
  </si>
  <si>
    <t>United States - Minnesota - Polk County</t>
  </si>
  <si>
    <t>United States - Minnesota - Pope County</t>
  </si>
  <si>
    <t>United States - Minnesota - Ramsey County</t>
  </si>
  <si>
    <t>Ramsey County</t>
  </si>
  <si>
    <t>United States - Minnesota - Red Lake County</t>
  </si>
  <si>
    <t>Red Lake County</t>
  </si>
  <si>
    <t>United States - Minnesota - Redwood County</t>
  </si>
  <si>
    <t>Redwood County</t>
  </si>
  <si>
    <t>United States - Minnesota - Renville County</t>
  </si>
  <si>
    <t>Renville County</t>
  </si>
  <si>
    <t>United States - Minnesota - Rice County</t>
  </si>
  <si>
    <t>United States - Minnesota - Rock County</t>
  </si>
  <si>
    <t>Rock County</t>
  </si>
  <si>
    <t>United States - Minnesota - Roseau County</t>
  </si>
  <si>
    <t>Roseau County</t>
  </si>
  <si>
    <t>United States - Minnesota - St. Louis County</t>
  </si>
  <si>
    <t>St. Louis County</t>
  </si>
  <si>
    <t>United States - Minnesota - Scott County</t>
  </si>
  <si>
    <t>United States - Minnesota - Sherburne County</t>
  </si>
  <si>
    <t>Sherburne County</t>
  </si>
  <si>
    <t>United States - Minnesota - Sibley County</t>
  </si>
  <si>
    <t>Sibley County</t>
  </si>
  <si>
    <t>United States - Minnesota - Stearns County</t>
  </si>
  <si>
    <t>Stearns County</t>
  </si>
  <si>
    <t>United States - Minnesota - Steele County</t>
  </si>
  <si>
    <t>Steele County</t>
  </si>
  <si>
    <t>United States - Minnesota - Stevens County</t>
  </si>
  <si>
    <t>United States - Minnesota - Swift County</t>
  </si>
  <si>
    <t>Swift County</t>
  </si>
  <si>
    <t>United States - Minnesota - Todd County</t>
  </si>
  <si>
    <t>United States - Minnesota - Traverse County</t>
  </si>
  <si>
    <t>Traverse County</t>
  </si>
  <si>
    <t>United States - Minnesota - Wabasha County</t>
  </si>
  <si>
    <t>Wabasha County</t>
  </si>
  <si>
    <t>United States - Minnesota - Wadena County</t>
  </si>
  <si>
    <t>Wadena County</t>
  </si>
  <si>
    <t>United States - Minnesota - Waseca County</t>
  </si>
  <si>
    <t>Waseca County</t>
  </si>
  <si>
    <t>United States - Minnesota - Washington County</t>
  </si>
  <si>
    <t>United States - Minnesota - Watonwan County</t>
  </si>
  <si>
    <t>Watonwan County</t>
  </si>
  <si>
    <t>United States - Minnesota - Wilkin County</t>
  </si>
  <si>
    <t>Wilkin County</t>
  </si>
  <si>
    <t>United States - Minnesota - Winona County</t>
  </si>
  <si>
    <t>Winona County</t>
  </si>
  <si>
    <t>United States - Minnesota - Wright County</t>
  </si>
  <si>
    <t>United States - Minnesota - Yellow Medicine County</t>
  </si>
  <si>
    <t>Yellow Medicine County</t>
  </si>
  <si>
    <t>United States - Mississippi</t>
  </si>
  <si>
    <t>Mississippi</t>
  </si>
  <si>
    <t>United States - Mississippi - Adams County</t>
  </si>
  <si>
    <t>United States - Mississippi - Alcorn County</t>
  </si>
  <si>
    <t>Alcorn County</t>
  </si>
  <si>
    <t>United States - Mississippi - Amite County</t>
  </si>
  <si>
    <t>Amite County</t>
  </si>
  <si>
    <t>United States - Mississippi - Attala County</t>
  </si>
  <si>
    <t>Attala County</t>
  </si>
  <si>
    <t>United States - Mississippi - Benton County</t>
  </si>
  <si>
    <t>United States - Mississippi - Bolivar County</t>
  </si>
  <si>
    <t>Bolivar County</t>
  </si>
  <si>
    <t>United States - Mississippi - Calhoun County</t>
  </si>
  <si>
    <t>United States - Mississippi - Carroll County</t>
  </si>
  <si>
    <t>United States - Mississippi - Chickasaw County</t>
  </si>
  <si>
    <t>United States - Mississippi - Choctaw County</t>
  </si>
  <si>
    <t>United States - Mississippi - Claiborne County</t>
  </si>
  <si>
    <t>Claiborne County</t>
  </si>
  <si>
    <t>United States - Mississippi - Clarke County</t>
  </si>
  <si>
    <t>United States - Mississippi - Clay County</t>
  </si>
  <si>
    <t>United States - Mississippi - Coahoma County</t>
  </si>
  <si>
    <t>Coahoma County</t>
  </si>
  <si>
    <t>United States - Mississippi - Copiah County</t>
  </si>
  <si>
    <t>Copiah County</t>
  </si>
  <si>
    <t>United States - Mississippi - Covington County</t>
  </si>
  <si>
    <t>United States - Mississippi - DeSoto County</t>
  </si>
  <si>
    <t>United States - Mississippi - Forrest County</t>
  </si>
  <si>
    <t>Forrest County</t>
  </si>
  <si>
    <t>United States - Mississippi - Franklin County</t>
  </si>
  <si>
    <t>United States - Mississippi - George County</t>
  </si>
  <si>
    <t>George County</t>
  </si>
  <si>
    <t>United States - Mississippi - Greene County</t>
  </si>
  <si>
    <t>United States - Mississippi - Grenada County</t>
  </si>
  <si>
    <t>Grenada County</t>
  </si>
  <si>
    <t>United States - Mississippi - Hancock County</t>
  </si>
  <si>
    <t>United States - Mississippi - Harrison County</t>
  </si>
  <si>
    <t>United States - Mississippi - Hinds County</t>
  </si>
  <si>
    <t>Hinds County</t>
  </si>
  <si>
    <t>United States - Mississippi - Holmes County</t>
  </si>
  <si>
    <t>United States - Mississippi - Humphreys County</t>
  </si>
  <si>
    <t>Humphreys County</t>
  </si>
  <si>
    <t>United States - Mississippi - Issaquena County</t>
  </si>
  <si>
    <t>Issaquena County</t>
  </si>
  <si>
    <t>United States - Mississippi - Itawamba County</t>
  </si>
  <si>
    <t>Itawamba County</t>
  </si>
  <si>
    <t>United States - Mississippi - Jackson County</t>
  </si>
  <si>
    <t>United States - Mississippi - Jasper County</t>
  </si>
  <si>
    <t>United States - Mississippi - Jefferson County</t>
  </si>
  <si>
    <t>United States - Mississippi - Jefferson Davis County</t>
  </si>
  <si>
    <t>Jefferson Davis County</t>
  </si>
  <si>
    <t>United States - Mississippi - Jones County</t>
  </si>
  <si>
    <t>United States - Mississippi - Kemper County</t>
  </si>
  <si>
    <t>Kemper County</t>
  </si>
  <si>
    <t>United States - Mississippi - Lafayette County</t>
  </si>
  <si>
    <t>United States - Mississippi - Lamar County</t>
  </si>
  <si>
    <t>United States - Mississippi - Lauderdale County</t>
  </si>
  <si>
    <t>United States - Mississippi - Lawrence County</t>
  </si>
  <si>
    <t>United States - Mississippi - Leake County</t>
  </si>
  <si>
    <t>Leake County</t>
  </si>
  <si>
    <t>United States - Mississippi - Lee County</t>
  </si>
  <si>
    <t>United States - Mississippi - Leflore County</t>
  </si>
  <si>
    <t>Leflore County</t>
  </si>
  <si>
    <t>United States - Mississippi - Lincoln County</t>
  </si>
  <si>
    <t>United States - Mississippi - Lowndes County</t>
  </si>
  <si>
    <t>United States - Mississippi - Madison County</t>
  </si>
  <si>
    <t>United States - Mississippi - Marion County</t>
  </si>
  <si>
    <t>United States - Mississippi - Marshall County</t>
  </si>
  <si>
    <t>United States - Mississippi - Monroe County</t>
  </si>
  <si>
    <t>United States - Mississippi - Montgomery County</t>
  </si>
  <si>
    <t>United States - Mississippi - Neshoba County</t>
  </si>
  <si>
    <t>Neshoba County</t>
  </si>
  <si>
    <t>United States - Mississippi - Newton County</t>
  </si>
  <si>
    <t>United States - Mississippi - Noxubee County</t>
  </si>
  <si>
    <t>Noxubee County</t>
  </si>
  <si>
    <t>United States - Mississippi - Oktibbeha County</t>
  </si>
  <si>
    <t>Oktibbeha County</t>
  </si>
  <si>
    <t>United States - Mississippi - Panola County</t>
  </si>
  <si>
    <t>Panola County</t>
  </si>
  <si>
    <t>United States - Mississippi - Pearl River County</t>
  </si>
  <si>
    <t>Pearl River County</t>
  </si>
  <si>
    <t>United States - Mississippi - Perry County</t>
  </si>
  <si>
    <t>United States - Mississippi - Pike County</t>
  </si>
  <si>
    <t>United States - Mississippi - Pontotoc County</t>
  </si>
  <si>
    <t>Pontotoc County</t>
  </si>
  <si>
    <t>United States - Mississippi - Prentiss County</t>
  </si>
  <si>
    <t>Prentiss County</t>
  </si>
  <si>
    <t>United States - Mississippi - Quitman County</t>
  </si>
  <si>
    <t>United States - Mississippi - Rankin County</t>
  </si>
  <si>
    <t>Rankin County</t>
  </si>
  <si>
    <t>United States - Mississippi - Scott County</t>
  </si>
  <si>
    <t>United States - Mississippi - Sharkey County</t>
  </si>
  <si>
    <t>Sharkey County</t>
  </si>
  <si>
    <t>United States - Mississippi - Simpson County</t>
  </si>
  <si>
    <t>United States - Mississippi - Smith County</t>
  </si>
  <si>
    <t>United States - Mississippi - Stone County</t>
  </si>
  <si>
    <t>United States - Mississippi - Sunflower County</t>
  </si>
  <si>
    <t>Sunflower County</t>
  </si>
  <si>
    <t>United States - Mississippi - Tallahatchie County</t>
  </si>
  <si>
    <t>Tallahatchie County</t>
  </si>
  <si>
    <t>United States - Mississippi - Tate County</t>
  </si>
  <si>
    <t>Tate County</t>
  </si>
  <si>
    <t>United States - Mississippi - Tippah County</t>
  </si>
  <si>
    <t>Tippah County</t>
  </si>
  <si>
    <t>United States - Mississippi - Tishomingo County</t>
  </si>
  <si>
    <t>Tishomingo County</t>
  </si>
  <si>
    <t>United States - Mississippi - Tunica County</t>
  </si>
  <si>
    <t>Tunica County</t>
  </si>
  <si>
    <t>United States - Mississippi - Union County</t>
  </si>
  <si>
    <t>United States - Mississippi - Walthall County</t>
  </si>
  <si>
    <t>Walthall County</t>
  </si>
  <si>
    <t>United States - Mississippi - Warren County</t>
  </si>
  <si>
    <t>United States - Mississippi - Washington County</t>
  </si>
  <si>
    <t>United States - Mississippi - Wayne County</t>
  </si>
  <si>
    <t>United States - Mississippi - Webster County</t>
  </si>
  <si>
    <t>United States - Mississippi - Wilkinson County</t>
  </si>
  <si>
    <t>United States - Mississippi - Winston County</t>
  </si>
  <si>
    <t>United States - Mississippi - Yalobusha County</t>
  </si>
  <si>
    <t>Yalobusha County</t>
  </si>
  <si>
    <t>United States - Mississippi - Yazoo County</t>
  </si>
  <si>
    <t>Yazoo County</t>
  </si>
  <si>
    <t>United States - Missouri</t>
  </si>
  <si>
    <t>Missouri</t>
  </si>
  <si>
    <t>United States - Missouri - Adair County</t>
  </si>
  <si>
    <t>United States - Missouri - Andrew County</t>
  </si>
  <si>
    <t>Andrew County</t>
  </si>
  <si>
    <t>United States - Missouri - Atchison County</t>
  </si>
  <si>
    <t>United States - Missouri - Audrain County</t>
  </si>
  <si>
    <t>Audrain County</t>
  </si>
  <si>
    <t>United States - Missouri - Barry County</t>
  </si>
  <si>
    <t>United States - Missouri - Barton County</t>
  </si>
  <si>
    <t>United States - Missouri - Bates County</t>
  </si>
  <si>
    <t>Bates County</t>
  </si>
  <si>
    <t>United States - Missouri - Benton County</t>
  </si>
  <si>
    <t>United States - Missouri - Bollinger County</t>
  </si>
  <si>
    <t>Bollinger County</t>
  </si>
  <si>
    <t>United States - Missouri - Boone County</t>
  </si>
  <si>
    <t>United States - Missouri - Buchanan County</t>
  </si>
  <si>
    <t>United States - Missouri - Butler County</t>
  </si>
  <si>
    <t>United States - Missouri - Caldwell County</t>
  </si>
  <si>
    <t>United States - Missouri - Callaway County</t>
  </si>
  <si>
    <t>Callaway County</t>
  </si>
  <si>
    <t>United States - Missouri - Camden County</t>
  </si>
  <si>
    <t>United States - Missouri - Cape Girardeau County</t>
  </si>
  <si>
    <t>Cape Girardeau County</t>
  </si>
  <si>
    <t>United States - Missouri - Carroll County</t>
  </si>
  <si>
    <t>United States - Missouri - Carter County</t>
  </si>
  <si>
    <t>United States - Missouri - Cass County</t>
  </si>
  <si>
    <t>United States - Missouri - Cedar County</t>
  </si>
  <si>
    <t>United States - Missouri - Chariton County</t>
  </si>
  <si>
    <t>Chariton County</t>
  </si>
  <si>
    <t>United States - Missouri - Christian County</t>
  </si>
  <si>
    <t>United States - Missouri - Clark County</t>
  </si>
  <si>
    <t>United States - Missouri - Clay County</t>
  </si>
  <si>
    <t>United States - Missouri - Clinton County</t>
  </si>
  <si>
    <t>United States - Missouri - Cole County</t>
  </si>
  <si>
    <t>Cole County</t>
  </si>
  <si>
    <t>United States - Missouri - Cooper County</t>
  </si>
  <si>
    <t>Cooper County</t>
  </si>
  <si>
    <t>United States - Missouri - Crawford County</t>
  </si>
  <si>
    <t>United States - Missouri - Dade County</t>
  </si>
  <si>
    <t>United States - Missouri - Dallas County</t>
  </si>
  <si>
    <t>United States - Missouri - Daviess County</t>
  </si>
  <si>
    <t>United States - Missouri - DeKalb County</t>
  </si>
  <si>
    <t>United States - Missouri - Dent County</t>
  </si>
  <si>
    <t>Dent County</t>
  </si>
  <si>
    <t>United States - Missouri - Douglas County</t>
  </si>
  <si>
    <t>United States - Missouri - Dunklin County</t>
  </si>
  <si>
    <t>Dunklin County</t>
  </si>
  <si>
    <t>United States - Missouri - Franklin County</t>
  </si>
  <si>
    <t>United States - Missouri - Gasconade County</t>
  </si>
  <si>
    <t>Gasconade County</t>
  </si>
  <si>
    <t>United States - Missouri - Gentry County</t>
  </si>
  <si>
    <t>Gentry County</t>
  </si>
  <si>
    <t>United States - Missouri - Greene County</t>
  </si>
  <si>
    <t>United States - Missouri - Grundy County</t>
  </si>
  <si>
    <t>United States - Missouri - Harrison County</t>
  </si>
  <si>
    <t>United States - Missouri - Henry County</t>
  </si>
  <si>
    <t>United States - Missouri - Hickory County</t>
  </si>
  <si>
    <t>Hickory County</t>
  </si>
  <si>
    <t>United States - Missouri - Holt County</t>
  </si>
  <si>
    <t>Holt County</t>
  </si>
  <si>
    <t>United States - Missouri - Howard County</t>
  </si>
  <si>
    <t>United States - Missouri - Howell County</t>
  </si>
  <si>
    <t>Howell County</t>
  </si>
  <si>
    <t>United States - Missouri - Iron County</t>
  </si>
  <si>
    <t>United States - Missouri - Jackson County</t>
  </si>
  <si>
    <t>United States - Missouri - Jasper County</t>
  </si>
  <si>
    <t>United States - Missouri - Jefferson County</t>
  </si>
  <si>
    <t>United States - Missouri - Johnson County</t>
  </si>
  <si>
    <t>United States - Missouri - Knox County</t>
  </si>
  <si>
    <t>United States - Missouri - Laclede County</t>
  </si>
  <si>
    <t>Laclede County</t>
  </si>
  <si>
    <t>United States - Missouri - Lafayette County</t>
  </si>
  <si>
    <t>United States - Missouri - Lawrence County</t>
  </si>
  <si>
    <t>United States - Missouri - Lewis County</t>
  </si>
  <si>
    <t>United States - Missouri - Lincoln County</t>
  </si>
  <si>
    <t>United States - Missouri - Linn County</t>
  </si>
  <si>
    <t>United States - Missouri - Livingston County</t>
  </si>
  <si>
    <t>United States - Missouri - McDonald County</t>
  </si>
  <si>
    <t>McDonald County</t>
  </si>
  <si>
    <t>United States - Missouri - Macon County</t>
  </si>
  <si>
    <t>United States - Missouri - Madison County</t>
  </si>
  <si>
    <t>United States - Missouri - Maries County</t>
  </si>
  <si>
    <t>Maries County</t>
  </si>
  <si>
    <t>United States - Missouri - Marion County</t>
  </si>
  <si>
    <t>United States - Missouri - Mercer County</t>
  </si>
  <si>
    <t>United States - Missouri - Miller County</t>
  </si>
  <si>
    <t>United States - Missouri - Mississippi County</t>
  </si>
  <si>
    <t>United States - Missouri - Moniteau County</t>
  </si>
  <si>
    <t>Moniteau County</t>
  </si>
  <si>
    <t>United States - Missouri - Monroe County</t>
  </si>
  <si>
    <t>United States - Missouri - Montgomery County</t>
  </si>
  <si>
    <t>United States - Missouri - Morgan County</t>
  </si>
  <si>
    <t>United States - Missouri - New Madrid County</t>
  </si>
  <si>
    <t>New Madrid County</t>
  </si>
  <si>
    <t>United States - Missouri - Newton County</t>
  </si>
  <si>
    <t>United States - Missouri - Nodaway County</t>
  </si>
  <si>
    <t>Nodaway County</t>
  </si>
  <si>
    <t>United States - Missouri - Oregon County</t>
  </si>
  <si>
    <t>Oregon County</t>
  </si>
  <si>
    <t>United States - Missouri - Osage County</t>
  </si>
  <si>
    <t>United States - Missouri - Ozark County</t>
  </si>
  <si>
    <t>Ozark County</t>
  </si>
  <si>
    <t>United States - Missouri - Pemiscot County</t>
  </si>
  <si>
    <t>Pemiscot County</t>
  </si>
  <si>
    <t>United States - Missouri - Perry County</t>
  </si>
  <si>
    <t>United States - Missouri - Pettis County</t>
  </si>
  <si>
    <t>Pettis County</t>
  </si>
  <si>
    <t>United States - Missouri - Phelps County</t>
  </si>
  <si>
    <t>Phelps County</t>
  </si>
  <si>
    <t>United States - Missouri - Pike County</t>
  </si>
  <si>
    <t>United States - Missouri - Platte County</t>
  </si>
  <si>
    <t>Platte County</t>
  </si>
  <si>
    <t>United States - Missouri - Polk County</t>
  </si>
  <si>
    <t>United States - Missouri - Pulaski County</t>
  </si>
  <si>
    <t>United States - Missouri - Putnam County</t>
  </si>
  <si>
    <t>United States - Missouri - Ralls County</t>
  </si>
  <si>
    <t>Ralls County</t>
  </si>
  <si>
    <t>United States - Missouri - Randolph County</t>
  </si>
  <si>
    <t>United States - Missouri - Ray County</t>
  </si>
  <si>
    <t>Ray County</t>
  </si>
  <si>
    <t>United States - Missouri - Reynolds County</t>
  </si>
  <si>
    <t>Reynolds County</t>
  </si>
  <si>
    <t>United States - Missouri - Ripley County</t>
  </si>
  <si>
    <t>United States - Missouri - St. Charles County</t>
  </si>
  <si>
    <t>St. Charles County</t>
  </si>
  <si>
    <t>United States - Missouri - St. Clair County</t>
  </si>
  <si>
    <t>United States - Missouri - Ste. Genevieve County</t>
  </si>
  <si>
    <t>Ste. Genevieve County</t>
  </si>
  <si>
    <t>United States - Missouri - St. Francois County</t>
  </si>
  <si>
    <t>St. Francois County</t>
  </si>
  <si>
    <t>United States - Missouri - St. Louis County</t>
  </si>
  <si>
    <t>United States - Missouri - Saline County</t>
  </si>
  <si>
    <t>United States - Missouri - Schuyler County</t>
  </si>
  <si>
    <t>United States - Missouri - Scotland County</t>
  </si>
  <si>
    <t>Scotland County</t>
  </si>
  <si>
    <t>United States - Missouri - Scott County</t>
  </si>
  <si>
    <t>United States - Missouri - Shannon County</t>
  </si>
  <si>
    <t>Shannon County</t>
  </si>
  <si>
    <t>United States - Missouri - Shelby County</t>
  </si>
  <si>
    <t>United States - Missouri - Stoddard County</t>
  </si>
  <si>
    <t>Stoddard County</t>
  </si>
  <si>
    <t>United States - Missouri - Stone County</t>
  </si>
  <si>
    <t>United States - Missouri - Sullivan County</t>
  </si>
  <si>
    <t>United States - Missouri - Taney County</t>
  </si>
  <si>
    <t>Taney County</t>
  </si>
  <si>
    <t>United States - Missouri - Texas County</t>
  </si>
  <si>
    <t>Texas County</t>
  </si>
  <si>
    <t>United States - Missouri - Vernon County</t>
  </si>
  <si>
    <t>Vernon County</t>
  </si>
  <si>
    <t>United States - Missouri - Warren County</t>
  </si>
  <si>
    <t>United States - Missouri - Washington County</t>
  </si>
  <si>
    <t>United States - Missouri - Wayne County</t>
  </si>
  <si>
    <t>United States - Missouri - Webster County</t>
  </si>
  <si>
    <t>United States - Missouri - Worth County</t>
  </si>
  <si>
    <t>United States - Missouri - Wright County</t>
  </si>
  <si>
    <t>United States - Missouri - St. Louis city</t>
  </si>
  <si>
    <t>St. Louis city</t>
  </si>
  <si>
    <t>United States - Montana</t>
  </si>
  <si>
    <t>Montana</t>
  </si>
  <si>
    <t>United States - Montana - Beaverhead County</t>
  </si>
  <si>
    <t>Beaverhead County</t>
  </si>
  <si>
    <t>United States - Montana - Big Horn County</t>
  </si>
  <si>
    <t>Big Horn County</t>
  </si>
  <si>
    <t>United States - Montana - Blaine County</t>
  </si>
  <si>
    <t>United States - Montana - Broadwater County</t>
  </si>
  <si>
    <t>Broadwater County</t>
  </si>
  <si>
    <t>United States - Montana - Carbon County</t>
  </si>
  <si>
    <t>Carbon County</t>
  </si>
  <si>
    <t>United States - Montana - Carter County</t>
  </si>
  <si>
    <t>United States - Montana - Cascade County</t>
  </si>
  <si>
    <t>Cascade County</t>
  </si>
  <si>
    <t>United States - Montana - Chouteau County</t>
  </si>
  <si>
    <t>Chouteau County</t>
  </si>
  <si>
    <t>United States - Montana - Custer County</t>
  </si>
  <si>
    <t>United States - Montana - Daniels County</t>
  </si>
  <si>
    <t>Daniels County</t>
  </si>
  <si>
    <t>United States - Montana - Dawson County</t>
  </si>
  <si>
    <t>United States - Montana - Deer Lodge County</t>
  </si>
  <si>
    <t>Deer Lodge County</t>
  </si>
  <si>
    <t>United States - Montana - Fallon County</t>
  </si>
  <si>
    <t>Fallon County</t>
  </si>
  <si>
    <t>United States - Montana - Fergus County</t>
  </si>
  <si>
    <t>Fergus County</t>
  </si>
  <si>
    <t>United States - Montana - Flathead County</t>
  </si>
  <si>
    <t>Flathead County</t>
  </si>
  <si>
    <t>United States - Montana - Gallatin County</t>
  </si>
  <si>
    <t>United States - Montana - Garfield County</t>
  </si>
  <si>
    <t>United States - Montana - Glacier County</t>
  </si>
  <si>
    <t>Glacier County</t>
  </si>
  <si>
    <t>United States - Montana - Golden Valley County</t>
  </si>
  <si>
    <t>Golden Valley County</t>
  </si>
  <si>
    <t>United States - Montana - Granite County</t>
  </si>
  <si>
    <t>Granite County</t>
  </si>
  <si>
    <t>United States - Montana - Hill County</t>
  </si>
  <si>
    <t>Hill County</t>
  </si>
  <si>
    <t>United States - Montana - Jefferson County</t>
  </si>
  <si>
    <t>United States - Montana - Judith Basin County</t>
  </si>
  <si>
    <t>Judith Basin County</t>
  </si>
  <si>
    <t>United States - Montana - Lake County</t>
  </si>
  <si>
    <t>United States - Montana - Lewis and Clark County</t>
  </si>
  <si>
    <t>Lewis and Clark County</t>
  </si>
  <si>
    <t>United States - Montana - Liberty County</t>
  </si>
  <si>
    <t>United States - Montana - Lincoln County</t>
  </si>
  <si>
    <t>United States - Montana - McCone County</t>
  </si>
  <si>
    <t>McCone County</t>
  </si>
  <si>
    <t>United States - Montana - Madison County</t>
  </si>
  <si>
    <t>United States - Montana - Meagher County</t>
  </si>
  <si>
    <t>Meagher County</t>
  </si>
  <si>
    <t>United States - Montana - Mineral County</t>
  </si>
  <si>
    <t>United States - Montana - Missoula County</t>
  </si>
  <si>
    <t>Missoula County</t>
  </si>
  <si>
    <t>United States - Montana - Musselshell County</t>
  </si>
  <si>
    <t>Musselshell County</t>
  </si>
  <si>
    <t>United States - Montana - Park County</t>
  </si>
  <si>
    <t>United States - Montana - Petroleum County</t>
  </si>
  <si>
    <t>Petroleum County</t>
  </si>
  <si>
    <t>United States - Montana - Phillips County</t>
  </si>
  <si>
    <t>United States - Montana - Pondera County</t>
  </si>
  <si>
    <t>Pondera County</t>
  </si>
  <si>
    <t>United States - Montana - Powder River County</t>
  </si>
  <si>
    <t>Powder River County</t>
  </si>
  <si>
    <t>United States - Montana - Powell County</t>
  </si>
  <si>
    <t>United States - Montana - Prairie County</t>
  </si>
  <si>
    <t>United States - Montana - Ravalli County</t>
  </si>
  <si>
    <t>Ravalli County</t>
  </si>
  <si>
    <t>United States - Montana - Richland County</t>
  </si>
  <si>
    <t>United States - Montana - Roosevelt County</t>
  </si>
  <si>
    <t>Roosevelt County</t>
  </si>
  <si>
    <t>United States - Montana - Rosebud County</t>
  </si>
  <si>
    <t>Rosebud County</t>
  </si>
  <si>
    <t>United States - Montana - Sanders County</t>
  </si>
  <si>
    <t>Sanders County</t>
  </si>
  <si>
    <t>United States - Montana - Sheridan County</t>
  </si>
  <si>
    <t>United States - Montana - Silver Bow County</t>
  </si>
  <si>
    <t>Silver Bow County</t>
  </si>
  <si>
    <t>United States - Montana - Stillwater County</t>
  </si>
  <si>
    <t>Stillwater County</t>
  </si>
  <si>
    <t>United States - Montana - Sweet Grass County</t>
  </si>
  <si>
    <t>Sweet Grass County</t>
  </si>
  <si>
    <t>United States - Montana - Teton County</t>
  </si>
  <si>
    <t>United States - Montana - Toole County</t>
  </si>
  <si>
    <t>Toole County</t>
  </si>
  <si>
    <t>United States - Montana - Treasure County</t>
  </si>
  <si>
    <t>Treasure County</t>
  </si>
  <si>
    <t>United States - Montana - Valley County</t>
  </si>
  <si>
    <t>United States - Montana - Wheatland County</t>
  </si>
  <si>
    <t>Wheatland County</t>
  </si>
  <si>
    <t>United States - Montana - Wibaux County</t>
  </si>
  <si>
    <t>Wibaux County</t>
  </si>
  <si>
    <t>United States - Montana - Yellowstone County</t>
  </si>
  <si>
    <t>Yellowstone County</t>
  </si>
  <si>
    <t>United States - Nebraska</t>
  </si>
  <si>
    <t>Nebraska</t>
  </si>
  <si>
    <t>United States - Nebraska - Adams County</t>
  </si>
  <si>
    <t>United States - Nebraska - Antelope County</t>
  </si>
  <si>
    <t>Antelope County</t>
  </si>
  <si>
    <t>United States - Nebraska - Arthur County</t>
  </si>
  <si>
    <t>Arthur County</t>
  </si>
  <si>
    <t>United States - Nebraska - Banner County</t>
  </si>
  <si>
    <t>Banner County</t>
  </si>
  <si>
    <t>United States - Nebraska - Blaine County</t>
  </si>
  <si>
    <t>United States - Nebraska - Boone County</t>
  </si>
  <si>
    <t>United States - Nebraska - Box Butte County</t>
  </si>
  <si>
    <t>Box Butte County</t>
  </si>
  <si>
    <t>United States - Nebraska - Boyd County</t>
  </si>
  <si>
    <t>United States - Nebraska - Brown County</t>
  </si>
  <si>
    <t>United States - Nebraska - Buffalo County</t>
  </si>
  <si>
    <t>Buffalo County</t>
  </si>
  <si>
    <t>United States - Nebraska - Burt County</t>
  </si>
  <si>
    <t>Burt County</t>
  </si>
  <si>
    <t>United States - Nebraska - Butler County</t>
  </si>
  <si>
    <t>United States - Nebraska - Cass County</t>
  </si>
  <si>
    <t>United States - Nebraska - Cedar County</t>
  </si>
  <si>
    <t>United States - Nebraska - Chase County</t>
  </si>
  <si>
    <t>United States - Nebraska - Cherry County</t>
  </si>
  <si>
    <t>Cherry County</t>
  </si>
  <si>
    <t>United States - Nebraska - Cheyenne County</t>
  </si>
  <si>
    <t>United States - Nebraska - Clay County</t>
  </si>
  <si>
    <t>United States - Nebraska - Colfax County</t>
  </si>
  <si>
    <t>Colfax County</t>
  </si>
  <si>
    <t>United States - Nebraska - Cuming County</t>
  </si>
  <si>
    <t>Cuming County</t>
  </si>
  <si>
    <t>United States - Nebraska - Custer County</t>
  </si>
  <si>
    <t>United States - Nebraska - Dakota County</t>
  </si>
  <si>
    <t>United States - Nebraska - Dawes County</t>
  </si>
  <si>
    <t>Dawes County</t>
  </si>
  <si>
    <t>United States - Nebraska - Dawson County</t>
  </si>
  <si>
    <t>United States - Nebraska - Deuel County</t>
  </si>
  <si>
    <t>Deuel County</t>
  </si>
  <si>
    <t>United States - Nebraska - Dixon County</t>
  </si>
  <si>
    <t>Dixon County</t>
  </si>
  <si>
    <t>United States - Nebraska - Dodge County</t>
  </si>
  <si>
    <t>United States - Nebraska - Douglas County</t>
  </si>
  <si>
    <t>United States - Nebraska - Dundy County</t>
  </si>
  <si>
    <t>Dundy County</t>
  </si>
  <si>
    <t>United States - Nebraska - Fillmore County</t>
  </si>
  <si>
    <t>United States - Nebraska - Franklin County</t>
  </si>
  <si>
    <t>United States - Nebraska - Frontier County</t>
  </si>
  <si>
    <t>Frontier County</t>
  </si>
  <si>
    <t>United States - Nebraska - Furnas County</t>
  </si>
  <si>
    <t>Furnas County</t>
  </si>
  <si>
    <t>United States - Nebraska - Gage County</t>
  </si>
  <si>
    <t>Gage County</t>
  </si>
  <si>
    <t>United States - Nebraska - Garden County</t>
  </si>
  <si>
    <t>Garden County</t>
  </si>
  <si>
    <t>United States - Nebraska - Garfield County</t>
  </si>
  <si>
    <t>United States - Nebraska - Gosper County</t>
  </si>
  <si>
    <t>Gosper County</t>
  </si>
  <si>
    <t>United States - Nebraska - Grant County</t>
  </si>
  <si>
    <t>United States - Nebraska - Greeley County</t>
  </si>
  <si>
    <t>United States - Nebraska - Hall County</t>
  </si>
  <si>
    <t>United States - Nebraska - Hamilton County</t>
  </si>
  <si>
    <t>United States - Nebraska - Harlan County</t>
  </si>
  <si>
    <t>United States - Nebraska - Hayes County</t>
  </si>
  <si>
    <t>Hayes County</t>
  </si>
  <si>
    <t>United States - Nebraska - Hitchcock County</t>
  </si>
  <si>
    <t>Hitchcock County</t>
  </si>
  <si>
    <t>United States - Nebraska - Holt County</t>
  </si>
  <si>
    <t>United States - Nebraska - Hooker County</t>
  </si>
  <si>
    <t>Hooker County</t>
  </si>
  <si>
    <t>United States - Nebraska - Howard County</t>
  </si>
  <si>
    <t>United States - Nebraska - Jefferson County</t>
  </si>
  <si>
    <t>United States - Nebraska - Johnson County</t>
  </si>
  <si>
    <t>United States - Nebraska - Kearney County</t>
  </si>
  <si>
    <t>Kearney County</t>
  </si>
  <si>
    <t>United States - Nebraska - Keith County</t>
  </si>
  <si>
    <t>Keith County</t>
  </si>
  <si>
    <t>United States - Nebraska - Keya Paha County</t>
  </si>
  <si>
    <t>Keya Paha County</t>
  </si>
  <si>
    <t>United States - Nebraska - Kimball County</t>
  </si>
  <si>
    <t>Kimball County</t>
  </si>
  <si>
    <t>United States - Nebraska - Knox County</t>
  </si>
  <si>
    <t>United States - Nebraska - Lancaster County</t>
  </si>
  <si>
    <t>Lancaster County</t>
  </si>
  <si>
    <t>United States - Nebraska - Lincoln County</t>
  </si>
  <si>
    <t>United States - Nebraska - Logan County</t>
  </si>
  <si>
    <t>United States - Nebraska - Loup County</t>
  </si>
  <si>
    <t>Loup County</t>
  </si>
  <si>
    <t>United States - Nebraska - McPherson County</t>
  </si>
  <si>
    <t>United States - Nebraska - Madison County</t>
  </si>
  <si>
    <t>United States - Nebraska - Merrick County</t>
  </si>
  <si>
    <t>Merrick County</t>
  </si>
  <si>
    <t>United States - Nebraska - Morrill County</t>
  </si>
  <si>
    <t>Morrill County</t>
  </si>
  <si>
    <t>United States - Nebraska - Nance County</t>
  </si>
  <si>
    <t>Nance County</t>
  </si>
  <si>
    <t>United States - Nebraska - Nemaha County</t>
  </si>
  <si>
    <t>United States - Nebraska - Nuckolls County</t>
  </si>
  <si>
    <t>Nuckolls County</t>
  </si>
  <si>
    <t>United States - Nebraska - Otoe County</t>
  </si>
  <si>
    <t>Otoe County</t>
  </si>
  <si>
    <t>United States - Nebraska - Pawnee County</t>
  </si>
  <si>
    <t>United States - Nebraska - Perkins County</t>
  </si>
  <si>
    <t>Perkins County</t>
  </si>
  <si>
    <t>United States - Nebraska - Phelps County</t>
  </si>
  <si>
    <t>United States - Nebraska - Pierce County</t>
  </si>
  <si>
    <t>United States - Nebraska - Platte County</t>
  </si>
  <si>
    <t>United States - Nebraska - Polk County</t>
  </si>
  <si>
    <t>United States - Nebraska - Red Willow County</t>
  </si>
  <si>
    <t>Red Willow County</t>
  </si>
  <si>
    <t>United States - Nebraska - Richardson County</t>
  </si>
  <si>
    <t>Richardson County</t>
  </si>
  <si>
    <t>United States - Nebraska - Rock County</t>
  </si>
  <si>
    <t>United States - Nebraska - Saline County</t>
  </si>
  <si>
    <t>United States - Nebraska - Sarpy County</t>
  </si>
  <si>
    <t>Sarpy County</t>
  </si>
  <si>
    <t>United States - Nebraska - Saunders County</t>
  </si>
  <si>
    <t>Saunders County</t>
  </si>
  <si>
    <t>United States - Nebraska - Scotts Bluff County</t>
  </si>
  <si>
    <t>Scotts Bluff County</t>
  </si>
  <si>
    <t>United States - Nebraska - Seward County</t>
  </si>
  <si>
    <t>United States - Nebraska - Sheridan County</t>
  </si>
  <si>
    <t>United States - Nebraska - Sherman County</t>
  </si>
  <si>
    <t>United States - Nebraska - Sioux County</t>
  </si>
  <si>
    <t>United States - Nebraska - Stanton County</t>
  </si>
  <si>
    <t>United States - Nebraska - Thayer County</t>
  </si>
  <si>
    <t>Thayer County</t>
  </si>
  <si>
    <t>United States - Nebraska - Thomas County</t>
  </si>
  <si>
    <t>United States - Nebraska - Thurston County</t>
  </si>
  <si>
    <t>Thurston County</t>
  </si>
  <si>
    <t>United States - Nebraska - Valley County</t>
  </si>
  <si>
    <t>United States - Nebraska - Washington County</t>
  </si>
  <si>
    <t>United States - Nebraska - Wayne County</t>
  </si>
  <si>
    <t>United States - Nebraska - Webster County</t>
  </si>
  <si>
    <t>United States - Nebraska - Wheeler County</t>
  </si>
  <si>
    <t>United States - Nebraska - York County</t>
  </si>
  <si>
    <t>United States - Nevada</t>
  </si>
  <si>
    <t>Nevada</t>
  </si>
  <si>
    <t>United States - Nevada - Churchill County</t>
  </si>
  <si>
    <t>Churchill County</t>
  </si>
  <si>
    <t>United States - Nevada - Clark County</t>
  </si>
  <si>
    <t>United States - Nevada - Douglas County</t>
  </si>
  <si>
    <t>United States - Nevada - Elko County</t>
  </si>
  <si>
    <t>Elko County</t>
  </si>
  <si>
    <t>United States - Nevada - Esmeralda County</t>
  </si>
  <si>
    <t>Esmeralda County</t>
  </si>
  <si>
    <t>United States - Nevada - Eureka County</t>
  </si>
  <si>
    <t>Eureka County</t>
  </si>
  <si>
    <t>United States - Nevada - Humboldt County</t>
  </si>
  <si>
    <t>United States - Nevada - Lander County</t>
  </si>
  <si>
    <t>Lander County</t>
  </si>
  <si>
    <t>United States - Nevada - Lincoln County</t>
  </si>
  <si>
    <t>United States - Nevada - Lyon County</t>
  </si>
  <si>
    <t>United States - Nevada - Mineral County</t>
  </si>
  <si>
    <t>United States - Nevada - Nye County</t>
  </si>
  <si>
    <t>Nye County</t>
  </si>
  <si>
    <t>United States - Nevada - Pershing County</t>
  </si>
  <si>
    <t>Pershing County</t>
  </si>
  <si>
    <t>United States - Nevada - Storey County</t>
  </si>
  <si>
    <t>Storey County</t>
  </si>
  <si>
    <t>United States - Nevada - Washoe County</t>
  </si>
  <si>
    <t>Washoe County</t>
  </si>
  <si>
    <t>United States - Nevada - White Pine County</t>
  </si>
  <si>
    <t>White Pine County</t>
  </si>
  <si>
    <t>United States - Nevada - Carson City</t>
  </si>
  <si>
    <t>Carson City</t>
  </si>
  <si>
    <t>United States - New Hampshire</t>
  </si>
  <si>
    <t>New Hampshire</t>
  </si>
  <si>
    <t>United States - New Hampshire - Belknap County</t>
  </si>
  <si>
    <t>Belknap County</t>
  </si>
  <si>
    <t>United States - New Hampshire - Carroll County</t>
  </si>
  <si>
    <t>United States - New Hampshire - Cheshire County</t>
  </si>
  <si>
    <t>Cheshire County</t>
  </si>
  <si>
    <t>United States - New Hampshire - Coos County</t>
  </si>
  <si>
    <t>Coos County</t>
  </si>
  <si>
    <t>United States - New Hampshire - Grafton County</t>
  </si>
  <si>
    <t>Grafton County</t>
  </si>
  <si>
    <t>United States - New Hampshire - Hillsborough County</t>
  </si>
  <si>
    <t>United States - New Hampshire - Merrimack County</t>
  </si>
  <si>
    <t>Merrimack County</t>
  </si>
  <si>
    <t>United States - New Hampshire - Rockingham County</t>
  </si>
  <si>
    <t>Rockingham County</t>
  </si>
  <si>
    <t>United States - New Hampshire - Strafford County</t>
  </si>
  <si>
    <t>Strafford County</t>
  </si>
  <si>
    <t>United States - New Hampshire - Sullivan County</t>
  </si>
  <si>
    <t>United States - New Jersey</t>
  </si>
  <si>
    <t>New Jersey</t>
  </si>
  <si>
    <t>8791894(r46246)</t>
  </si>
  <si>
    <t>United States - New Jersey - Atlantic County</t>
  </si>
  <si>
    <t>Atlantic County</t>
  </si>
  <si>
    <t>United States - New Jersey - Bergen County</t>
  </si>
  <si>
    <t>Bergen County</t>
  </si>
  <si>
    <t>United States - New Jersey - Burlington County</t>
  </si>
  <si>
    <t>Burlington County</t>
  </si>
  <si>
    <t>448734(r46247)</t>
  </si>
  <si>
    <t>United States - New Jersey - Camden County</t>
  </si>
  <si>
    <t>513657(r46259)</t>
  </si>
  <si>
    <t>United States - New Jersey - Cape May County</t>
  </si>
  <si>
    <t>Cape May County</t>
  </si>
  <si>
    <t>United States - New Jersey - Cumberland County</t>
  </si>
  <si>
    <t>United States - New Jersey - Essex County</t>
  </si>
  <si>
    <t>United States - New Jersey - Gloucester County</t>
  </si>
  <si>
    <t>Gloucester County</t>
  </si>
  <si>
    <t>United States - New Jersey - Hudson County</t>
  </si>
  <si>
    <t>Hudson County</t>
  </si>
  <si>
    <t>634266(r46393)</t>
  </si>
  <si>
    <t>United States - New Jersey - Hunterdon County</t>
  </si>
  <si>
    <t>Hunterdon County</t>
  </si>
  <si>
    <t>128349(r46697)</t>
  </si>
  <si>
    <t>United States - New Jersey - Mercer County</t>
  </si>
  <si>
    <t>366513(r46718)</t>
  </si>
  <si>
    <t>United States - New Jersey - Middlesex County</t>
  </si>
  <si>
    <t>United States - New Jersey - Monmouth County</t>
  </si>
  <si>
    <t>Monmouth County</t>
  </si>
  <si>
    <t>United States - New Jersey - Morris County</t>
  </si>
  <si>
    <t>United States - New Jersey - Ocean County</t>
  </si>
  <si>
    <t>Ocean County</t>
  </si>
  <si>
    <t>United States - New Jersey - Passaic County</t>
  </si>
  <si>
    <t>Passaic County</t>
  </si>
  <si>
    <t>United States - New Jersey - Salem County</t>
  </si>
  <si>
    <t>Salem County</t>
  </si>
  <si>
    <t>United States - New Jersey - Somerset County</t>
  </si>
  <si>
    <t>United States - New Jersey - Sussex County</t>
  </si>
  <si>
    <t>United States - New Jersey - Union County</t>
  </si>
  <si>
    <t>United States - New Jersey - Warren County</t>
  </si>
  <si>
    <t>United States - New Mexico</t>
  </si>
  <si>
    <t>New Mexico</t>
  </si>
  <si>
    <t>2059179(r46748)</t>
  </si>
  <si>
    <t>United States - New Mexico - Bernalillo County</t>
  </si>
  <si>
    <t>Bernalillo County</t>
  </si>
  <si>
    <t>United States - New Mexico - Catron County</t>
  </si>
  <si>
    <t>Catron County</t>
  </si>
  <si>
    <t>United States - New Mexico - Chaves County</t>
  </si>
  <si>
    <t>Chaves County</t>
  </si>
  <si>
    <t>United States - New Mexico - Cibola County</t>
  </si>
  <si>
    <t>Cibola County</t>
  </si>
  <si>
    <t>United States - New Mexico - Colfax County</t>
  </si>
  <si>
    <t>United States - New Mexico - Curry County</t>
  </si>
  <si>
    <t>Curry County</t>
  </si>
  <si>
    <t>United States - New Mexico - De Baca County</t>
  </si>
  <si>
    <t>De Baca County</t>
  </si>
  <si>
    <t>United States - New Mexico - Doña Ana County</t>
  </si>
  <si>
    <t>Doña Ana County</t>
  </si>
  <si>
    <t>United States - New Mexico - Eddy County</t>
  </si>
  <si>
    <t>Eddy County</t>
  </si>
  <si>
    <t>United States - New Mexico - Grant County</t>
  </si>
  <si>
    <t>United States - New Mexico - Guadalupe County</t>
  </si>
  <si>
    <t>Guadalupe County</t>
  </si>
  <si>
    <t>United States - New Mexico - Harding County</t>
  </si>
  <si>
    <t>Harding County</t>
  </si>
  <si>
    <t>United States - New Mexico - Hidalgo County</t>
  </si>
  <si>
    <t>Hidalgo County</t>
  </si>
  <si>
    <t>United States - New Mexico - Lea County</t>
  </si>
  <si>
    <t>Lea County</t>
  </si>
  <si>
    <t>United States - New Mexico - Lincoln County</t>
  </si>
  <si>
    <t>United States - New Mexico - Los Alamos County</t>
  </si>
  <si>
    <t>Los Alamos County</t>
  </si>
  <si>
    <t>United States - New Mexico - Luna County</t>
  </si>
  <si>
    <t>Luna County</t>
  </si>
  <si>
    <t>United States - New Mexico - McKinley County</t>
  </si>
  <si>
    <t>McKinley County</t>
  </si>
  <si>
    <t>United States - New Mexico - Mora County</t>
  </si>
  <si>
    <t>Mora County</t>
  </si>
  <si>
    <t>United States - New Mexico - Otero County</t>
  </si>
  <si>
    <t>63797(r46881)</t>
  </si>
  <si>
    <t>United States - New Mexico - Quay County</t>
  </si>
  <si>
    <t>Quay County</t>
  </si>
  <si>
    <t>United States - New Mexico - Rio Arriba County</t>
  </si>
  <si>
    <t>Rio Arriba County</t>
  </si>
  <si>
    <t>United States - New Mexico - Roosevelt County</t>
  </si>
  <si>
    <t>United States - New Mexico - Sandoval County</t>
  </si>
  <si>
    <t>Sandoval County</t>
  </si>
  <si>
    <t>United States - New Mexico - San Juan County</t>
  </si>
  <si>
    <t>United States - New Mexico - San Miguel County</t>
  </si>
  <si>
    <t>United States - New Mexico - Santa Fe County</t>
  </si>
  <si>
    <t>Santa Fe County</t>
  </si>
  <si>
    <t>United States - New Mexico - Sierra County</t>
  </si>
  <si>
    <t>United States - New Mexico - Socorro County</t>
  </si>
  <si>
    <t>Socorro County</t>
  </si>
  <si>
    <t>United States - New Mexico - Taos County</t>
  </si>
  <si>
    <t>Taos County</t>
  </si>
  <si>
    <t>United States - New Mexico - Torrance County</t>
  </si>
  <si>
    <t>Torrance County</t>
  </si>
  <si>
    <t>United States - New Mexico - Union County</t>
  </si>
  <si>
    <t>United States - New Mexico - Valencia County</t>
  </si>
  <si>
    <t>Valencia County</t>
  </si>
  <si>
    <t>United States - New York</t>
  </si>
  <si>
    <t>New York</t>
  </si>
  <si>
    <t>United States - New York - Albany County</t>
  </si>
  <si>
    <t>Albany County</t>
  </si>
  <si>
    <t>United States - New York - Allegany County</t>
  </si>
  <si>
    <t>United States - New York - Bronx County</t>
  </si>
  <si>
    <t>Bronx County</t>
  </si>
  <si>
    <t>United States - New York - Broome County</t>
  </si>
  <si>
    <t>Broome County</t>
  </si>
  <si>
    <t>United States - New York - Cattaraugus County</t>
  </si>
  <si>
    <t>Cattaraugus County</t>
  </si>
  <si>
    <t>United States - New York - Cayuga County</t>
  </si>
  <si>
    <t>Cayuga County</t>
  </si>
  <si>
    <t>United States - New York - Chautauqua County</t>
  </si>
  <si>
    <t>United States - New York - Chemung County</t>
  </si>
  <si>
    <t>Chemung County</t>
  </si>
  <si>
    <t>United States - New York - Chenango County</t>
  </si>
  <si>
    <t>Chenango County</t>
  </si>
  <si>
    <t>United States - New York - Clinton County</t>
  </si>
  <si>
    <t>United States - New York - Columbia County</t>
  </si>
  <si>
    <t>United States - New York - Cortland County</t>
  </si>
  <si>
    <t>Cortland County</t>
  </si>
  <si>
    <t>United States - New York - Delaware County</t>
  </si>
  <si>
    <t>United States - New York - Dutchess County</t>
  </si>
  <si>
    <t>Dutchess County</t>
  </si>
  <si>
    <t>United States - New York - Erie County</t>
  </si>
  <si>
    <t>Erie County</t>
  </si>
  <si>
    <t>United States - New York - Essex County</t>
  </si>
  <si>
    <t>United States - New York - Franklin County</t>
  </si>
  <si>
    <t>United States - New York - Fulton County</t>
  </si>
  <si>
    <t>United States - New York - Genesee County</t>
  </si>
  <si>
    <t>United States - New York - Greene County</t>
  </si>
  <si>
    <t>United States - New York - Hamilton County</t>
  </si>
  <si>
    <t>United States - New York - Herkimer County</t>
  </si>
  <si>
    <t>Herkimer County</t>
  </si>
  <si>
    <t>United States - New York - Jefferson County</t>
  </si>
  <si>
    <t>United States - New York - Kings County</t>
  </si>
  <si>
    <t>United States - New York - Lewis County</t>
  </si>
  <si>
    <t>United States - New York - Livingston County</t>
  </si>
  <si>
    <t>United States - New York - Madison County</t>
  </si>
  <si>
    <t>United States - New York - Monroe County</t>
  </si>
  <si>
    <t>United States - New York - Montgomery County</t>
  </si>
  <si>
    <t>United States - New York - Nassau County</t>
  </si>
  <si>
    <t>United States - New York - New York County</t>
  </si>
  <si>
    <t>New York County</t>
  </si>
  <si>
    <t>United States - New York - Niagara County</t>
  </si>
  <si>
    <t>Niagara County</t>
  </si>
  <si>
    <t>United States - New York - Oneida County</t>
  </si>
  <si>
    <t>United States - New York - Onondaga County</t>
  </si>
  <si>
    <t>Onondaga County</t>
  </si>
  <si>
    <t>United States - New York - Ontario County</t>
  </si>
  <si>
    <t>Ontario County</t>
  </si>
  <si>
    <t>United States - New York - Orange County</t>
  </si>
  <si>
    <t>United States - New York - Orleans County</t>
  </si>
  <si>
    <t>Orleans County</t>
  </si>
  <si>
    <t>United States - New York - Oswego County</t>
  </si>
  <si>
    <t>Oswego County</t>
  </si>
  <si>
    <t>United States - New York - Otsego County</t>
  </si>
  <si>
    <t>United States - New York - Putnam County</t>
  </si>
  <si>
    <t>United States - New York - Queens County</t>
  </si>
  <si>
    <t>Queens County</t>
  </si>
  <si>
    <t>United States - New York - Rensselaer County</t>
  </si>
  <si>
    <t>Rensselaer County</t>
  </si>
  <si>
    <t>United States - New York - Richmond County</t>
  </si>
  <si>
    <t>United States - New York - Rockland County</t>
  </si>
  <si>
    <t>Rockland County</t>
  </si>
  <si>
    <t>United States - New York - St. Lawrence County</t>
  </si>
  <si>
    <t>St. Lawrence County</t>
  </si>
  <si>
    <t>United States - New York - Saratoga County</t>
  </si>
  <si>
    <t>Saratoga County</t>
  </si>
  <si>
    <t>United States - New York - Schenectady County</t>
  </si>
  <si>
    <t>Schenectady County</t>
  </si>
  <si>
    <t>United States - New York - Schoharie County</t>
  </si>
  <si>
    <t>Schoharie County</t>
  </si>
  <si>
    <t>United States - New York - Schuyler County</t>
  </si>
  <si>
    <t>United States - New York - Seneca County</t>
  </si>
  <si>
    <t>Seneca County</t>
  </si>
  <si>
    <t>United States - New York - Steuben County</t>
  </si>
  <si>
    <t>United States - New York - Suffolk County</t>
  </si>
  <si>
    <t>United States - New York - Sullivan County</t>
  </si>
  <si>
    <t>United States - New York - Tioga County</t>
  </si>
  <si>
    <t>Tioga County</t>
  </si>
  <si>
    <t>United States - New York - Tompkins County</t>
  </si>
  <si>
    <t>Tompkins County</t>
  </si>
  <si>
    <t>United States - New York - Ulster County</t>
  </si>
  <si>
    <t>Ulster County</t>
  </si>
  <si>
    <t>United States - New York - Warren County</t>
  </si>
  <si>
    <t>United States - New York - Washington County</t>
  </si>
  <si>
    <t>United States - New York - Wayne County</t>
  </si>
  <si>
    <t>United States - New York - Westchester County</t>
  </si>
  <si>
    <t>Westchester County</t>
  </si>
  <si>
    <t>United States - New York - Wyoming County</t>
  </si>
  <si>
    <t>Wyoming County</t>
  </si>
  <si>
    <t>United States - New York - Yates County</t>
  </si>
  <si>
    <t>Yates County</t>
  </si>
  <si>
    <t>United States - North Carolina</t>
  </si>
  <si>
    <t>North Carolina</t>
  </si>
  <si>
    <t>United States - North Carolina - Alamance County</t>
  </si>
  <si>
    <t>Alamance County</t>
  </si>
  <si>
    <t>United States - North Carolina - Alexander County</t>
  </si>
  <si>
    <t>United States - North Carolina - Alleghany County</t>
  </si>
  <si>
    <t>Alleghany County</t>
  </si>
  <si>
    <t>United States - North Carolina - Anson County</t>
  </si>
  <si>
    <t>Anson County</t>
  </si>
  <si>
    <t>United States - North Carolina - Ashe County</t>
  </si>
  <si>
    <t>Ashe County</t>
  </si>
  <si>
    <t>United States - North Carolina - Avery County</t>
  </si>
  <si>
    <t>Avery County</t>
  </si>
  <si>
    <t>United States - North Carolina - Beaufort County</t>
  </si>
  <si>
    <t>Beaufort County</t>
  </si>
  <si>
    <t>United States - North Carolina - Bertie County</t>
  </si>
  <si>
    <t>Bertie County</t>
  </si>
  <si>
    <t>United States - North Carolina - Bladen County</t>
  </si>
  <si>
    <t>Bladen County</t>
  </si>
  <si>
    <t>United States - North Carolina - Brunswick County</t>
  </si>
  <si>
    <t>Brunswick County</t>
  </si>
  <si>
    <t>United States - North Carolina - Buncombe County</t>
  </si>
  <si>
    <t>Buncombe County</t>
  </si>
  <si>
    <t>United States - North Carolina - Burke County</t>
  </si>
  <si>
    <t>United States - North Carolina - Cabarrus County</t>
  </si>
  <si>
    <t>Cabarrus County</t>
  </si>
  <si>
    <t>United States - North Carolina - Caldwell County</t>
  </si>
  <si>
    <t>United States - North Carolina - Camden County</t>
  </si>
  <si>
    <t>United States - North Carolina - Carteret County</t>
  </si>
  <si>
    <t>Carteret County</t>
  </si>
  <si>
    <t>United States - North Carolina - Caswell County</t>
  </si>
  <si>
    <t>Caswell County</t>
  </si>
  <si>
    <t>United States - North Carolina - Catawba County</t>
  </si>
  <si>
    <t>Catawba County</t>
  </si>
  <si>
    <t>United States - North Carolina - Chatham County</t>
  </si>
  <si>
    <t>United States - North Carolina - Cherokee County</t>
  </si>
  <si>
    <t>United States - North Carolina - Chowan County</t>
  </si>
  <si>
    <t>Chowan County</t>
  </si>
  <si>
    <t>United States - North Carolina - Clay County</t>
  </si>
  <si>
    <t>United States - North Carolina - Cleveland County</t>
  </si>
  <si>
    <t>United States - North Carolina - Columbus County</t>
  </si>
  <si>
    <t>Columbus County</t>
  </si>
  <si>
    <t>United States - North Carolina - Craven County</t>
  </si>
  <si>
    <t>Craven County</t>
  </si>
  <si>
    <t>United States - North Carolina - Cumberland County</t>
  </si>
  <si>
    <t>United States - North Carolina - Currituck County</t>
  </si>
  <si>
    <t>Currituck County</t>
  </si>
  <si>
    <t>United States - North Carolina - Dare County</t>
  </si>
  <si>
    <t>Dare County</t>
  </si>
  <si>
    <t>United States - North Carolina - Davidson County</t>
  </si>
  <si>
    <t>Davidson County</t>
  </si>
  <si>
    <t>United States - North Carolina - Davie County</t>
  </si>
  <si>
    <t>Davie County</t>
  </si>
  <si>
    <t>United States - North Carolina - Duplin County</t>
  </si>
  <si>
    <t>Duplin County</t>
  </si>
  <si>
    <t>United States - North Carolina - Durham County</t>
  </si>
  <si>
    <t>Durham County</t>
  </si>
  <si>
    <t>267587(r47107)</t>
  </si>
  <si>
    <t>United States - North Carolina - Edgecombe County</t>
  </si>
  <si>
    <t>Edgecombe County</t>
  </si>
  <si>
    <t>United States - North Carolina - Forsyth County</t>
  </si>
  <si>
    <t>United States - North Carolina - Franklin County</t>
  </si>
  <si>
    <t>United States - North Carolina - Gaston County</t>
  </si>
  <si>
    <t>Gaston County</t>
  </si>
  <si>
    <t>United States - North Carolina - Gates County</t>
  </si>
  <si>
    <t>Gates County</t>
  </si>
  <si>
    <t>United States - North Carolina - Graham County</t>
  </si>
  <si>
    <t>United States - North Carolina - Granville County</t>
  </si>
  <si>
    <t>Granville County</t>
  </si>
  <si>
    <t>59916(r47120)</t>
  </si>
  <si>
    <t>United States - North Carolina - Greene County</t>
  </si>
  <si>
    <t>United States - North Carolina - Guilford County</t>
  </si>
  <si>
    <t>Guilford County</t>
  </si>
  <si>
    <t>United States - North Carolina - Halifax County</t>
  </si>
  <si>
    <t>Halifax County</t>
  </si>
  <si>
    <t>United States - North Carolina - Harnett County</t>
  </si>
  <si>
    <t>Harnett County</t>
  </si>
  <si>
    <t>United States - North Carolina - Haywood County</t>
  </si>
  <si>
    <t>Haywood County</t>
  </si>
  <si>
    <t>United States - North Carolina - Henderson County</t>
  </si>
  <si>
    <t>United States - North Carolina - Hertford County</t>
  </si>
  <si>
    <t>Hertford County</t>
  </si>
  <si>
    <t>United States - North Carolina - Hoke County</t>
  </si>
  <si>
    <t>Hoke County</t>
  </si>
  <si>
    <t>United States - North Carolina - Hyde County</t>
  </si>
  <si>
    <t>Hyde County</t>
  </si>
  <si>
    <t>United States - North Carolina - Iredell County</t>
  </si>
  <si>
    <t>Iredell County</t>
  </si>
  <si>
    <t>United States - North Carolina - Jackson County</t>
  </si>
  <si>
    <t>United States - North Carolina - Johnston County</t>
  </si>
  <si>
    <t>Johnston County</t>
  </si>
  <si>
    <t>United States - North Carolina - Jones County</t>
  </si>
  <si>
    <t>United States - North Carolina - Lee County</t>
  </si>
  <si>
    <t>United States - North Carolina - Lenoir County</t>
  </si>
  <si>
    <t>Lenoir County</t>
  </si>
  <si>
    <t>United States - North Carolina - Lincoln County</t>
  </si>
  <si>
    <t>United States - North Carolina - McDowell County</t>
  </si>
  <si>
    <t>McDowell County</t>
  </si>
  <si>
    <t>United States - North Carolina - Macon County</t>
  </si>
  <si>
    <t>United States - North Carolina - Madison County</t>
  </si>
  <si>
    <t>United States - North Carolina - Martin County</t>
  </si>
  <si>
    <t>United States - North Carolina - Mecklenburg County</t>
  </si>
  <si>
    <t>Mecklenburg County</t>
  </si>
  <si>
    <t>United States - North Carolina - Mitchell County</t>
  </si>
  <si>
    <t>United States - North Carolina - Montgomery County</t>
  </si>
  <si>
    <t>United States - North Carolina - Moore County</t>
  </si>
  <si>
    <t>Moore County</t>
  </si>
  <si>
    <t>United States - North Carolina - Nash County</t>
  </si>
  <si>
    <t>Nash County</t>
  </si>
  <si>
    <t>United States - North Carolina - New Hanover County</t>
  </si>
  <si>
    <t>New Hanover County</t>
  </si>
  <si>
    <t>United States - North Carolina - Northampton County</t>
  </si>
  <si>
    <t>Northampton County</t>
  </si>
  <si>
    <t>United States - North Carolina - Onslow County</t>
  </si>
  <si>
    <t>Onslow County</t>
  </si>
  <si>
    <t>United States - North Carolina - Orange County</t>
  </si>
  <si>
    <t>United States - North Carolina - Pamlico County</t>
  </si>
  <si>
    <t>Pamlico County</t>
  </si>
  <si>
    <t>United States - North Carolina - Pasquotank County</t>
  </si>
  <si>
    <t>Pasquotank County</t>
  </si>
  <si>
    <t>United States - North Carolina - Pender County</t>
  </si>
  <si>
    <t>Pender County</t>
  </si>
  <si>
    <t>United States - North Carolina - Perquimans County</t>
  </si>
  <si>
    <t>Perquimans County</t>
  </si>
  <si>
    <t>United States - North Carolina - Person County</t>
  </si>
  <si>
    <t>Person County</t>
  </si>
  <si>
    <t>United States - North Carolina - Pitt County</t>
  </si>
  <si>
    <t>Pitt County</t>
  </si>
  <si>
    <t>United States - North Carolina - Polk County</t>
  </si>
  <si>
    <t>United States - North Carolina - Randolph County</t>
  </si>
  <si>
    <t>United States - North Carolina - Richmond County</t>
  </si>
  <si>
    <t>United States - North Carolina - Robeson County</t>
  </si>
  <si>
    <t>Robeson County</t>
  </si>
  <si>
    <t>United States - North Carolina - Rockingham County</t>
  </si>
  <si>
    <t>United States - North Carolina - Rowan County</t>
  </si>
  <si>
    <t>United States - North Carolina - Rutherford County</t>
  </si>
  <si>
    <t>Rutherford County</t>
  </si>
  <si>
    <t>United States - North Carolina - Sampson County</t>
  </si>
  <si>
    <t>Sampson County</t>
  </si>
  <si>
    <t>United States - North Carolina - Scotland County</t>
  </si>
  <si>
    <t>United States - North Carolina - Stanly County</t>
  </si>
  <si>
    <t>Stanly County</t>
  </si>
  <si>
    <t>United States - North Carolina - Stokes County</t>
  </si>
  <si>
    <t>Stokes County</t>
  </si>
  <si>
    <t>United States - North Carolina - Surry County</t>
  </si>
  <si>
    <t>Surry County</t>
  </si>
  <si>
    <t>United States - North Carolina - Swain County</t>
  </si>
  <si>
    <t>Swain County</t>
  </si>
  <si>
    <t>United States - North Carolina - Transylvania County</t>
  </si>
  <si>
    <t>Transylvania County</t>
  </si>
  <si>
    <t>United States - North Carolina - Tyrrell County</t>
  </si>
  <si>
    <t>Tyrrell County</t>
  </si>
  <si>
    <t>United States - North Carolina - Union County</t>
  </si>
  <si>
    <t>United States - North Carolina - Vance County</t>
  </si>
  <si>
    <t>Vance County</t>
  </si>
  <si>
    <t>United States - North Carolina - Wake County</t>
  </si>
  <si>
    <t>Wake County</t>
  </si>
  <si>
    <t>United States - North Carolina - Warren County</t>
  </si>
  <si>
    <t>United States - North Carolina - Washington County</t>
  </si>
  <si>
    <t>United States - North Carolina - Watauga County</t>
  </si>
  <si>
    <t>Watauga County</t>
  </si>
  <si>
    <t>United States - North Carolina - Wayne County</t>
  </si>
  <si>
    <t>United States - North Carolina - Wilkes County</t>
  </si>
  <si>
    <t>United States - North Carolina - Wilson County</t>
  </si>
  <si>
    <t>United States - North Carolina - Yadkin County</t>
  </si>
  <si>
    <t>Yadkin County</t>
  </si>
  <si>
    <t>United States - North Carolina - Yancey County</t>
  </si>
  <si>
    <t>Yancey County</t>
  </si>
  <si>
    <t>United States - North Dakota</t>
  </si>
  <si>
    <t>North Dakota</t>
  </si>
  <si>
    <t>United States - North Dakota - Adams County</t>
  </si>
  <si>
    <t>United States - North Dakota - Barnes County</t>
  </si>
  <si>
    <t>Barnes County</t>
  </si>
  <si>
    <t>United States - North Dakota - Benson County</t>
  </si>
  <si>
    <t>Benson County</t>
  </si>
  <si>
    <t>United States - North Dakota - Billings County</t>
  </si>
  <si>
    <t>Billings County</t>
  </si>
  <si>
    <t>United States - North Dakota - Bottineau County</t>
  </si>
  <si>
    <t>Bottineau County</t>
  </si>
  <si>
    <t>United States - North Dakota - Bowman County</t>
  </si>
  <si>
    <t>Bowman County</t>
  </si>
  <si>
    <t>United States - North Dakota - Burke County</t>
  </si>
  <si>
    <t>United States - North Dakota - Burleigh County</t>
  </si>
  <si>
    <t>Burleigh County</t>
  </si>
  <si>
    <t>United States - North Dakota - Cass County</t>
  </si>
  <si>
    <t>United States - North Dakota - Cavalier County</t>
  </si>
  <si>
    <t>Cavalier County</t>
  </si>
  <si>
    <t>United States - North Dakota - Dickey County</t>
  </si>
  <si>
    <t>Dickey County</t>
  </si>
  <si>
    <t>United States - North Dakota - Divide County</t>
  </si>
  <si>
    <t>Divide County</t>
  </si>
  <si>
    <t>United States - North Dakota - Dunn County</t>
  </si>
  <si>
    <t>Dunn County</t>
  </si>
  <si>
    <t>United States - North Dakota - Eddy County</t>
  </si>
  <si>
    <t>United States - North Dakota - Emmons County</t>
  </si>
  <si>
    <t>Emmons County</t>
  </si>
  <si>
    <t>United States - North Dakota - Foster County</t>
  </si>
  <si>
    <t>Foster County</t>
  </si>
  <si>
    <t>United States - North Dakota - Golden Valley County</t>
  </si>
  <si>
    <t>United States - North Dakota - Grand Forks County</t>
  </si>
  <si>
    <t>Grand Forks County</t>
  </si>
  <si>
    <t>United States - North Dakota - Grant County</t>
  </si>
  <si>
    <t>United States - North Dakota - Griggs County</t>
  </si>
  <si>
    <t>Griggs County</t>
  </si>
  <si>
    <t>United States - North Dakota - Hettinger County</t>
  </si>
  <si>
    <t>Hettinger County</t>
  </si>
  <si>
    <t>United States - North Dakota - Kidder County</t>
  </si>
  <si>
    <t>Kidder County</t>
  </si>
  <si>
    <t>United States - North Dakota - LaMoure County</t>
  </si>
  <si>
    <t>LaMoure County</t>
  </si>
  <si>
    <t>United States - North Dakota - Logan County</t>
  </si>
  <si>
    <t>United States - North Dakota - McHenry County</t>
  </si>
  <si>
    <t>United States - North Dakota - McIntosh County</t>
  </si>
  <si>
    <t>United States - North Dakota - McKenzie County</t>
  </si>
  <si>
    <t>McKenzie County</t>
  </si>
  <si>
    <t>United States - North Dakota - McLean County</t>
  </si>
  <si>
    <t>United States - North Dakota - Mercer County</t>
  </si>
  <si>
    <t>United States - North Dakota - Morton County</t>
  </si>
  <si>
    <t>United States - North Dakota - Mountrail County</t>
  </si>
  <si>
    <t>Mountrail County</t>
  </si>
  <si>
    <t>United States - North Dakota - Nelson County</t>
  </si>
  <si>
    <t>United States - North Dakota - Oliver County</t>
  </si>
  <si>
    <t>Oliver County</t>
  </si>
  <si>
    <t>United States - North Dakota - Pembina County</t>
  </si>
  <si>
    <t>Pembina County</t>
  </si>
  <si>
    <t>United States - North Dakota - Pierce County</t>
  </si>
  <si>
    <t>United States - North Dakota - Ramsey County</t>
  </si>
  <si>
    <t>United States - North Dakota - Ransom County</t>
  </si>
  <si>
    <t>Ransom County</t>
  </si>
  <si>
    <t>United States - North Dakota - Renville County</t>
  </si>
  <si>
    <t>United States - North Dakota - Richland County</t>
  </si>
  <si>
    <t>United States - North Dakota - Rolette County</t>
  </si>
  <si>
    <t>Rolette County</t>
  </si>
  <si>
    <t>United States - North Dakota - Sargent County</t>
  </si>
  <si>
    <t>Sargent County</t>
  </si>
  <si>
    <t>United States - North Dakota - Sheridan County</t>
  </si>
  <si>
    <t>United States - North Dakota - Sioux County</t>
  </si>
  <si>
    <t>United States - North Dakota - Slope County</t>
  </si>
  <si>
    <t>Slope County</t>
  </si>
  <si>
    <t>United States - North Dakota - Stark County</t>
  </si>
  <si>
    <t>United States - North Dakota - Steele County</t>
  </si>
  <si>
    <t>United States - North Dakota - Stutsman County</t>
  </si>
  <si>
    <t>Stutsman County</t>
  </si>
  <si>
    <t>United States - North Dakota - Towner County</t>
  </si>
  <si>
    <t>Towner County</t>
  </si>
  <si>
    <t>United States - North Dakota - Traill County</t>
  </si>
  <si>
    <t>Traill County</t>
  </si>
  <si>
    <t>United States - North Dakota - Walsh County</t>
  </si>
  <si>
    <t>Walsh County</t>
  </si>
  <si>
    <t>United States - North Dakota - Ward County</t>
  </si>
  <si>
    <t>Ward County</t>
  </si>
  <si>
    <t>United States - North Dakota - Wells County</t>
  </si>
  <si>
    <t>United States - North Dakota - Williams County</t>
  </si>
  <si>
    <t>Williams County</t>
  </si>
  <si>
    <t>United States - Ohio</t>
  </si>
  <si>
    <t>Ohio</t>
  </si>
  <si>
    <t>United States - Ohio - Adams County</t>
  </si>
  <si>
    <t>United States - Ohio - Allen County</t>
  </si>
  <si>
    <t>United States - Ohio - Ashland County</t>
  </si>
  <si>
    <t>Ashland County</t>
  </si>
  <si>
    <t>United States - Ohio - Ashtabula County</t>
  </si>
  <si>
    <t>Ashtabula County</t>
  </si>
  <si>
    <t>United States - Ohio - Athens County</t>
  </si>
  <si>
    <t>Athens County</t>
  </si>
  <si>
    <t>United States - Ohio - Auglaize County</t>
  </si>
  <si>
    <t>Auglaize County</t>
  </si>
  <si>
    <t>United States - Ohio - Belmont County</t>
  </si>
  <si>
    <t>Belmont County</t>
  </si>
  <si>
    <t>United States - Ohio - Brown County</t>
  </si>
  <si>
    <t>United States - Ohio - Butler County</t>
  </si>
  <si>
    <t>United States - Ohio - Carroll County</t>
  </si>
  <si>
    <t>United States - Ohio - Champaign County</t>
  </si>
  <si>
    <t>United States - Ohio - Clark County</t>
  </si>
  <si>
    <t>United States - Ohio - Clermont County</t>
  </si>
  <si>
    <t>Clermont County</t>
  </si>
  <si>
    <t>United States - Ohio - Clinton County</t>
  </si>
  <si>
    <t>United States - Ohio - Columbiana County</t>
  </si>
  <si>
    <t>Columbiana County</t>
  </si>
  <si>
    <t>United States - Ohio - Coshocton County</t>
  </si>
  <si>
    <t>Coshocton County</t>
  </si>
  <si>
    <t>United States - Ohio - Crawford County</t>
  </si>
  <si>
    <t>United States - Ohio - Cuyahoga County</t>
  </si>
  <si>
    <t>Cuyahoga County</t>
  </si>
  <si>
    <t>1280122(r47421)</t>
  </si>
  <si>
    <t>United States - Ohio - Darke County</t>
  </si>
  <si>
    <t>Darke County</t>
  </si>
  <si>
    <t>United States - Ohio - Defiance County</t>
  </si>
  <si>
    <t>Defiance County</t>
  </si>
  <si>
    <t>United States - Ohio - Delaware County</t>
  </si>
  <si>
    <t>United States - Ohio - Erie County</t>
  </si>
  <si>
    <t>United States - Ohio - Fairfield County</t>
  </si>
  <si>
    <t>United States - Ohio - Fayette County</t>
  </si>
  <si>
    <t>United States - Ohio - Franklin County</t>
  </si>
  <si>
    <t>United States - Ohio - Fulton County</t>
  </si>
  <si>
    <t>United States - Ohio - Gallia County</t>
  </si>
  <si>
    <t>Gallia County</t>
  </si>
  <si>
    <t>United States - Ohio - Geauga County</t>
  </si>
  <si>
    <t>Geauga County</t>
  </si>
  <si>
    <t>93389(r47449)</t>
  </si>
  <si>
    <t>United States - Ohio - Greene County</t>
  </si>
  <si>
    <t>United States - Ohio - Guernsey County</t>
  </si>
  <si>
    <t>Guernsey County</t>
  </si>
  <si>
    <t>United States - Ohio - Hamilton County</t>
  </si>
  <si>
    <t>United States - Ohio - Hancock County</t>
  </si>
  <si>
    <t>United States - Ohio - Hardin County</t>
  </si>
  <si>
    <t>United States - Ohio - Harrison County</t>
  </si>
  <si>
    <t>United States - Ohio - Henry County</t>
  </si>
  <si>
    <t>United States - Ohio - Highland County</t>
  </si>
  <si>
    <t>Highland County</t>
  </si>
  <si>
    <t>United States - Ohio - Hocking County</t>
  </si>
  <si>
    <t>Hocking County</t>
  </si>
  <si>
    <t>United States - Ohio - Holmes County</t>
  </si>
  <si>
    <t>United States - Ohio - Huron County</t>
  </si>
  <si>
    <t>United States - Ohio - Jackson County</t>
  </si>
  <si>
    <t>United States - Ohio - Jefferson County</t>
  </si>
  <si>
    <t>United States - Ohio - Knox County</t>
  </si>
  <si>
    <t>United States - Ohio - Lake County</t>
  </si>
  <si>
    <t>230041(r47726)</t>
  </si>
  <si>
    <t>United States - Ohio - Lawrence County</t>
  </si>
  <si>
    <t>United States - Ohio - Licking County</t>
  </si>
  <si>
    <t>Licking County</t>
  </si>
  <si>
    <t>United States - Ohio - Logan County</t>
  </si>
  <si>
    <t>United States - Ohio - Lorain County</t>
  </si>
  <si>
    <t>Lorain County</t>
  </si>
  <si>
    <t>United States - Ohio - Lucas County</t>
  </si>
  <si>
    <t>United States - Ohio - Madison County</t>
  </si>
  <si>
    <t>United States - Ohio - Mahoning County</t>
  </si>
  <si>
    <t>Mahoning County</t>
  </si>
  <si>
    <t>United States - Ohio - Marion County</t>
  </si>
  <si>
    <t>United States - Ohio - Medina County</t>
  </si>
  <si>
    <t>Medina County</t>
  </si>
  <si>
    <t>United States - Ohio - Meigs County</t>
  </si>
  <si>
    <t>Meigs County</t>
  </si>
  <si>
    <t>United States - Ohio - Mercer County</t>
  </si>
  <si>
    <t>United States - Ohio - Miami County</t>
  </si>
  <si>
    <t>United States - Ohio - Monroe County</t>
  </si>
  <si>
    <t>United States - Ohio - Montgomery County</t>
  </si>
  <si>
    <t>United States - Ohio - Morgan County</t>
  </si>
  <si>
    <t>United States - Ohio - Morrow County</t>
  </si>
  <si>
    <t>Morrow County</t>
  </si>
  <si>
    <t>United States - Ohio - Muskingum County</t>
  </si>
  <si>
    <t>Muskingum County</t>
  </si>
  <si>
    <t>United States - Ohio - Noble County</t>
  </si>
  <si>
    <t>United States - Ohio - Ottawa County</t>
  </si>
  <si>
    <t>United States - Ohio - Paulding County</t>
  </si>
  <si>
    <t>United States - Ohio - Perry County</t>
  </si>
  <si>
    <t>United States - Ohio - Pickaway County</t>
  </si>
  <si>
    <t>Pickaway County</t>
  </si>
  <si>
    <t>United States - Ohio - Pike County</t>
  </si>
  <si>
    <t>United States - Ohio - Portage County</t>
  </si>
  <si>
    <t>Portage County</t>
  </si>
  <si>
    <t>United States - Ohio - Preble County</t>
  </si>
  <si>
    <t>Preble County</t>
  </si>
  <si>
    <t>United States - Ohio - Putnam County</t>
  </si>
  <si>
    <t>United States - Ohio - Richland County</t>
  </si>
  <si>
    <t>United States - Ohio - Ross County</t>
  </si>
  <si>
    <t>Ross County</t>
  </si>
  <si>
    <t>United States - Ohio - Sandusky County</t>
  </si>
  <si>
    <t>Sandusky County</t>
  </si>
  <si>
    <t>United States - Ohio - Scioto County</t>
  </si>
  <si>
    <t>Scioto County</t>
  </si>
  <si>
    <t>United States - Ohio - Seneca County</t>
  </si>
  <si>
    <t>United States - Ohio - Shelby County</t>
  </si>
  <si>
    <t>United States - Ohio - Stark County</t>
  </si>
  <si>
    <t>United States - Ohio - Summit County</t>
  </si>
  <si>
    <t>United States - Ohio - Trumbull County</t>
  </si>
  <si>
    <t>Trumbull County</t>
  </si>
  <si>
    <t>210312(r47792)</t>
  </si>
  <si>
    <t>United States - Ohio - Tuscarawas County</t>
  </si>
  <si>
    <t>Tuscarawas County</t>
  </si>
  <si>
    <t>United States - Ohio - Union County</t>
  </si>
  <si>
    <t>United States - Ohio - Van Wert County</t>
  </si>
  <si>
    <t>Van Wert County</t>
  </si>
  <si>
    <t>United States - Ohio - Vinton County</t>
  </si>
  <si>
    <t>Vinton County</t>
  </si>
  <si>
    <t>United States - Ohio - Warren County</t>
  </si>
  <si>
    <t>United States - Ohio - Washington County</t>
  </si>
  <si>
    <t>United States - Ohio - Wayne County</t>
  </si>
  <si>
    <t>United States - Ohio - Williams County</t>
  </si>
  <si>
    <t>United States - Ohio - Wood County</t>
  </si>
  <si>
    <t>Wood County</t>
  </si>
  <si>
    <t>United States - Ohio - Wyandot County</t>
  </si>
  <si>
    <t>Wyandot County</t>
  </si>
  <si>
    <t>United States - Oklahoma</t>
  </si>
  <si>
    <t>Oklahoma</t>
  </si>
  <si>
    <t>United States - Oklahoma - Adair County</t>
  </si>
  <si>
    <t>United States - Oklahoma - Alfalfa County</t>
  </si>
  <si>
    <t>Alfalfa County</t>
  </si>
  <si>
    <t>United States - Oklahoma - Atoka County</t>
  </si>
  <si>
    <t>Atoka County</t>
  </si>
  <si>
    <t>United States - Oklahoma - Beaver County</t>
  </si>
  <si>
    <t>Beaver County</t>
  </si>
  <si>
    <t>United States - Oklahoma - Beckham County</t>
  </si>
  <si>
    <t>Beckham County</t>
  </si>
  <si>
    <t>United States - Oklahoma - Blaine County</t>
  </si>
  <si>
    <t>United States - Oklahoma - Bryan County</t>
  </si>
  <si>
    <t>United States - Oklahoma - Caddo County</t>
  </si>
  <si>
    <t>Caddo County</t>
  </si>
  <si>
    <t>United States - Oklahoma - Canadian County</t>
  </si>
  <si>
    <t>Canadian County</t>
  </si>
  <si>
    <t>United States - Oklahoma - Carter County</t>
  </si>
  <si>
    <t>United States - Oklahoma - Cherokee County</t>
  </si>
  <si>
    <t>United States - Oklahoma - Choctaw County</t>
  </si>
  <si>
    <t>United States - Oklahoma - Cimarron County</t>
  </si>
  <si>
    <t>Cimarron County</t>
  </si>
  <si>
    <t>United States - Oklahoma - Cleveland County</t>
  </si>
  <si>
    <t>United States - Oklahoma - Coal County</t>
  </si>
  <si>
    <t>Coal County</t>
  </si>
  <si>
    <t>United States - Oklahoma - Comanche County</t>
  </si>
  <si>
    <t>United States - Oklahoma - Cotton County</t>
  </si>
  <si>
    <t>Cotton County</t>
  </si>
  <si>
    <t>United States - Oklahoma - Craig County</t>
  </si>
  <si>
    <t>Craig County</t>
  </si>
  <si>
    <t>United States - Oklahoma - Creek County</t>
  </si>
  <si>
    <t>Creek County</t>
  </si>
  <si>
    <t>United States - Oklahoma - Custer County</t>
  </si>
  <si>
    <t>United States - Oklahoma - Delaware County</t>
  </si>
  <si>
    <t>United States - Oklahoma - Dewey County</t>
  </si>
  <si>
    <t>Dewey County</t>
  </si>
  <si>
    <t>United States - Oklahoma - Ellis County</t>
  </si>
  <si>
    <t>United States - Oklahoma - Garfield County</t>
  </si>
  <si>
    <t>United States - Oklahoma - Garvin County</t>
  </si>
  <si>
    <t>Garvin County</t>
  </si>
  <si>
    <t>United States - Oklahoma - Grady County</t>
  </si>
  <si>
    <t>United States - Oklahoma - Grant County</t>
  </si>
  <si>
    <t>United States - Oklahoma - Greer County</t>
  </si>
  <si>
    <t>Greer County</t>
  </si>
  <si>
    <t>United States - Oklahoma - Harmon County</t>
  </si>
  <si>
    <t>Harmon County</t>
  </si>
  <si>
    <t>United States - Oklahoma - Harper County</t>
  </si>
  <si>
    <t>United States - Oklahoma - Haskell County</t>
  </si>
  <si>
    <t>United States - Oklahoma - Hughes County</t>
  </si>
  <si>
    <t>Hughes County</t>
  </si>
  <si>
    <t>United States - Oklahoma - Jackson County</t>
  </si>
  <si>
    <t>United States - Oklahoma - Jefferson County</t>
  </si>
  <si>
    <t>United States - Oklahoma - Johnston County</t>
  </si>
  <si>
    <t>United States - Oklahoma - Kay County</t>
  </si>
  <si>
    <t>Kay County</t>
  </si>
  <si>
    <t>United States - Oklahoma - Kingfisher County</t>
  </si>
  <si>
    <t>Kingfisher County</t>
  </si>
  <si>
    <t>United States - Oklahoma - Kiowa County</t>
  </si>
  <si>
    <t>United States - Oklahoma - Latimer County</t>
  </si>
  <si>
    <t>Latimer County</t>
  </si>
  <si>
    <t>United States - Oklahoma - Le Flore County</t>
  </si>
  <si>
    <t>Le Flore County</t>
  </si>
  <si>
    <t>United States - Oklahoma - Lincoln County</t>
  </si>
  <si>
    <t>United States - Oklahoma - Logan County</t>
  </si>
  <si>
    <t>United States - Oklahoma - Love County</t>
  </si>
  <si>
    <t>Love County</t>
  </si>
  <si>
    <t>United States - Oklahoma - McClain County</t>
  </si>
  <si>
    <t>McClain County</t>
  </si>
  <si>
    <t>United States - Oklahoma - McCurtain County</t>
  </si>
  <si>
    <t>McCurtain County</t>
  </si>
  <si>
    <t>United States - Oklahoma - McIntosh County</t>
  </si>
  <si>
    <t>United States - Oklahoma - Major County</t>
  </si>
  <si>
    <t>Major County</t>
  </si>
  <si>
    <t>United States - Oklahoma - Marshall County</t>
  </si>
  <si>
    <t>United States - Oklahoma - Mayes County</t>
  </si>
  <si>
    <t>Mayes County</t>
  </si>
  <si>
    <t>United States - Oklahoma - Murray County</t>
  </si>
  <si>
    <t>United States - Oklahoma - Muskogee County</t>
  </si>
  <si>
    <t>Muskogee County</t>
  </si>
  <si>
    <t>United States - Oklahoma - Noble County</t>
  </si>
  <si>
    <t>United States - Oklahoma - Nowata County</t>
  </si>
  <si>
    <t>Nowata County</t>
  </si>
  <si>
    <t>United States - Oklahoma - Okfuskee County</t>
  </si>
  <si>
    <t>Okfuskee County</t>
  </si>
  <si>
    <t>United States - Oklahoma - Oklahoma County</t>
  </si>
  <si>
    <t>Oklahoma County</t>
  </si>
  <si>
    <t>United States - Oklahoma - Okmulgee County</t>
  </si>
  <si>
    <t>Okmulgee County</t>
  </si>
  <si>
    <t>United States - Oklahoma - Osage County</t>
  </si>
  <si>
    <t>United States - Oklahoma - Ottawa County</t>
  </si>
  <si>
    <t>United States - Oklahoma - Pawnee County</t>
  </si>
  <si>
    <t>United States - Oklahoma - Payne County</t>
  </si>
  <si>
    <t>Payne County</t>
  </si>
  <si>
    <t>United States - Oklahoma - Pittsburg County</t>
  </si>
  <si>
    <t>Pittsburg County</t>
  </si>
  <si>
    <t>United States - Oklahoma - Pontotoc County</t>
  </si>
  <si>
    <t>United States - Oklahoma - Pottawatomie County</t>
  </si>
  <si>
    <t>United States - Oklahoma - Pushmataha County</t>
  </si>
  <si>
    <t>Pushmataha County</t>
  </si>
  <si>
    <t>United States - Oklahoma - Roger Mills County</t>
  </si>
  <si>
    <t>Roger Mills County</t>
  </si>
  <si>
    <t>United States - Oklahoma - Rogers County</t>
  </si>
  <si>
    <t>Rogers County</t>
  </si>
  <si>
    <t>United States - Oklahoma - Seminole County</t>
  </si>
  <si>
    <t>United States - Oklahoma - Sequoyah County</t>
  </si>
  <si>
    <t>Sequoyah County</t>
  </si>
  <si>
    <t>United States - Oklahoma - Stephens County</t>
  </si>
  <si>
    <t>United States - Oklahoma - Texas County</t>
  </si>
  <si>
    <t>United States - Oklahoma - Tillman County</t>
  </si>
  <si>
    <t>Tillman County</t>
  </si>
  <si>
    <t>United States - Oklahoma - Tulsa County</t>
  </si>
  <si>
    <t>Tulsa County</t>
  </si>
  <si>
    <t>United States - Oklahoma - Wagoner County</t>
  </si>
  <si>
    <t>Wagoner County</t>
  </si>
  <si>
    <t>United States - Oklahoma - Washington County</t>
  </si>
  <si>
    <t>United States - Oklahoma - Washita County</t>
  </si>
  <si>
    <t>Washita County</t>
  </si>
  <si>
    <t>United States - Oklahoma - Woods County</t>
  </si>
  <si>
    <t>Woods County</t>
  </si>
  <si>
    <t>United States - Oklahoma - Woodward County</t>
  </si>
  <si>
    <t>Woodward County</t>
  </si>
  <si>
    <t>United States - Oregon</t>
  </si>
  <si>
    <t>Oregon</t>
  </si>
  <si>
    <t>United States - Oregon - Baker County</t>
  </si>
  <si>
    <t>United States - Oregon - Benton County</t>
  </si>
  <si>
    <t>United States - Oregon - Clackamas County</t>
  </si>
  <si>
    <t>Clackamas County</t>
  </si>
  <si>
    <t>United States - Oregon - Clatsop County</t>
  </si>
  <si>
    <t>Clatsop County</t>
  </si>
  <si>
    <t>United States - Oregon - Columbia County</t>
  </si>
  <si>
    <t>United States - Oregon - Coos County</t>
  </si>
  <si>
    <t>United States - Oregon - Crook County</t>
  </si>
  <si>
    <t>Crook County</t>
  </si>
  <si>
    <t>United States - Oregon - Curry County</t>
  </si>
  <si>
    <t>United States - Oregon - Deschutes County</t>
  </si>
  <si>
    <t>Deschutes County</t>
  </si>
  <si>
    <t>United States - Oregon - Douglas County</t>
  </si>
  <si>
    <t>United States - Oregon - Gilliam County</t>
  </si>
  <si>
    <t>Gilliam County</t>
  </si>
  <si>
    <t>United States - Oregon - Grant County</t>
  </si>
  <si>
    <t>United States - Oregon - Harney County</t>
  </si>
  <si>
    <t>Harney County</t>
  </si>
  <si>
    <t>United States - Oregon - Hood River County</t>
  </si>
  <si>
    <t>Hood River County</t>
  </si>
  <si>
    <t>United States - Oregon - Jackson County</t>
  </si>
  <si>
    <t>United States - Oregon - Jefferson County</t>
  </si>
  <si>
    <t>United States - Oregon - Josephine County</t>
  </si>
  <si>
    <t>Josephine County</t>
  </si>
  <si>
    <t>United States - Oregon - Klamath County</t>
  </si>
  <si>
    <t>Klamath County</t>
  </si>
  <si>
    <t>United States - Oregon - Lake County</t>
  </si>
  <si>
    <t>United States - Oregon - Lane County</t>
  </si>
  <si>
    <t>United States - Oregon - Lincoln County</t>
  </si>
  <si>
    <t>United States - Oregon - Linn County</t>
  </si>
  <si>
    <t>United States - Oregon - Malheur County</t>
  </si>
  <si>
    <t>Malheur County</t>
  </si>
  <si>
    <t>United States - Oregon - Marion County</t>
  </si>
  <si>
    <t>United States - Oregon - Morrow County</t>
  </si>
  <si>
    <t>United States - Oregon - Multnomah County</t>
  </si>
  <si>
    <t>Multnomah County</t>
  </si>
  <si>
    <t>United States - Oregon - Polk County</t>
  </si>
  <si>
    <t>United States - Oregon - Sherman County</t>
  </si>
  <si>
    <t>United States - Oregon - Tillamook County</t>
  </si>
  <si>
    <t>Tillamook County</t>
  </si>
  <si>
    <t>United States - Oregon - Umatilla County</t>
  </si>
  <si>
    <t>Umatilla County</t>
  </si>
  <si>
    <t>United States - Oregon - Union County</t>
  </si>
  <si>
    <t>United States - Oregon - Wallowa County</t>
  </si>
  <si>
    <t>Wallowa County</t>
  </si>
  <si>
    <t>United States - Oregon - Wasco County</t>
  </si>
  <si>
    <t>Wasco County</t>
  </si>
  <si>
    <t>United States - Oregon - Washington County</t>
  </si>
  <si>
    <t>United States - Oregon - Wheeler County</t>
  </si>
  <si>
    <t>United States - Oregon - Yamhill County</t>
  </si>
  <si>
    <t>Yamhill County</t>
  </si>
  <si>
    <t>United States - Pennsylvania</t>
  </si>
  <si>
    <t>Pennsylvania</t>
  </si>
  <si>
    <t>United States - Pennsylvania - Adams County</t>
  </si>
  <si>
    <t>United States - Pennsylvania - Allegheny County</t>
  </si>
  <si>
    <t>Allegheny County</t>
  </si>
  <si>
    <t>United States - Pennsylvania - Armstrong County</t>
  </si>
  <si>
    <t>Armstrong County</t>
  </si>
  <si>
    <t>United States - Pennsylvania - Beaver County</t>
  </si>
  <si>
    <t>United States - Pennsylvania - Bedford County</t>
  </si>
  <si>
    <t>Bedford County</t>
  </si>
  <si>
    <t>United States - Pennsylvania - Berks County</t>
  </si>
  <si>
    <t>Berks County</t>
  </si>
  <si>
    <t>United States - Pennsylvania - Blair County</t>
  </si>
  <si>
    <t>Blair County</t>
  </si>
  <si>
    <t>United States - Pennsylvania - Bradford County</t>
  </si>
  <si>
    <t>United States - Pennsylvania - Bucks County</t>
  </si>
  <si>
    <t>Bucks County</t>
  </si>
  <si>
    <t>United States - Pennsylvania - Butler County</t>
  </si>
  <si>
    <t>United States - Pennsylvania - Cambria County</t>
  </si>
  <si>
    <t>Cambria County</t>
  </si>
  <si>
    <t>United States - Pennsylvania - Cameron County</t>
  </si>
  <si>
    <t>Cameron County</t>
  </si>
  <si>
    <t>United States - Pennsylvania - Carbon County</t>
  </si>
  <si>
    <t>United States - Pennsylvania - Centre County</t>
  </si>
  <si>
    <t>Centre County</t>
  </si>
  <si>
    <t>United States - Pennsylvania - Chester County</t>
  </si>
  <si>
    <t>Chester County</t>
  </si>
  <si>
    <t>498886(r47867)</t>
  </si>
  <si>
    <t>United States - Pennsylvania - Clarion County</t>
  </si>
  <si>
    <t>Clarion County</t>
  </si>
  <si>
    <t>United States - Pennsylvania - Clearfield County</t>
  </si>
  <si>
    <t>Clearfield County</t>
  </si>
  <si>
    <t>81642(r47879)</t>
  </si>
  <si>
    <t>United States - Pennsylvania - Clinton County</t>
  </si>
  <si>
    <t>United States - Pennsylvania - Columbia County</t>
  </si>
  <si>
    <t>United States - Pennsylvania - Crawford County</t>
  </si>
  <si>
    <t>United States - Pennsylvania - Cumberland County</t>
  </si>
  <si>
    <t>United States - Pennsylvania - Dauphin County</t>
  </si>
  <si>
    <t>Dauphin County</t>
  </si>
  <si>
    <t>United States - Pennsylvania - Delaware County</t>
  </si>
  <si>
    <t>558979(r47897)</t>
  </si>
  <si>
    <t>United States - Pennsylvania - Elk County</t>
  </si>
  <si>
    <t>United States - Pennsylvania - Erie County</t>
  </si>
  <si>
    <t>United States - Pennsylvania - Fayette County</t>
  </si>
  <si>
    <t>United States - Pennsylvania - Forest County</t>
  </si>
  <si>
    <t>Forest County</t>
  </si>
  <si>
    <t>United States - Pennsylvania - Franklin County</t>
  </si>
  <si>
    <t>United States - Pennsylvania - Fulton County</t>
  </si>
  <si>
    <t>United States - Pennsylvania - Greene County</t>
  </si>
  <si>
    <t>United States - Pennsylvania - Huntingdon County</t>
  </si>
  <si>
    <t>Huntingdon County</t>
  </si>
  <si>
    <t>United States - Pennsylvania - Indiana County</t>
  </si>
  <si>
    <t>Indiana County</t>
  </si>
  <si>
    <t>United States - Pennsylvania - Jefferson County</t>
  </si>
  <si>
    <t>45200(r47934)</t>
  </si>
  <si>
    <t>United States - Pennsylvania - Juniata County</t>
  </si>
  <si>
    <t>Juniata County</t>
  </si>
  <si>
    <t>United States - Pennsylvania - Lackawanna County</t>
  </si>
  <si>
    <t>Lackawanna County</t>
  </si>
  <si>
    <t>United States - Pennsylvania - Lancaster County</t>
  </si>
  <si>
    <t>United States - Pennsylvania - Lawrence County</t>
  </si>
  <si>
    <t>United States - Pennsylvania - Lebanon County</t>
  </si>
  <si>
    <t>Lebanon County</t>
  </si>
  <si>
    <t>United States - Pennsylvania - Lehigh County</t>
  </si>
  <si>
    <t>Lehigh County</t>
  </si>
  <si>
    <t>United States - Pennsylvania - Luzerne County</t>
  </si>
  <si>
    <t>Luzerne County</t>
  </si>
  <si>
    <t>United States - Pennsylvania - Lycoming County</t>
  </si>
  <si>
    <t>Lycoming County</t>
  </si>
  <si>
    <t>United States - Pennsylvania - McKean County</t>
  </si>
  <si>
    <t>McKean County</t>
  </si>
  <si>
    <t>United States - Pennsylvania - Mercer County</t>
  </si>
  <si>
    <t>United States - Pennsylvania - Mifflin County</t>
  </si>
  <si>
    <t>Mifflin County</t>
  </si>
  <si>
    <t>United States - Pennsylvania - Monroe County</t>
  </si>
  <si>
    <t>United States - Pennsylvania - Montgomery County</t>
  </si>
  <si>
    <t>799874(r47962)</t>
  </si>
  <si>
    <t>United States - Pennsylvania - Montour County</t>
  </si>
  <si>
    <t>Montour County</t>
  </si>
  <si>
    <t>United States - Pennsylvania - Northampton County</t>
  </si>
  <si>
    <t>United States - Pennsylvania - Northumberland County</t>
  </si>
  <si>
    <t>Northumberland County</t>
  </si>
  <si>
    <t>United States - Pennsylvania - Perry County</t>
  </si>
  <si>
    <t>United States - Pennsylvania - Philadelphia County</t>
  </si>
  <si>
    <t>Philadelphia County</t>
  </si>
  <si>
    <t>United States - Pennsylvania - Pike County</t>
  </si>
  <si>
    <t>United States - Pennsylvania - Potter County</t>
  </si>
  <si>
    <t>Potter County</t>
  </si>
  <si>
    <t>United States - Pennsylvania - Schuylkill County</t>
  </si>
  <si>
    <t>Schuylkill County</t>
  </si>
  <si>
    <t>United States - Pennsylvania - Snyder County</t>
  </si>
  <si>
    <t>Snyder County</t>
  </si>
  <si>
    <t>United States - Pennsylvania - Somerset County</t>
  </si>
  <si>
    <t>United States - Pennsylvania - Sullivan County</t>
  </si>
  <si>
    <t>United States - Pennsylvania - Susquehanna County</t>
  </si>
  <si>
    <t>Susquehanna County</t>
  </si>
  <si>
    <t>United States - Pennsylvania - Tioga County</t>
  </si>
  <si>
    <t>United States - Pennsylvania - Union County</t>
  </si>
  <si>
    <t>United States - Pennsylvania - Venango County</t>
  </si>
  <si>
    <t>Venango County</t>
  </si>
  <si>
    <t>United States - Pennsylvania - Warren County</t>
  </si>
  <si>
    <t>United States - Pennsylvania - Washington County</t>
  </si>
  <si>
    <t>United States - Pennsylvania - Wayne County</t>
  </si>
  <si>
    <t>United States - Pennsylvania - Westmoreland County</t>
  </si>
  <si>
    <t>Westmoreland County</t>
  </si>
  <si>
    <t>United States - Pennsylvania - Wyoming County</t>
  </si>
  <si>
    <t>United States - Pennsylvania - York County</t>
  </si>
  <si>
    <t>United States - Rhode Island</t>
  </si>
  <si>
    <t>Rhode Island</t>
  </si>
  <si>
    <t>United States - Rhode Island - Bristol County</t>
  </si>
  <si>
    <t>United States - Rhode Island - Kent County</t>
  </si>
  <si>
    <t>United States - Rhode Island - Newport County</t>
  </si>
  <si>
    <t>Newport County</t>
  </si>
  <si>
    <t>United States - Rhode Island - Providence County</t>
  </si>
  <si>
    <t>Providence County</t>
  </si>
  <si>
    <t>United States - Rhode Island - Washington County</t>
  </si>
  <si>
    <t>United States - South Carolina</t>
  </si>
  <si>
    <t>South Carolina</t>
  </si>
  <si>
    <t>United States - South Carolina - Abbeville County</t>
  </si>
  <si>
    <t>Abbeville County</t>
  </si>
  <si>
    <t>United States - South Carolina - Aiken County</t>
  </si>
  <si>
    <t>Aiken County</t>
  </si>
  <si>
    <t>United States - South Carolina - Allendale County</t>
  </si>
  <si>
    <t>Allendale County</t>
  </si>
  <si>
    <t>United States - South Carolina - Anderson County</t>
  </si>
  <si>
    <t>United States - South Carolina - Bamberg County</t>
  </si>
  <si>
    <t>Bamberg County</t>
  </si>
  <si>
    <t>United States - South Carolina - Barnwell County</t>
  </si>
  <si>
    <t>Barnwell County</t>
  </si>
  <si>
    <t>United States - South Carolina - Beaufort County</t>
  </si>
  <si>
    <t>United States - South Carolina - Berkeley County</t>
  </si>
  <si>
    <t>Berkeley County</t>
  </si>
  <si>
    <t>United States - South Carolina - Calhoun County</t>
  </si>
  <si>
    <t>United States - South Carolina - Charleston County</t>
  </si>
  <si>
    <t>Charleston County</t>
  </si>
  <si>
    <t>United States - South Carolina - Cherokee County</t>
  </si>
  <si>
    <t>55342(r48150)</t>
  </si>
  <si>
    <t>United States - South Carolina - Chester County</t>
  </si>
  <si>
    <t>United States - South Carolina - Chesterfield County</t>
  </si>
  <si>
    <t>Chesterfield County</t>
  </si>
  <si>
    <t>United States - South Carolina - Clarendon County</t>
  </si>
  <si>
    <t>Clarendon County</t>
  </si>
  <si>
    <t>United States - South Carolina - Colleton County</t>
  </si>
  <si>
    <t>Colleton County</t>
  </si>
  <si>
    <t>United States - South Carolina - Darlington County</t>
  </si>
  <si>
    <t>Darlington County</t>
  </si>
  <si>
    <t>United States - South Carolina - Dillon County</t>
  </si>
  <si>
    <t>Dillon County</t>
  </si>
  <si>
    <t>United States - South Carolina - Dorchester County</t>
  </si>
  <si>
    <t>United States - South Carolina - Edgefield County</t>
  </si>
  <si>
    <t>Edgefield County</t>
  </si>
  <si>
    <t>United States - South Carolina - Fairfield County</t>
  </si>
  <si>
    <t>United States - South Carolina - Florence County</t>
  </si>
  <si>
    <t>Florence County</t>
  </si>
  <si>
    <t>United States - South Carolina - Georgetown County</t>
  </si>
  <si>
    <t>Georgetown County</t>
  </si>
  <si>
    <t>United States - South Carolina - Greenville County</t>
  </si>
  <si>
    <t>Greenville County</t>
  </si>
  <si>
    <t>United States - South Carolina - Greenwood County</t>
  </si>
  <si>
    <t>United States - South Carolina - Hampton County</t>
  </si>
  <si>
    <t>Hampton County</t>
  </si>
  <si>
    <t>United States - South Carolina - Horry County</t>
  </si>
  <si>
    <t>Horry County</t>
  </si>
  <si>
    <t>United States - South Carolina - Jasper County</t>
  </si>
  <si>
    <t>United States - South Carolina - Kershaw County</t>
  </si>
  <si>
    <t>Kershaw County</t>
  </si>
  <si>
    <t>61697(r48158)</t>
  </si>
  <si>
    <t>United States - South Carolina - Lancaster County</t>
  </si>
  <si>
    <t>United States - South Carolina - Laurens County</t>
  </si>
  <si>
    <t>United States - South Carolina - Lee County</t>
  </si>
  <si>
    <t>United States - South Carolina - Lexington County</t>
  </si>
  <si>
    <t>Lexington County</t>
  </si>
  <si>
    <t>United States - South Carolina - McCormick County</t>
  </si>
  <si>
    <t>McCormick County</t>
  </si>
  <si>
    <t>United States - South Carolina - Marion County</t>
  </si>
  <si>
    <t>United States - South Carolina - Marlboro County</t>
  </si>
  <si>
    <t>Marlboro County</t>
  </si>
  <si>
    <t>United States - South Carolina - Newberry County</t>
  </si>
  <si>
    <t>Newberry County</t>
  </si>
  <si>
    <t>United States - South Carolina - Oconee County</t>
  </si>
  <si>
    <t>United States - South Carolina - Orangeburg County</t>
  </si>
  <si>
    <t>Orangeburg County</t>
  </si>
  <si>
    <t>United States - South Carolina - Pickens County</t>
  </si>
  <si>
    <t>United States - South Carolina - Richland County</t>
  </si>
  <si>
    <t>United States - South Carolina - Saluda County</t>
  </si>
  <si>
    <t>Saluda County</t>
  </si>
  <si>
    <t>United States - South Carolina - Spartanburg County</t>
  </si>
  <si>
    <t>Spartanburg County</t>
  </si>
  <si>
    <t>United States - South Carolina - Sumter County</t>
  </si>
  <si>
    <t>United States - South Carolina - Union County</t>
  </si>
  <si>
    <t>United States - South Carolina - Williamsburg County</t>
  </si>
  <si>
    <t>Williamsburg County</t>
  </si>
  <si>
    <t>United States - South Carolina - York County</t>
  </si>
  <si>
    <t>United States - South Dakota</t>
  </si>
  <si>
    <t>South Dakota</t>
  </si>
  <si>
    <t>814180(r48166)</t>
  </si>
  <si>
    <t>United States - South Dakota - Aurora County</t>
  </si>
  <si>
    <t>Aurora County</t>
  </si>
  <si>
    <t>United States - South Dakota - Beadle County</t>
  </si>
  <si>
    <t>Beadle County</t>
  </si>
  <si>
    <t>United States - South Dakota - Bennett County</t>
  </si>
  <si>
    <t>Bennett County</t>
  </si>
  <si>
    <t>United States - South Dakota - Bon Homme County</t>
  </si>
  <si>
    <t>Bon Homme County</t>
  </si>
  <si>
    <t>United States - South Dakota - Brookings County</t>
  </si>
  <si>
    <t>Brookings County</t>
  </si>
  <si>
    <t>United States - South Dakota - Brown County</t>
  </si>
  <si>
    <t>United States - South Dakota - Brule County</t>
  </si>
  <si>
    <t>Brule County</t>
  </si>
  <si>
    <t>United States - South Dakota - Buffalo County</t>
  </si>
  <si>
    <t>United States - South Dakota - Butte County</t>
  </si>
  <si>
    <t>United States - South Dakota - Campbell County</t>
  </si>
  <si>
    <t>United States - South Dakota - Charles Mix County</t>
  </si>
  <si>
    <t>Charles Mix County</t>
  </si>
  <si>
    <t>United States - South Dakota - Clark County</t>
  </si>
  <si>
    <t>United States - South Dakota - Clay County</t>
  </si>
  <si>
    <t>United States - South Dakota - Codington County</t>
  </si>
  <si>
    <t>Codington County</t>
  </si>
  <si>
    <t>United States - South Dakota - Corson County</t>
  </si>
  <si>
    <t>Corson County</t>
  </si>
  <si>
    <t>United States - South Dakota - Custer County</t>
  </si>
  <si>
    <t>United States - South Dakota - Davison County</t>
  </si>
  <si>
    <t>Davison County</t>
  </si>
  <si>
    <t>United States - South Dakota - Day County</t>
  </si>
  <si>
    <t>Day County</t>
  </si>
  <si>
    <t>United States - South Dakota - Deuel County</t>
  </si>
  <si>
    <t>United States - South Dakota - Dewey County</t>
  </si>
  <si>
    <t>United States - South Dakota - Douglas County</t>
  </si>
  <si>
    <t>United States - South Dakota - Edmunds County</t>
  </si>
  <si>
    <t>Edmunds County</t>
  </si>
  <si>
    <t>United States - South Dakota - Fall River County</t>
  </si>
  <si>
    <t>Fall River County</t>
  </si>
  <si>
    <t>United States - South Dakota - Faulk County</t>
  </si>
  <si>
    <t>Faulk County</t>
  </si>
  <si>
    <t>United States - South Dakota - Grant County</t>
  </si>
  <si>
    <t>United States - South Dakota - Gregory County</t>
  </si>
  <si>
    <t>Gregory County</t>
  </si>
  <si>
    <t>United States - South Dakota - Haakon County</t>
  </si>
  <si>
    <t>Haakon County</t>
  </si>
  <si>
    <t>United States - South Dakota - Hamlin County</t>
  </si>
  <si>
    <t>Hamlin County</t>
  </si>
  <si>
    <t>United States - South Dakota - Hand County</t>
  </si>
  <si>
    <t>Hand County</t>
  </si>
  <si>
    <t>United States - South Dakota - Hanson County</t>
  </si>
  <si>
    <t>Hanson County</t>
  </si>
  <si>
    <t>United States - South Dakota - Harding County</t>
  </si>
  <si>
    <t>United States - South Dakota - Hughes County</t>
  </si>
  <si>
    <t>United States - South Dakota - Hutchinson County</t>
  </si>
  <si>
    <t>Hutchinson County</t>
  </si>
  <si>
    <t>United States - South Dakota - Hyde County</t>
  </si>
  <si>
    <t>United States - South Dakota - Jackson County</t>
  </si>
  <si>
    <t>United States - South Dakota - Jerauld County</t>
  </si>
  <si>
    <t>Jerauld County</t>
  </si>
  <si>
    <t>United States - South Dakota - Jones County</t>
  </si>
  <si>
    <t>United States - South Dakota - Kingsbury County</t>
  </si>
  <si>
    <t>Kingsbury County</t>
  </si>
  <si>
    <t>United States - South Dakota - Lake County</t>
  </si>
  <si>
    <t>United States - South Dakota - Lawrence County</t>
  </si>
  <si>
    <t>United States - South Dakota - Lincoln County</t>
  </si>
  <si>
    <t>United States - South Dakota - Lyman County</t>
  </si>
  <si>
    <t>Lyman County</t>
  </si>
  <si>
    <t>United States - South Dakota - McCook County</t>
  </si>
  <si>
    <t>McCook County</t>
  </si>
  <si>
    <t>United States - South Dakota - McPherson County</t>
  </si>
  <si>
    <t>United States - South Dakota - Marshall County</t>
  </si>
  <si>
    <t>United States - South Dakota - Meade County</t>
  </si>
  <si>
    <t>25434(r48175)</t>
  </si>
  <si>
    <t>United States - South Dakota - Mellette County</t>
  </si>
  <si>
    <t>Mellette County</t>
  </si>
  <si>
    <t>United States - South Dakota - Miner County</t>
  </si>
  <si>
    <t>Miner County</t>
  </si>
  <si>
    <t>United States - South Dakota - Minnehaha County</t>
  </si>
  <si>
    <t>Minnehaha County</t>
  </si>
  <si>
    <t>United States - South Dakota - Moody County</t>
  </si>
  <si>
    <t>Moody County</t>
  </si>
  <si>
    <t>United States - South Dakota - Pennington County</t>
  </si>
  <si>
    <t>100948(r48348)</t>
  </si>
  <si>
    <t>United States - South Dakota - Perkins County</t>
  </si>
  <si>
    <t>United States - South Dakota - Potter County</t>
  </si>
  <si>
    <t>United States - South Dakota - Roberts County</t>
  </si>
  <si>
    <t>Roberts County</t>
  </si>
  <si>
    <t>United States - South Dakota - Sanborn County</t>
  </si>
  <si>
    <t>Sanborn County</t>
  </si>
  <si>
    <t>United States - South Dakota - Shannon County</t>
  </si>
  <si>
    <t>United States - South Dakota - Spink County</t>
  </si>
  <si>
    <t>Spink County</t>
  </si>
  <si>
    <t>United States - South Dakota - Stanley County</t>
  </si>
  <si>
    <t>Stanley County</t>
  </si>
  <si>
    <t>United States - South Dakota - Sully County</t>
  </si>
  <si>
    <t>Sully County</t>
  </si>
  <si>
    <t>United States - South Dakota - Todd County</t>
  </si>
  <si>
    <t>United States - South Dakota - Tripp County</t>
  </si>
  <si>
    <t>Tripp County</t>
  </si>
  <si>
    <t>United States - South Dakota - Turner County</t>
  </si>
  <si>
    <t>United States - South Dakota - Union County</t>
  </si>
  <si>
    <t>United States - South Dakota - Walworth County</t>
  </si>
  <si>
    <t>Walworth County</t>
  </si>
  <si>
    <t>United States - South Dakota - Yankton County</t>
  </si>
  <si>
    <t>Yankton County</t>
  </si>
  <si>
    <t>United States - South Dakota - Ziebach County</t>
  </si>
  <si>
    <t>Ziebach County</t>
  </si>
  <si>
    <t>United States - Tennessee</t>
  </si>
  <si>
    <t>Tennessee</t>
  </si>
  <si>
    <t>United States - Tennessee - Anderson County</t>
  </si>
  <si>
    <t>United States - Tennessee - Bedford County</t>
  </si>
  <si>
    <t>United States - Tennessee - Benton County</t>
  </si>
  <si>
    <t>United States - Tennessee - Bledsoe County</t>
  </si>
  <si>
    <t>Bledsoe County</t>
  </si>
  <si>
    <t>United States - Tennessee - Blount County</t>
  </si>
  <si>
    <t>United States - Tennessee - Bradley County</t>
  </si>
  <si>
    <t>United States - Tennessee - Campbell County</t>
  </si>
  <si>
    <t>United States - Tennessee - Cannon County</t>
  </si>
  <si>
    <t>Cannon County</t>
  </si>
  <si>
    <t>United States - Tennessee - Carroll County</t>
  </si>
  <si>
    <t>United States - Tennessee - Carter County</t>
  </si>
  <si>
    <t>United States - Tennessee - Cheatham County</t>
  </si>
  <si>
    <t>Cheatham County</t>
  </si>
  <si>
    <t>United States - Tennessee - Chester County</t>
  </si>
  <si>
    <t>United States - Tennessee - Claiborne County</t>
  </si>
  <si>
    <t>United States - Tennessee - Clay County</t>
  </si>
  <si>
    <t>United States - Tennessee - Cocke County</t>
  </si>
  <si>
    <t>Cocke County</t>
  </si>
  <si>
    <t>United States - Tennessee - Coffee County</t>
  </si>
  <si>
    <t>United States - Tennessee - Crockett County</t>
  </si>
  <si>
    <t>Crockett County</t>
  </si>
  <si>
    <t>United States - Tennessee - Cumberland County</t>
  </si>
  <si>
    <t>United States - Tennessee - Davidson County</t>
  </si>
  <si>
    <t>United States - Tennessee - Decatur County</t>
  </si>
  <si>
    <t>United States - Tennessee - DeKalb County</t>
  </si>
  <si>
    <t>United States - Tennessee - Dickson County</t>
  </si>
  <si>
    <t>Dickson County</t>
  </si>
  <si>
    <t>United States - Tennessee - Dyer County</t>
  </si>
  <si>
    <t>Dyer County</t>
  </si>
  <si>
    <t>United States - Tennessee - Fayette County</t>
  </si>
  <si>
    <t>United States - Tennessee - Fentress County</t>
  </si>
  <si>
    <t>Fentress County</t>
  </si>
  <si>
    <t>United States - Tennessee - Franklin County</t>
  </si>
  <si>
    <t>United States - Tennessee - Gibson County</t>
  </si>
  <si>
    <t>United States - Tennessee - Giles County</t>
  </si>
  <si>
    <t>Giles County</t>
  </si>
  <si>
    <t>United States - Tennessee - Grainger County</t>
  </si>
  <si>
    <t>Grainger County</t>
  </si>
  <si>
    <t>United States - Tennessee - Greene County</t>
  </si>
  <si>
    <t>United States - Tennessee - Grundy County</t>
  </si>
  <si>
    <t>United States - Tennessee - Hamblen County</t>
  </si>
  <si>
    <t>Hamblen County</t>
  </si>
  <si>
    <t>United States - Tennessee - Hamilton County</t>
  </si>
  <si>
    <t>United States - Tennessee - Hancock County</t>
  </si>
  <si>
    <t>United States - Tennessee - Hardeman County</t>
  </si>
  <si>
    <t>Hardeman County</t>
  </si>
  <si>
    <t>United States - Tennessee - Hardin County</t>
  </si>
  <si>
    <t>United States - Tennessee - Hawkins County</t>
  </si>
  <si>
    <t>Hawkins County</t>
  </si>
  <si>
    <t>United States - Tennessee - Haywood County</t>
  </si>
  <si>
    <t>United States - Tennessee - Henderson County</t>
  </si>
  <si>
    <t>United States - Tennessee - Henry County</t>
  </si>
  <si>
    <t>United States - Tennessee - Hickman County</t>
  </si>
  <si>
    <t>United States - Tennessee - Houston County</t>
  </si>
  <si>
    <t>United States - Tennessee - Humphreys County</t>
  </si>
  <si>
    <t>United States - Tennessee - Jackson County</t>
  </si>
  <si>
    <t>United States - Tennessee - Jefferson County</t>
  </si>
  <si>
    <t>United States - Tennessee - Johnson County</t>
  </si>
  <si>
    <t>United States - Tennessee - Knox County</t>
  </si>
  <si>
    <t>United States - Tennessee - Lake County</t>
  </si>
  <si>
    <t>United States - Tennessee - Lauderdale County</t>
  </si>
  <si>
    <t>United States - Tennessee - Lawrence County</t>
  </si>
  <si>
    <t>United States - Tennessee - Lewis County</t>
  </si>
  <si>
    <t>United States - Tennessee - Lincoln County</t>
  </si>
  <si>
    <t>United States - Tennessee - Loudon County</t>
  </si>
  <si>
    <t>Loudon County</t>
  </si>
  <si>
    <t>United States - Tennessee - McMinn County</t>
  </si>
  <si>
    <t>McMinn County</t>
  </si>
  <si>
    <t>United States - Tennessee - McNairy County</t>
  </si>
  <si>
    <t>McNairy County</t>
  </si>
  <si>
    <t>United States - Tennessee - Macon County</t>
  </si>
  <si>
    <t>United States - Tennessee - Madison County</t>
  </si>
  <si>
    <t>United States - Tennessee - Marion County</t>
  </si>
  <si>
    <t>United States - Tennessee - Marshall County</t>
  </si>
  <si>
    <t>United States - Tennessee - Maury County</t>
  </si>
  <si>
    <t>Maury County</t>
  </si>
  <si>
    <t>United States - Tennessee - Meigs County</t>
  </si>
  <si>
    <t>United States - Tennessee - Monroe County</t>
  </si>
  <si>
    <t>United States - Tennessee - Montgomery County</t>
  </si>
  <si>
    <t>United States - Tennessee - Moore County</t>
  </si>
  <si>
    <t>United States - Tennessee - Morgan County</t>
  </si>
  <si>
    <t>United States - Tennessee - Obion County</t>
  </si>
  <si>
    <t>Obion County</t>
  </si>
  <si>
    <t>United States - Tennessee - Overton County</t>
  </si>
  <si>
    <t>Overton County</t>
  </si>
  <si>
    <t>United States - Tennessee - Perry County</t>
  </si>
  <si>
    <t>United States - Tennessee - Pickett County</t>
  </si>
  <si>
    <t>Pickett County</t>
  </si>
  <si>
    <t>United States - Tennessee - Polk County</t>
  </si>
  <si>
    <t>United States - Tennessee - Putnam County</t>
  </si>
  <si>
    <t>United States - Tennessee - Rhea County</t>
  </si>
  <si>
    <t>Rhea County</t>
  </si>
  <si>
    <t>United States - Tennessee - Roane County</t>
  </si>
  <si>
    <t>Roane County</t>
  </si>
  <si>
    <t>United States - Tennessee - Robertson County</t>
  </si>
  <si>
    <t>United States - Tennessee - Rutherford County</t>
  </si>
  <si>
    <t>United States - Tennessee - Scott County</t>
  </si>
  <si>
    <t>United States - Tennessee - Sequatchie County</t>
  </si>
  <si>
    <t>Sequatchie County</t>
  </si>
  <si>
    <t>United States - Tennessee - Sevier County</t>
  </si>
  <si>
    <t>United States - Tennessee - Shelby County</t>
  </si>
  <si>
    <t>United States - Tennessee - Smith County</t>
  </si>
  <si>
    <t>United States - Tennessee - Stewart County</t>
  </si>
  <si>
    <t>United States - Tennessee - Sullivan County</t>
  </si>
  <si>
    <t>United States - Tennessee - Sumner County</t>
  </si>
  <si>
    <t>United States - Tennessee - Tipton County</t>
  </si>
  <si>
    <t>United States - Tennessee - Trousdale County</t>
  </si>
  <si>
    <t>Trousdale County</t>
  </si>
  <si>
    <t>United States - Tennessee - Unicoi County</t>
  </si>
  <si>
    <t>Unicoi County</t>
  </si>
  <si>
    <t>United States - Tennessee - Union County</t>
  </si>
  <si>
    <t>United States - Tennessee - Van Buren County</t>
  </si>
  <si>
    <t>United States - Tennessee - Warren County</t>
  </si>
  <si>
    <t>United States - Tennessee - Washington County</t>
  </si>
  <si>
    <t>United States - Tennessee - Wayne County</t>
  </si>
  <si>
    <t>United States - Tennessee - Weakley County</t>
  </si>
  <si>
    <t>Weakley County</t>
  </si>
  <si>
    <t>United States - Tennessee - White County</t>
  </si>
  <si>
    <t>United States - Tennessee - Williamson County</t>
  </si>
  <si>
    <t>United States - Tennessee - Wilson County</t>
  </si>
  <si>
    <t>United States - Texas</t>
  </si>
  <si>
    <t>Texas</t>
  </si>
  <si>
    <t>25145561(r48514)</t>
  </si>
  <si>
    <t>United States - Texas - Anderson County</t>
  </si>
  <si>
    <t>United States - Texas - Andrews County</t>
  </si>
  <si>
    <t>Andrews County</t>
  </si>
  <si>
    <t>United States - Texas - Angelina County</t>
  </si>
  <si>
    <t>Angelina County</t>
  </si>
  <si>
    <t>United States - Texas - Aransas County</t>
  </si>
  <si>
    <t>Aransas County</t>
  </si>
  <si>
    <t>United States - Texas - Archer County</t>
  </si>
  <si>
    <t>Archer County</t>
  </si>
  <si>
    <t>United States - Texas - Armstrong County</t>
  </si>
  <si>
    <t>United States - Texas - Atascosa County</t>
  </si>
  <si>
    <t>Atascosa County</t>
  </si>
  <si>
    <t>United States - Texas - Austin County</t>
  </si>
  <si>
    <t>Austin County</t>
  </si>
  <si>
    <t>United States - Texas - Bailey County</t>
  </si>
  <si>
    <t>Bailey County</t>
  </si>
  <si>
    <t>United States - Texas - Bandera County</t>
  </si>
  <si>
    <t>Bandera County</t>
  </si>
  <si>
    <t>United States - Texas - Bastrop County</t>
  </si>
  <si>
    <t>Bastrop County</t>
  </si>
  <si>
    <t>United States - Texas - Baylor County</t>
  </si>
  <si>
    <t>Baylor County</t>
  </si>
  <si>
    <t>United States - Texas - Bee County</t>
  </si>
  <si>
    <t>Bee County</t>
  </si>
  <si>
    <t>United States - Texas - Bell County</t>
  </si>
  <si>
    <t>United States - Texas - Bexar County</t>
  </si>
  <si>
    <t>Bexar County</t>
  </si>
  <si>
    <t>United States - Texas - Blanco County</t>
  </si>
  <si>
    <t>Blanco County</t>
  </si>
  <si>
    <t>United States - Texas - Borden County</t>
  </si>
  <si>
    <t>Borden County</t>
  </si>
  <si>
    <t>United States - Texas - Bosque County</t>
  </si>
  <si>
    <t>Bosque County</t>
  </si>
  <si>
    <t>United States - Texas - Bowie County</t>
  </si>
  <si>
    <t>Bowie County</t>
  </si>
  <si>
    <t>United States - Texas - Brazoria County</t>
  </si>
  <si>
    <t>Brazoria County</t>
  </si>
  <si>
    <t>United States - Texas - Brazos County</t>
  </si>
  <si>
    <t>Brazos County</t>
  </si>
  <si>
    <t>United States - Texas - Brewster County</t>
  </si>
  <si>
    <t>Brewster County</t>
  </si>
  <si>
    <t>United States - Texas - Briscoe County</t>
  </si>
  <si>
    <t>Briscoe County</t>
  </si>
  <si>
    <t>United States - Texas - Brooks County</t>
  </si>
  <si>
    <t>United States - Texas - Brown County</t>
  </si>
  <si>
    <t>United States - Texas - Burleson County</t>
  </si>
  <si>
    <t>Burleson County</t>
  </si>
  <si>
    <t>United States - Texas - Burnet County</t>
  </si>
  <si>
    <t>Burnet County</t>
  </si>
  <si>
    <t>United States - Texas - Caldwell County</t>
  </si>
  <si>
    <t>United States - Texas - Calhoun County</t>
  </si>
  <si>
    <t>United States - Texas - Callahan County</t>
  </si>
  <si>
    <t>Callahan County</t>
  </si>
  <si>
    <t>United States - Texas - Cameron County</t>
  </si>
  <si>
    <t>United States - Texas - Camp County</t>
  </si>
  <si>
    <t>Camp County</t>
  </si>
  <si>
    <t>United States - Texas - Carson County</t>
  </si>
  <si>
    <t>Carson County</t>
  </si>
  <si>
    <t>United States - Texas - Cass County</t>
  </si>
  <si>
    <t>United States - Texas - Castro County</t>
  </si>
  <si>
    <t>Castro County</t>
  </si>
  <si>
    <t>United States - Texas - Chambers County</t>
  </si>
  <si>
    <t>United States - Texas - Cherokee County</t>
  </si>
  <si>
    <t>United States - Texas - Childress County</t>
  </si>
  <si>
    <t>Childress County</t>
  </si>
  <si>
    <t>United States - Texas - Clay County</t>
  </si>
  <si>
    <t>United States - Texas - Cochran County</t>
  </si>
  <si>
    <t>Cochran County</t>
  </si>
  <si>
    <t>United States - Texas - Coke County</t>
  </si>
  <si>
    <t>Coke County</t>
  </si>
  <si>
    <t>United States - Texas - Coleman County</t>
  </si>
  <si>
    <t>Coleman County</t>
  </si>
  <si>
    <t>United States - Texas - Collin County</t>
  </si>
  <si>
    <t>Collin County</t>
  </si>
  <si>
    <t>United States - Texas - Collingsworth County</t>
  </si>
  <si>
    <t>Collingsworth County</t>
  </si>
  <si>
    <t>United States - Texas - Colorado County</t>
  </si>
  <si>
    <t>Colorado County</t>
  </si>
  <si>
    <t>United States - Texas - Comal County</t>
  </si>
  <si>
    <t>Comal County</t>
  </si>
  <si>
    <t>United States - Texas - Comanche County</t>
  </si>
  <si>
    <t>United States - Texas - Concho County</t>
  </si>
  <si>
    <t>Concho County</t>
  </si>
  <si>
    <t>United States - Texas - Cooke County</t>
  </si>
  <si>
    <t>Cooke County</t>
  </si>
  <si>
    <t>United States - Texas - Coryell County</t>
  </si>
  <si>
    <t>Coryell County</t>
  </si>
  <si>
    <t>United States - Texas - Cottle County</t>
  </si>
  <si>
    <t>Cottle County</t>
  </si>
  <si>
    <t>United States - Texas - Crane County</t>
  </si>
  <si>
    <t>Crane County</t>
  </si>
  <si>
    <t>United States - Texas - Crockett County</t>
  </si>
  <si>
    <t>United States - Texas - Crosby County</t>
  </si>
  <si>
    <t>Crosby County</t>
  </si>
  <si>
    <t>United States - Texas - Culberson County</t>
  </si>
  <si>
    <t>Culberson County</t>
  </si>
  <si>
    <t>United States - Texas - Dallam County</t>
  </si>
  <si>
    <t>Dallam County</t>
  </si>
  <si>
    <t>United States - Texas - Dallas County</t>
  </si>
  <si>
    <t>United States - Texas - Dawson County</t>
  </si>
  <si>
    <t>United States - Texas - Deaf Smith County</t>
  </si>
  <si>
    <t>Deaf Smith County</t>
  </si>
  <si>
    <t>United States - Texas - Delta County</t>
  </si>
  <si>
    <t>United States - Texas - Denton County</t>
  </si>
  <si>
    <t>Denton County</t>
  </si>
  <si>
    <t>United States - Texas - DeWitt County</t>
  </si>
  <si>
    <t>DeWitt County</t>
  </si>
  <si>
    <t>United States - Texas - Dickens County</t>
  </si>
  <si>
    <t>Dickens County</t>
  </si>
  <si>
    <t>United States - Texas - Dimmit County</t>
  </si>
  <si>
    <t>Dimmit County</t>
  </si>
  <si>
    <t>United States - Texas - Donley County</t>
  </si>
  <si>
    <t>Donley County</t>
  </si>
  <si>
    <t>United States - Texas - Duval County</t>
  </si>
  <si>
    <t>United States - Texas - Eastland County</t>
  </si>
  <si>
    <t>Eastland County</t>
  </si>
  <si>
    <t>United States - Texas - Ector County</t>
  </si>
  <si>
    <t>Ector County</t>
  </si>
  <si>
    <t>United States - Texas - Edwards County</t>
  </si>
  <si>
    <t>United States - Texas - Ellis County</t>
  </si>
  <si>
    <t>United States - Texas - El Paso County</t>
  </si>
  <si>
    <t>United States - Texas - Erath County</t>
  </si>
  <si>
    <t>Erath County</t>
  </si>
  <si>
    <t>United States - Texas - Falls County</t>
  </si>
  <si>
    <t>Falls County</t>
  </si>
  <si>
    <t>United States - Texas - Fannin County</t>
  </si>
  <si>
    <t>United States - Texas - Fayette County</t>
  </si>
  <si>
    <t>United States - Texas - Fisher County</t>
  </si>
  <si>
    <t>Fisher County</t>
  </si>
  <si>
    <t>United States - Texas - Floyd County</t>
  </si>
  <si>
    <t>United States - Texas - Foard County</t>
  </si>
  <si>
    <t>Foard County</t>
  </si>
  <si>
    <t>United States - Texas - Fort Bend County</t>
  </si>
  <si>
    <t>Fort Bend County</t>
  </si>
  <si>
    <t>United States - Texas - Franklin County</t>
  </si>
  <si>
    <t>United States - Texas - Freestone County</t>
  </si>
  <si>
    <t>Freestone County</t>
  </si>
  <si>
    <t>United States - Texas - Frio County</t>
  </si>
  <si>
    <t>Frio County</t>
  </si>
  <si>
    <t>United States - Texas - Gaines County</t>
  </si>
  <si>
    <t>Gaines County</t>
  </si>
  <si>
    <t>United States - Texas - Galveston County</t>
  </si>
  <si>
    <t>Galveston County</t>
  </si>
  <si>
    <t>United States - Texas - Garza County</t>
  </si>
  <si>
    <t>Garza County</t>
  </si>
  <si>
    <t>United States - Texas - Gillespie County</t>
  </si>
  <si>
    <t>Gillespie County</t>
  </si>
  <si>
    <t>United States - Texas - Glasscock County</t>
  </si>
  <si>
    <t>Glasscock County</t>
  </si>
  <si>
    <t>United States - Texas - Goliad County</t>
  </si>
  <si>
    <t>Goliad County</t>
  </si>
  <si>
    <t>United States - Texas - Gonzales County</t>
  </si>
  <si>
    <t>Gonzales County</t>
  </si>
  <si>
    <t>United States - Texas - Gray County</t>
  </si>
  <si>
    <t>United States - Texas - Grayson County</t>
  </si>
  <si>
    <t>United States - Texas - Gregg County</t>
  </si>
  <si>
    <t>Gregg County</t>
  </si>
  <si>
    <t>United States - Texas - Grimes County</t>
  </si>
  <si>
    <t>Grimes County</t>
  </si>
  <si>
    <t>United States - Texas - Guadalupe County</t>
  </si>
  <si>
    <t>United States - Texas - Hale County</t>
  </si>
  <si>
    <t>United States - Texas - Hall County</t>
  </si>
  <si>
    <t>United States - Texas - Hamilton County</t>
  </si>
  <si>
    <t>United States - Texas - Hansford County</t>
  </si>
  <si>
    <t>Hansford County</t>
  </si>
  <si>
    <t>United States - Texas - Hardeman County</t>
  </si>
  <si>
    <t>United States - Texas - Hardin County</t>
  </si>
  <si>
    <t>United States - Texas - Harris County</t>
  </si>
  <si>
    <t>United States - Texas - Harrison County</t>
  </si>
  <si>
    <t>United States - Texas - Hartley County</t>
  </si>
  <si>
    <t>Hartley County</t>
  </si>
  <si>
    <t>United States - Texas - Haskell County</t>
  </si>
  <si>
    <t>United States - Texas - Hays County</t>
  </si>
  <si>
    <t>Hays County</t>
  </si>
  <si>
    <t>United States - Texas - Hemphill County</t>
  </si>
  <si>
    <t>Hemphill County</t>
  </si>
  <si>
    <t>United States - Texas - Henderson County</t>
  </si>
  <si>
    <t>United States - Texas - Hidalgo County</t>
  </si>
  <si>
    <t>774769(r48754)</t>
  </si>
  <si>
    <t>United States - Texas - Hill County</t>
  </si>
  <si>
    <t>United States - Texas - Hockley County</t>
  </si>
  <si>
    <t>Hockley County</t>
  </si>
  <si>
    <t>United States - Texas - Hood County</t>
  </si>
  <si>
    <t>Hood County</t>
  </si>
  <si>
    <t>United States - Texas - Hopkins County</t>
  </si>
  <si>
    <t>United States - Texas - Houston County</t>
  </si>
  <si>
    <t>United States - Texas - Howard County</t>
  </si>
  <si>
    <t>United States - Texas - Hudspeth County</t>
  </si>
  <si>
    <t>Hudspeth County</t>
  </si>
  <si>
    <t>United States - Texas - Hunt County</t>
  </si>
  <si>
    <t>Hunt County</t>
  </si>
  <si>
    <t>United States - Texas - Hutchinson County</t>
  </si>
  <si>
    <t>United States - Texas - Irion County</t>
  </si>
  <si>
    <t>Irion County</t>
  </si>
  <si>
    <t>United States - Texas - Jack County</t>
  </si>
  <si>
    <t>Jack County</t>
  </si>
  <si>
    <t>United States - Texas - Jackson County</t>
  </si>
  <si>
    <t>United States - Texas - Jasper County</t>
  </si>
  <si>
    <t>United States - Texas - Jeff Davis County</t>
  </si>
  <si>
    <t>United States - Texas - Jefferson County</t>
  </si>
  <si>
    <t>United States - Texas - Jim Hogg County</t>
  </si>
  <si>
    <t>Jim Hogg County</t>
  </si>
  <si>
    <t>United States - Texas - Jim Wells County</t>
  </si>
  <si>
    <t>Jim Wells County</t>
  </si>
  <si>
    <t>United States - Texas - Johnson County</t>
  </si>
  <si>
    <t>United States - Texas - Jones County</t>
  </si>
  <si>
    <t>United States - Texas - Karnes County</t>
  </si>
  <si>
    <t>Karnes County</t>
  </si>
  <si>
    <t>United States - Texas - Kaufman County</t>
  </si>
  <si>
    <t>Kaufman County</t>
  </si>
  <si>
    <t>United States - Texas - Kendall County</t>
  </si>
  <si>
    <t>United States - Texas - Kenedy County</t>
  </si>
  <si>
    <t>Kenedy County</t>
  </si>
  <si>
    <t>United States - Texas - Kent County</t>
  </si>
  <si>
    <t>United States - Texas - Kerr County</t>
  </si>
  <si>
    <t>Kerr County</t>
  </si>
  <si>
    <t>United States - Texas - Kimble County</t>
  </si>
  <si>
    <t>Kimble County</t>
  </si>
  <si>
    <t>United States - Texas - King County</t>
  </si>
  <si>
    <t>King County</t>
  </si>
  <si>
    <t>United States - Texas - Kinney County</t>
  </si>
  <si>
    <t>Kinney County</t>
  </si>
  <si>
    <t>United States - Texas - Kleberg County</t>
  </si>
  <si>
    <t>Kleberg County</t>
  </si>
  <si>
    <t>United States - Texas - Knox County</t>
  </si>
  <si>
    <t>United States - Texas - Lamar County</t>
  </si>
  <si>
    <t>United States - Texas - Lamb County</t>
  </si>
  <si>
    <t>Lamb County</t>
  </si>
  <si>
    <t>United States - Texas - Lampasas County</t>
  </si>
  <si>
    <t>Lampasas County</t>
  </si>
  <si>
    <t>United States - Texas - La Salle County</t>
  </si>
  <si>
    <t>La Salle County</t>
  </si>
  <si>
    <t>United States - Texas - Lavaca County</t>
  </si>
  <si>
    <t>Lavaca County</t>
  </si>
  <si>
    <t>United States - Texas - Lee County</t>
  </si>
  <si>
    <t>United States - Texas - Leon County</t>
  </si>
  <si>
    <t>United States - Texas - Liberty County</t>
  </si>
  <si>
    <t>United States - Texas - Limestone County</t>
  </si>
  <si>
    <t>United States - Texas - Lipscomb County</t>
  </si>
  <si>
    <t>Lipscomb County</t>
  </si>
  <si>
    <t>United States - Texas - Live Oak County</t>
  </si>
  <si>
    <t>Live Oak County</t>
  </si>
  <si>
    <t>United States - Texas - Llano County</t>
  </si>
  <si>
    <t>Llano County</t>
  </si>
  <si>
    <t>United States - Texas - Loving County</t>
  </si>
  <si>
    <t>Loving County</t>
  </si>
  <si>
    <t>United States - Texas - Lubbock County</t>
  </si>
  <si>
    <t>Lubbock County</t>
  </si>
  <si>
    <t>United States - Texas - Lynn County</t>
  </si>
  <si>
    <t>Lynn County</t>
  </si>
  <si>
    <t>United States - Texas - McCulloch County</t>
  </si>
  <si>
    <t>McCulloch County</t>
  </si>
  <si>
    <t>United States - Texas - McLennan County</t>
  </si>
  <si>
    <t>McLennan County</t>
  </si>
  <si>
    <t>United States - Texas - McMullen County</t>
  </si>
  <si>
    <t>McMullen County</t>
  </si>
  <si>
    <t>United States - Texas - Madison County</t>
  </si>
  <si>
    <t>United States - Texas - Marion County</t>
  </si>
  <si>
    <t>United States - Texas - Martin County</t>
  </si>
  <si>
    <t>United States - Texas - Mason County</t>
  </si>
  <si>
    <t>United States - Texas - Matagorda County</t>
  </si>
  <si>
    <t>Matagorda County</t>
  </si>
  <si>
    <t>United States - Texas - Maverick County</t>
  </si>
  <si>
    <t>Maverick County</t>
  </si>
  <si>
    <t>United States - Texas - Medina County</t>
  </si>
  <si>
    <t>United States - Texas - Menard County</t>
  </si>
  <si>
    <t>United States - Texas - Midland County</t>
  </si>
  <si>
    <t>United States - Texas - Milam County</t>
  </si>
  <si>
    <t>Milam County</t>
  </si>
  <si>
    <t>United States - Texas - Mills County</t>
  </si>
  <si>
    <t>United States - Texas - Mitchell County</t>
  </si>
  <si>
    <t>United States - Texas - Montague County</t>
  </si>
  <si>
    <t>Montague County</t>
  </si>
  <si>
    <t>United States - Texas - Montgomery County</t>
  </si>
  <si>
    <t>United States - Texas - Moore County</t>
  </si>
  <si>
    <t>United States - Texas - Morris County</t>
  </si>
  <si>
    <t>United States - Texas - Motley County</t>
  </si>
  <si>
    <t>Motley County</t>
  </si>
  <si>
    <t>United States - Texas - Nacogdoches County</t>
  </si>
  <si>
    <t>Nacogdoches County</t>
  </si>
  <si>
    <t>United States - Texas - Navarro County</t>
  </si>
  <si>
    <t>Navarro County</t>
  </si>
  <si>
    <t>United States - Texas - Newton County</t>
  </si>
  <si>
    <t>United States - Texas - Nolan County</t>
  </si>
  <si>
    <t>Nolan County</t>
  </si>
  <si>
    <t>United States - Texas - Nueces County</t>
  </si>
  <si>
    <t>Nueces County</t>
  </si>
  <si>
    <t>United States - Texas - Ochiltree County</t>
  </si>
  <si>
    <t>Ochiltree County</t>
  </si>
  <si>
    <t>United States - Texas - Oldham County</t>
  </si>
  <si>
    <t>United States - Texas - Orange County</t>
  </si>
  <si>
    <t>United States - Texas - Palo Pinto County</t>
  </si>
  <si>
    <t>Palo Pinto County</t>
  </si>
  <si>
    <t>United States - Texas - Panola County</t>
  </si>
  <si>
    <t>United States - Texas - Parker County</t>
  </si>
  <si>
    <t>Parker County</t>
  </si>
  <si>
    <t>United States - Texas - Parmer County</t>
  </si>
  <si>
    <t>Parmer County</t>
  </si>
  <si>
    <t>United States - Texas - Pecos County</t>
  </si>
  <si>
    <t>Pecos County</t>
  </si>
  <si>
    <t>United States - Texas - Polk County</t>
  </si>
  <si>
    <t>United States - Texas - Potter County</t>
  </si>
  <si>
    <t>United States - Texas - Presidio County</t>
  </si>
  <si>
    <t>Presidio County</t>
  </si>
  <si>
    <t>United States - Texas - Rains County</t>
  </si>
  <si>
    <t>Rains County</t>
  </si>
  <si>
    <t>United States - Texas - Randall County</t>
  </si>
  <si>
    <t>Randall County</t>
  </si>
  <si>
    <t>United States - Texas - Reagan County</t>
  </si>
  <si>
    <t>Reagan County</t>
  </si>
  <si>
    <t>United States - Texas - Real County</t>
  </si>
  <si>
    <t>Real County</t>
  </si>
  <si>
    <t>United States - Texas - Red River County</t>
  </si>
  <si>
    <t>Red River County</t>
  </si>
  <si>
    <t>United States - Texas - Reeves County</t>
  </si>
  <si>
    <t>Reeves County</t>
  </si>
  <si>
    <t>United States - Texas - Refugio County</t>
  </si>
  <si>
    <t>Refugio County</t>
  </si>
  <si>
    <t>United States - Texas - Roberts County</t>
  </si>
  <si>
    <t>United States - Texas - Robertson County</t>
  </si>
  <si>
    <t>United States - Texas - Rockwall County</t>
  </si>
  <si>
    <t>Rockwall County</t>
  </si>
  <si>
    <t>United States - Texas - Runnels County</t>
  </si>
  <si>
    <t>Runnels County</t>
  </si>
  <si>
    <t>United States - Texas - Rusk County</t>
  </si>
  <si>
    <t>Rusk County</t>
  </si>
  <si>
    <t>United States - Texas - Sabine County</t>
  </si>
  <si>
    <t>Sabine County</t>
  </si>
  <si>
    <t>United States - Texas - San Augustine County</t>
  </si>
  <si>
    <t>San Augustine County</t>
  </si>
  <si>
    <t>United States - Texas - San Jacinto County</t>
  </si>
  <si>
    <t>San Jacinto County</t>
  </si>
  <si>
    <t>United States - Texas - San Patricio County</t>
  </si>
  <si>
    <t>San Patricio County</t>
  </si>
  <si>
    <t>United States - Texas - San Saba County</t>
  </si>
  <si>
    <t>San Saba County</t>
  </si>
  <si>
    <t>United States - Texas - Schleicher County</t>
  </si>
  <si>
    <t>Schleicher County</t>
  </si>
  <si>
    <t>United States - Texas - Scurry County</t>
  </si>
  <si>
    <t>Scurry County</t>
  </si>
  <si>
    <t>United States - Texas - Shackelford County</t>
  </si>
  <si>
    <t>Shackelford County</t>
  </si>
  <si>
    <t>United States - Texas - Shelby County</t>
  </si>
  <si>
    <t>United States - Texas - Sherman County</t>
  </si>
  <si>
    <t>United States - Texas - Smith County</t>
  </si>
  <si>
    <t>United States - Texas - Somervell County</t>
  </si>
  <si>
    <t>Somervell County</t>
  </si>
  <si>
    <t>United States - Texas - Starr County</t>
  </si>
  <si>
    <t>Starr County</t>
  </si>
  <si>
    <t>United States - Texas - Stephens County</t>
  </si>
  <si>
    <t>United States - Texas - Sterling County</t>
  </si>
  <si>
    <t>Sterling County</t>
  </si>
  <si>
    <t>United States - Texas - Stonewall County</t>
  </si>
  <si>
    <t>Stonewall County</t>
  </si>
  <si>
    <t>United States - Texas - Sutton County</t>
  </si>
  <si>
    <t>Sutton County</t>
  </si>
  <si>
    <t>United States - Texas - Swisher County</t>
  </si>
  <si>
    <t>Swisher County</t>
  </si>
  <si>
    <t>United States - Texas - Tarrant County</t>
  </si>
  <si>
    <t>Tarrant County</t>
  </si>
  <si>
    <t>United States - Texas - Taylor County</t>
  </si>
  <si>
    <t>United States - Texas - Terrell County</t>
  </si>
  <si>
    <t>United States - Texas - Terry County</t>
  </si>
  <si>
    <t>Terry County</t>
  </si>
  <si>
    <t>United States - Texas - Throckmorton County</t>
  </si>
  <si>
    <t>Throckmorton County</t>
  </si>
  <si>
    <t>United States - Texas - Titus County</t>
  </si>
  <si>
    <t>Titus County</t>
  </si>
  <si>
    <t>United States - Texas - Tom Green County</t>
  </si>
  <si>
    <t>Tom Green County</t>
  </si>
  <si>
    <t>United States - Texas - Travis County</t>
  </si>
  <si>
    <t>Travis County</t>
  </si>
  <si>
    <t>United States - Texas - Trinity County</t>
  </si>
  <si>
    <t>United States - Texas - Tyler County</t>
  </si>
  <si>
    <t>Tyler County</t>
  </si>
  <si>
    <t>United States - Texas - Upshur County</t>
  </si>
  <si>
    <t>Upshur County</t>
  </si>
  <si>
    <t>United States - Texas - Upton County</t>
  </si>
  <si>
    <t>Upton County</t>
  </si>
  <si>
    <t>United States - Texas - Uvalde County</t>
  </si>
  <si>
    <t>Uvalde County</t>
  </si>
  <si>
    <t>United States - Texas - Val Verde County</t>
  </si>
  <si>
    <t>Val Verde County</t>
  </si>
  <si>
    <t>United States - Texas - Van Zandt County</t>
  </si>
  <si>
    <t>Van Zandt County</t>
  </si>
  <si>
    <t>United States - Texas - Victoria County</t>
  </si>
  <si>
    <t>Victoria County</t>
  </si>
  <si>
    <t>United States - Texas - Walker County</t>
  </si>
  <si>
    <t>United States - Texas - Waller County</t>
  </si>
  <si>
    <t>Waller County</t>
  </si>
  <si>
    <t>United States - Texas - Ward County</t>
  </si>
  <si>
    <t>United States - Texas - Washington County</t>
  </si>
  <si>
    <t>United States - Texas - Webb County</t>
  </si>
  <si>
    <t>Webb County</t>
  </si>
  <si>
    <t>United States - Texas - Wharton County</t>
  </si>
  <si>
    <t>Wharton County</t>
  </si>
  <si>
    <t>United States - Texas - Wheeler County</t>
  </si>
  <si>
    <t>United States - Texas - Wichita County</t>
  </si>
  <si>
    <t>United States - Texas - Wilbarger County</t>
  </si>
  <si>
    <t>Wilbarger County</t>
  </si>
  <si>
    <t>United States - Texas - Willacy County</t>
  </si>
  <si>
    <t>Willacy County</t>
  </si>
  <si>
    <t>United States - Texas - Williamson County</t>
  </si>
  <si>
    <t>United States - Texas - Wilson County</t>
  </si>
  <si>
    <t>United States - Texas - Winkler County</t>
  </si>
  <si>
    <t>Winkler County</t>
  </si>
  <si>
    <t>United States - Texas - Wise County</t>
  </si>
  <si>
    <t>Wise County</t>
  </si>
  <si>
    <t>United States - Texas - Wood County</t>
  </si>
  <si>
    <t>United States - Texas - Yoakum County</t>
  </si>
  <si>
    <t>Yoakum County</t>
  </si>
  <si>
    <t>United States - Texas - Young County</t>
  </si>
  <si>
    <t>Young County</t>
  </si>
  <si>
    <t>United States - Texas - Zapata County</t>
  </si>
  <si>
    <t>Zapata County</t>
  </si>
  <si>
    <t>United States - Texas - Zavala County</t>
  </si>
  <si>
    <t>Zavala County</t>
  </si>
  <si>
    <t>United States - Utah</t>
  </si>
  <si>
    <t>Utah</t>
  </si>
  <si>
    <t>United States - Utah - Beaver County</t>
  </si>
  <si>
    <t>United States - Utah - Box Elder County</t>
  </si>
  <si>
    <t>Box Elder County</t>
  </si>
  <si>
    <t>United States - Utah - Cache County</t>
  </si>
  <si>
    <t>Cache County</t>
  </si>
  <si>
    <t>United States - Utah - Carbon County</t>
  </si>
  <si>
    <t>United States - Utah - Daggett County</t>
  </si>
  <si>
    <t>Daggett County</t>
  </si>
  <si>
    <t>United States - Utah - Davis County</t>
  </si>
  <si>
    <t>United States - Utah - Duchesne County</t>
  </si>
  <si>
    <t>Duchesne County</t>
  </si>
  <si>
    <t>United States - Utah - Emery County</t>
  </si>
  <si>
    <t>Emery County</t>
  </si>
  <si>
    <t>United States - Utah - Garfield County</t>
  </si>
  <si>
    <t>United States - Utah - Grand County</t>
  </si>
  <si>
    <t>United States - Utah - Iron County</t>
  </si>
  <si>
    <t>United States - Utah - Juab County</t>
  </si>
  <si>
    <t>Juab County</t>
  </si>
  <si>
    <t>United States - Utah - Kane County</t>
  </si>
  <si>
    <t>United States - Utah - Millard County</t>
  </si>
  <si>
    <t>Millard County</t>
  </si>
  <si>
    <t>United States - Utah - Morgan County</t>
  </si>
  <si>
    <t>United States - Utah - Piute County</t>
  </si>
  <si>
    <t>Piute County</t>
  </si>
  <si>
    <t>United States - Utah - Rich County</t>
  </si>
  <si>
    <t>Rich County</t>
  </si>
  <si>
    <t>United States - Utah - Salt Lake County</t>
  </si>
  <si>
    <t>Salt Lake County</t>
  </si>
  <si>
    <t>United States - Utah - San Juan County</t>
  </si>
  <si>
    <t>United States - Utah - Sanpete County</t>
  </si>
  <si>
    <t>Sanpete County</t>
  </si>
  <si>
    <t>United States - Utah - Sevier County</t>
  </si>
  <si>
    <t>United States - Utah - Summit County</t>
  </si>
  <si>
    <t>United States - Utah - Tooele County</t>
  </si>
  <si>
    <t>Tooele County</t>
  </si>
  <si>
    <t>United States - Utah - Uintah County</t>
  </si>
  <si>
    <t>Uintah County</t>
  </si>
  <si>
    <t>United States - Utah - Utah County</t>
  </si>
  <si>
    <t>Utah County</t>
  </si>
  <si>
    <t>United States - Utah - Wasatch County</t>
  </si>
  <si>
    <t>Wasatch County</t>
  </si>
  <si>
    <t>United States - Utah - Washington County</t>
  </si>
  <si>
    <t>United States - Utah - Wayne County</t>
  </si>
  <si>
    <t>United States - Utah - Weber County</t>
  </si>
  <si>
    <t>Weber County</t>
  </si>
  <si>
    <t>United States - Vermont</t>
  </si>
  <si>
    <t>Vermont</t>
  </si>
  <si>
    <t>United States - Vermont - Addison County</t>
  </si>
  <si>
    <t>Addison County</t>
  </si>
  <si>
    <t>United States - Vermont - Bennington County</t>
  </si>
  <si>
    <t>Bennington County</t>
  </si>
  <si>
    <t>United States - Vermont - Caledonia County</t>
  </si>
  <si>
    <t>Caledonia County</t>
  </si>
  <si>
    <t>United States - Vermont - Chittenden County</t>
  </si>
  <si>
    <t>Chittenden County</t>
  </si>
  <si>
    <t>United States - Vermont - Essex County</t>
  </si>
  <si>
    <t>United States - Vermont - Franklin County</t>
  </si>
  <si>
    <t>United States - Vermont - Grand Isle County</t>
  </si>
  <si>
    <t>Grand Isle County</t>
  </si>
  <si>
    <t>United States - Vermont - Lamoille County</t>
  </si>
  <si>
    <t>Lamoille County</t>
  </si>
  <si>
    <t>United States - Vermont - Orange County</t>
  </si>
  <si>
    <t>United States - Vermont - Orleans County</t>
  </si>
  <si>
    <t>United States - Vermont - Rutland County</t>
  </si>
  <si>
    <t>Rutland County</t>
  </si>
  <si>
    <t>United States - Vermont - Washington County</t>
  </si>
  <si>
    <t>United States - Vermont - Windham County</t>
  </si>
  <si>
    <t>United States - Vermont - Windsor County</t>
  </si>
  <si>
    <t>Windsor County</t>
  </si>
  <si>
    <t>United States - Virginia</t>
  </si>
  <si>
    <t>Virginia</t>
  </si>
  <si>
    <t>United States - Virginia - Accomack County</t>
  </si>
  <si>
    <t>Accomack County</t>
  </si>
  <si>
    <t>United States - Virginia - Albemarle County</t>
  </si>
  <si>
    <t>Albemarle County</t>
  </si>
  <si>
    <t>98970(r49499)</t>
  </si>
  <si>
    <t>United States - Virginia - Alleghany County</t>
  </si>
  <si>
    <t>United States - Virginia - Amelia County</t>
  </si>
  <si>
    <t>Amelia County</t>
  </si>
  <si>
    <t>United States - Virginia - Amherst County</t>
  </si>
  <si>
    <t>Amherst County</t>
  </si>
  <si>
    <t>United States - Virginia - Appomattox County</t>
  </si>
  <si>
    <t>Appomattox County</t>
  </si>
  <si>
    <t>United States - Virginia - Arlington County</t>
  </si>
  <si>
    <t>Arlington County</t>
  </si>
  <si>
    <t>United States - Virginia - Augusta County</t>
  </si>
  <si>
    <t>Augusta County</t>
  </si>
  <si>
    <t>United States - Virginia - Bath County</t>
  </si>
  <si>
    <t>United States - Virginia - Bedford County</t>
  </si>
  <si>
    <t>United States - Virginia - Bland County</t>
  </si>
  <si>
    <t>Bland County</t>
  </si>
  <si>
    <t>United States - Virginia - Botetourt County</t>
  </si>
  <si>
    <t>Botetourt County</t>
  </si>
  <si>
    <t>United States - Virginia - Brunswick County</t>
  </si>
  <si>
    <t>United States - Virginia - Buchanan County</t>
  </si>
  <si>
    <t>United States - Virginia - Buckingham County</t>
  </si>
  <si>
    <t>Buckingham County</t>
  </si>
  <si>
    <t>United States - Virginia - Campbell County</t>
  </si>
  <si>
    <t>United States - Virginia - Caroline County</t>
  </si>
  <si>
    <t>United States - Virginia - Carroll County</t>
  </si>
  <si>
    <t>United States - Virginia - Charles City County</t>
  </si>
  <si>
    <t>Charles City County</t>
  </si>
  <si>
    <t>United States - Virginia - Charlotte County</t>
  </si>
  <si>
    <t>United States - Virginia - Chesterfield County</t>
  </si>
  <si>
    <t>United States - Virginia - Clarke County</t>
  </si>
  <si>
    <t>United States - Virginia - Craig County</t>
  </si>
  <si>
    <t>United States - Virginia - Culpeper County</t>
  </si>
  <si>
    <t>Culpeper County</t>
  </si>
  <si>
    <t>United States - Virginia - Cumberland County</t>
  </si>
  <si>
    <t>United States - Virginia - Dickenson County</t>
  </si>
  <si>
    <t>Dickenson County</t>
  </si>
  <si>
    <t>United States - Virginia - Dinwiddie County</t>
  </si>
  <si>
    <t>Dinwiddie County</t>
  </si>
  <si>
    <t>United States - Virginia - Essex County</t>
  </si>
  <si>
    <t>United States - Virginia - Fairfax County</t>
  </si>
  <si>
    <t>Fairfax County</t>
  </si>
  <si>
    <t>1081726(r49532)</t>
  </si>
  <si>
    <t>United States - Virginia - Fauquier County</t>
  </si>
  <si>
    <t>Fauquier County</t>
  </si>
  <si>
    <t>United States - Virginia - Floyd County</t>
  </si>
  <si>
    <t>United States - Virginia - Fluvanna County</t>
  </si>
  <si>
    <t>Fluvanna County</t>
  </si>
  <si>
    <t>United States - Virginia - Franklin County</t>
  </si>
  <si>
    <t>United States - Virginia - Frederick County</t>
  </si>
  <si>
    <t>United States - Virginia - Giles County</t>
  </si>
  <si>
    <t>United States - Virginia - Gloucester County</t>
  </si>
  <si>
    <t>United States - Virginia - Goochland County</t>
  </si>
  <si>
    <t>Goochland County</t>
  </si>
  <si>
    <t>United States - Virginia - Grayson County</t>
  </si>
  <si>
    <t>United States - Virginia - Greene County</t>
  </si>
  <si>
    <t>United States - Virginia - Greensville County</t>
  </si>
  <si>
    <t>Greensville County</t>
  </si>
  <si>
    <t>United States - Virginia - Halifax County</t>
  </si>
  <si>
    <t>United States - Virginia - Hanover County</t>
  </si>
  <si>
    <t>Hanover County</t>
  </si>
  <si>
    <t>United States - Virginia - Henrico County</t>
  </si>
  <si>
    <t>Henrico County</t>
  </si>
  <si>
    <t>United States - Virginia - Henry County</t>
  </si>
  <si>
    <t>United States - Virginia - Highland County</t>
  </si>
  <si>
    <t>United States - Virginia - Isle of Wight County</t>
  </si>
  <si>
    <t>Isle of Wight County</t>
  </si>
  <si>
    <t>United States - Virginia - James City County</t>
  </si>
  <si>
    <t>James City County</t>
  </si>
  <si>
    <t>United States - Virginia - King and Queen County</t>
  </si>
  <si>
    <t>King and Queen County</t>
  </si>
  <si>
    <t>United States - Virginia - King George County</t>
  </si>
  <si>
    <t>King George County</t>
  </si>
  <si>
    <t>United States - Virginia - King William County</t>
  </si>
  <si>
    <t>King William County</t>
  </si>
  <si>
    <t>United States - Virginia - Lancaster County</t>
  </si>
  <si>
    <t>United States - Virginia - Lee County</t>
  </si>
  <si>
    <t>United States - Virginia - Loudoun County</t>
  </si>
  <si>
    <t>Loudoun County</t>
  </si>
  <si>
    <t>United States - Virginia - Louisa County</t>
  </si>
  <si>
    <t>United States - Virginia - Lunenburg County</t>
  </si>
  <si>
    <t>Lunenburg County</t>
  </si>
  <si>
    <t>United States - Virginia - Madison County</t>
  </si>
  <si>
    <t>United States - Virginia - Mathews County</t>
  </si>
  <si>
    <t>Mathews County</t>
  </si>
  <si>
    <t>United States - Virginia - Mecklenburg County</t>
  </si>
  <si>
    <t>United States - Virginia - Middlesex County</t>
  </si>
  <si>
    <t>United States - Virginia - Montgomery County</t>
  </si>
  <si>
    <t>United States - Virginia - Nelson County</t>
  </si>
  <si>
    <t>United States - Virginia - New Kent County</t>
  </si>
  <si>
    <t>New Kent County</t>
  </si>
  <si>
    <t>United States - Virginia - Northampton County</t>
  </si>
  <si>
    <t>United States - Virginia - Northumberland County</t>
  </si>
  <si>
    <t>United States - Virginia - Nottoway County</t>
  </si>
  <si>
    <t>Nottoway County</t>
  </si>
  <si>
    <t>United States - Virginia - Orange County</t>
  </si>
  <si>
    <t>United States - Virginia - Page County</t>
  </si>
  <si>
    <t>United States - Virginia - Patrick County</t>
  </si>
  <si>
    <t>Patrick County</t>
  </si>
  <si>
    <t>United States - Virginia - Pittsylvania County</t>
  </si>
  <si>
    <t>Pittsylvania County</t>
  </si>
  <si>
    <t>United States - Virginia - Powhatan County</t>
  </si>
  <si>
    <t>Powhatan County</t>
  </si>
  <si>
    <t>United States - Virginia - Prince Edward County</t>
  </si>
  <si>
    <t>Prince Edward County</t>
  </si>
  <si>
    <t>United States - Virginia - Prince George County</t>
  </si>
  <si>
    <t>Prince George County</t>
  </si>
  <si>
    <t>United States - Virginia - Prince William County</t>
  </si>
  <si>
    <t>Prince William County</t>
  </si>
  <si>
    <t>United States - Virginia - Pulaski County</t>
  </si>
  <si>
    <t>United States - Virginia - Rappahannock County</t>
  </si>
  <si>
    <t>Rappahannock County</t>
  </si>
  <si>
    <t>United States - Virginia - Richmond County</t>
  </si>
  <si>
    <t>United States - Virginia - Roanoke County</t>
  </si>
  <si>
    <t>Roanoke County</t>
  </si>
  <si>
    <t>United States - Virginia - Rockbridge County</t>
  </si>
  <si>
    <t>Rockbridge County</t>
  </si>
  <si>
    <t>United States - Virginia - Rockingham County</t>
  </si>
  <si>
    <t>United States - Virginia - Russell County</t>
  </si>
  <si>
    <t>United States - Virginia - Scott County</t>
  </si>
  <si>
    <t>United States - Virginia - Shenandoah County</t>
  </si>
  <si>
    <t>Shenandoah County</t>
  </si>
  <si>
    <t>United States - Virginia - Smyth County</t>
  </si>
  <si>
    <t>Smyth County</t>
  </si>
  <si>
    <t>United States - Virginia - Southampton County</t>
  </si>
  <si>
    <t>Southampton County</t>
  </si>
  <si>
    <t>United States - Virginia - Spotsylvania County</t>
  </si>
  <si>
    <t>Spotsylvania County</t>
  </si>
  <si>
    <t>United States - Virginia - Stafford County</t>
  </si>
  <si>
    <t>United States - Virginia - Surry County</t>
  </si>
  <si>
    <t>United States - Virginia - Sussex County</t>
  </si>
  <si>
    <t>United States - Virginia - Tazewell County</t>
  </si>
  <si>
    <t>United States - Virginia - Warren County</t>
  </si>
  <si>
    <t>United States - Virginia - Washington County</t>
  </si>
  <si>
    <t>United States - Virginia - Westmoreland County</t>
  </si>
  <si>
    <t>United States - Virginia - Wise County</t>
  </si>
  <si>
    <t>United States - Virginia - Wythe County</t>
  </si>
  <si>
    <t>Wythe County</t>
  </si>
  <si>
    <t>United States - Virginia - York County</t>
  </si>
  <si>
    <t>65464(r49647)</t>
  </si>
  <si>
    <t>United States - Virginia - Alexandria city</t>
  </si>
  <si>
    <t>Alexandria city</t>
  </si>
  <si>
    <t>139966(r49658)</t>
  </si>
  <si>
    <t>United States - Virginia - Bedford city</t>
  </si>
  <si>
    <t>Bedford city</t>
  </si>
  <si>
    <t>United States - Virginia - Bristol city</t>
  </si>
  <si>
    <t>Bristol city</t>
  </si>
  <si>
    <t>United States - Virginia - Buena Vista city</t>
  </si>
  <si>
    <t>Buena Vista city</t>
  </si>
  <si>
    <t>United States - Virginia - Charlottesville city</t>
  </si>
  <si>
    <t>Charlottesville city</t>
  </si>
  <si>
    <t>43475(r49677)</t>
  </si>
  <si>
    <t>United States - Virginia - Chesapeake city</t>
  </si>
  <si>
    <t>Chesapeake city</t>
  </si>
  <si>
    <t>United States - Virginia - Colonial Heights city</t>
  </si>
  <si>
    <t>Colonial Heights city</t>
  </si>
  <si>
    <t>United States - Virginia - Covington city</t>
  </si>
  <si>
    <t>Covington city</t>
  </si>
  <si>
    <t>United States - Virginia - Danville city</t>
  </si>
  <si>
    <t>Danville city</t>
  </si>
  <si>
    <t>United States - Virginia - Emporia city</t>
  </si>
  <si>
    <t>Emporia city</t>
  </si>
  <si>
    <t>United States - Virginia - Fairfax city</t>
  </si>
  <si>
    <t>Fairfax city</t>
  </si>
  <si>
    <t>United States - Virginia - Falls Church city</t>
  </si>
  <si>
    <t>Falls Church city</t>
  </si>
  <si>
    <t>United States - Virginia - Franklin city</t>
  </si>
  <si>
    <t>Franklin city</t>
  </si>
  <si>
    <t>United States - Virginia - Fredericksburg city</t>
  </si>
  <si>
    <t>Fredericksburg city</t>
  </si>
  <si>
    <t>United States - Virginia - Galax city</t>
  </si>
  <si>
    <t>Galax city</t>
  </si>
  <si>
    <t>United States - Virginia - Hampton city</t>
  </si>
  <si>
    <t>Hampton city</t>
  </si>
  <si>
    <t>137436(r49692)</t>
  </si>
  <si>
    <t>United States - Virginia - Harrisonburg city</t>
  </si>
  <si>
    <t>Harrisonburg city</t>
  </si>
  <si>
    <t>United States - Virginia - Hopewell city</t>
  </si>
  <si>
    <t>Hopewell city</t>
  </si>
  <si>
    <t>United States - Virginia - Lexington city</t>
  </si>
  <si>
    <t>Lexington city</t>
  </si>
  <si>
    <t>United States - Virginia - Lynchburg city</t>
  </si>
  <si>
    <t>Lynchburg city</t>
  </si>
  <si>
    <t>United States - Virginia - Manassas city</t>
  </si>
  <si>
    <t>Manassas city</t>
  </si>
  <si>
    <t>United States - Virginia - Manassas Park city</t>
  </si>
  <si>
    <t>Manassas Park city</t>
  </si>
  <si>
    <t>United States - Virginia - Martinsville city</t>
  </si>
  <si>
    <t>Martinsville city</t>
  </si>
  <si>
    <t>United States - Virginia - Newport News city</t>
  </si>
  <si>
    <t>Newport News city</t>
  </si>
  <si>
    <t>180719(r49714)</t>
  </si>
  <si>
    <t>United States - Virginia - Norfolk city</t>
  </si>
  <si>
    <t>Norfolk city</t>
  </si>
  <si>
    <t>United States - Virginia - Norton city</t>
  </si>
  <si>
    <t>Norton city</t>
  </si>
  <si>
    <t>United States - Virginia - Petersburg city</t>
  </si>
  <si>
    <t>Petersburg city</t>
  </si>
  <si>
    <t>United States - Virginia - Poquoson city</t>
  </si>
  <si>
    <t>Poquoson city</t>
  </si>
  <si>
    <t>United States - Virginia - Portsmouth city</t>
  </si>
  <si>
    <t>Portsmouth city</t>
  </si>
  <si>
    <t>United States - Virginia - Radford city</t>
  </si>
  <si>
    <t>Radford city</t>
  </si>
  <si>
    <t>United States - Virginia - Richmond city</t>
  </si>
  <si>
    <t>Richmond city</t>
  </si>
  <si>
    <t>United States - Virginia - Roanoke city</t>
  </si>
  <si>
    <t>Roanoke city</t>
  </si>
  <si>
    <t>United States - Virginia - Salem city</t>
  </si>
  <si>
    <t>Salem city</t>
  </si>
  <si>
    <t>United States - Virginia - Staunton city</t>
  </si>
  <si>
    <t>Staunton city</t>
  </si>
  <si>
    <t>United States - Virginia - Suffolk city</t>
  </si>
  <si>
    <t>Suffolk city</t>
  </si>
  <si>
    <t>United States - Virginia - Virginia Beach city</t>
  </si>
  <si>
    <t>Virginia Beach city</t>
  </si>
  <si>
    <t>United States - Virginia - Waynesboro city</t>
  </si>
  <si>
    <t>Waynesboro city</t>
  </si>
  <si>
    <t>United States - Virginia - Williamsburg city</t>
  </si>
  <si>
    <t>Williamsburg city</t>
  </si>
  <si>
    <t>14068(r49741)</t>
  </si>
  <si>
    <t>United States - Virginia - Winchester city</t>
  </si>
  <si>
    <t>Winchester city</t>
  </si>
  <si>
    <t>United States - Washington</t>
  </si>
  <si>
    <t>Washington</t>
  </si>
  <si>
    <t>United States - Washington - Adams County</t>
  </si>
  <si>
    <t>United States - Washington - Asotin County</t>
  </si>
  <si>
    <t>Asotin County</t>
  </si>
  <si>
    <t>United States - Washington - Benton County</t>
  </si>
  <si>
    <t>United States - Washington - Chelan County</t>
  </si>
  <si>
    <t>Chelan County</t>
  </si>
  <si>
    <t>United States - Washington - Clallam County</t>
  </si>
  <si>
    <t>Clallam County</t>
  </si>
  <si>
    <t>United States - Washington - Clark County</t>
  </si>
  <si>
    <t>United States - Washington - Columbia County</t>
  </si>
  <si>
    <t>United States - Washington - Cowlitz County</t>
  </si>
  <si>
    <t>Cowlitz County</t>
  </si>
  <si>
    <t>United States - Washington - Douglas County</t>
  </si>
  <si>
    <t>United States - Washington - Ferry County</t>
  </si>
  <si>
    <t>Ferry County</t>
  </si>
  <si>
    <t>United States - Washington - Franklin County</t>
  </si>
  <si>
    <t>United States - Washington - Garfield County</t>
  </si>
  <si>
    <t>United States - Washington - Grant County</t>
  </si>
  <si>
    <t>United States - Washington - Grays Harbor County</t>
  </si>
  <si>
    <t>Grays Harbor County</t>
  </si>
  <si>
    <t>United States - Washington - Island County</t>
  </si>
  <si>
    <t>Island County</t>
  </si>
  <si>
    <t>United States - Washington - Jefferson County</t>
  </si>
  <si>
    <t>United States - Washington - King County</t>
  </si>
  <si>
    <t>United States - Washington - Kitsap County</t>
  </si>
  <si>
    <t>Kitsap County</t>
  </si>
  <si>
    <t>United States - Washington - Kittitas County</t>
  </si>
  <si>
    <t>Kittitas County</t>
  </si>
  <si>
    <t>United States - Washington - Klickitat County</t>
  </si>
  <si>
    <t>Klickitat County</t>
  </si>
  <si>
    <t>United States - Washington - Lewis County</t>
  </si>
  <si>
    <t>United States - Washington - Lincoln County</t>
  </si>
  <si>
    <t>United States - Washington - Mason County</t>
  </si>
  <si>
    <t>United States - Washington - Okanogan County</t>
  </si>
  <si>
    <t>Okanogan County</t>
  </si>
  <si>
    <t>United States - Washington - Pacific County</t>
  </si>
  <si>
    <t>Pacific County</t>
  </si>
  <si>
    <t>United States - Washington - Pend Oreille County</t>
  </si>
  <si>
    <t>Pend Oreille County</t>
  </si>
  <si>
    <t>United States - Washington - Pierce County</t>
  </si>
  <si>
    <t>United States - Washington - San Juan County</t>
  </si>
  <si>
    <t>United States - Washington - Skagit County</t>
  </si>
  <si>
    <t>Skagit County</t>
  </si>
  <si>
    <t>United States - Washington - Skamania County</t>
  </si>
  <si>
    <t>Skamania County</t>
  </si>
  <si>
    <t>United States - Washington - Snohomish County</t>
  </si>
  <si>
    <t>Snohomish County</t>
  </si>
  <si>
    <t>United States - Washington - Spokane County</t>
  </si>
  <si>
    <t>Spokane County</t>
  </si>
  <si>
    <t>United States - Washington - Stevens County</t>
  </si>
  <si>
    <t>United States - Washington - Thurston County</t>
  </si>
  <si>
    <t>United States - Washington - Wahkiakum County</t>
  </si>
  <si>
    <t>Wahkiakum County</t>
  </si>
  <si>
    <t>United States - Washington - Walla Walla County</t>
  </si>
  <si>
    <t>Walla Walla County</t>
  </si>
  <si>
    <t>United States - Washington - Whatcom County</t>
  </si>
  <si>
    <t>Whatcom County</t>
  </si>
  <si>
    <t>United States - Washington - Whitman County</t>
  </si>
  <si>
    <t>Whitman County</t>
  </si>
  <si>
    <t>United States - Washington - Yakima County</t>
  </si>
  <si>
    <t>Yakima County</t>
  </si>
  <si>
    <t>United States - West Virginia</t>
  </si>
  <si>
    <t>West Virginia</t>
  </si>
  <si>
    <t>United States - West Virginia - Barbour County</t>
  </si>
  <si>
    <t>United States - West Virginia - Berkeley County</t>
  </si>
  <si>
    <t>United States - West Virginia - Boone County</t>
  </si>
  <si>
    <t>United States - West Virginia - Braxton County</t>
  </si>
  <si>
    <t>Braxton County</t>
  </si>
  <si>
    <t>United States - West Virginia - Brooke County</t>
  </si>
  <si>
    <t>Brooke County</t>
  </si>
  <si>
    <t>United States - West Virginia - Cabell County</t>
  </si>
  <si>
    <t>Cabell County</t>
  </si>
  <si>
    <t>United States - West Virginia - Calhoun County</t>
  </si>
  <si>
    <t>United States - West Virginia - Clay County</t>
  </si>
  <si>
    <t>United States - West Virginia - Doddridge County</t>
  </si>
  <si>
    <t>Doddridge County</t>
  </si>
  <si>
    <t>United States - West Virginia - Fayette County</t>
  </si>
  <si>
    <t>United States - West Virginia - Gilmer County</t>
  </si>
  <si>
    <t>United States - West Virginia - Grant County</t>
  </si>
  <si>
    <t>United States - West Virginia - Greenbrier County</t>
  </si>
  <si>
    <t>Greenbrier County</t>
  </si>
  <si>
    <t>United States - West Virginia - Hampshire County</t>
  </si>
  <si>
    <t>United States - West Virginia - Hancock County</t>
  </si>
  <si>
    <t>United States - West Virginia - Hardy County</t>
  </si>
  <si>
    <t>Hardy County</t>
  </si>
  <si>
    <t>United States - West Virginia - Harrison County</t>
  </si>
  <si>
    <t>United States - West Virginia - Jackson County</t>
  </si>
  <si>
    <t>United States - West Virginia - Jefferson County</t>
  </si>
  <si>
    <t>United States - West Virginia - Kanawha County</t>
  </si>
  <si>
    <t>Kanawha County</t>
  </si>
  <si>
    <t>United States - West Virginia - Lewis County</t>
  </si>
  <si>
    <t>United States - West Virginia - Lincoln County</t>
  </si>
  <si>
    <t>United States - West Virginia - Logan County</t>
  </si>
  <si>
    <t>United States - West Virginia - McDowell County</t>
  </si>
  <si>
    <t>United States - West Virginia - Marion County</t>
  </si>
  <si>
    <t>United States - West Virginia - Marshall County</t>
  </si>
  <si>
    <t>United States - West Virginia - Mason County</t>
  </si>
  <si>
    <t>United States - West Virginia - Mercer County</t>
  </si>
  <si>
    <t>United States - West Virginia - Mineral County</t>
  </si>
  <si>
    <t>United States - West Virginia - Mingo County</t>
  </si>
  <si>
    <t>Mingo County</t>
  </si>
  <si>
    <t>United States - West Virginia - Monongalia County</t>
  </si>
  <si>
    <t>Monongalia County</t>
  </si>
  <si>
    <t>United States - West Virginia - Monroe County</t>
  </si>
  <si>
    <t>United States - West Virginia - Morgan County</t>
  </si>
  <si>
    <t>United States - West Virginia - Nicholas County</t>
  </si>
  <si>
    <t>United States - West Virginia - Ohio County</t>
  </si>
  <si>
    <t>United States - West Virginia - Pendleton County</t>
  </si>
  <si>
    <t>United States - West Virginia - Pleasants County</t>
  </si>
  <si>
    <t>Pleasants County</t>
  </si>
  <si>
    <t>United States - West Virginia - Pocahontas County</t>
  </si>
  <si>
    <t>United States - West Virginia - Preston County</t>
  </si>
  <si>
    <t>Preston County</t>
  </si>
  <si>
    <t>United States - West Virginia - Putnam County</t>
  </si>
  <si>
    <t>United States - West Virginia - Raleigh County</t>
  </si>
  <si>
    <t>Raleigh County</t>
  </si>
  <si>
    <t>United States - West Virginia - Randolph County</t>
  </si>
  <si>
    <t>United States - West Virginia - Ritchie County</t>
  </si>
  <si>
    <t>Ritchie County</t>
  </si>
  <si>
    <t>United States - West Virginia - Roane County</t>
  </si>
  <si>
    <t>United States - West Virginia - Summers County</t>
  </si>
  <si>
    <t>Summers County</t>
  </si>
  <si>
    <t>United States - West Virginia - Taylor County</t>
  </si>
  <si>
    <t>United States - West Virginia - Tucker County</t>
  </si>
  <si>
    <t>Tucker County</t>
  </si>
  <si>
    <t>United States - West Virginia - Tyler County</t>
  </si>
  <si>
    <t>United States - West Virginia - Upshur County</t>
  </si>
  <si>
    <t>United States - West Virginia - Wayne County</t>
  </si>
  <si>
    <t>United States - West Virginia - Webster County</t>
  </si>
  <si>
    <t>United States - West Virginia - Wetzel County</t>
  </si>
  <si>
    <t>Wetzel County</t>
  </si>
  <si>
    <t>United States - West Virginia - Wirt County</t>
  </si>
  <si>
    <t>Wirt County</t>
  </si>
  <si>
    <t>United States - West Virginia - Wood County</t>
  </si>
  <si>
    <t>United States - West Virginia - Wyoming County</t>
  </si>
  <si>
    <t>United States - Wisconsin</t>
  </si>
  <si>
    <t>Wisconsin</t>
  </si>
  <si>
    <t>United States - Wisconsin - Adams County</t>
  </si>
  <si>
    <t>United States - Wisconsin - Ashland County</t>
  </si>
  <si>
    <t>United States - Wisconsin - Barron County</t>
  </si>
  <si>
    <t>Barron County</t>
  </si>
  <si>
    <t>United States - Wisconsin - Bayfield County</t>
  </si>
  <si>
    <t>Bayfield County</t>
  </si>
  <si>
    <t>United States - Wisconsin - Brown County</t>
  </si>
  <si>
    <t>United States - Wisconsin - Buffalo County</t>
  </si>
  <si>
    <t>United States - Wisconsin - Burnett County</t>
  </si>
  <si>
    <t>Burnett County</t>
  </si>
  <si>
    <t>United States - Wisconsin - Calumet County</t>
  </si>
  <si>
    <t>Calumet County</t>
  </si>
  <si>
    <t>United States - Wisconsin - Chippewa County</t>
  </si>
  <si>
    <t>United States - Wisconsin - Clark County</t>
  </si>
  <si>
    <t>United States - Wisconsin - Columbia County</t>
  </si>
  <si>
    <t>United States - Wisconsin - Crawford County</t>
  </si>
  <si>
    <t>United States - Wisconsin - Dane County</t>
  </si>
  <si>
    <t>Dane County</t>
  </si>
  <si>
    <t>United States - Wisconsin - Dodge County</t>
  </si>
  <si>
    <t>United States - Wisconsin - Door County</t>
  </si>
  <si>
    <t>Door County</t>
  </si>
  <si>
    <t>United States - Wisconsin - Douglas County</t>
  </si>
  <si>
    <t>United States - Wisconsin - Dunn County</t>
  </si>
  <si>
    <t>United States - Wisconsin - Eau Claire County</t>
  </si>
  <si>
    <t>Eau Claire County</t>
  </si>
  <si>
    <t>United States - Wisconsin - Florence County</t>
  </si>
  <si>
    <t>United States - Wisconsin - Fond du Lac County</t>
  </si>
  <si>
    <t>Fond du Lac County</t>
  </si>
  <si>
    <t>United States - Wisconsin - Forest County</t>
  </si>
  <si>
    <t>United States - Wisconsin - Grant County</t>
  </si>
  <si>
    <t>United States - Wisconsin - Green County</t>
  </si>
  <si>
    <t>United States - Wisconsin - Green Lake County</t>
  </si>
  <si>
    <t>Green Lake County</t>
  </si>
  <si>
    <t>United States - Wisconsin - Iowa County</t>
  </si>
  <si>
    <t>United States - Wisconsin - Iron County</t>
  </si>
  <si>
    <t>United States - Wisconsin - Jackson County</t>
  </si>
  <si>
    <t>United States - Wisconsin - Jefferson County</t>
  </si>
  <si>
    <t>United States - Wisconsin - Juneau County</t>
  </si>
  <si>
    <t>Juneau County</t>
  </si>
  <si>
    <t>United States - Wisconsin - Kenosha County</t>
  </si>
  <si>
    <t>Kenosha County</t>
  </si>
  <si>
    <t>United States - Wisconsin - Kewaunee County</t>
  </si>
  <si>
    <t>Kewaunee County</t>
  </si>
  <si>
    <t>United States - Wisconsin - La Crosse County</t>
  </si>
  <si>
    <t>La Crosse County</t>
  </si>
  <si>
    <t>United States - Wisconsin - Lafayette County</t>
  </si>
  <si>
    <t>United States - Wisconsin - Langlade County</t>
  </si>
  <si>
    <t>Langlade County</t>
  </si>
  <si>
    <t>United States - Wisconsin - Lincoln County</t>
  </si>
  <si>
    <t>United States - Wisconsin - Manitowoc County</t>
  </si>
  <si>
    <t>Manitowoc County</t>
  </si>
  <si>
    <t>United States - Wisconsin - Marathon County</t>
  </si>
  <si>
    <t>Marathon County</t>
  </si>
  <si>
    <t>United States - Wisconsin - Marinette County</t>
  </si>
  <si>
    <t>Marinette County</t>
  </si>
  <si>
    <t>United States - Wisconsin - Marquette County</t>
  </si>
  <si>
    <t>United States - Wisconsin - Menominee County</t>
  </si>
  <si>
    <t>United States - Wisconsin - Milwaukee County</t>
  </si>
  <si>
    <t>Milwaukee County</t>
  </si>
  <si>
    <t>United States - Wisconsin - Monroe County</t>
  </si>
  <si>
    <t>United States - Wisconsin - Oconto County</t>
  </si>
  <si>
    <t>Oconto County</t>
  </si>
  <si>
    <t>United States - Wisconsin - Oneida County</t>
  </si>
  <si>
    <t>United States - Wisconsin - Outagamie County</t>
  </si>
  <si>
    <t>Outagamie County</t>
  </si>
  <si>
    <t>United States - Wisconsin - Ozaukee County</t>
  </si>
  <si>
    <t>Ozaukee County</t>
  </si>
  <si>
    <t>United States - Wisconsin - Pepin County</t>
  </si>
  <si>
    <t>Pepin County</t>
  </si>
  <si>
    <t>United States - Wisconsin - Pierce County</t>
  </si>
  <si>
    <t>United States - Wisconsin - Polk County</t>
  </si>
  <si>
    <t>United States - Wisconsin - Portage County</t>
  </si>
  <si>
    <t>United States - Wisconsin - Price County</t>
  </si>
  <si>
    <t>Price County</t>
  </si>
  <si>
    <t>United States - Wisconsin - Racine County</t>
  </si>
  <si>
    <t>Racine County</t>
  </si>
  <si>
    <t>United States - Wisconsin - Richland County</t>
  </si>
  <si>
    <t>United States - Wisconsin - Rock County</t>
  </si>
  <si>
    <t>United States - Wisconsin - Rusk County</t>
  </si>
  <si>
    <t>United States - Wisconsin - St. Croix County</t>
  </si>
  <si>
    <t>St. Croix County</t>
  </si>
  <si>
    <t>United States - Wisconsin - Sauk County</t>
  </si>
  <si>
    <t>Sauk County</t>
  </si>
  <si>
    <t>United States - Wisconsin - Sawyer County</t>
  </si>
  <si>
    <t>Sawyer County</t>
  </si>
  <si>
    <t>United States - Wisconsin - Shawano County</t>
  </si>
  <si>
    <t>Shawano County</t>
  </si>
  <si>
    <t>United States - Wisconsin - Sheboygan County</t>
  </si>
  <si>
    <t>Sheboygan County</t>
  </si>
  <si>
    <t>United States - Wisconsin - Taylor County</t>
  </si>
  <si>
    <t>United States - Wisconsin - Trempealeau County</t>
  </si>
  <si>
    <t>Trempealeau County</t>
  </si>
  <si>
    <t>United States - Wisconsin - Vernon County</t>
  </si>
  <si>
    <t>United States - Wisconsin - Vilas County</t>
  </si>
  <si>
    <t>Vilas County</t>
  </si>
  <si>
    <t>United States - Wisconsin - Walworth County</t>
  </si>
  <si>
    <t>United States - Wisconsin - Washburn County</t>
  </si>
  <si>
    <t>Washburn County</t>
  </si>
  <si>
    <t>United States - Wisconsin - Washington County</t>
  </si>
  <si>
    <t>United States - Wisconsin - Waukesha County</t>
  </si>
  <si>
    <t>Waukesha County</t>
  </si>
  <si>
    <t>United States - Wisconsin - Waupaca County</t>
  </si>
  <si>
    <t>Waupaca County</t>
  </si>
  <si>
    <t>United States - Wisconsin - Waushara County</t>
  </si>
  <si>
    <t>Waushara County</t>
  </si>
  <si>
    <t>United States - Wisconsin - Winnebago County</t>
  </si>
  <si>
    <t>United States - Wisconsin - Wood County</t>
  </si>
  <si>
    <t>United States - Wyoming</t>
  </si>
  <si>
    <t>Wyoming</t>
  </si>
  <si>
    <t>United States - Wyoming - Albany County</t>
  </si>
  <si>
    <t>United States - Wyoming - Big Horn County</t>
  </si>
  <si>
    <t>United States - Wyoming - Campbell County</t>
  </si>
  <si>
    <t>United States - Wyoming - Carbon County</t>
  </si>
  <si>
    <t>United States - Wyoming - Converse County</t>
  </si>
  <si>
    <t>Converse County</t>
  </si>
  <si>
    <t>United States - Wyoming - Crook County</t>
  </si>
  <si>
    <t>United States - Wyoming - Fremont County</t>
  </si>
  <si>
    <t>United States - Wyoming - Goshen County</t>
  </si>
  <si>
    <t>Goshen County</t>
  </si>
  <si>
    <t>United States - Wyoming - Hot Springs County</t>
  </si>
  <si>
    <t>Hot Springs County</t>
  </si>
  <si>
    <t>United States - Wyoming - Johnson County</t>
  </si>
  <si>
    <t>United States - Wyoming - Laramie County</t>
  </si>
  <si>
    <t>Laramie County</t>
  </si>
  <si>
    <t>United States - Wyoming - Lincoln County</t>
  </si>
  <si>
    <t>United States - Wyoming - Natrona County</t>
  </si>
  <si>
    <t>Natrona County</t>
  </si>
  <si>
    <t>United States - Wyoming - Niobrara County</t>
  </si>
  <si>
    <t>Niobrara County</t>
  </si>
  <si>
    <t>United States - Wyoming - Park County</t>
  </si>
  <si>
    <t>United States - Wyoming - Platte County</t>
  </si>
  <si>
    <t>United States - Wyoming - Sheridan County</t>
  </si>
  <si>
    <t>United States - Wyoming - Sublette County</t>
  </si>
  <si>
    <t>Sublette County</t>
  </si>
  <si>
    <t>United States - Wyoming - Sweetwater County</t>
  </si>
  <si>
    <t>Sweetwater County</t>
  </si>
  <si>
    <t>United States - Wyoming - Teton County</t>
  </si>
  <si>
    <t>United States - Wyoming - Uinta County</t>
  </si>
  <si>
    <t>Uinta County</t>
  </si>
  <si>
    <t>United States - Wyoming - Washakie County</t>
  </si>
  <si>
    <t>Washakie County</t>
  </si>
  <si>
    <t>United States - Wyoming - Weston County</t>
  </si>
  <si>
    <t>Weston County</t>
  </si>
  <si>
    <t>Puerto Rico</t>
  </si>
  <si>
    <t>3725789(r49850)</t>
  </si>
  <si>
    <t>Puerto Rico - Adjuntas Municipio</t>
  </si>
  <si>
    <t>Adjuntas Municipio</t>
  </si>
  <si>
    <t>Puerto Rico - Aguada Municipio</t>
  </si>
  <si>
    <t>Aguada Municipio</t>
  </si>
  <si>
    <t>Puerto Rico - Aguadilla Municipio</t>
  </si>
  <si>
    <t>Aguadilla Municipio</t>
  </si>
  <si>
    <t>Puerto Rico - Aguas Buenas Municipio</t>
  </si>
  <si>
    <t>Aguas Buenas Municipio</t>
  </si>
  <si>
    <t>Puerto Rico - Aibonito Municipio</t>
  </si>
  <si>
    <t>Aibonito Municipio</t>
  </si>
  <si>
    <t>Puerto Rico - Añasco Municipio</t>
  </si>
  <si>
    <t>Añasco Municipio</t>
  </si>
  <si>
    <t>Puerto Rico - Arecibo Municipio</t>
  </si>
  <si>
    <t>Arecibo Municipio</t>
  </si>
  <si>
    <t>Puerto Rico - Arroyo Municipio</t>
  </si>
  <si>
    <t>Arroyo Municipio</t>
  </si>
  <si>
    <t>Puerto Rico - Barceloneta Municipio</t>
  </si>
  <si>
    <t>Barceloneta Municipio</t>
  </si>
  <si>
    <t>Puerto Rico - Barranquitas Municipio</t>
  </si>
  <si>
    <t>Barranquitas Municipio</t>
  </si>
  <si>
    <t>Puerto Rico - Bayamón Municipio</t>
  </si>
  <si>
    <t>Bayamón Municipio</t>
  </si>
  <si>
    <t>Puerto Rico - Cabo Rojo Municipio</t>
  </si>
  <si>
    <t>Cabo Rojo Municipio</t>
  </si>
  <si>
    <t>Puerto Rico - Caguas Municipio</t>
  </si>
  <si>
    <t>Caguas Municipio</t>
  </si>
  <si>
    <t>Puerto Rico - Camuy Municipio</t>
  </si>
  <si>
    <t>Camuy Municipio</t>
  </si>
  <si>
    <t>Puerto Rico - Canóvanas Municipio</t>
  </si>
  <si>
    <t>Canóvanas Municipio</t>
  </si>
  <si>
    <t>Puerto Rico - Carolina Municipio</t>
  </si>
  <si>
    <t>Carolina Municipio</t>
  </si>
  <si>
    <t>Puerto Rico - Cataño Municipio</t>
  </si>
  <si>
    <t>Cataño Municipio</t>
  </si>
  <si>
    <t>Puerto Rico - Cayey Municipio</t>
  </si>
  <si>
    <t>Cayey Municipio</t>
  </si>
  <si>
    <t>Puerto Rico - Ceiba Municipio</t>
  </si>
  <si>
    <t>Ceiba Municipio</t>
  </si>
  <si>
    <t>Puerto Rico - Ciales Municipio</t>
  </si>
  <si>
    <t>Ciales Municipio</t>
  </si>
  <si>
    <t>Puerto Rico - Cidra Municipio</t>
  </si>
  <si>
    <t>Cidra Municipio</t>
  </si>
  <si>
    <t>Puerto Rico - Coamo Municipio</t>
  </si>
  <si>
    <t>Coamo Municipio</t>
  </si>
  <si>
    <t>Puerto Rico - Comerío Municipio</t>
  </si>
  <si>
    <t>Comerío Municipio</t>
  </si>
  <si>
    <t>Puerto Rico - Corozal Municipio</t>
  </si>
  <si>
    <t>Corozal Municipio</t>
  </si>
  <si>
    <t>Puerto Rico - Culebra Municipio</t>
  </si>
  <si>
    <t>Culebra Municipio</t>
  </si>
  <si>
    <t>Puerto Rico - Dorado Municipio</t>
  </si>
  <si>
    <t>Dorado Municipio</t>
  </si>
  <si>
    <t>Puerto Rico - Fajardo Municipio</t>
  </si>
  <si>
    <t>Fajardo Municipio</t>
  </si>
  <si>
    <t>Puerto Rico - Florida Municipio</t>
  </si>
  <si>
    <t>Florida Municipio</t>
  </si>
  <si>
    <t>Puerto Rico - Guánica Municipio</t>
  </si>
  <si>
    <t>Guánica Municipio</t>
  </si>
  <si>
    <t>Puerto Rico - Guayama Municipio</t>
  </si>
  <si>
    <t>Guayama Municipio</t>
  </si>
  <si>
    <t>Puerto Rico - Guayanilla Municipio</t>
  </si>
  <si>
    <t>Guayanilla Municipio</t>
  </si>
  <si>
    <t>Puerto Rico - Guaynabo Municipio</t>
  </si>
  <si>
    <t>Guaynabo Municipio</t>
  </si>
  <si>
    <t>Puerto Rico - Gurabo Municipio</t>
  </si>
  <si>
    <t>Gurabo Municipio</t>
  </si>
  <si>
    <t>45369(r49851)</t>
  </si>
  <si>
    <t>Puerto Rico - Hatillo Municipio</t>
  </si>
  <si>
    <t>Hatillo Municipio</t>
  </si>
  <si>
    <t>Puerto Rico - Hormigueros Municipio</t>
  </si>
  <si>
    <t>Hormigueros Municipio</t>
  </si>
  <si>
    <t>Puerto Rico - Humacao Municipio</t>
  </si>
  <si>
    <t>Humacao Municipio</t>
  </si>
  <si>
    <t>Puerto Rico - Isabela Municipio</t>
  </si>
  <si>
    <t>Isabela Municipio</t>
  </si>
  <si>
    <t>Puerto Rico - Jayuya Municipio</t>
  </si>
  <si>
    <t>Jayuya Municipio</t>
  </si>
  <si>
    <t>Puerto Rico - Juana Díaz Municipio</t>
  </si>
  <si>
    <t>Juana Díaz Municipio</t>
  </si>
  <si>
    <t>Puerto Rico - Juncos Municipio</t>
  </si>
  <si>
    <t>Juncos Municipio</t>
  </si>
  <si>
    <t>Puerto Rico - Lajas Municipio</t>
  </si>
  <si>
    <t>Lajas Municipio</t>
  </si>
  <si>
    <t>Puerto Rico - Lares Municipio</t>
  </si>
  <si>
    <t>Lares Municipio</t>
  </si>
  <si>
    <t>Puerto Rico - Las Marías Municipio</t>
  </si>
  <si>
    <t>Las Marías Municipio</t>
  </si>
  <si>
    <t>Puerto Rico - Las Piedras Municipio</t>
  </si>
  <si>
    <t>Las Piedras Municipio</t>
  </si>
  <si>
    <t>Puerto Rico - Loíza Municipio</t>
  </si>
  <si>
    <t>Loíza Municipio</t>
  </si>
  <si>
    <t>Puerto Rico - Luquillo Municipio</t>
  </si>
  <si>
    <t>Luquillo Municipio</t>
  </si>
  <si>
    <t>Puerto Rico - Manatí Municipio</t>
  </si>
  <si>
    <t>Manatí Municipio</t>
  </si>
  <si>
    <t>Puerto Rico - Maricao Municipio</t>
  </si>
  <si>
    <t>Maricao Municipio</t>
  </si>
  <si>
    <t>Puerto Rico - Maunabo Municipio</t>
  </si>
  <si>
    <t>Maunabo Municipio</t>
  </si>
  <si>
    <t>Puerto Rico - Mayagüez Municipio</t>
  </si>
  <si>
    <t>Mayagüez Municipio</t>
  </si>
  <si>
    <t>Puerto Rico - Moca Municipio</t>
  </si>
  <si>
    <t>Moca Municipio</t>
  </si>
  <si>
    <t>Puerto Rico - Morovis Municipio</t>
  </si>
  <si>
    <t>Morovis Municipio</t>
  </si>
  <si>
    <t>Puerto Rico - Naguabo Municipio</t>
  </si>
  <si>
    <t>Naguabo Municipio</t>
  </si>
  <si>
    <t>Puerto Rico - Naranjito Municipio</t>
  </si>
  <si>
    <t>Naranjito Municipio</t>
  </si>
  <si>
    <t>Puerto Rico - Orocovis Municipio</t>
  </si>
  <si>
    <t>Orocovis Municipio</t>
  </si>
  <si>
    <t>Puerto Rico - Patillas Municipio</t>
  </si>
  <si>
    <t>Patillas Municipio</t>
  </si>
  <si>
    <t>Puerto Rico - Peñuelas Municipio</t>
  </si>
  <si>
    <t>Peñuelas Municipio</t>
  </si>
  <si>
    <t>Puerto Rico - Ponce Municipio</t>
  </si>
  <si>
    <t>Ponce Municipio</t>
  </si>
  <si>
    <t>Puerto Rico - Quebradillas Municipio</t>
  </si>
  <si>
    <t>Quebradillas Municipio</t>
  </si>
  <si>
    <t>Puerto Rico - Rincón Municipio</t>
  </si>
  <si>
    <t>Rincón Municipio</t>
  </si>
  <si>
    <t>Puerto Rico - Río Grande Municipio</t>
  </si>
  <si>
    <t>Río Grande Municipio</t>
  </si>
  <si>
    <t>Puerto Rico - Sabana Grande Municipio</t>
  </si>
  <si>
    <t>Sabana Grande Municipio</t>
  </si>
  <si>
    <t>Puerto Rico - Salinas Municipio</t>
  </si>
  <si>
    <t>Salinas Municipio</t>
  </si>
  <si>
    <t>Puerto Rico - San Germán Municipio</t>
  </si>
  <si>
    <t>San Germán Municipio</t>
  </si>
  <si>
    <t>Puerto Rico - San Juan Municipio</t>
  </si>
  <si>
    <t>San Juan Municipio</t>
  </si>
  <si>
    <t>Puerto Rico - San Lorenzo Municipio</t>
  </si>
  <si>
    <t>San Lorenzo Municipio</t>
  </si>
  <si>
    <t>Puerto Rico - San Sebastián Municipio</t>
  </si>
  <si>
    <t>San Sebastián Municipio</t>
  </si>
  <si>
    <t>Puerto Rico - Santa Isabel Municipio</t>
  </si>
  <si>
    <t>Santa Isabel Municipio</t>
  </si>
  <si>
    <t>Puerto Rico - Toa Alta Municipio</t>
  </si>
  <si>
    <t>Toa Alta Municipio</t>
  </si>
  <si>
    <t>Puerto Rico - Toa Baja Municipio</t>
  </si>
  <si>
    <t>Toa Baja Municipio</t>
  </si>
  <si>
    <t>Puerto Rico - Trujillo Alto Municipio</t>
  </si>
  <si>
    <t>Trujillo Alto Municipio</t>
  </si>
  <si>
    <t>Puerto Rico - Utuado Municipio</t>
  </si>
  <si>
    <t>Utuado Municipio</t>
  </si>
  <si>
    <t>Puerto Rico - Vega Alta Municipio</t>
  </si>
  <si>
    <t>Vega Alta Municipio</t>
  </si>
  <si>
    <t>Puerto Rico - Vega Baja Municipio</t>
  </si>
  <si>
    <t>Vega Baja Municipio</t>
  </si>
  <si>
    <t>Puerto Rico - Vieques Municipio</t>
  </si>
  <si>
    <t>Vieques Municipio</t>
  </si>
  <si>
    <t>Puerto Rico - Villalba Municipio</t>
  </si>
  <si>
    <t>Villalba Municipio</t>
  </si>
  <si>
    <t>Puerto Rico - Yabucoa Municipio</t>
  </si>
  <si>
    <t>Yabucoa Municipio</t>
  </si>
  <si>
    <t>Puerto Rico - Yauco Municipio</t>
  </si>
  <si>
    <t>Yauco Municipio</t>
  </si>
  <si>
    <t>Geographic Area</t>
  </si>
  <si>
    <t>County Name</t>
  </si>
  <si>
    <t>Geo ID</t>
  </si>
  <si>
    <t>Category</t>
  </si>
  <si>
    <t>Number</t>
  </si>
  <si>
    <t>United States with Puerto Rico</t>
  </si>
  <si>
    <t>United Stated without Puerto Rico</t>
  </si>
  <si>
    <t>Category Name</t>
  </si>
  <si>
    <t>Price per MHz</t>
  </si>
  <si>
    <t>Land Area (Sq Miles)</t>
  </si>
  <si>
    <t xml:space="preserve">Density </t>
  </si>
  <si>
    <t>Spectrum Amount</t>
  </si>
  <si>
    <t>Spectrum MHz</t>
  </si>
  <si>
    <t xml:space="preserve">     Confidential and Proprietary</t>
  </si>
  <si>
    <t xml:space="preserve">     This copy of the tool is provided to ________________________________. </t>
  </si>
  <si>
    <t>LEGAL DISCLAIMER</t>
  </si>
  <si>
    <t xml:space="preserve">The Besen Group LLC does not accept any legal responsibility for any actions taken on the basis of the information provided in the The Besen Group CBRS Spectrum Evalution Tool. </t>
  </si>
  <si>
    <t xml:space="preserve">All opinions, estimates, recommendations cannot be guaranteed and clients who purchase The Besen Group CBRS Spectrum Evaluation Tool use the information at their own risk. </t>
  </si>
  <si>
    <t xml:space="preserve">The Besen Group CBRS Business Case Tool is provided as is without warranty of any kind, express or implied, including, but not limited to, the implied warranties or merchantability, fitness for a particular purpose, or non-infringement. </t>
  </si>
  <si>
    <t xml:space="preserve">The Besen Group LLC reserves the right to cancel the CBRS Spectrum Evaluation Tool, modify or alter or otherwise edit the content of the CBRS Spectrum Evaluation Tool and change the price for the tool at its discretion at any time. </t>
  </si>
  <si>
    <t xml:space="preserve">Certain images and/or photos are the copyrighted property of Getty Images and are being used with permission under license. These images and/or photos may not be copied or downloaded without permission from Getty Images. </t>
  </si>
  <si>
    <t xml:space="preserve">No part of the CBRS Spectrum Evaluation Tool may be reproduced, in any form or by any means, electronic, mechanical, photocopying, recording or otherwise, without the written permission of The Besen Group LLC. </t>
  </si>
  <si>
    <t xml:space="preserve">The Besen Group CBRS Spectrum Evaluation Tool is for informational purposes only. All sales are final and no returns are allowed. </t>
  </si>
  <si>
    <t>THE BESEN GROUP LLC MAKES NO WARRANTIES, EXPRESS OR IMPLIED IN THE CBRS SPECTRUM EVALUATION TOOL.</t>
  </si>
  <si>
    <t xml:space="preserve">Upon the receipt of the full payment, The Besen Group LLC will schedule one hour telephone consultation. The telephone consultation must be scheduled at a convenient date and time within 30 days of the receipt of the payment. </t>
  </si>
  <si>
    <t>The Besen Group LLC does not accept any legal responsibility for any actions taken on the basis of the information provided in the telephone consultation.</t>
  </si>
  <si>
    <t xml:space="preserve">All the information, opinions, assumptions, estimates, and recommendations cannot be guaranteed and participants to the telephone consultation use this information at their own risk. </t>
  </si>
  <si>
    <t xml:space="preserve">The telephone consultation is provided as is without warranty of any kind, express or implied, including, but not limited to, the implied warranties or merchantability, fitness for a particular purpose, or non-infringement. </t>
  </si>
  <si>
    <t xml:space="preserve">The Besen Group LLC reserves the right to cancel the telephone consultation, modify or alter or otherwise edit the content of the consultation at its discretion at any time. </t>
  </si>
  <si>
    <t xml:space="preserve">Furthermore, The Besen Group LLC accepts no liability for any loss or damage or unforeseen consequential loss or damage arising from the use of the information contained in the telephone consultation. </t>
  </si>
  <si>
    <t xml:space="preserve">No part of the telephone consultation may be reproduced, in any form or by any means, electronic, mechanical, photocopying, recording or otherwise, without the writtend permission of The Besen Group LLC. </t>
  </si>
  <si>
    <t>All opinions, assumptions, estimates, and recommendations included in the telephone consultation are solely the opinions of The Besen Group LLC, unless otherwise stated.</t>
  </si>
  <si>
    <t xml:space="preserve">The telephone consultation is for informational purposes only. </t>
  </si>
  <si>
    <t>THE BESEN GROUP LLC MAKES NO WARRANTIES, EXPRESS OR IMPLIED IN THE TELEPHONE CONSULTATION.</t>
  </si>
  <si>
    <r>
      <t xml:space="preserve">Copyright </t>
    </r>
    <r>
      <rPr>
        <sz val="14"/>
        <color theme="1"/>
        <rFont val="Calibri"/>
        <family val="2"/>
      </rPr>
      <t xml:space="preserve">© 2020. The Besen Group LLC. All Rights Reserved. </t>
    </r>
  </si>
  <si>
    <t>ABOUT THE BESEN GROUP</t>
  </si>
  <si>
    <t xml:space="preserve">To download our company presentation: </t>
  </si>
  <si>
    <t>Company Presentation</t>
  </si>
  <si>
    <t xml:space="preserve">To download our Mobile Data Service Portfolio brochure: </t>
  </si>
  <si>
    <t>Mobile Data Service Portfolio</t>
  </si>
  <si>
    <t xml:space="preserve">To download our MVNO Service Portfolio brochure: </t>
  </si>
  <si>
    <t xml:space="preserve">MVNO Service Portfolio </t>
  </si>
  <si>
    <t xml:space="preserve">To download our MVNE Service Portfolio brochure: </t>
  </si>
  <si>
    <t>MVNE Service Portfolio</t>
  </si>
  <si>
    <t xml:space="preserve">To download our HNO Service Portfolio brochure: </t>
  </si>
  <si>
    <t>HNO Service Portfolio</t>
  </si>
  <si>
    <t xml:space="preserve">The Besen Group provides the following market research services: </t>
  </si>
  <si>
    <t xml:space="preserve">To download our Case Study brochure: </t>
  </si>
  <si>
    <t>Case Study Brochure</t>
  </si>
  <si>
    <t>To download our US Wholesale Market Forecast:</t>
  </si>
  <si>
    <t xml:space="preserve">US Wholesale Market Forecast </t>
  </si>
  <si>
    <t xml:space="preserve">To download our MVNO Wholesale Pricing Benchmark: </t>
  </si>
  <si>
    <t xml:space="preserve">MVNO Wholesale Pricing Benchmark </t>
  </si>
  <si>
    <t xml:space="preserve">To download our MVNO Wholesale Margin Benchmark Tool: </t>
  </si>
  <si>
    <t xml:space="preserve">MVNO Wholesale Margin Benchmark Tool </t>
  </si>
  <si>
    <t xml:space="preserve">To download our Small Cells Business Case Tool: </t>
  </si>
  <si>
    <t>Small Cells Business Case Tool</t>
  </si>
  <si>
    <t xml:space="preserve">To download our US MVNO Syndicated Research brochure: </t>
  </si>
  <si>
    <t>US MVNO Syndicated Research Brochure</t>
  </si>
  <si>
    <t xml:space="preserve">The Besen Group provides the following training services: </t>
  </si>
  <si>
    <t xml:space="preserve">To download our Mobile Wholesale Seminar brochure: </t>
  </si>
  <si>
    <t>Mobile Wholesale Seminar Brochure</t>
  </si>
  <si>
    <t xml:space="preserve">To download our US MVNO Seminar brochure: </t>
  </si>
  <si>
    <t>US MVNO Seminar Brochure</t>
  </si>
  <si>
    <t xml:space="preserve">To download our MVNO Seminar brochure: </t>
  </si>
  <si>
    <t>MVNO Seminar Brochure</t>
  </si>
  <si>
    <t xml:space="preserve">To download our MVNO Workshop brochure: </t>
  </si>
  <si>
    <t>MVNO Workshop Brochure</t>
  </si>
  <si>
    <t xml:space="preserve">To download our MVNE Seminar brochure: </t>
  </si>
  <si>
    <t>MVNE Seminar Brochure</t>
  </si>
  <si>
    <t xml:space="preserve">To download our US IoT Seminar brochure: </t>
  </si>
  <si>
    <t>US IoT Seminar Brochure</t>
  </si>
  <si>
    <t xml:space="preserve">To download our Cable MVNO Seminar brochure: </t>
  </si>
  <si>
    <t>Cable MVNO Seminar Brochure</t>
  </si>
  <si>
    <t xml:space="preserve">To download our CBRS Seminar brochure: </t>
  </si>
  <si>
    <t>CBRS Seminar Brochure</t>
  </si>
  <si>
    <t>For more information, please our website at</t>
  </si>
  <si>
    <t xml:space="preserve">www.thebesengroup.com </t>
  </si>
  <si>
    <t xml:space="preserve">To download our Private LTE Seminar brochure: </t>
  </si>
  <si>
    <t>Private LTE Seminar Brochure</t>
  </si>
  <si>
    <t xml:space="preserve">To download our CBRS Business Case Tool for Private LTE Networks: </t>
  </si>
  <si>
    <t xml:space="preserve">To download our CBRS Business Case Tool for Neutral Host Networks: </t>
  </si>
  <si>
    <t>CBRS Business Case Tool for Private LTE Networks</t>
  </si>
  <si>
    <t>CBRS Business Case Tool for Neutral Host Networks</t>
  </si>
  <si>
    <t>INSTRUCTIONS</t>
  </si>
  <si>
    <t xml:space="preserve">The Besen Group's CBRS Business Case Tool contains two different business models: Total Cost of Ownership and Revenue Model. </t>
  </si>
  <si>
    <t>1. Cover</t>
  </si>
  <si>
    <t xml:space="preserve">This worksheet includes the cover page and pricing information for the tool. </t>
  </si>
  <si>
    <t>2. Disclaimer</t>
  </si>
  <si>
    <t xml:space="preserve">This worksheet provides the disclaimer for the tool and the telephone consultation. </t>
  </si>
  <si>
    <t>3. The Besen Group</t>
  </si>
  <si>
    <t xml:space="preserve">This worksheet provides an overview of The Besen Group services. </t>
  </si>
  <si>
    <t>4. Instructions</t>
  </si>
  <si>
    <t xml:space="preserve">This worksheet includes the necessary information to enter each worksheet . </t>
  </si>
  <si>
    <t xml:space="preserve">The price includes one hour telephone consultation with The Besen Group consultant. </t>
  </si>
  <si>
    <t xml:space="preserve">Advance payment is required. All payments should be made by check, wire transfer, or major credit card. </t>
  </si>
  <si>
    <t xml:space="preserve">No returns are allowed. All sales are final. For pricing information or customization options, please contact Alex Besen: alex@thebesengroup.com or +1-703-981-8168. </t>
  </si>
  <si>
    <t xml:space="preserve">  CBRS SPECTRUM EVALUATION TOOL </t>
  </si>
  <si>
    <t xml:space="preserve">     Version 1.0</t>
  </si>
  <si>
    <t xml:space="preserve">     Developed by The Besen Group LLC. Copyright © 2020. All Rights Reserved.</t>
  </si>
  <si>
    <t xml:space="preserve">     Published: March 2020</t>
  </si>
  <si>
    <t xml:space="preserve">The Besen Group's CBRS CBRS Spectrum Valuation Tool is targeted to enterprises who are considering bidding at FCC CBRS auction scheduled for June 2020. </t>
  </si>
  <si>
    <t xml:space="preserve">The Besen Group CBRS Spectrum Valuation Tool contains the following worksheets: </t>
  </si>
  <si>
    <t>5. County Data</t>
  </si>
  <si>
    <t xml:space="preserve">6. Spectrum Pricing Table </t>
  </si>
  <si>
    <t xml:space="preserve">This worksheet provides the breakdown of spectrum price into 4 different geographic boundaries per county. </t>
  </si>
  <si>
    <t xml:space="preserve">This worksheet provides the calculation of spectrum per county based on each geographic boundaries identified in the previous worksheet.  </t>
  </si>
  <si>
    <t xml:space="preserve">The worksheet includes category label, the category name, price per MHz, and spectrum block in MHz. </t>
  </si>
  <si>
    <t>8. Pivot Table</t>
  </si>
  <si>
    <t xml:space="preserve">The bidders will have the option to modify the price per MHz per POP for each different geographic boundary.  </t>
  </si>
  <si>
    <t xml:space="preserve">The Besen Group used the following geographic boundaries: Very Dense, Urban, Suburban and Rural. </t>
  </si>
  <si>
    <t>LEN</t>
  </si>
  <si>
    <t>Spectrum Pricing Table</t>
  </si>
  <si>
    <t>Sq Miles</t>
  </si>
  <si>
    <t>Pivot Table</t>
  </si>
  <si>
    <t xml:space="preserve">The Besen Group offers CBRS Spectrum Evaluation Tool on a corporate license basis. </t>
  </si>
  <si>
    <t>County Data</t>
  </si>
  <si>
    <t>State Name</t>
  </si>
  <si>
    <t>Range</t>
  </si>
  <si>
    <t>$ per MHz-POP</t>
  </si>
  <si>
    <t>Tiers</t>
  </si>
  <si>
    <t>Geographic Boundary</t>
  </si>
  <si>
    <t>$ per MHz-POP Discounted</t>
  </si>
  <si>
    <t>$ per MHz-POP Estimated</t>
  </si>
  <si>
    <t>Discount %</t>
  </si>
  <si>
    <t xml:space="preserve">State </t>
  </si>
  <si>
    <t xml:space="preserve">County </t>
  </si>
  <si>
    <t xml:space="preserve">Spectrum Channel </t>
  </si>
  <si>
    <t>Pivot Chart</t>
  </si>
  <si>
    <t>9. Pivot Chart</t>
  </si>
  <si>
    <t>Spectrum Valuation</t>
  </si>
  <si>
    <t>7. Spectrum Valuation</t>
  </si>
  <si>
    <t xml:space="preserve">The worksheet provides the enterprises to sort the data by state, county, population, sq miles, density, category, category name, $ per MHz-POP, spectrum channel and spectrum valuation. </t>
  </si>
  <si>
    <t xml:space="preserve">The worksheet is linked to Pivot Table and provides the enterprises to display the data by state, county, population, sq miles, density, categoty, category name, $ per MHz-POP, spectrum channel and spectrum valuation. </t>
  </si>
  <si>
    <t>The worksheet does not include any data for Puerto Rico, Guam, Northern Mariana Islands and American Samoa.</t>
  </si>
  <si>
    <t xml:space="preserve">This worksheet provides counties by each state, population per county, square miles per county, and population density per county for the continental US and Alaska.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</si>
</sst>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quot;$&quot;#,##0"/>
    <numFmt numFmtId="165" formatCode="&quot;$&quot;#,##0.00"/>
  </numFmts>
  <fonts count="4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b/>
      <sz val="18"/>
      <color theme="0"/>
      <name val="Arial"/>
      <family val="2"/>
    </font>
    <font>
      <b/>
      <sz val="16"/>
      <color theme="0"/>
      <name val="Arial"/>
      <family val="2"/>
    </font>
    <font>
      <b/>
      <sz val="20"/>
      <color theme="0"/>
      <name val="Arial"/>
      <family val="2"/>
    </font>
    <font>
      <sz val="20"/>
      <color theme="1"/>
      <name val="Calibri"/>
      <family val="2"/>
      <scheme val="minor"/>
    </font>
    <font>
      <b/>
      <sz val="11"/>
      <color theme="0"/>
      <name val="Arial"/>
      <family val="2"/>
    </font>
    <font>
      <b/>
      <sz val="22"/>
      <color theme="0"/>
      <name val="Calibri"/>
      <family val="2"/>
      <scheme val="minor"/>
    </font>
    <font>
      <sz val="14"/>
      <color theme="1"/>
      <name val="Calibri"/>
      <family val="2"/>
      <scheme val="minor"/>
    </font>
    <font>
      <sz val="14"/>
      <color theme="1"/>
      <name val="Calibri"/>
      <family val="2"/>
    </font>
    <font>
      <b/>
      <sz val="14"/>
      <color indexed="18"/>
      <name val="Arial"/>
      <family val="2"/>
    </font>
    <font>
      <u/>
      <sz val="11"/>
      <color theme="10"/>
      <name val="Calibri"/>
      <family val="2"/>
      <scheme val="minor"/>
    </font>
    <font>
      <u/>
      <sz val="12"/>
      <color indexed="12"/>
      <name val="Arial"/>
      <family val="2"/>
    </font>
    <font>
      <u/>
      <sz val="14"/>
      <color indexed="12"/>
      <name val="Arial"/>
      <family val="2"/>
    </font>
    <font>
      <b/>
      <sz val="12"/>
      <name val="Arial"/>
      <family val="2"/>
    </font>
    <font>
      <b/>
      <sz val="14"/>
      <color rgb="FFFF0000"/>
      <name val="Arial"/>
      <family val="2"/>
    </font>
    <font>
      <b/>
      <sz val="20"/>
      <color indexed="18"/>
      <name val="Arial"/>
      <family val="2"/>
    </font>
    <font>
      <b/>
      <sz val="20"/>
      <name val="Arial"/>
      <family val="2"/>
    </font>
    <font>
      <sz val="20"/>
      <name val="Arial"/>
      <family val="2"/>
    </font>
    <font>
      <u/>
      <sz val="18"/>
      <color indexed="12"/>
      <name val="Arial"/>
      <family val="2"/>
    </font>
    <font>
      <sz val="18"/>
      <color theme="1"/>
      <name val="Calibri"/>
      <family val="2"/>
      <scheme val="minor"/>
    </font>
    <font>
      <sz val="11"/>
      <color theme="0"/>
      <name val="Arial"/>
      <family val="2"/>
    </font>
    <font>
      <b/>
      <sz val="24"/>
      <color theme="0"/>
      <name val="Calibri"/>
      <family val="2"/>
      <scheme val="minor"/>
    </font>
    <font>
      <b/>
      <sz val="12"/>
      <color theme="0"/>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70C0"/>
        <bgColor indexed="64"/>
      </patternFill>
    </fill>
    <fill>
      <patternFill patternType="solid">
        <fgColor theme="8"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0" fontId="28" fillId="0" borderId="0" applyNumberFormat="0" applyFill="0" applyBorder="0" applyAlignment="0" applyProtection="0"/>
  </cellStyleXfs>
  <cellXfs count="141">
    <xf numFmtId="0" fontId="0" fillId="0" borderId="0" xfId="0"/>
    <xf numFmtId="0" fontId="0" fillId="0" borderId="0" xfId="0" applyAlignment="1">
      <alignment horizontal="left"/>
    </xf>
    <xf numFmtId="0" fontId="0" fillId="0" borderId="0" xfId="0" applyAlignment="1">
      <alignment horizontal="center"/>
    </xf>
    <xf numFmtId="3" fontId="0" fillId="0" borderId="0" xfId="0" applyNumberFormat="1" applyAlignment="1">
      <alignment horizontal="left"/>
    </xf>
    <xf numFmtId="3" fontId="0" fillId="0" borderId="0" xfId="0" applyNumberFormat="1"/>
    <xf numFmtId="0" fontId="16" fillId="33" borderId="0" xfId="0" applyFont="1" applyFill="1" applyAlignment="1">
      <alignment horizontal="center" vertical="center" wrapText="1"/>
    </xf>
    <xf numFmtId="3" fontId="16" fillId="0" borderId="0" xfId="0" applyNumberFormat="1" applyFont="1" applyAlignment="1">
      <alignment horizontal="left"/>
    </xf>
    <xf numFmtId="0" fontId="0" fillId="0" borderId="0" xfId="0" applyFill="1" applyAlignment="1">
      <alignment horizontal="left"/>
    </xf>
    <xf numFmtId="0" fontId="0" fillId="0" borderId="0" xfId="0" applyFill="1"/>
    <xf numFmtId="3" fontId="0" fillId="0" borderId="0" xfId="0" applyNumberFormat="1" applyFill="1"/>
    <xf numFmtId="3" fontId="0" fillId="0" borderId="0" xfId="0" applyNumberFormat="1" applyFill="1" applyAlignment="1">
      <alignment horizontal="left"/>
    </xf>
    <xf numFmtId="3" fontId="0" fillId="0" borderId="0" xfId="0" applyNumberFormat="1" applyFont="1" applyFill="1" applyAlignment="1">
      <alignment horizontal="left"/>
    </xf>
    <xf numFmtId="3" fontId="16" fillId="0" borderId="0" xfId="0" applyNumberFormat="1" applyFont="1" applyAlignment="1">
      <alignment horizontal="right"/>
    </xf>
    <xf numFmtId="3" fontId="16" fillId="0" borderId="0" xfId="0" applyNumberFormat="1" applyFont="1"/>
    <xf numFmtId="0" fontId="16" fillId="0" borderId="0" xfId="0" applyFont="1"/>
    <xf numFmtId="0" fontId="16" fillId="0" borderId="12" xfId="0" applyFont="1" applyFill="1" applyBorder="1"/>
    <xf numFmtId="0" fontId="16" fillId="0" borderId="13" xfId="0" applyFont="1" applyFill="1" applyBorder="1"/>
    <xf numFmtId="0" fontId="16" fillId="0" borderId="14" xfId="0" applyFont="1" applyFill="1" applyBorder="1"/>
    <xf numFmtId="3" fontId="0" fillId="0" borderId="15" xfId="0" applyNumberFormat="1" applyFill="1" applyBorder="1" applyAlignment="1">
      <alignment horizontal="left"/>
    </xf>
    <xf numFmtId="3" fontId="0" fillId="0" borderId="16" xfId="0" applyNumberFormat="1" applyFill="1" applyBorder="1" applyAlignment="1">
      <alignment horizontal="left"/>
    </xf>
    <xf numFmtId="3" fontId="0" fillId="0" borderId="17" xfId="0" applyNumberFormat="1" applyFill="1" applyBorder="1" applyAlignment="1">
      <alignment horizontal="left"/>
    </xf>
    <xf numFmtId="164" fontId="0" fillId="0" borderId="0" xfId="42" applyNumberFormat="1" applyFont="1" applyFill="1" applyAlignment="1">
      <alignment horizontal="center"/>
    </xf>
    <xf numFmtId="164" fontId="0" fillId="0" borderId="0" xfId="0" applyNumberFormat="1" applyFont="1" applyFill="1"/>
    <xf numFmtId="0" fontId="16" fillId="33" borderId="0" xfId="0" applyFont="1" applyFill="1" applyAlignment="1">
      <alignment horizontal="left" vertical="center" wrapText="1"/>
    </xf>
    <xf numFmtId="164" fontId="0" fillId="0" borderId="0" xfId="0" applyNumberFormat="1"/>
    <xf numFmtId="164" fontId="16" fillId="0" borderId="0" xfId="0" applyNumberFormat="1" applyFont="1"/>
    <xf numFmtId="3" fontId="0" fillId="0" borderId="0" xfId="0" applyNumberFormat="1" applyAlignment="1">
      <alignment horizontal="center"/>
    </xf>
    <xf numFmtId="4" fontId="0" fillId="0" borderId="0" xfId="0" applyNumberFormat="1" applyAlignment="1">
      <alignment horizontal="center"/>
    </xf>
    <xf numFmtId="165" fontId="0" fillId="0" borderId="0" xfId="0" applyNumberFormat="1" applyFont="1" applyFill="1" applyAlignment="1">
      <alignment horizontal="center"/>
    </xf>
    <xf numFmtId="0" fontId="0" fillId="33" borderId="15" xfId="0" applyFill="1" applyBorder="1"/>
    <xf numFmtId="0" fontId="0" fillId="33" borderId="21" xfId="0" applyFill="1" applyBorder="1"/>
    <xf numFmtId="0" fontId="0" fillId="33" borderId="18" xfId="0" applyFill="1" applyBorder="1"/>
    <xf numFmtId="0" fontId="0" fillId="33" borderId="16" xfId="0" applyFill="1" applyBorder="1"/>
    <xf numFmtId="0" fontId="0" fillId="33" borderId="0" xfId="0" applyFill="1" applyBorder="1"/>
    <xf numFmtId="0" fontId="19" fillId="33" borderId="0" xfId="0" applyFont="1" applyFill="1" applyBorder="1" applyAlignment="1">
      <alignment vertical="center"/>
    </xf>
    <xf numFmtId="0" fontId="0" fillId="33" borderId="19" xfId="0" applyFill="1" applyBorder="1"/>
    <xf numFmtId="0" fontId="20" fillId="33" borderId="0" xfId="0" applyFont="1" applyFill="1" applyBorder="1" applyAlignment="1">
      <alignment vertical="center"/>
    </xf>
    <xf numFmtId="0" fontId="20" fillId="33" borderId="0" xfId="0" applyFont="1" applyFill="1" applyBorder="1" applyAlignment="1">
      <alignment horizontal="center" vertical="center"/>
    </xf>
    <xf numFmtId="0" fontId="19" fillId="33" borderId="16" xfId="0" applyFont="1" applyFill="1" applyBorder="1" applyAlignment="1">
      <alignment vertical="center"/>
    </xf>
    <xf numFmtId="0" fontId="21" fillId="33" borderId="16" xfId="0" applyFont="1" applyFill="1" applyBorder="1" applyAlignment="1">
      <alignment vertical="center"/>
    </xf>
    <xf numFmtId="0" fontId="22" fillId="33" borderId="0" xfId="0" applyFont="1" applyFill="1" applyBorder="1"/>
    <xf numFmtId="0" fontId="21" fillId="33" borderId="0" xfId="0" applyFont="1" applyFill="1" applyBorder="1" applyAlignment="1">
      <alignment vertical="center"/>
    </xf>
    <xf numFmtId="0" fontId="23" fillId="33" borderId="16" xfId="0" applyFont="1" applyFill="1" applyBorder="1"/>
    <xf numFmtId="0" fontId="23" fillId="33" borderId="0" xfId="0" applyFont="1" applyFill="1" applyBorder="1"/>
    <xf numFmtId="0" fontId="0" fillId="33" borderId="17" xfId="0" applyFill="1" applyBorder="1"/>
    <xf numFmtId="0" fontId="0" fillId="33" borderId="22" xfId="0" applyFill="1" applyBorder="1"/>
    <xf numFmtId="0" fontId="0" fillId="33" borderId="20" xfId="0" applyFill="1" applyBorder="1"/>
    <xf numFmtId="0" fontId="0" fillId="34" borderId="0" xfId="0" applyFill="1"/>
    <xf numFmtId="0" fontId="25" fillId="34" borderId="0" xfId="0" applyFont="1" applyFill="1"/>
    <xf numFmtId="0" fontId="25" fillId="34" borderId="22" xfId="0" applyFont="1" applyFill="1" applyBorder="1"/>
    <xf numFmtId="0" fontId="25" fillId="34" borderId="0" xfId="0" applyFont="1" applyFill="1" applyBorder="1"/>
    <xf numFmtId="0" fontId="27" fillId="34" borderId="0" xfId="0" applyFont="1" applyFill="1"/>
    <xf numFmtId="0" fontId="29" fillId="34" borderId="0" xfId="43" applyFont="1" applyFill="1" applyAlignment="1" applyProtection="1"/>
    <xf numFmtId="0" fontId="30" fillId="34" borderId="0" xfId="43" applyFont="1" applyFill="1" applyAlignment="1" applyProtection="1"/>
    <xf numFmtId="0" fontId="31" fillId="34" borderId="0" xfId="0" applyFont="1" applyFill="1"/>
    <xf numFmtId="0" fontId="32" fillId="34" borderId="0" xfId="0" applyFont="1" applyFill="1"/>
    <xf numFmtId="0" fontId="33" fillId="34" borderId="0" xfId="0" applyFont="1" applyFill="1"/>
    <xf numFmtId="0" fontId="34" fillId="34" borderId="0" xfId="0" applyFont="1" applyFill="1"/>
    <xf numFmtId="0" fontId="35" fillId="34" borderId="0" xfId="0" applyFont="1" applyFill="1"/>
    <xf numFmtId="0" fontId="36" fillId="34" borderId="0" xfId="43" applyFont="1" applyFill="1" applyAlignment="1" applyProtection="1"/>
    <xf numFmtId="0" fontId="37" fillId="34" borderId="0" xfId="0" applyFont="1" applyFill="1"/>
    <xf numFmtId="0" fontId="38" fillId="33" borderId="21" xfId="0" applyFont="1" applyFill="1" applyBorder="1"/>
    <xf numFmtId="0" fontId="38" fillId="33" borderId="18" xfId="0" applyFont="1" applyFill="1" applyBorder="1"/>
    <xf numFmtId="0" fontId="38" fillId="33" borderId="0" xfId="0" applyFont="1" applyFill="1" applyBorder="1"/>
    <xf numFmtId="0" fontId="38" fillId="33" borderId="19" xfId="0" applyFont="1" applyFill="1" applyBorder="1"/>
    <xf numFmtId="0" fontId="38" fillId="33" borderId="22" xfId="0" applyFont="1" applyFill="1" applyBorder="1"/>
    <xf numFmtId="0" fontId="28" fillId="33" borderId="22" xfId="43" applyFill="1" applyBorder="1"/>
    <xf numFmtId="0" fontId="38" fillId="33" borderId="20" xfId="0" applyFont="1" applyFill="1" applyBorder="1"/>
    <xf numFmtId="0" fontId="0" fillId="0" borderId="0" xfId="0" applyAlignment="1">
      <alignment horizontal="right"/>
    </xf>
    <xf numFmtId="165" fontId="0" fillId="0" borderId="12" xfId="0" applyNumberFormat="1" applyFont="1" applyFill="1" applyBorder="1"/>
    <xf numFmtId="165" fontId="0" fillId="0" borderId="13" xfId="0" applyNumberFormat="1" applyFont="1" applyFill="1" applyBorder="1"/>
    <xf numFmtId="165" fontId="0" fillId="0" borderId="14" xfId="0" applyNumberFormat="1" applyFont="1" applyFill="1" applyBorder="1"/>
    <xf numFmtId="0" fontId="17" fillId="33" borderId="15" xfId="0" applyFont="1" applyFill="1" applyBorder="1"/>
    <xf numFmtId="0" fontId="17" fillId="33" borderId="16" xfId="0" applyFont="1" applyFill="1" applyBorder="1"/>
    <xf numFmtId="0" fontId="17" fillId="33" borderId="17" xfId="0" applyFont="1" applyFill="1" applyBorder="1"/>
    <xf numFmtId="0" fontId="39" fillId="33" borderId="16" xfId="0" applyFont="1" applyFill="1" applyBorder="1" applyAlignment="1">
      <alignment vertical="center"/>
    </xf>
    <xf numFmtId="0" fontId="40" fillId="33" borderId="16" xfId="0" applyFont="1" applyFill="1" applyBorder="1"/>
    <xf numFmtId="0" fontId="41" fillId="33" borderId="16" xfId="0" applyFont="1" applyFill="1" applyBorder="1"/>
    <xf numFmtId="0" fontId="0" fillId="0" borderId="0" xfId="0" applyFill="1" applyAlignment="1">
      <alignment horizontal="right"/>
    </xf>
    <xf numFmtId="0" fontId="40" fillId="33" borderId="11" xfId="0" applyFont="1" applyFill="1" applyBorder="1" applyAlignment="1">
      <alignment horizontal="left" vertical="center" wrapText="1"/>
    </xf>
    <xf numFmtId="0" fontId="40" fillId="33" borderId="11" xfId="0" applyFont="1" applyFill="1" applyBorder="1" applyAlignment="1">
      <alignment horizontal="right" vertical="center" wrapText="1"/>
    </xf>
    <xf numFmtId="0" fontId="40" fillId="33" borderId="24" xfId="0" applyFont="1" applyFill="1" applyBorder="1" applyAlignment="1">
      <alignment horizontal="right" vertical="center" wrapText="1"/>
    </xf>
    <xf numFmtId="0" fontId="0" fillId="35" borderId="15" xfId="0" quotePrefix="1" applyFont="1" applyFill="1" applyBorder="1"/>
    <xf numFmtId="0" fontId="0" fillId="35" borderId="16" xfId="0" quotePrefix="1" applyFont="1" applyFill="1" applyBorder="1"/>
    <xf numFmtId="0" fontId="0" fillId="35" borderId="17" xfId="0" quotePrefix="1" applyFont="1" applyFill="1" applyBorder="1"/>
    <xf numFmtId="165" fontId="0" fillId="35" borderId="18" xfId="0" applyNumberFormat="1" applyFont="1" applyFill="1" applyBorder="1"/>
    <xf numFmtId="9" fontId="0" fillId="35" borderId="18" xfId="0" applyNumberFormat="1" applyFont="1" applyFill="1" applyBorder="1"/>
    <xf numFmtId="165" fontId="0" fillId="35" borderId="19" xfId="0" applyNumberFormat="1" applyFont="1" applyFill="1" applyBorder="1"/>
    <xf numFmtId="9" fontId="0" fillId="35" borderId="19" xfId="0" quotePrefix="1" applyNumberFormat="1" applyFont="1" applyFill="1" applyBorder="1"/>
    <xf numFmtId="9" fontId="0" fillId="35" borderId="19" xfId="0" applyNumberFormat="1" applyFont="1" applyFill="1" applyBorder="1"/>
    <xf numFmtId="165" fontId="0" fillId="35" borderId="20" xfId="0" applyNumberFormat="1" applyFont="1" applyFill="1" applyBorder="1"/>
    <xf numFmtId="9" fontId="0" fillId="35" borderId="20" xfId="0" applyNumberFormat="1" applyFont="1" applyFill="1" applyBorder="1"/>
    <xf numFmtId="0" fontId="18" fillId="36" borderId="10" xfId="0" applyFont="1" applyFill="1" applyBorder="1" applyAlignment="1">
      <alignment horizontal="left" vertical="center"/>
    </xf>
    <xf numFmtId="0" fontId="18" fillId="36" borderId="10" xfId="0" applyFont="1" applyFill="1" applyBorder="1" applyAlignment="1">
      <alignment horizontal="center" vertical="center"/>
    </xf>
    <xf numFmtId="0" fontId="18" fillId="36" borderId="11" xfId="0" applyFont="1" applyFill="1" applyBorder="1" applyAlignment="1">
      <alignment horizontal="center" vertical="center"/>
    </xf>
    <xf numFmtId="0" fontId="0" fillId="0" borderId="15" xfId="0" applyBorder="1"/>
    <xf numFmtId="0" fontId="0" fillId="0" borderId="21" xfId="0" applyBorder="1"/>
    <xf numFmtId="3" fontId="0" fillId="0" borderId="21" xfId="0" applyNumberFormat="1" applyBorder="1" applyAlignment="1">
      <alignment horizontal="right"/>
    </xf>
    <xf numFmtId="3" fontId="0" fillId="0" borderId="18" xfId="0" applyNumberFormat="1" applyBorder="1" applyAlignment="1">
      <alignment horizontal="right"/>
    </xf>
    <xf numFmtId="0" fontId="0" fillId="0" borderId="16" xfId="0" applyBorder="1"/>
    <xf numFmtId="0" fontId="0" fillId="0" borderId="0" xfId="0" applyBorder="1"/>
    <xf numFmtId="3" fontId="0" fillId="0" borderId="0" xfId="0" applyNumberFormat="1" applyBorder="1" applyAlignment="1">
      <alignment horizontal="right"/>
    </xf>
    <xf numFmtId="3" fontId="0" fillId="0" borderId="19" xfId="0" applyNumberFormat="1" applyBorder="1" applyAlignment="1">
      <alignment horizontal="right"/>
    </xf>
    <xf numFmtId="0" fontId="0" fillId="0" borderId="17" xfId="0" applyBorder="1"/>
    <xf numFmtId="0" fontId="0" fillId="0" borderId="22" xfId="0" applyBorder="1"/>
    <xf numFmtId="3" fontId="0" fillId="0" borderId="22" xfId="0" applyNumberFormat="1" applyBorder="1" applyAlignment="1">
      <alignment horizontal="right"/>
    </xf>
    <xf numFmtId="3" fontId="0" fillId="0" borderId="20" xfId="0" applyNumberFormat="1" applyBorder="1" applyAlignment="1">
      <alignment horizontal="right"/>
    </xf>
    <xf numFmtId="0" fontId="40" fillId="33" borderId="10" xfId="0" applyFont="1" applyFill="1" applyBorder="1" applyAlignment="1">
      <alignment horizontal="left" vertical="center" wrapText="1"/>
    </xf>
    <xf numFmtId="0" fontId="40" fillId="33" borderId="23" xfId="0" applyFont="1" applyFill="1" applyBorder="1" applyAlignment="1">
      <alignment horizontal="right" vertical="center" wrapText="1"/>
    </xf>
    <xf numFmtId="0" fontId="40" fillId="33" borderId="23" xfId="0" applyFont="1" applyFill="1" applyBorder="1" applyAlignment="1">
      <alignment horizontal="center" vertical="center" wrapText="1"/>
    </xf>
    <xf numFmtId="0" fontId="40" fillId="33" borderId="11" xfId="0" applyFont="1" applyFill="1" applyBorder="1" applyAlignment="1">
      <alignment horizontal="center" vertical="center" wrapText="1"/>
    </xf>
    <xf numFmtId="0" fontId="40" fillId="33" borderId="24" xfId="0" applyFont="1" applyFill="1" applyBorder="1" applyAlignment="1">
      <alignment horizontal="center" vertical="center" wrapText="1"/>
    </xf>
    <xf numFmtId="165" fontId="0" fillId="0" borderId="0" xfId="0" applyNumberFormat="1"/>
    <xf numFmtId="3" fontId="0" fillId="0" borderId="21" xfId="0" applyNumberFormat="1" applyBorder="1"/>
    <xf numFmtId="1" fontId="0" fillId="0" borderId="21" xfId="0" applyNumberFormat="1" applyBorder="1"/>
    <xf numFmtId="0" fontId="0" fillId="37" borderId="21" xfId="0" applyFill="1" applyBorder="1" applyAlignment="1">
      <alignment horizontal="center"/>
    </xf>
    <xf numFmtId="49" fontId="0" fillId="37" borderId="21" xfId="0" applyNumberFormat="1" applyFill="1" applyBorder="1"/>
    <xf numFmtId="164" fontId="0" fillId="37" borderId="18" xfId="0" applyNumberFormat="1" applyFill="1" applyBorder="1"/>
    <xf numFmtId="3" fontId="0" fillId="0" borderId="0" xfId="0" applyNumberFormat="1" applyBorder="1"/>
    <xf numFmtId="1" fontId="0" fillId="0" borderId="0" xfId="0" applyNumberFormat="1" applyBorder="1"/>
    <xf numFmtId="0" fontId="0" fillId="37" borderId="0" xfId="0" applyFill="1" applyBorder="1" applyAlignment="1">
      <alignment horizontal="center"/>
    </xf>
    <xf numFmtId="49" fontId="0" fillId="37" borderId="0" xfId="0" applyNumberFormat="1" applyFill="1" applyBorder="1"/>
    <xf numFmtId="164" fontId="0" fillId="37" borderId="19" xfId="0" applyNumberFormat="1" applyFill="1" applyBorder="1"/>
    <xf numFmtId="3" fontId="0" fillId="0" borderId="22" xfId="0" applyNumberFormat="1" applyBorder="1"/>
    <xf numFmtId="1" fontId="0" fillId="0" borderId="22" xfId="0" applyNumberFormat="1" applyBorder="1"/>
    <xf numFmtId="0" fontId="0" fillId="37" borderId="22" xfId="0" applyFill="1" applyBorder="1" applyAlignment="1">
      <alignment horizontal="center"/>
    </xf>
    <xf numFmtId="49" fontId="0" fillId="37" borderId="22" xfId="0" applyNumberFormat="1" applyFill="1" applyBorder="1"/>
    <xf numFmtId="164" fontId="0" fillId="37" borderId="20" xfId="0" applyNumberFormat="1" applyFill="1" applyBorder="1"/>
    <xf numFmtId="0" fontId="0" fillId="37" borderId="15" xfId="0" applyFill="1" applyBorder="1"/>
    <xf numFmtId="0" fontId="0" fillId="37" borderId="21" xfId="0" applyFill="1" applyBorder="1"/>
    <xf numFmtId="0" fontId="0" fillId="37" borderId="18" xfId="0" applyFill="1" applyBorder="1"/>
    <xf numFmtId="0" fontId="0" fillId="37" borderId="16" xfId="0" applyFill="1" applyBorder="1"/>
    <xf numFmtId="0" fontId="0" fillId="37" borderId="0" xfId="0" applyFill="1" applyBorder="1"/>
    <xf numFmtId="0" fontId="0" fillId="37" borderId="19" xfId="0" applyFill="1" applyBorder="1"/>
    <xf numFmtId="0" fontId="0" fillId="37" borderId="17" xfId="0" applyFill="1" applyBorder="1"/>
    <xf numFmtId="0" fontId="0" fillId="37" borderId="22" xfId="0" applyFill="1" applyBorder="1"/>
    <xf numFmtId="0" fontId="0" fillId="37" borderId="20" xfId="0" applyFill="1" applyBorder="1"/>
    <xf numFmtId="0" fontId="20" fillId="33" borderId="0" xfId="0" applyFont="1" applyFill="1" applyBorder="1" applyAlignment="1">
      <alignment horizontal="center" vertical="center"/>
    </xf>
    <xf numFmtId="0" fontId="24" fillId="33" borderId="10" xfId="0" applyFont="1" applyFill="1" applyBorder="1" applyAlignment="1">
      <alignment horizontal="center" vertical="center"/>
    </xf>
    <xf numFmtId="0" fontId="24" fillId="33" borderId="23" xfId="0" applyFont="1" applyFill="1" applyBorder="1" applyAlignment="1">
      <alignment horizontal="center" vertical="center"/>
    </xf>
    <xf numFmtId="0" fontId="24" fillId="33" borderId="24" xfId="0" applyFont="1" applyFill="1" applyBorder="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BBEC40"/>
      <color rgb="FF44BDE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238125</xdr:colOff>
      <xdr:row>1</xdr:row>
      <xdr:rowOff>119063</xdr:rowOff>
    </xdr:from>
    <xdr:to>
      <xdr:col>4</xdr:col>
      <xdr:colOff>547498</xdr:colOff>
      <xdr:row>4</xdr:row>
      <xdr:rowOff>72134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8305" y="309563"/>
          <a:ext cx="1559053" cy="753171"/>
        </a:xfrm>
        <a:prstGeom prst="rect">
          <a:avLst/>
        </a:prstGeom>
      </xdr:spPr>
    </xdr:pic>
    <xdr:clientData/>
  </xdr:twoCellAnchor>
  <xdr:twoCellAnchor editAs="oneCell">
    <xdr:from>
      <xdr:col>12</xdr:col>
      <xdr:colOff>304800</xdr:colOff>
      <xdr:row>1</xdr:row>
      <xdr:rowOff>123826</xdr:rowOff>
    </xdr:from>
    <xdr:to>
      <xdr:col>23</xdr:col>
      <xdr:colOff>447675</xdr:colOff>
      <xdr:row>20</xdr:row>
      <xdr:rowOff>76200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0" y="314326"/>
          <a:ext cx="6848475" cy="4314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3</xdr:row>
      <xdr:rowOff>47625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1435099</xdr:colOff>
      <xdr:row>6</xdr:row>
      <xdr:rowOff>0</xdr:rowOff>
    </xdr:from>
    <xdr:to>
      <xdr:col>23</xdr:col>
      <xdr:colOff>63500</xdr:colOff>
      <xdr:row>12</xdr:row>
      <xdr:rowOff>79375</xdr:rowOff>
    </xdr:to>
    <xdr:sp macro="" textlink="">
      <xdr:nvSpPr>
        <xdr:cNvPr id="2" name="Text Box 7"/>
        <xdr:cNvSpPr txBox="1">
          <a:spLocks noChangeArrowheads="1"/>
        </xdr:cNvSpPr>
      </xdr:nvSpPr>
      <xdr:spPr bwMode="auto">
        <a:xfrm>
          <a:off x="1435099" y="1478280"/>
          <a:ext cx="19149061" cy="145097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7432" rIns="0" bIns="0" anchor="t" upright="1"/>
        <a:lstStyle/>
        <a:p>
          <a:pPr algn="l" rtl="0">
            <a:defRPr sz="1000"/>
          </a:pPr>
          <a:r>
            <a:rPr lang="en-US" sz="1400" b="1" i="0" u="none" strike="noStrike" baseline="0">
              <a:solidFill>
                <a:schemeClr val="bg1"/>
              </a:solidFill>
              <a:latin typeface="Arial"/>
              <a:cs typeface="Arial"/>
            </a:rPr>
            <a:t>About The Besen Group</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The Besen Group is an international management consulting practice to the mobile data industry headquartered in the Washington DC area, with representatives in Paris and  Tokyo.</a:t>
          </a:r>
        </a:p>
        <a:p>
          <a:pPr algn="l" rtl="0">
            <a:defRPr sz="1000"/>
          </a:pPr>
          <a:r>
            <a:rPr lang="en-US" sz="1400" b="0" i="0" u="none" strike="noStrike" baseline="0">
              <a:solidFill>
                <a:schemeClr val="bg1"/>
              </a:solidFill>
              <a:latin typeface="Arial"/>
              <a:ea typeface="+mn-ea"/>
              <a:cs typeface="Arial"/>
            </a:rPr>
            <a:t>Its mission is to provide mobile data players with tools, knowledge, and services enabling them to perform optimally in their mobile environment.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0" u="none" strike="noStrike" baseline="0">
              <a:solidFill>
                <a:schemeClr val="bg1"/>
              </a:solidFill>
              <a:latin typeface="Arial"/>
              <a:ea typeface="+mn-ea"/>
              <a:cs typeface="Arial"/>
            </a:rPr>
            <a:t>The Besen Group's competitive edge is based on practical experience with mobile operators, mobile vendors, and a mobile data laboratory.  </a:t>
          </a:r>
        </a:p>
        <a:p>
          <a:pPr algn="l" rtl="0">
            <a:defRPr sz="1000"/>
          </a:pPr>
          <a:r>
            <a:rPr lang="en-US" sz="1400" b="0" i="0" u="none" strike="noStrike" baseline="0">
              <a:solidFill>
                <a:schemeClr val="bg1"/>
              </a:solidFill>
              <a:latin typeface="Arial"/>
              <a:cs typeface="Arial"/>
            </a:rPr>
            <a:t>The Besen Group offers the following service portfolios: Mobile Data, MVNO, MVNE and HNO. </a:t>
          </a:r>
        </a:p>
        <a:p>
          <a:pPr algn="l" rtl="0">
            <a:defRPr sz="1000"/>
          </a:pPr>
          <a:r>
            <a:rPr lang="en-US" sz="1200" b="0" i="0" u="none" strike="noStrike" baseline="0">
              <a:solidFill>
                <a:schemeClr val="bg1"/>
              </a:solidFill>
              <a:latin typeface="Arial"/>
              <a:cs typeface="Arial"/>
            </a:rPr>
            <a:t>   </a:t>
          </a:r>
        </a:p>
      </xdr:txBody>
    </xdr:sp>
    <xdr:clientData/>
  </xdr:twoCellAnchor>
  <xdr:twoCellAnchor>
    <xdr:from>
      <xdr:col>1</xdr:col>
      <xdr:colOff>15874</xdr:colOff>
      <xdr:row>22</xdr:row>
      <xdr:rowOff>206375</xdr:rowOff>
    </xdr:from>
    <xdr:to>
      <xdr:col>23</xdr:col>
      <xdr:colOff>126999</xdr:colOff>
      <xdr:row>29</xdr:row>
      <xdr:rowOff>101600</xdr:rowOff>
    </xdr:to>
    <xdr:sp macro="" textlink="">
      <xdr:nvSpPr>
        <xdr:cNvPr id="3" name="Text Box 8"/>
        <xdr:cNvSpPr txBox="1">
          <a:spLocks noChangeArrowheads="1"/>
        </xdr:cNvSpPr>
      </xdr:nvSpPr>
      <xdr:spPr bwMode="auto">
        <a:xfrm>
          <a:off x="1494154" y="5479415"/>
          <a:ext cx="19153505" cy="149542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MVNO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MVNO Service Portfolio is organized into four bundled groups of services based on developmental needs.  This ensures that before and after the launch of its services, an MVNO's needs are met and surpassed.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start-up operators, mobile vendors, and a mobile data laboratory to help our clients in their day-to-day business operations.  We have worked on multiple MVNO projects globally and we understand what it takes to launch a successful mobile and mobile data service in this competitive mobile market.  Our objective is to make sure our MVNO clients avoid the common failures in the complex mobile data industry.       </a:t>
          </a:r>
        </a:p>
        <a:p>
          <a:pPr algn="l" rtl="0">
            <a:defRPr sz="1000"/>
          </a:pPr>
          <a:r>
            <a:rPr lang="en-US" sz="1400" b="0" i="0" u="none" strike="noStrike" baseline="0">
              <a:solidFill>
                <a:schemeClr val="bg1"/>
              </a:solidFill>
              <a:latin typeface="Arial"/>
              <a:cs typeface="Arial"/>
            </a:rPr>
            <a:t>Our flexible work arrangement allows any MVNO to engage us on a project or retainer basis.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xdr:txBody>
    </xdr:sp>
    <xdr:clientData/>
  </xdr:twoCellAnchor>
  <xdr:twoCellAnchor>
    <xdr:from>
      <xdr:col>1</xdr:col>
      <xdr:colOff>0</xdr:colOff>
      <xdr:row>31</xdr:row>
      <xdr:rowOff>190499</xdr:rowOff>
    </xdr:from>
    <xdr:to>
      <xdr:col>23</xdr:col>
      <xdr:colOff>95250</xdr:colOff>
      <xdr:row>41</xdr:row>
      <xdr:rowOff>126999</xdr:rowOff>
    </xdr:to>
    <xdr:sp macro="" textlink="">
      <xdr:nvSpPr>
        <xdr:cNvPr id="4" name="Text Box 9"/>
        <xdr:cNvSpPr txBox="1">
          <a:spLocks noChangeArrowheads="1"/>
        </xdr:cNvSpPr>
      </xdr:nvSpPr>
      <xdr:spPr bwMode="auto">
        <a:xfrm>
          <a:off x="1478280" y="7513319"/>
          <a:ext cx="19137630" cy="1780540"/>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MVNE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MVNE Service Portfolio is organized into four bundled groups of services based on developmental needs.  These services assist MVNEs in positioning themselves as close business partners with their customers, and to create long-term business growth and profitability for both.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mobile and mobile data vendors globally, and we understand what mobile operators and MVNOs want and need in their business operations.  Our objective is to ensure that our MVNE </a:t>
          </a:r>
        </a:p>
        <a:p>
          <a:pPr algn="l" rtl="0">
            <a:defRPr sz="1000"/>
          </a:pPr>
          <a:r>
            <a:rPr lang="en-US" sz="1400" b="0" i="0" u="none" strike="noStrike" baseline="0">
              <a:solidFill>
                <a:schemeClr val="bg1"/>
              </a:solidFill>
              <a:latin typeface="Arial"/>
              <a:cs typeface="Arial"/>
            </a:rPr>
            <a:t>clients deliver innovative products, services, solutions and knowledge to their clients' expectations. Our flexible work arrangement allows any MVNE to engage us on a project or retainer basis.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   </a:t>
          </a:r>
        </a:p>
      </xdr:txBody>
    </xdr:sp>
    <xdr:clientData/>
  </xdr:twoCellAnchor>
  <xdr:twoCellAnchor>
    <xdr:from>
      <xdr:col>0</xdr:col>
      <xdr:colOff>1412875</xdr:colOff>
      <xdr:row>44</xdr:row>
      <xdr:rowOff>190499</xdr:rowOff>
    </xdr:from>
    <xdr:to>
      <xdr:col>23</xdr:col>
      <xdr:colOff>127000</xdr:colOff>
      <xdr:row>54</xdr:row>
      <xdr:rowOff>174624</xdr:rowOff>
    </xdr:to>
    <xdr:sp macro="" textlink="">
      <xdr:nvSpPr>
        <xdr:cNvPr id="5" name="Text Box 10"/>
        <xdr:cNvSpPr txBox="1">
          <a:spLocks noChangeArrowheads="1"/>
        </xdr:cNvSpPr>
      </xdr:nvSpPr>
      <xdr:spPr bwMode="auto">
        <a:xfrm>
          <a:off x="1412875" y="9936479"/>
          <a:ext cx="19234785" cy="182054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HNO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HNO Service Portfolio is organized into four bundled groups of services based on developmental needs.  These services are designed to meet any HNO's unique requirements by combining our excellent position in the mobile industry with our deep knowledge of the mobile eco-system.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start-up operators, mobile vendors, a mobile data laboratory, as well as MVNO and MVNE projects from North America and Europe.  Our objective is to guarantee a clear commercial benefit                        </a:t>
          </a:r>
        </a:p>
        <a:p>
          <a:pPr algn="l" rtl="0">
            <a:defRPr sz="1000"/>
          </a:pPr>
          <a:r>
            <a:rPr lang="en-US" sz="1400" b="0" i="0" u="none" strike="noStrike" baseline="0">
              <a:solidFill>
                <a:schemeClr val="bg1"/>
              </a:solidFill>
              <a:latin typeface="Arial"/>
              <a:cs typeface="Arial"/>
            </a:rPr>
            <a:t>for HNOs to share their network with MVNOs and execute sound commercial agreements between MVNOs and MVNEs.  Our flexible work arrangement allows any HNOs to engage us on a project or retainer basis.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   </a:t>
          </a:r>
        </a:p>
      </xdr:txBody>
    </xdr:sp>
    <xdr:clientData/>
  </xdr:twoCellAnchor>
  <xdr:twoCellAnchor>
    <xdr:from>
      <xdr:col>1</xdr:col>
      <xdr:colOff>47625</xdr:colOff>
      <xdr:row>14</xdr:row>
      <xdr:rowOff>222250</xdr:rowOff>
    </xdr:from>
    <xdr:to>
      <xdr:col>23</xdr:col>
      <xdr:colOff>111125</xdr:colOff>
      <xdr:row>20</xdr:row>
      <xdr:rowOff>161925</xdr:rowOff>
    </xdr:to>
    <xdr:sp macro="" textlink="">
      <xdr:nvSpPr>
        <xdr:cNvPr id="6" name="Text Box 12"/>
        <xdr:cNvSpPr txBox="1">
          <a:spLocks noChangeArrowheads="1"/>
        </xdr:cNvSpPr>
      </xdr:nvSpPr>
      <xdr:spPr bwMode="auto">
        <a:xfrm>
          <a:off x="1525905" y="3529330"/>
          <a:ext cx="19105880" cy="144843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lnSpc>
              <a:spcPts val="1200"/>
            </a:lnSpc>
            <a:defRPr sz="1000"/>
          </a:pPr>
          <a:endParaRPr lang="en-US" sz="1400" b="1" i="0" u="none" strike="noStrike" baseline="0">
            <a:solidFill>
              <a:schemeClr val="bg1"/>
            </a:solidFill>
            <a:latin typeface="Arial"/>
            <a:cs typeface="Arial"/>
          </a:endParaRPr>
        </a:p>
        <a:p>
          <a:pPr algn="l" rtl="0">
            <a:lnSpc>
              <a:spcPts val="1200"/>
            </a:lnSpc>
            <a:defRPr sz="1000"/>
          </a:pPr>
          <a:r>
            <a:rPr lang="en-US" sz="1400" b="1" i="0" u="none" strike="noStrike" baseline="0">
              <a:solidFill>
                <a:schemeClr val="bg1"/>
              </a:solidFill>
              <a:latin typeface="Arial"/>
              <a:cs typeface="Arial"/>
            </a:rPr>
            <a:t>Mobile Data Service Portfolio</a:t>
          </a:r>
        </a:p>
        <a:p>
          <a:pPr algn="l" rtl="0">
            <a:lnSpc>
              <a:spcPts val="1200"/>
            </a:lnSpc>
            <a:defRPr sz="1000"/>
          </a:pPr>
          <a:endParaRPr lang="en-US" sz="1400" b="1"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Mobile Data Service Portoflio is organized into eight distinct services to help our  mobile data clients with pragmatic solutions based on an in-depth knowledge of the converged mobile eco-system. </a:t>
          </a:r>
        </a:p>
        <a:p>
          <a:pPr algn="l" rtl="0">
            <a:lnSpc>
              <a:spcPts val="1200"/>
            </a:lnSpc>
            <a:defRPr sz="1000"/>
          </a:pPr>
          <a:endParaRPr lang="en-US" sz="1400" b="0"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expertise include business case modeling, business strategy  &amp; planning, market &amp; customer segmentation, auction  strategy &amp; license application, partnership development, marketing &amp; product launch,  market research &amp;</a:t>
          </a:r>
        </a:p>
        <a:p>
          <a:pPr algn="l" rtl="0">
            <a:lnSpc>
              <a:spcPts val="1200"/>
            </a:lnSpc>
            <a:defRPr sz="1000"/>
          </a:pPr>
          <a:r>
            <a:rPr lang="en-US" sz="1400" b="0" i="0" u="none" strike="noStrike" baseline="0">
              <a:solidFill>
                <a:schemeClr val="bg1"/>
              </a:solidFill>
              <a:latin typeface="Arial"/>
              <a:cs typeface="Arial"/>
            </a:rPr>
            <a:t>competitive analysis, project management &amp; RFP preparation. </a:t>
          </a:r>
        </a:p>
        <a:p>
          <a:pPr algn="l" rtl="0">
            <a:lnSpc>
              <a:spcPts val="1200"/>
            </a:lnSpc>
            <a:defRPr sz="1000"/>
          </a:pPr>
          <a:endParaRPr lang="en-US" sz="1400" b="0"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objective is to make sure that our clients know how to exploit and benefit from mobile data technologies and develop their digital transformation to their greatest potential. </a:t>
          </a:r>
        </a:p>
      </xdr:txBody>
    </xdr:sp>
    <xdr:clientData/>
  </xdr:twoCellAnchor>
  <xdr:twoCellAnchor editAs="oneCell">
    <xdr:from>
      <xdr:col>0</xdr:col>
      <xdr:colOff>0</xdr:colOff>
      <xdr:row>0</xdr:row>
      <xdr:rowOff>0</xdr:rowOff>
    </xdr:from>
    <xdr:to>
      <xdr:col>0</xdr:col>
      <xdr:colOff>1463675</xdr:colOff>
      <xdr:row>3</xdr:row>
      <xdr:rowOff>47625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1463675</xdr:colOff>
      <xdr:row>3</xdr:row>
      <xdr:rowOff>47625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1463675</xdr:colOff>
      <xdr:row>3</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1463675</xdr:colOff>
      <xdr:row>3</xdr:row>
      <xdr:rowOff>38100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oneCellAnchor>
    <xdr:from>
      <xdr:col>3</xdr:col>
      <xdr:colOff>219075</xdr:colOff>
      <xdr:row>14</xdr:row>
      <xdr:rowOff>76200</xdr:rowOff>
    </xdr:from>
    <xdr:ext cx="7728847" cy="468013"/>
    <xdr:sp macro="" textlink="">
      <xdr:nvSpPr>
        <xdr:cNvPr id="2" name="TextBox 1"/>
        <xdr:cNvSpPr txBox="1"/>
      </xdr:nvSpPr>
      <xdr:spPr>
        <a:xfrm>
          <a:off x="3848100" y="2076450"/>
          <a:ext cx="7728847"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t>DAT</a:t>
          </a:r>
          <a:r>
            <a:rPr lang="en-US" sz="2400" b="1" baseline="0"/>
            <a:t>A IS DELETED FOR THE LIMITED VERSION OF THE TOOL.</a:t>
          </a:r>
          <a:endParaRPr lang="en-US" sz="2400" b="1"/>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7</xdr:col>
      <xdr:colOff>876300</xdr:colOff>
      <xdr:row>13</xdr:row>
      <xdr:rowOff>38099</xdr:rowOff>
    </xdr:from>
    <xdr:ext cx="5010150" cy="1847851"/>
    <xdr:sp macro="" textlink="">
      <xdr:nvSpPr>
        <xdr:cNvPr id="2" name="TextBox 1"/>
        <xdr:cNvSpPr txBox="1"/>
      </xdr:nvSpPr>
      <xdr:spPr>
        <a:xfrm>
          <a:off x="9540240" y="2849879"/>
          <a:ext cx="5010150" cy="1847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2400" b="1"/>
            <a:t>DATA IS DELETED</a:t>
          </a:r>
          <a:r>
            <a:rPr lang="en-US" sz="2400" b="1" baseline="0"/>
            <a:t> FOR </a:t>
          </a:r>
        </a:p>
        <a:p>
          <a:pPr algn="ctr"/>
          <a:r>
            <a:rPr lang="en-US" sz="2400" b="1" baseline="0"/>
            <a:t>THE LIMITED VERSION OF THE TOOL. </a:t>
          </a:r>
          <a:endParaRPr lang="en-US" sz="2400" b="1"/>
        </a:p>
      </xdr:txBody>
    </xdr:sp>
    <xdr:clientData/>
  </xdr:oneCellAnchor>
  <xdr:twoCellAnchor editAs="oneCell">
    <xdr:from>
      <xdr:col>0</xdr:col>
      <xdr:colOff>0</xdr:colOff>
      <xdr:row>0</xdr:row>
      <xdr:rowOff>0</xdr:rowOff>
    </xdr:from>
    <xdr:to>
      <xdr:col>0</xdr:col>
      <xdr:colOff>1463675</xdr:colOff>
      <xdr:row>3</xdr:row>
      <xdr:rowOff>38100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3675" cy="5867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5</xdr:row>
      <xdr:rowOff>133350</xdr:rowOff>
    </xdr:from>
    <xdr:to>
      <xdr:col>6</xdr:col>
      <xdr:colOff>504825</xdr:colOff>
      <xdr:row>30</xdr:row>
      <xdr:rowOff>171450</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0"/>
          <a:ext cx="9001125"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1463675</xdr:colOff>
      <xdr:row>3</xdr:row>
      <xdr:rowOff>38100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oneCellAnchor>
    <xdr:from>
      <xdr:col>1</xdr:col>
      <xdr:colOff>209550</xdr:colOff>
      <xdr:row>13</xdr:row>
      <xdr:rowOff>66675</xdr:rowOff>
    </xdr:from>
    <xdr:ext cx="4215321" cy="843693"/>
    <xdr:sp macro="" textlink="">
      <xdr:nvSpPr>
        <xdr:cNvPr id="4" name="TextBox 3"/>
        <xdr:cNvSpPr txBox="1"/>
      </xdr:nvSpPr>
      <xdr:spPr>
        <a:xfrm>
          <a:off x="2924175" y="2619375"/>
          <a:ext cx="4215321" cy="843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2400"/>
            <a:t>DATA IS DELETED FOR </a:t>
          </a:r>
        </a:p>
        <a:p>
          <a:pPr algn="ctr"/>
          <a:r>
            <a:rPr lang="en-US" sz="2400"/>
            <a:t>LIMITED VERSION OF THE TOOL.</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190499</xdr:colOff>
      <xdr:row>8</xdr:row>
      <xdr:rowOff>28574</xdr:rowOff>
    </xdr:from>
    <xdr:to>
      <xdr:col>5</xdr:col>
      <xdr:colOff>1333499</xdr:colOff>
      <xdr:row>33</xdr:row>
      <xdr:rowOff>47624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676399"/>
          <a:ext cx="8181975" cy="45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1463675</xdr:colOff>
      <xdr:row>3</xdr:row>
      <xdr:rowOff>38100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463675" cy="581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thebesengroup.com/downloads/US.Wholesale.Market.Forecast.Cover.pdf" TargetMode="External"/><Relationship Id="rId13" Type="http://schemas.openxmlformats.org/officeDocument/2006/relationships/hyperlink" Target="http://www.thebesengroup.com/downloads/US.MVNO.Seminar.pdf" TargetMode="External"/><Relationship Id="rId18" Type="http://schemas.openxmlformats.org/officeDocument/2006/relationships/hyperlink" Target="http://www.thebesengroup.com/downloads/Cable.MVNO.Seminar.pdf" TargetMode="External"/><Relationship Id="rId3" Type="http://schemas.openxmlformats.org/officeDocument/2006/relationships/hyperlink" Target="http://www.thebesengroup.com/downloads/MVNO.Service.Portfolio.pdf" TargetMode="External"/><Relationship Id="rId21" Type="http://schemas.openxmlformats.org/officeDocument/2006/relationships/hyperlink" Target="http://www.thebesengroup.com/downloads/CBRS.Business.Case.Tool.Limited.xlsx" TargetMode="External"/><Relationship Id="rId7" Type="http://schemas.openxmlformats.org/officeDocument/2006/relationships/hyperlink" Target="http://www.thebesengroup.com/downloads/Case.Study.Brochure.pdf" TargetMode="External"/><Relationship Id="rId12" Type="http://schemas.openxmlformats.org/officeDocument/2006/relationships/hyperlink" Target="http://www.thebesengroup.com/downloads/Mobile.Wholesale.Seminar.pdf" TargetMode="External"/><Relationship Id="rId17" Type="http://schemas.openxmlformats.org/officeDocument/2006/relationships/hyperlink" Target="http://www.thebesengroup.com/downloads/US.IoT.Seminar.pdf" TargetMode="External"/><Relationship Id="rId25" Type="http://schemas.openxmlformats.org/officeDocument/2006/relationships/drawing" Target="../drawings/drawing3.xml"/><Relationship Id="rId2" Type="http://schemas.openxmlformats.org/officeDocument/2006/relationships/hyperlink" Target="http://www.thebesengroup.com/downloads/Mobile.Data.Service.Portfolio.pdf" TargetMode="External"/><Relationship Id="rId16" Type="http://schemas.openxmlformats.org/officeDocument/2006/relationships/hyperlink" Target="http://www.thebesengroup.com/downloads/MVNE.Seminar.pdf" TargetMode="External"/><Relationship Id="rId20" Type="http://schemas.openxmlformats.org/officeDocument/2006/relationships/hyperlink" Target="http://www.thebesengroup.com/downloads/CBRS.Seminar.pdf" TargetMode="External"/><Relationship Id="rId1" Type="http://schemas.openxmlformats.org/officeDocument/2006/relationships/hyperlink" Target="http://www.thebesengroup.com/downloads/TheBesenGroup.pdf" TargetMode="External"/><Relationship Id="rId6" Type="http://schemas.openxmlformats.org/officeDocument/2006/relationships/hyperlink" Target="http://www.thebesengroup.com/" TargetMode="External"/><Relationship Id="rId11" Type="http://schemas.openxmlformats.org/officeDocument/2006/relationships/hyperlink" Target="http://www.thebesengroup.com/downloads/US.MVNO.Syndicated.Research.pdf" TargetMode="External"/><Relationship Id="rId24" Type="http://schemas.openxmlformats.org/officeDocument/2006/relationships/printerSettings" Target="../printerSettings/printerSettings3.bin"/><Relationship Id="rId5" Type="http://schemas.openxmlformats.org/officeDocument/2006/relationships/hyperlink" Target="http://www.thebesengroup.com/downloads/HNO.Service.Portfolio.pdf" TargetMode="External"/><Relationship Id="rId15" Type="http://schemas.openxmlformats.org/officeDocument/2006/relationships/hyperlink" Target="http://www.thebesengroup.com/downloads/MVNO.Workshop.pdf" TargetMode="External"/><Relationship Id="rId23" Type="http://schemas.openxmlformats.org/officeDocument/2006/relationships/hyperlink" Target="http://www.thebesengroup.com/downloads/CBRS.Business.Case.Tool.NH.Limited.xlsx" TargetMode="External"/><Relationship Id="rId10" Type="http://schemas.openxmlformats.org/officeDocument/2006/relationships/hyperlink" Target="http://www.thebesengroup.com/downloads/MVNO.Wholesale.Margin.Benchmark.Tool.Cover.xlsx" TargetMode="External"/><Relationship Id="rId19" Type="http://schemas.openxmlformats.org/officeDocument/2006/relationships/hyperlink" Target="http://www.thebesengroup.com/downloads/Small.Cells.Business.Case.Tool.Limited.xlsx" TargetMode="External"/><Relationship Id="rId4" Type="http://schemas.openxmlformats.org/officeDocument/2006/relationships/hyperlink" Target="http://www.thebesengroup.com/downloads/MVNE.Service.Portfolio.pdf" TargetMode="External"/><Relationship Id="rId9" Type="http://schemas.openxmlformats.org/officeDocument/2006/relationships/hyperlink" Target="http://www.thebesengroup.com/downloads/MVNO.Wholesale.Pricing.Benchmark.Cover.pdf" TargetMode="External"/><Relationship Id="rId14" Type="http://schemas.openxmlformats.org/officeDocument/2006/relationships/hyperlink" Target="http://www.thebesengroup.com/downloads/MVNO.Seminar.pdf" TargetMode="External"/><Relationship Id="rId22" Type="http://schemas.openxmlformats.org/officeDocument/2006/relationships/hyperlink" Target="http://www.thebesengroup.com/downloads/Private.LTE.Seminar.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X26"/>
  <sheetViews>
    <sheetView showGridLines="0" tabSelected="1" zoomScale="80" zoomScaleNormal="80" workbookViewId="0">
      <selection activeCell="D3" sqref="D3"/>
    </sheetView>
  </sheetViews>
  <sheetFormatPr defaultRowHeight="14.4" x14ac:dyDescent="0.3"/>
  <sheetData>
    <row r="1" spans="3:24" ht="15" thickBot="1" x14ac:dyDescent="0.35"/>
    <row r="2" spans="3:24" x14ac:dyDescent="0.3">
      <c r="C2" s="29"/>
      <c r="D2" s="30"/>
      <c r="E2" s="30"/>
      <c r="F2" s="30"/>
      <c r="G2" s="30"/>
      <c r="H2" s="30"/>
      <c r="I2" s="30"/>
      <c r="J2" s="30"/>
      <c r="K2" s="30"/>
      <c r="L2" s="30"/>
      <c r="M2" s="30"/>
      <c r="N2" s="30"/>
      <c r="O2" s="30"/>
      <c r="P2" s="30"/>
      <c r="Q2" s="30"/>
      <c r="R2" s="30"/>
      <c r="S2" s="30"/>
      <c r="T2" s="30"/>
      <c r="U2" s="30"/>
      <c r="V2" s="30"/>
      <c r="W2" s="30"/>
      <c r="X2" s="31"/>
    </row>
    <row r="3" spans="3:24" ht="22.8" x14ac:dyDescent="0.3">
      <c r="C3" s="32"/>
      <c r="D3" s="33"/>
      <c r="E3" s="33"/>
      <c r="F3" s="33"/>
      <c r="G3" s="33"/>
      <c r="H3" s="33"/>
      <c r="I3" s="33"/>
      <c r="J3" s="33"/>
      <c r="K3" s="33"/>
      <c r="L3" s="34"/>
      <c r="M3" s="34"/>
      <c r="N3" s="34"/>
      <c r="O3" s="33"/>
      <c r="P3" s="33"/>
      <c r="Q3" s="33"/>
      <c r="R3" s="33"/>
      <c r="S3" s="33"/>
      <c r="T3" s="33"/>
      <c r="U3" s="33"/>
      <c r="V3" s="33"/>
      <c r="W3" s="33"/>
      <c r="X3" s="35"/>
    </row>
    <row r="4" spans="3:24" ht="22.8" x14ac:dyDescent="0.3">
      <c r="C4" s="32"/>
      <c r="D4" s="33"/>
      <c r="E4" s="33"/>
      <c r="F4" s="33"/>
      <c r="G4" s="33"/>
      <c r="H4" s="33"/>
      <c r="I4" s="33"/>
      <c r="J4" s="33"/>
      <c r="K4" s="33"/>
      <c r="L4" s="34"/>
      <c r="M4" s="34"/>
      <c r="N4" s="34"/>
      <c r="O4" s="36"/>
      <c r="P4" s="33"/>
      <c r="Q4" s="33"/>
      <c r="R4" s="33"/>
      <c r="S4" s="33"/>
      <c r="T4" s="33"/>
      <c r="U4" s="33"/>
      <c r="V4" s="33"/>
      <c r="W4" s="33"/>
      <c r="X4" s="35"/>
    </row>
    <row r="5" spans="3:24" ht="21" x14ac:dyDescent="0.3">
      <c r="C5" s="32"/>
      <c r="D5" s="33"/>
      <c r="E5" s="33"/>
      <c r="F5" s="33"/>
      <c r="G5" s="137"/>
      <c r="H5" s="137"/>
      <c r="I5" s="137"/>
      <c r="J5" s="137"/>
      <c r="K5" s="137"/>
      <c r="L5" s="137"/>
      <c r="M5" s="37"/>
      <c r="N5" s="37"/>
      <c r="O5" s="33"/>
      <c r="P5" s="33"/>
      <c r="Q5" s="33"/>
      <c r="R5" s="33"/>
      <c r="S5" s="33"/>
      <c r="T5" s="33"/>
      <c r="U5" s="33"/>
      <c r="V5" s="33"/>
      <c r="W5" s="33"/>
      <c r="X5" s="35"/>
    </row>
    <row r="6" spans="3:24" x14ac:dyDescent="0.3">
      <c r="C6" s="32"/>
      <c r="D6" s="33"/>
      <c r="E6" s="33"/>
      <c r="F6" s="33"/>
      <c r="G6" s="33"/>
      <c r="H6" s="33"/>
      <c r="I6" s="33"/>
      <c r="J6" s="33"/>
      <c r="K6" s="33"/>
      <c r="L6" s="33"/>
      <c r="M6" s="33"/>
      <c r="N6" s="33"/>
      <c r="O6" s="33"/>
      <c r="P6" s="33"/>
      <c r="Q6" s="33"/>
      <c r="R6" s="33"/>
      <c r="S6" s="33"/>
      <c r="T6" s="33"/>
      <c r="U6" s="33"/>
      <c r="V6" s="33"/>
      <c r="W6" s="33"/>
      <c r="X6" s="35"/>
    </row>
    <row r="7" spans="3:24" ht="22.8" x14ac:dyDescent="0.3">
      <c r="C7" s="38"/>
      <c r="D7" s="33"/>
      <c r="E7" s="33"/>
      <c r="F7" s="34"/>
      <c r="G7" s="34"/>
      <c r="H7" s="34"/>
      <c r="I7" s="34"/>
      <c r="J7" s="33"/>
      <c r="K7" s="33"/>
      <c r="L7" s="33"/>
      <c r="M7" s="33"/>
      <c r="N7" s="33"/>
      <c r="O7" s="33"/>
      <c r="P7" s="33"/>
      <c r="Q7" s="33"/>
      <c r="R7" s="33"/>
      <c r="S7" s="33"/>
      <c r="T7" s="33"/>
      <c r="U7" s="33"/>
      <c r="V7" s="33"/>
      <c r="W7" s="33"/>
      <c r="X7" s="35"/>
    </row>
    <row r="8" spans="3:24" ht="31.2" x14ac:dyDescent="0.5">
      <c r="C8" s="75" t="s">
        <v>5450</v>
      </c>
      <c r="D8" s="40"/>
      <c r="E8" s="40"/>
      <c r="F8" s="41"/>
      <c r="G8" s="41"/>
      <c r="H8" s="41"/>
      <c r="I8" s="41"/>
      <c r="J8" s="40"/>
      <c r="K8" s="40"/>
      <c r="L8" s="33"/>
      <c r="M8" s="33"/>
      <c r="N8" s="33"/>
      <c r="O8" s="33"/>
      <c r="P8" s="33"/>
      <c r="Q8" s="33"/>
      <c r="R8" s="33"/>
      <c r="S8" s="33"/>
      <c r="T8" s="33"/>
      <c r="U8" s="33"/>
      <c r="V8" s="33"/>
      <c r="W8" s="33"/>
      <c r="X8" s="35"/>
    </row>
    <row r="9" spans="3:24" ht="24.6" x14ac:dyDescent="0.3">
      <c r="C9" s="39"/>
      <c r="D9" s="33"/>
      <c r="E9" s="33"/>
      <c r="F9" s="33"/>
      <c r="G9" s="33"/>
      <c r="H9" s="33"/>
      <c r="I9" s="33"/>
      <c r="J9" s="33"/>
      <c r="K9" s="33"/>
      <c r="L9" s="33"/>
      <c r="M9" s="33"/>
      <c r="N9" s="33"/>
      <c r="O9" s="33"/>
      <c r="P9" s="33"/>
      <c r="Q9" s="33"/>
      <c r="R9" s="33"/>
      <c r="S9" s="33"/>
      <c r="T9" s="33"/>
      <c r="U9" s="33"/>
      <c r="V9" s="33"/>
      <c r="W9" s="33"/>
      <c r="X9" s="35"/>
    </row>
    <row r="10" spans="3:24" x14ac:dyDescent="0.3">
      <c r="C10" s="42"/>
      <c r="D10" s="43"/>
      <c r="E10" s="33"/>
      <c r="F10" s="33"/>
      <c r="G10" s="33"/>
      <c r="H10" s="33"/>
      <c r="I10" s="33"/>
      <c r="J10" s="33"/>
      <c r="K10" s="33"/>
      <c r="L10" s="33"/>
      <c r="M10" s="33"/>
      <c r="N10" s="33"/>
      <c r="O10" s="33"/>
      <c r="P10" s="33"/>
      <c r="Q10" s="33"/>
      <c r="R10" s="33"/>
      <c r="S10" s="33"/>
      <c r="T10" s="33"/>
      <c r="U10" s="33"/>
      <c r="V10" s="33"/>
      <c r="W10" s="33"/>
      <c r="X10" s="35"/>
    </row>
    <row r="11" spans="3:24" x14ac:dyDescent="0.3">
      <c r="C11" s="32"/>
      <c r="D11" s="33"/>
      <c r="E11" s="33"/>
      <c r="F11" s="33"/>
      <c r="G11" s="33"/>
      <c r="H11" s="33"/>
      <c r="I11" s="33"/>
      <c r="J11" s="33"/>
      <c r="K11" s="33"/>
      <c r="L11" s="33"/>
      <c r="M11" s="33"/>
      <c r="N11" s="33"/>
      <c r="O11" s="33"/>
      <c r="P11" s="33"/>
      <c r="Q11" s="33"/>
      <c r="R11" s="33"/>
      <c r="S11" s="33"/>
      <c r="T11" s="33"/>
      <c r="U11" s="33"/>
      <c r="V11" s="33"/>
      <c r="W11" s="33"/>
      <c r="X11" s="35"/>
    </row>
    <row r="12" spans="3:24" ht="15.6" x14ac:dyDescent="0.3">
      <c r="C12" s="76" t="s">
        <v>5451</v>
      </c>
      <c r="D12" s="33"/>
      <c r="E12" s="33"/>
      <c r="F12" s="33"/>
      <c r="G12" s="33"/>
      <c r="H12" s="33"/>
      <c r="I12" s="33"/>
      <c r="J12" s="33"/>
      <c r="K12" s="33"/>
      <c r="L12" s="33"/>
      <c r="M12" s="33"/>
      <c r="N12" s="33"/>
      <c r="O12" s="33"/>
      <c r="P12" s="33"/>
      <c r="Q12" s="33"/>
      <c r="R12" s="33"/>
      <c r="S12" s="33"/>
      <c r="T12" s="33"/>
      <c r="U12" s="33"/>
      <c r="V12" s="33"/>
      <c r="W12" s="33"/>
      <c r="X12" s="35"/>
    </row>
    <row r="13" spans="3:24" ht="15.6" x14ac:dyDescent="0.3">
      <c r="C13" s="77"/>
      <c r="D13" s="33"/>
      <c r="E13" s="33"/>
      <c r="F13" s="33"/>
      <c r="G13" s="33"/>
      <c r="H13" s="33"/>
      <c r="I13" s="33"/>
      <c r="J13" s="33"/>
      <c r="K13" s="33"/>
      <c r="L13" s="33"/>
      <c r="M13" s="33"/>
      <c r="N13" s="33"/>
      <c r="O13" s="33"/>
      <c r="P13" s="33"/>
      <c r="Q13" s="33"/>
      <c r="R13" s="33"/>
      <c r="S13" s="33"/>
      <c r="T13" s="33"/>
      <c r="U13" s="33"/>
      <c r="V13" s="33"/>
      <c r="W13" s="33"/>
      <c r="X13" s="35"/>
    </row>
    <row r="14" spans="3:24" ht="15.6" x14ac:dyDescent="0.3">
      <c r="C14" s="76" t="s">
        <v>5453</v>
      </c>
      <c r="D14" s="43"/>
      <c r="E14" s="33"/>
      <c r="F14" s="33"/>
      <c r="G14" s="33"/>
      <c r="H14" s="33"/>
      <c r="I14" s="33"/>
      <c r="J14" s="33"/>
      <c r="K14" s="33"/>
      <c r="L14" s="33"/>
      <c r="M14" s="33"/>
      <c r="N14" s="33"/>
      <c r="O14" s="33"/>
      <c r="P14" s="33"/>
      <c r="Q14" s="33"/>
      <c r="R14" s="33"/>
      <c r="S14" s="33"/>
      <c r="T14" s="33"/>
      <c r="U14" s="33"/>
      <c r="V14" s="33"/>
      <c r="W14" s="33"/>
      <c r="X14" s="35"/>
    </row>
    <row r="15" spans="3:24" ht="15.6" x14ac:dyDescent="0.3">
      <c r="C15" s="77"/>
      <c r="D15" s="33"/>
      <c r="E15" s="33"/>
      <c r="F15" s="33"/>
      <c r="G15" s="33"/>
      <c r="H15" s="33"/>
      <c r="I15" s="33"/>
      <c r="J15" s="33"/>
      <c r="K15" s="33"/>
      <c r="L15" s="33"/>
      <c r="M15" s="33"/>
      <c r="N15" s="33"/>
      <c r="O15" s="33"/>
      <c r="P15" s="33"/>
      <c r="Q15" s="33"/>
      <c r="R15" s="33"/>
      <c r="S15" s="33"/>
      <c r="T15" s="33"/>
      <c r="U15" s="33"/>
      <c r="V15" s="33"/>
      <c r="W15" s="33"/>
      <c r="X15" s="35"/>
    </row>
    <row r="16" spans="3:24" ht="15.6" x14ac:dyDescent="0.3">
      <c r="C16" s="76" t="s">
        <v>5366</v>
      </c>
      <c r="D16" s="33"/>
      <c r="E16" s="33"/>
      <c r="F16" s="33"/>
      <c r="G16" s="33"/>
      <c r="H16" s="33"/>
      <c r="I16" s="33"/>
      <c r="J16" s="33"/>
      <c r="K16" s="33"/>
      <c r="L16" s="33"/>
      <c r="M16" s="33"/>
      <c r="N16" s="33"/>
      <c r="O16" s="33"/>
      <c r="P16" s="33"/>
      <c r="Q16" s="33"/>
      <c r="R16" s="33"/>
      <c r="S16" s="33"/>
      <c r="T16" s="33"/>
      <c r="U16" s="33"/>
      <c r="V16" s="33"/>
      <c r="W16" s="33"/>
      <c r="X16" s="35"/>
    </row>
    <row r="17" spans="3:24" ht="15.6" x14ac:dyDescent="0.3">
      <c r="C17" s="77"/>
      <c r="D17" s="33"/>
      <c r="E17" s="33"/>
      <c r="F17" s="33"/>
      <c r="G17" s="33"/>
      <c r="H17" s="33"/>
      <c r="I17" s="33"/>
      <c r="J17" s="33"/>
      <c r="K17" s="33"/>
      <c r="L17" s="33"/>
      <c r="M17" s="33"/>
      <c r="N17" s="33"/>
      <c r="O17" s="33"/>
      <c r="P17" s="33"/>
      <c r="Q17" s="33"/>
      <c r="R17" s="33"/>
      <c r="S17" s="33"/>
      <c r="T17" s="33"/>
      <c r="U17" s="33"/>
      <c r="V17" s="33"/>
      <c r="W17" s="33"/>
      <c r="X17" s="35"/>
    </row>
    <row r="18" spans="3:24" ht="15.6" x14ac:dyDescent="0.3">
      <c r="C18" s="76" t="s">
        <v>5367</v>
      </c>
      <c r="D18" s="33"/>
      <c r="E18" s="33"/>
      <c r="F18" s="33"/>
      <c r="G18" s="33"/>
      <c r="H18" s="33"/>
      <c r="I18" s="33"/>
      <c r="J18" s="33"/>
      <c r="K18" s="33"/>
      <c r="L18" s="33"/>
      <c r="M18" s="33"/>
      <c r="N18" s="33"/>
      <c r="O18" s="33"/>
      <c r="P18" s="33"/>
      <c r="Q18" s="33"/>
      <c r="R18" s="33"/>
      <c r="S18" s="33"/>
      <c r="T18" s="33"/>
      <c r="U18" s="33"/>
      <c r="V18" s="33"/>
      <c r="W18" s="33"/>
      <c r="X18" s="35"/>
    </row>
    <row r="19" spans="3:24" ht="15.6" x14ac:dyDescent="0.3">
      <c r="C19" s="77"/>
      <c r="D19" s="33"/>
      <c r="E19" s="33"/>
      <c r="F19" s="33"/>
      <c r="G19" s="33"/>
      <c r="H19" s="33"/>
      <c r="I19" s="33"/>
      <c r="J19" s="33"/>
      <c r="K19" s="33"/>
      <c r="L19" s="33"/>
      <c r="M19" s="33"/>
      <c r="N19" s="33"/>
      <c r="O19" s="33"/>
      <c r="P19" s="33"/>
      <c r="Q19" s="33"/>
      <c r="R19" s="33"/>
      <c r="S19" s="33"/>
      <c r="T19" s="33"/>
      <c r="U19" s="33"/>
      <c r="V19" s="33"/>
      <c r="W19" s="33"/>
      <c r="X19" s="35"/>
    </row>
    <row r="20" spans="3:24" ht="15.6" x14ac:dyDescent="0.3">
      <c r="C20" s="76" t="s">
        <v>5452</v>
      </c>
      <c r="D20" s="33"/>
      <c r="E20" s="33"/>
      <c r="F20" s="33"/>
      <c r="G20" s="33"/>
      <c r="H20" s="33"/>
      <c r="I20" s="33"/>
      <c r="J20" s="33"/>
      <c r="K20" s="33"/>
      <c r="L20" s="33"/>
      <c r="M20" s="33"/>
      <c r="N20" s="33"/>
      <c r="O20" s="33"/>
      <c r="P20" s="33"/>
      <c r="Q20" s="33"/>
      <c r="R20" s="33"/>
      <c r="S20" s="33"/>
      <c r="T20" s="33"/>
      <c r="U20" s="33"/>
      <c r="V20" s="33"/>
      <c r="W20" s="33"/>
      <c r="X20" s="35"/>
    </row>
    <row r="21" spans="3:24" ht="15" thickBot="1" x14ac:dyDescent="0.35">
      <c r="C21" s="44"/>
      <c r="D21" s="45"/>
      <c r="E21" s="45"/>
      <c r="F21" s="45"/>
      <c r="G21" s="45"/>
      <c r="H21" s="45"/>
      <c r="I21" s="45"/>
      <c r="J21" s="45"/>
      <c r="K21" s="45"/>
      <c r="L21" s="45"/>
      <c r="M21" s="45"/>
      <c r="N21" s="45"/>
      <c r="O21" s="45"/>
      <c r="P21" s="45"/>
      <c r="Q21" s="45"/>
      <c r="R21" s="45"/>
      <c r="S21" s="45"/>
      <c r="T21" s="45"/>
      <c r="U21" s="45"/>
      <c r="V21" s="45"/>
      <c r="W21" s="45"/>
      <c r="X21" s="46"/>
    </row>
    <row r="22" spans="3:24" ht="15" thickBot="1" x14ac:dyDescent="0.35"/>
    <row r="23" spans="3:24" x14ac:dyDescent="0.3">
      <c r="C23" s="72" t="s">
        <v>5468</v>
      </c>
      <c r="D23" s="61"/>
      <c r="E23" s="61"/>
      <c r="F23" s="61"/>
      <c r="G23" s="61"/>
      <c r="H23" s="61"/>
      <c r="I23" s="61"/>
      <c r="J23" s="61"/>
      <c r="K23" s="61"/>
      <c r="L23" s="61"/>
      <c r="M23" s="61"/>
      <c r="N23" s="61"/>
      <c r="O23" s="61"/>
      <c r="P23" s="61"/>
      <c r="Q23" s="61"/>
      <c r="R23" s="61"/>
      <c r="S23" s="61"/>
      <c r="T23" s="61"/>
      <c r="U23" s="61"/>
      <c r="V23" s="61"/>
      <c r="W23" s="61"/>
      <c r="X23" s="62"/>
    </row>
    <row r="24" spans="3:24" x14ac:dyDescent="0.3">
      <c r="C24" s="73" t="s">
        <v>5447</v>
      </c>
      <c r="D24" s="63"/>
      <c r="E24" s="63"/>
      <c r="F24" s="63"/>
      <c r="G24" s="63"/>
      <c r="H24" s="63"/>
      <c r="I24" s="63"/>
      <c r="J24" s="63"/>
      <c r="K24" s="63"/>
      <c r="L24" s="63"/>
      <c r="M24" s="63"/>
      <c r="N24" s="63"/>
      <c r="O24" s="63"/>
      <c r="P24" s="63"/>
      <c r="Q24" s="63"/>
      <c r="R24" s="63"/>
      <c r="S24" s="63"/>
      <c r="T24" s="63"/>
      <c r="U24" s="63"/>
      <c r="V24" s="63"/>
      <c r="W24" s="63"/>
      <c r="X24" s="64"/>
    </row>
    <row r="25" spans="3:24" x14ac:dyDescent="0.3">
      <c r="C25" s="73" t="s">
        <v>5448</v>
      </c>
      <c r="D25" s="63"/>
      <c r="E25" s="63"/>
      <c r="F25" s="63"/>
      <c r="G25" s="63"/>
      <c r="H25" s="63"/>
      <c r="I25" s="63"/>
      <c r="J25" s="63"/>
      <c r="K25" s="63"/>
      <c r="L25" s="63"/>
      <c r="M25" s="63"/>
      <c r="N25" s="63"/>
      <c r="O25" s="63"/>
      <c r="P25" s="63"/>
      <c r="Q25" s="63"/>
      <c r="R25" s="63"/>
      <c r="S25" s="63"/>
      <c r="T25" s="63"/>
      <c r="U25" s="63"/>
      <c r="V25" s="63"/>
      <c r="W25" s="63"/>
      <c r="X25" s="64"/>
    </row>
    <row r="26" spans="3:24" ht="15" thickBot="1" x14ac:dyDescent="0.35">
      <c r="C26" s="74" t="s">
        <v>5449</v>
      </c>
      <c r="D26" s="65"/>
      <c r="E26" s="65"/>
      <c r="F26" s="65"/>
      <c r="G26" s="65"/>
      <c r="H26" s="65"/>
      <c r="I26" s="65"/>
      <c r="J26" s="65"/>
      <c r="K26" s="65"/>
      <c r="L26" s="65"/>
      <c r="M26" s="65"/>
      <c r="N26" s="65"/>
      <c r="O26" s="65"/>
      <c r="P26" s="65"/>
      <c r="Q26" s="65"/>
      <c r="R26" s="65"/>
      <c r="S26" s="65"/>
      <c r="T26" s="66"/>
      <c r="U26" s="65"/>
      <c r="V26" s="65"/>
      <c r="W26" s="65"/>
      <c r="X26" s="67"/>
    </row>
  </sheetData>
  <sheetProtection password="FC75" sheet="1" objects="1" scenarios="1"/>
  <mergeCells count="1">
    <mergeCell ref="G5:L5"/>
  </mergeCells>
  <printOptions horizontalCentered="1"/>
  <pageMargins left="0.7" right="0.7" top="0.75" bottom="0.75" header="0.3" footer="0.3"/>
  <pageSetup scale="57" orientation="landscape" verticalDpi="0" r:id="rId1"/>
  <headerFooter>
    <oddFooter>&amp;L&amp;"Arial,Regular"&amp;12&amp;A&amp;C&amp;"Arial,Regular"&amp;12Confidential and Proprietary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H22"/>
  <sheetViews>
    <sheetView showGridLines="0" zoomScale="80" zoomScaleNormal="80" workbookViewId="0">
      <selection activeCell="C5" sqref="C5:H5"/>
    </sheetView>
  </sheetViews>
  <sheetFormatPr defaultRowHeight="14.4" x14ac:dyDescent="0.3"/>
  <cols>
    <col min="1" max="1" width="21.5546875" customWidth="1"/>
    <col min="3" max="3" width="22.44140625" customWidth="1"/>
    <col min="4" max="4" width="21.109375" customWidth="1"/>
    <col min="5" max="5" width="33.109375" customWidth="1"/>
    <col min="6" max="6" width="31.6640625" customWidth="1"/>
    <col min="7" max="7" width="16.21875" customWidth="1"/>
    <col min="8" max="8" width="31.33203125" customWidth="1"/>
  </cols>
  <sheetData>
    <row r="4" spans="3:8" ht="15" thickBot="1" x14ac:dyDescent="0.35"/>
    <row r="5" spans="3:8" ht="30.6" customHeight="1" thickBot="1" x14ac:dyDescent="0.35">
      <c r="C5" s="138" t="s">
        <v>5465</v>
      </c>
      <c r="D5" s="139"/>
      <c r="E5" s="139"/>
      <c r="F5" s="139"/>
      <c r="G5" s="139"/>
      <c r="H5" s="140"/>
    </row>
    <row r="6" spans="3:8" ht="15" thickBot="1" x14ac:dyDescent="0.35"/>
    <row r="7" spans="3:8" ht="25.2" customHeight="1" thickBot="1" x14ac:dyDescent="0.35">
      <c r="C7" s="92" t="s">
        <v>5473</v>
      </c>
      <c r="D7" s="93" t="s">
        <v>5471</v>
      </c>
      <c r="E7" s="94" t="s">
        <v>5474</v>
      </c>
      <c r="F7" s="94" t="s">
        <v>5476</v>
      </c>
      <c r="G7" s="94" t="s">
        <v>5477</v>
      </c>
      <c r="H7" s="94" t="s">
        <v>5475</v>
      </c>
    </row>
    <row r="8" spans="3:8" hidden="1" x14ac:dyDescent="0.3">
      <c r="C8" s="15"/>
      <c r="D8" s="18"/>
      <c r="E8" s="82"/>
      <c r="F8" s="69"/>
      <c r="G8" s="85"/>
      <c r="H8" s="86"/>
    </row>
    <row r="9" spans="3:8" hidden="1" x14ac:dyDescent="0.3">
      <c r="C9" s="16"/>
      <c r="D9" s="19"/>
      <c r="E9" s="83"/>
      <c r="F9" s="70"/>
      <c r="G9" s="87"/>
      <c r="H9" s="88"/>
    </row>
    <row r="10" spans="3:8" hidden="1" x14ac:dyDescent="0.3">
      <c r="C10" s="16"/>
      <c r="D10" s="19"/>
      <c r="E10" s="83"/>
      <c r="F10" s="70"/>
      <c r="G10" s="87"/>
      <c r="H10" s="89"/>
    </row>
    <row r="11" spans="3:8" ht="15" hidden="1" thickBot="1" x14ac:dyDescent="0.35">
      <c r="C11" s="17"/>
      <c r="D11" s="20"/>
      <c r="E11" s="84"/>
      <c r="F11" s="71"/>
      <c r="G11" s="90"/>
      <c r="H11" s="91"/>
    </row>
    <row r="12" spans="3:8" hidden="1" x14ac:dyDescent="0.3"/>
    <row r="13" spans="3:8" x14ac:dyDescent="0.3">
      <c r="C13" s="128"/>
      <c r="D13" s="129"/>
      <c r="E13" s="129"/>
      <c r="F13" s="129"/>
      <c r="G13" s="129"/>
      <c r="H13" s="130"/>
    </row>
    <row r="14" spans="3:8" x14ac:dyDescent="0.3">
      <c r="C14" s="131"/>
      <c r="D14" s="132"/>
      <c r="E14" s="132"/>
      <c r="F14" s="132"/>
      <c r="G14" s="132"/>
      <c r="H14" s="133"/>
    </row>
    <row r="15" spans="3:8" x14ac:dyDescent="0.3">
      <c r="C15" s="131"/>
      <c r="D15" s="132"/>
      <c r="E15" s="132"/>
      <c r="F15" s="132"/>
      <c r="G15" s="132"/>
      <c r="H15" s="133"/>
    </row>
    <row r="16" spans="3:8" x14ac:dyDescent="0.3">
      <c r="C16" s="131"/>
      <c r="D16" s="132"/>
      <c r="E16" s="132"/>
      <c r="F16" s="132"/>
      <c r="G16" s="132"/>
      <c r="H16" s="133"/>
    </row>
    <row r="17" spans="3:8" x14ac:dyDescent="0.3">
      <c r="C17" s="131"/>
      <c r="D17" s="132"/>
      <c r="E17" s="132"/>
      <c r="F17" s="132"/>
      <c r="G17" s="132"/>
      <c r="H17" s="133"/>
    </row>
    <row r="18" spans="3:8" x14ac:dyDescent="0.3">
      <c r="C18" s="131"/>
      <c r="D18" s="132"/>
      <c r="E18" s="132"/>
      <c r="F18" s="132"/>
      <c r="G18" s="132"/>
      <c r="H18" s="133"/>
    </row>
    <row r="19" spans="3:8" x14ac:dyDescent="0.3">
      <c r="C19" s="131"/>
      <c r="D19" s="132"/>
      <c r="E19" s="132"/>
      <c r="F19" s="132"/>
      <c r="G19" s="132"/>
      <c r="H19" s="133"/>
    </row>
    <row r="20" spans="3:8" x14ac:dyDescent="0.3">
      <c r="C20" s="131"/>
      <c r="D20" s="132"/>
      <c r="E20" s="132"/>
      <c r="F20" s="132"/>
      <c r="G20" s="132"/>
      <c r="H20" s="133"/>
    </row>
    <row r="21" spans="3:8" x14ac:dyDescent="0.3">
      <c r="C21" s="131"/>
      <c r="D21" s="132"/>
      <c r="E21" s="132"/>
      <c r="F21" s="132"/>
      <c r="G21" s="132"/>
      <c r="H21" s="133"/>
    </row>
    <row r="22" spans="3:8" ht="15" thickBot="1" x14ac:dyDescent="0.35">
      <c r="C22" s="134"/>
      <c r="D22" s="135"/>
      <c r="E22" s="135"/>
      <c r="F22" s="135"/>
      <c r="G22" s="135"/>
      <c r="H22" s="136"/>
    </row>
  </sheetData>
  <sheetProtection password="FC75" sheet="1" objects="1" scenarios="1"/>
  <mergeCells count="1">
    <mergeCell ref="C5:H5"/>
  </mergeCells>
  <printOptions horizontalCentered="1"/>
  <pageMargins left="0.7" right="0.7" top="0.75" bottom="0.75" header="0.3" footer="0.3"/>
  <pageSetup scale="65" orientation="landscape" verticalDpi="0" r:id="rId1"/>
  <headerFooter>
    <oddFooter>&amp;L&amp;"Arial,Regular"&amp;12&amp;A&amp;C&amp;"Arial,Regular"&amp;12Confidential and Proprietary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M3147"/>
  <sheetViews>
    <sheetView showGridLines="0" zoomScale="80" zoomScaleNormal="80" workbookViewId="0">
      <selection activeCell="C5" sqref="C5:L5"/>
    </sheetView>
  </sheetViews>
  <sheetFormatPr defaultRowHeight="14.4" x14ac:dyDescent="0.3"/>
  <cols>
    <col min="1" max="1" width="21.6640625" customWidth="1"/>
    <col min="3" max="3" width="21.6640625" customWidth="1"/>
    <col min="4" max="4" width="19.44140625" customWidth="1"/>
    <col min="5" max="6" width="17.88671875" customWidth="1"/>
    <col min="7" max="7" width="18.88671875" customWidth="1"/>
    <col min="8" max="8" width="17.5546875" style="2" customWidth="1"/>
    <col min="9" max="9" width="15.6640625" customWidth="1"/>
    <col min="10" max="10" width="18.33203125" customWidth="1"/>
    <col min="11" max="11" width="19.21875" customWidth="1"/>
    <col min="12" max="12" width="21" customWidth="1"/>
  </cols>
  <sheetData>
    <row r="4" spans="3:13" ht="15" thickBot="1" x14ac:dyDescent="0.35"/>
    <row r="5" spans="3:13" ht="29.4" thickBot="1" x14ac:dyDescent="0.35">
      <c r="C5" s="138" t="s">
        <v>5483</v>
      </c>
      <c r="D5" s="139"/>
      <c r="E5" s="139"/>
      <c r="F5" s="139"/>
      <c r="G5" s="139"/>
      <c r="H5" s="139"/>
      <c r="I5" s="139"/>
      <c r="J5" s="139"/>
      <c r="K5" s="139"/>
      <c r="L5" s="140"/>
    </row>
    <row r="6" spans="3:13" ht="15" thickBot="1" x14ac:dyDescent="0.35"/>
    <row r="7" spans="3:13" ht="32.4" customHeight="1" thickBot="1" x14ac:dyDescent="0.35">
      <c r="C7" s="107" t="s">
        <v>5478</v>
      </c>
      <c r="D7" s="79" t="s">
        <v>5479</v>
      </c>
      <c r="E7" s="80" t="s">
        <v>2</v>
      </c>
      <c r="F7" s="108" t="s">
        <v>5466</v>
      </c>
      <c r="G7" s="80" t="s">
        <v>5363</v>
      </c>
      <c r="H7" s="109" t="s">
        <v>5356</v>
      </c>
      <c r="I7" s="110" t="s">
        <v>5360</v>
      </c>
      <c r="J7" s="109" t="s">
        <v>5472</v>
      </c>
      <c r="K7" s="110" t="s">
        <v>5480</v>
      </c>
      <c r="L7" s="111" t="s">
        <v>5483</v>
      </c>
    </row>
    <row r="8" spans="3:13" x14ac:dyDescent="0.3">
      <c r="C8" s="95" t="s">
        <v>8</v>
      </c>
      <c r="D8" s="96" t="s">
        <v>11</v>
      </c>
      <c r="E8" s="113">
        <v>54571</v>
      </c>
      <c r="F8" s="113">
        <v>594.44000000000005</v>
      </c>
      <c r="G8" s="114">
        <v>91.802368615840109</v>
      </c>
      <c r="H8" s="115"/>
      <c r="I8" s="116"/>
      <c r="J8" s="116"/>
      <c r="K8" s="116"/>
      <c r="L8" s="117"/>
      <c r="M8" s="112"/>
    </row>
    <row r="9" spans="3:13" x14ac:dyDescent="0.3">
      <c r="C9" s="99" t="s">
        <v>8</v>
      </c>
      <c r="D9" s="100" t="s">
        <v>13</v>
      </c>
      <c r="E9" s="118">
        <v>182265</v>
      </c>
      <c r="F9" s="118">
        <v>1589.78</v>
      </c>
      <c r="G9" s="119">
        <v>114.64793870850055</v>
      </c>
      <c r="H9" s="120"/>
      <c r="I9" s="121"/>
      <c r="J9" s="121"/>
      <c r="K9" s="121"/>
      <c r="L9" s="122"/>
    </row>
    <row r="10" spans="3:13" x14ac:dyDescent="0.3">
      <c r="C10" s="99" t="s">
        <v>8</v>
      </c>
      <c r="D10" s="100" t="s">
        <v>15</v>
      </c>
      <c r="E10" s="118">
        <v>27457</v>
      </c>
      <c r="F10" s="118">
        <v>884.88</v>
      </c>
      <c r="G10" s="119">
        <v>31.029066088057139</v>
      </c>
      <c r="H10" s="120"/>
      <c r="I10" s="121"/>
      <c r="J10" s="121"/>
      <c r="K10" s="121"/>
      <c r="L10" s="122"/>
    </row>
    <row r="11" spans="3:13" x14ac:dyDescent="0.3">
      <c r="C11" s="99" t="s">
        <v>8</v>
      </c>
      <c r="D11" s="100" t="s">
        <v>17</v>
      </c>
      <c r="E11" s="118">
        <v>22915</v>
      </c>
      <c r="F11" s="118">
        <v>622.58000000000004</v>
      </c>
      <c r="G11" s="119">
        <v>36.806514825403958</v>
      </c>
      <c r="H11" s="120"/>
      <c r="I11" s="121"/>
      <c r="J11" s="121"/>
      <c r="K11" s="121"/>
      <c r="L11" s="122"/>
    </row>
    <row r="12" spans="3:13" x14ac:dyDescent="0.3">
      <c r="C12" s="99" t="s">
        <v>8</v>
      </c>
      <c r="D12" s="100" t="s">
        <v>19</v>
      </c>
      <c r="E12" s="118">
        <v>57322</v>
      </c>
      <c r="F12" s="118">
        <v>644.78</v>
      </c>
      <c r="G12" s="119">
        <v>88.901640869754033</v>
      </c>
      <c r="H12" s="120"/>
      <c r="I12" s="121"/>
      <c r="J12" s="121"/>
      <c r="K12" s="121"/>
      <c r="L12" s="122"/>
    </row>
    <row r="13" spans="3:13" x14ac:dyDescent="0.3">
      <c r="C13" s="99" t="s">
        <v>8</v>
      </c>
      <c r="D13" s="100" t="s">
        <v>21</v>
      </c>
      <c r="E13" s="118">
        <v>10914</v>
      </c>
      <c r="F13" s="118">
        <v>622.79999999999995</v>
      </c>
      <c r="G13" s="119">
        <v>17.52408477842004</v>
      </c>
      <c r="H13" s="120"/>
      <c r="I13" s="121"/>
      <c r="J13" s="121"/>
      <c r="K13" s="121"/>
      <c r="L13" s="122"/>
    </row>
    <row r="14" spans="3:13" x14ac:dyDescent="0.3">
      <c r="C14" s="99" t="s">
        <v>8</v>
      </c>
      <c r="D14" s="100" t="s">
        <v>23</v>
      </c>
      <c r="E14" s="118">
        <v>20947</v>
      </c>
      <c r="F14" s="118">
        <v>776.83</v>
      </c>
      <c r="G14" s="119">
        <v>26.964715574836191</v>
      </c>
      <c r="H14" s="120"/>
      <c r="I14" s="121"/>
      <c r="J14" s="121"/>
      <c r="K14" s="121"/>
      <c r="L14" s="122"/>
    </row>
    <row r="15" spans="3:13" x14ac:dyDescent="0.3">
      <c r="C15" s="99" t="s">
        <v>8</v>
      </c>
      <c r="D15" s="100" t="s">
        <v>25</v>
      </c>
      <c r="E15" s="118">
        <v>118572</v>
      </c>
      <c r="F15" s="118">
        <v>605.87</v>
      </c>
      <c r="G15" s="119">
        <v>195.70534933236502</v>
      </c>
      <c r="H15" s="120"/>
      <c r="I15" s="121"/>
      <c r="J15" s="121"/>
      <c r="K15" s="121"/>
      <c r="L15" s="122"/>
    </row>
    <row r="16" spans="3:13" x14ac:dyDescent="0.3">
      <c r="C16" s="99" t="s">
        <v>8</v>
      </c>
      <c r="D16" s="100" t="s">
        <v>27</v>
      </c>
      <c r="E16" s="118">
        <v>34215</v>
      </c>
      <c r="F16" s="118">
        <v>596.53</v>
      </c>
      <c r="G16" s="119">
        <v>57.356712990126233</v>
      </c>
      <c r="H16" s="120"/>
      <c r="I16" s="121"/>
      <c r="J16" s="121"/>
      <c r="K16" s="121"/>
      <c r="L16" s="122"/>
    </row>
    <row r="17" spans="3:12" x14ac:dyDescent="0.3">
      <c r="C17" s="99" t="s">
        <v>8</v>
      </c>
      <c r="D17" s="100" t="s">
        <v>29</v>
      </c>
      <c r="E17" s="118">
        <v>25989</v>
      </c>
      <c r="F17" s="118">
        <v>553.70000000000005</v>
      </c>
      <c r="G17" s="119">
        <v>46.936969478056703</v>
      </c>
      <c r="H17" s="120"/>
      <c r="I17" s="121"/>
      <c r="J17" s="121"/>
      <c r="K17" s="121"/>
      <c r="L17" s="122"/>
    </row>
    <row r="18" spans="3:12" x14ac:dyDescent="0.3">
      <c r="C18" s="99" t="s">
        <v>8</v>
      </c>
      <c r="D18" s="100" t="s">
        <v>31</v>
      </c>
      <c r="E18" s="118">
        <v>43643</v>
      </c>
      <c r="F18" s="118">
        <v>692.85</v>
      </c>
      <c r="G18" s="119">
        <v>62.99054629429169</v>
      </c>
      <c r="H18" s="120"/>
      <c r="I18" s="121"/>
      <c r="J18" s="121"/>
      <c r="K18" s="121"/>
      <c r="L18" s="122"/>
    </row>
    <row r="19" spans="3:12" x14ac:dyDescent="0.3">
      <c r="C19" s="99" t="s">
        <v>8</v>
      </c>
      <c r="D19" s="100" t="s">
        <v>33</v>
      </c>
      <c r="E19" s="118">
        <v>13859</v>
      </c>
      <c r="F19" s="118">
        <v>913.5</v>
      </c>
      <c r="G19" s="119">
        <v>15.171319102353586</v>
      </c>
      <c r="H19" s="120"/>
      <c r="I19" s="121"/>
      <c r="J19" s="121"/>
      <c r="K19" s="121"/>
      <c r="L19" s="122"/>
    </row>
    <row r="20" spans="3:12" x14ac:dyDescent="0.3">
      <c r="C20" s="99" t="s">
        <v>8</v>
      </c>
      <c r="D20" s="100" t="s">
        <v>35</v>
      </c>
      <c r="E20" s="118">
        <v>25833</v>
      </c>
      <c r="F20" s="118">
        <v>1238.46</v>
      </c>
      <c r="G20" s="119">
        <v>20.858970011142869</v>
      </c>
      <c r="H20" s="120"/>
      <c r="I20" s="121"/>
      <c r="J20" s="121"/>
      <c r="K20" s="121"/>
      <c r="L20" s="122"/>
    </row>
    <row r="21" spans="3:12" x14ac:dyDescent="0.3">
      <c r="C21" s="99" t="s">
        <v>8</v>
      </c>
      <c r="D21" s="100" t="s">
        <v>37</v>
      </c>
      <c r="E21" s="118">
        <v>13932</v>
      </c>
      <c r="F21" s="118">
        <v>603.96</v>
      </c>
      <c r="G21" s="119">
        <v>23.067752831313332</v>
      </c>
      <c r="H21" s="120"/>
      <c r="I21" s="121"/>
      <c r="J21" s="121"/>
      <c r="K21" s="121"/>
      <c r="L21" s="122"/>
    </row>
    <row r="22" spans="3:12" x14ac:dyDescent="0.3">
      <c r="C22" s="99" t="s">
        <v>8</v>
      </c>
      <c r="D22" s="100" t="s">
        <v>39</v>
      </c>
      <c r="E22" s="118">
        <v>14972</v>
      </c>
      <c r="F22" s="118">
        <v>560.1</v>
      </c>
      <c r="G22" s="119">
        <v>26.730940903410104</v>
      </c>
      <c r="H22" s="120"/>
      <c r="I22" s="121"/>
      <c r="J22" s="121"/>
      <c r="K22" s="121"/>
      <c r="L22" s="122"/>
    </row>
    <row r="23" spans="3:12" x14ac:dyDescent="0.3">
      <c r="C23" s="99" t="s">
        <v>8</v>
      </c>
      <c r="D23" s="100" t="s">
        <v>41</v>
      </c>
      <c r="E23" s="118">
        <v>49948</v>
      </c>
      <c r="F23" s="118">
        <v>678.97</v>
      </c>
      <c r="G23" s="119">
        <v>73.564369559774363</v>
      </c>
      <c r="H23" s="120"/>
      <c r="I23" s="121"/>
      <c r="J23" s="121"/>
      <c r="K23" s="121"/>
      <c r="L23" s="122"/>
    </row>
    <row r="24" spans="3:12" x14ac:dyDescent="0.3">
      <c r="C24" s="99" t="s">
        <v>8</v>
      </c>
      <c r="D24" s="100" t="s">
        <v>43</v>
      </c>
      <c r="E24" s="118">
        <v>54428</v>
      </c>
      <c r="F24" s="118">
        <v>592.62</v>
      </c>
      <c r="G24" s="119">
        <v>91.843002261145415</v>
      </c>
      <c r="H24" s="120"/>
      <c r="I24" s="121"/>
      <c r="J24" s="121"/>
      <c r="K24" s="121"/>
      <c r="L24" s="122"/>
    </row>
    <row r="25" spans="3:12" x14ac:dyDescent="0.3">
      <c r="C25" s="99" t="s">
        <v>8</v>
      </c>
      <c r="D25" s="100" t="s">
        <v>45</v>
      </c>
      <c r="E25" s="118">
        <v>13228</v>
      </c>
      <c r="F25" s="118">
        <v>850.16</v>
      </c>
      <c r="G25" s="119">
        <v>15.559424108403125</v>
      </c>
      <c r="H25" s="120"/>
      <c r="I25" s="121"/>
      <c r="J25" s="121"/>
      <c r="K25" s="121"/>
      <c r="L25" s="122"/>
    </row>
    <row r="26" spans="3:12" x14ac:dyDescent="0.3">
      <c r="C26" s="99" t="s">
        <v>8</v>
      </c>
      <c r="D26" s="100" t="s">
        <v>47</v>
      </c>
      <c r="E26" s="118">
        <v>11539</v>
      </c>
      <c r="F26" s="118">
        <v>650.92999999999995</v>
      </c>
      <c r="G26" s="119">
        <v>17.72694452552502</v>
      </c>
      <c r="H26" s="120"/>
      <c r="I26" s="121"/>
      <c r="J26" s="121"/>
      <c r="K26" s="121"/>
      <c r="L26" s="122"/>
    </row>
    <row r="27" spans="3:12" x14ac:dyDescent="0.3">
      <c r="C27" s="99" t="s">
        <v>8</v>
      </c>
      <c r="D27" s="100" t="s">
        <v>49</v>
      </c>
      <c r="E27" s="118">
        <v>37765</v>
      </c>
      <c r="F27" s="118">
        <v>1030.46</v>
      </c>
      <c r="G27" s="119">
        <v>36.648681171515634</v>
      </c>
      <c r="H27" s="120"/>
      <c r="I27" s="121"/>
      <c r="J27" s="121"/>
      <c r="K27" s="121"/>
      <c r="L27" s="122"/>
    </row>
    <row r="28" spans="3:12" x14ac:dyDescent="0.3">
      <c r="C28" s="99" t="s">
        <v>8</v>
      </c>
      <c r="D28" s="100" t="s">
        <v>51</v>
      </c>
      <c r="E28" s="118">
        <v>13906</v>
      </c>
      <c r="F28" s="118">
        <v>608.84</v>
      </c>
      <c r="G28" s="119">
        <v>22.840155048945533</v>
      </c>
      <c r="H28" s="120"/>
      <c r="I28" s="121"/>
      <c r="J28" s="121"/>
      <c r="K28" s="121"/>
      <c r="L28" s="122"/>
    </row>
    <row r="29" spans="3:12" x14ac:dyDescent="0.3">
      <c r="C29" s="99" t="s">
        <v>8</v>
      </c>
      <c r="D29" s="100" t="s">
        <v>53</v>
      </c>
      <c r="E29" s="118">
        <v>80406</v>
      </c>
      <c r="F29" s="118">
        <v>734.84</v>
      </c>
      <c r="G29" s="119">
        <v>109.41973762996025</v>
      </c>
      <c r="H29" s="120"/>
      <c r="I29" s="121"/>
      <c r="J29" s="121"/>
      <c r="K29" s="121"/>
      <c r="L29" s="122"/>
    </row>
    <row r="30" spans="3:12" x14ac:dyDescent="0.3">
      <c r="C30" s="99" t="s">
        <v>8</v>
      </c>
      <c r="D30" s="100" t="s">
        <v>55</v>
      </c>
      <c r="E30" s="118">
        <v>50251</v>
      </c>
      <c r="F30" s="118">
        <v>561.15</v>
      </c>
      <c r="G30" s="119">
        <v>89.550031185957408</v>
      </c>
      <c r="H30" s="120"/>
      <c r="I30" s="121"/>
      <c r="J30" s="121"/>
      <c r="K30" s="121"/>
      <c r="L30" s="122"/>
    </row>
    <row r="31" spans="3:12" ht="15" thickBot="1" x14ac:dyDescent="0.35">
      <c r="C31" s="103" t="s">
        <v>8</v>
      </c>
      <c r="D31" s="104" t="s">
        <v>57</v>
      </c>
      <c r="E31" s="123">
        <v>43820</v>
      </c>
      <c r="F31" s="123">
        <v>978.69</v>
      </c>
      <c r="G31" s="124">
        <v>44.774136856410095</v>
      </c>
      <c r="H31" s="125"/>
      <c r="I31" s="126"/>
      <c r="J31" s="126"/>
      <c r="K31" s="126"/>
      <c r="L31" s="127"/>
    </row>
    <row r="49" spans="8:8" x14ac:dyDescent="0.3">
      <c r="H49"/>
    </row>
    <row r="50" spans="8:8" x14ac:dyDescent="0.3">
      <c r="H50"/>
    </row>
    <row r="51" spans="8:8" x14ac:dyDescent="0.3">
      <c r="H51"/>
    </row>
    <row r="52" spans="8:8" x14ac:dyDescent="0.3">
      <c r="H52"/>
    </row>
    <row r="53" spans="8:8" x14ac:dyDescent="0.3">
      <c r="H53"/>
    </row>
    <row r="54" spans="8:8" x14ac:dyDescent="0.3">
      <c r="H54"/>
    </row>
    <row r="55" spans="8:8" x14ac:dyDescent="0.3">
      <c r="H55"/>
    </row>
    <row r="56" spans="8:8" x14ac:dyDescent="0.3">
      <c r="H56"/>
    </row>
    <row r="57" spans="8:8" x14ac:dyDescent="0.3">
      <c r="H57"/>
    </row>
    <row r="58" spans="8:8" x14ac:dyDescent="0.3">
      <c r="H58"/>
    </row>
    <row r="59" spans="8:8" x14ac:dyDescent="0.3">
      <c r="H59"/>
    </row>
    <row r="60" spans="8:8" x14ac:dyDescent="0.3">
      <c r="H60"/>
    </row>
    <row r="61" spans="8:8" x14ac:dyDescent="0.3">
      <c r="H61"/>
    </row>
    <row r="62" spans="8:8" x14ac:dyDescent="0.3">
      <c r="H62"/>
    </row>
    <row r="63" spans="8:8" x14ac:dyDescent="0.3">
      <c r="H63"/>
    </row>
    <row r="64" spans="8:8" x14ac:dyDescent="0.3">
      <c r="H64"/>
    </row>
    <row r="65" spans="8:8" x14ac:dyDescent="0.3">
      <c r="H65"/>
    </row>
    <row r="66" spans="8:8" x14ac:dyDescent="0.3">
      <c r="H66"/>
    </row>
    <row r="67" spans="8:8" x14ac:dyDescent="0.3">
      <c r="H67"/>
    </row>
    <row r="68" spans="8:8" x14ac:dyDescent="0.3">
      <c r="H68"/>
    </row>
    <row r="69" spans="8:8" x14ac:dyDescent="0.3">
      <c r="H69"/>
    </row>
    <row r="70" spans="8:8" x14ac:dyDescent="0.3">
      <c r="H70"/>
    </row>
    <row r="71" spans="8:8" x14ac:dyDescent="0.3">
      <c r="H71"/>
    </row>
    <row r="72" spans="8:8" x14ac:dyDescent="0.3">
      <c r="H72"/>
    </row>
    <row r="73" spans="8:8" x14ac:dyDescent="0.3">
      <c r="H73"/>
    </row>
    <row r="74" spans="8:8" x14ac:dyDescent="0.3">
      <c r="H74"/>
    </row>
    <row r="75" spans="8:8" x14ac:dyDescent="0.3">
      <c r="H75"/>
    </row>
    <row r="76" spans="8:8" x14ac:dyDescent="0.3">
      <c r="H76"/>
    </row>
    <row r="77" spans="8:8" x14ac:dyDescent="0.3">
      <c r="H77"/>
    </row>
    <row r="78" spans="8:8" x14ac:dyDescent="0.3">
      <c r="H78"/>
    </row>
    <row r="79" spans="8:8" x14ac:dyDescent="0.3">
      <c r="H79"/>
    </row>
    <row r="80" spans="8:8" x14ac:dyDescent="0.3">
      <c r="H80"/>
    </row>
    <row r="81" spans="8:8" x14ac:dyDescent="0.3">
      <c r="H81"/>
    </row>
    <row r="82" spans="8:8" x14ac:dyDescent="0.3">
      <c r="H82"/>
    </row>
    <row r="83" spans="8:8" x14ac:dyDescent="0.3">
      <c r="H83"/>
    </row>
    <row r="84" spans="8:8" x14ac:dyDescent="0.3">
      <c r="H84"/>
    </row>
    <row r="85" spans="8:8" x14ac:dyDescent="0.3">
      <c r="H85"/>
    </row>
    <row r="86" spans="8:8" x14ac:dyDescent="0.3">
      <c r="H86"/>
    </row>
    <row r="87" spans="8:8" x14ac:dyDescent="0.3">
      <c r="H87"/>
    </row>
    <row r="88" spans="8:8" x14ac:dyDescent="0.3">
      <c r="H88"/>
    </row>
    <row r="89" spans="8:8" x14ac:dyDescent="0.3">
      <c r="H89"/>
    </row>
    <row r="90" spans="8:8" x14ac:dyDescent="0.3">
      <c r="H90"/>
    </row>
    <row r="91" spans="8:8" x14ac:dyDescent="0.3">
      <c r="H91"/>
    </row>
    <row r="92" spans="8:8" x14ac:dyDescent="0.3">
      <c r="H92"/>
    </row>
    <row r="93" spans="8:8" x14ac:dyDescent="0.3">
      <c r="H93"/>
    </row>
    <row r="94" spans="8:8" x14ac:dyDescent="0.3">
      <c r="H94"/>
    </row>
    <row r="95" spans="8:8" x14ac:dyDescent="0.3">
      <c r="H95"/>
    </row>
    <row r="96" spans="8:8" x14ac:dyDescent="0.3">
      <c r="H96"/>
    </row>
    <row r="97" spans="8:8" x14ac:dyDescent="0.3">
      <c r="H97"/>
    </row>
    <row r="98" spans="8:8" x14ac:dyDescent="0.3">
      <c r="H98"/>
    </row>
    <row r="99" spans="8:8" x14ac:dyDescent="0.3">
      <c r="H99"/>
    </row>
    <row r="100" spans="8:8" x14ac:dyDescent="0.3">
      <c r="H100"/>
    </row>
    <row r="101" spans="8:8" x14ac:dyDescent="0.3">
      <c r="H101"/>
    </row>
    <row r="102" spans="8:8" x14ac:dyDescent="0.3">
      <c r="H102"/>
    </row>
    <row r="103" spans="8:8" x14ac:dyDescent="0.3">
      <c r="H103"/>
    </row>
    <row r="104" spans="8:8" x14ac:dyDescent="0.3">
      <c r="H104"/>
    </row>
    <row r="105" spans="8:8" x14ac:dyDescent="0.3">
      <c r="H105"/>
    </row>
    <row r="106" spans="8:8" x14ac:dyDescent="0.3">
      <c r="H106"/>
    </row>
    <row r="107" spans="8:8" x14ac:dyDescent="0.3">
      <c r="H107"/>
    </row>
    <row r="108" spans="8:8" x14ac:dyDescent="0.3">
      <c r="H108"/>
    </row>
    <row r="109" spans="8:8" x14ac:dyDescent="0.3">
      <c r="H109"/>
    </row>
    <row r="110" spans="8:8" x14ac:dyDescent="0.3">
      <c r="H110"/>
    </row>
    <row r="111" spans="8:8" x14ac:dyDescent="0.3">
      <c r="H111"/>
    </row>
    <row r="112" spans="8:8" x14ac:dyDescent="0.3">
      <c r="H112"/>
    </row>
    <row r="113" spans="8:8" x14ac:dyDescent="0.3">
      <c r="H113"/>
    </row>
    <row r="114" spans="8:8" x14ac:dyDescent="0.3">
      <c r="H114"/>
    </row>
    <row r="115" spans="8:8" x14ac:dyDescent="0.3">
      <c r="H115"/>
    </row>
    <row r="116" spans="8:8" x14ac:dyDescent="0.3">
      <c r="H116"/>
    </row>
    <row r="117" spans="8:8" x14ac:dyDescent="0.3">
      <c r="H117"/>
    </row>
    <row r="118" spans="8:8" x14ac:dyDescent="0.3">
      <c r="H118"/>
    </row>
    <row r="119" spans="8:8" x14ac:dyDescent="0.3">
      <c r="H119"/>
    </row>
    <row r="120" spans="8:8" x14ac:dyDescent="0.3">
      <c r="H120"/>
    </row>
    <row r="121" spans="8:8" x14ac:dyDescent="0.3">
      <c r="H121"/>
    </row>
    <row r="122" spans="8:8" x14ac:dyDescent="0.3">
      <c r="H122"/>
    </row>
    <row r="123" spans="8:8" x14ac:dyDescent="0.3">
      <c r="H123"/>
    </row>
    <row r="124" spans="8:8" x14ac:dyDescent="0.3">
      <c r="H124"/>
    </row>
    <row r="125" spans="8:8" x14ac:dyDescent="0.3">
      <c r="H125"/>
    </row>
    <row r="126" spans="8:8" x14ac:dyDescent="0.3">
      <c r="H126"/>
    </row>
    <row r="127" spans="8:8" x14ac:dyDescent="0.3">
      <c r="H127"/>
    </row>
    <row r="128" spans="8:8" x14ac:dyDescent="0.3">
      <c r="H128"/>
    </row>
    <row r="129" spans="8:8" x14ac:dyDescent="0.3">
      <c r="H129"/>
    </row>
    <row r="130" spans="8:8" x14ac:dyDescent="0.3">
      <c r="H130"/>
    </row>
    <row r="131" spans="8:8" x14ac:dyDescent="0.3">
      <c r="H131"/>
    </row>
    <row r="132" spans="8:8" x14ac:dyDescent="0.3">
      <c r="H132"/>
    </row>
    <row r="133" spans="8:8" x14ac:dyDescent="0.3">
      <c r="H133"/>
    </row>
    <row r="134" spans="8:8" x14ac:dyDescent="0.3">
      <c r="H134"/>
    </row>
    <row r="135" spans="8:8" x14ac:dyDescent="0.3">
      <c r="H135"/>
    </row>
    <row r="136" spans="8:8" x14ac:dyDescent="0.3">
      <c r="H136"/>
    </row>
    <row r="137" spans="8:8" x14ac:dyDescent="0.3">
      <c r="H137"/>
    </row>
    <row r="138" spans="8:8" x14ac:dyDescent="0.3">
      <c r="H138"/>
    </row>
    <row r="139" spans="8:8" x14ac:dyDescent="0.3">
      <c r="H139"/>
    </row>
    <row r="140" spans="8:8" x14ac:dyDescent="0.3">
      <c r="H140"/>
    </row>
    <row r="141" spans="8:8" x14ac:dyDescent="0.3">
      <c r="H141"/>
    </row>
    <row r="142" spans="8:8" x14ac:dyDescent="0.3">
      <c r="H142"/>
    </row>
    <row r="143" spans="8:8" x14ac:dyDescent="0.3">
      <c r="H143"/>
    </row>
    <row r="144" spans="8:8" x14ac:dyDescent="0.3">
      <c r="H144"/>
    </row>
    <row r="145" spans="8:8" x14ac:dyDescent="0.3">
      <c r="H145"/>
    </row>
    <row r="146" spans="8:8" x14ac:dyDescent="0.3">
      <c r="H146"/>
    </row>
    <row r="147" spans="8:8" x14ac:dyDescent="0.3">
      <c r="H147"/>
    </row>
    <row r="148" spans="8:8" x14ac:dyDescent="0.3">
      <c r="H148"/>
    </row>
    <row r="149" spans="8:8" x14ac:dyDescent="0.3">
      <c r="H149"/>
    </row>
    <row r="150" spans="8:8" x14ac:dyDescent="0.3">
      <c r="H150"/>
    </row>
    <row r="151" spans="8:8" x14ac:dyDescent="0.3">
      <c r="H151"/>
    </row>
    <row r="152" spans="8:8" x14ac:dyDescent="0.3">
      <c r="H152"/>
    </row>
    <row r="153" spans="8:8" x14ac:dyDescent="0.3">
      <c r="H153"/>
    </row>
    <row r="154" spans="8:8" x14ac:dyDescent="0.3">
      <c r="H154"/>
    </row>
    <row r="155" spans="8:8" x14ac:dyDescent="0.3">
      <c r="H155"/>
    </row>
    <row r="156" spans="8:8" x14ac:dyDescent="0.3">
      <c r="H156"/>
    </row>
    <row r="157" spans="8:8" x14ac:dyDescent="0.3">
      <c r="H157"/>
    </row>
    <row r="158" spans="8:8" x14ac:dyDescent="0.3">
      <c r="H158"/>
    </row>
    <row r="159" spans="8:8" x14ac:dyDescent="0.3">
      <c r="H159"/>
    </row>
    <row r="160" spans="8:8" x14ac:dyDescent="0.3">
      <c r="H160"/>
    </row>
    <row r="161" spans="8:8" x14ac:dyDescent="0.3">
      <c r="H161"/>
    </row>
    <row r="162" spans="8:8" x14ac:dyDescent="0.3">
      <c r="H162"/>
    </row>
    <row r="163" spans="8:8" x14ac:dyDescent="0.3">
      <c r="H163"/>
    </row>
    <row r="164" spans="8:8" x14ac:dyDescent="0.3">
      <c r="H164"/>
    </row>
    <row r="165" spans="8:8" x14ac:dyDescent="0.3">
      <c r="H165"/>
    </row>
    <row r="166" spans="8:8" x14ac:dyDescent="0.3">
      <c r="H166"/>
    </row>
    <row r="167" spans="8:8" x14ac:dyDescent="0.3">
      <c r="H167"/>
    </row>
    <row r="168" spans="8:8" x14ac:dyDescent="0.3">
      <c r="H168"/>
    </row>
    <row r="169" spans="8:8" x14ac:dyDescent="0.3">
      <c r="H169"/>
    </row>
    <row r="170" spans="8:8" x14ac:dyDescent="0.3">
      <c r="H170"/>
    </row>
    <row r="171" spans="8:8" x14ac:dyDescent="0.3">
      <c r="H171"/>
    </row>
    <row r="172" spans="8:8" x14ac:dyDescent="0.3">
      <c r="H172"/>
    </row>
    <row r="173" spans="8:8" x14ac:dyDescent="0.3">
      <c r="H173"/>
    </row>
    <row r="174" spans="8:8" x14ac:dyDescent="0.3">
      <c r="H174"/>
    </row>
    <row r="175" spans="8:8" x14ac:dyDescent="0.3">
      <c r="H175"/>
    </row>
    <row r="176" spans="8:8" x14ac:dyDescent="0.3">
      <c r="H176"/>
    </row>
    <row r="177" spans="8:8" x14ac:dyDescent="0.3">
      <c r="H177"/>
    </row>
    <row r="178" spans="8:8" x14ac:dyDescent="0.3">
      <c r="H178"/>
    </row>
    <row r="179" spans="8:8" x14ac:dyDescent="0.3">
      <c r="H179"/>
    </row>
    <row r="180" spans="8:8" x14ac:dyDescent="0.3">
      <c r="H180"/>
    </row>
    <row r="181" spans="8:8" x14ac:dyDescent="0.3">
      <c r="H181"/>
    </row>
    <row r="182" spans="8:8" x14ac:dyDescent="0.3">
      <c r="H182"/>
    </row>
    <row r="183" spans="8:8" x14ac:dyDescent="0.3">
      <c r="H183"/>
    </row>
    <row r="184" spans="8:8" x14ac:dyDescent="0.3">
      <c r="H184"/>
    </row>
    <row r="185" spans="8:8" x14ac:dyDescent="0.3">
      <c r="H185"/>
    </row>
    <row r="186" spans="8:8" x14ac:dyDescent="0.3">
      <c r="H186"/>
    </row>
    <row r="187" spans="8:8" x14ac:dyDescent="0.3">
      <c r="H187"/>
    </row>
    <row r="188" spans="8:8" x14ac:dyDescent="0.3">
      <c r="H188"/>
    </row>
    <row r="189" spans="8:8" x14ac:dyDescent="0.3">
      <c r="H189"/>
    </row>
    <row r="190" spans="8:8" x14ac:dyDescent="0.3">
      <c r="H190"/>
    </row>
    <row r="191" spans="8:8" x14ac:dyDescent="0.3">
      <c r="H191"/>
    </row>
    <row r="192" spans="8:8" x14ac:dyDescent="0.3">
      <c r="H192"/>
    </row>
    <row r="193" spans="8:8" x14ac:dyDescent="0.3">
      <c r="H193"/>
    </row>
    <row r="194" spans="8:8" x14ac:dyDescent="0.3">
      <c r="H194"/>
    </row>
    <row r="195" spans="8:8" x14ac:dyDescent="0.3">
      <c r="H195"/>
    </row>
    <row r="196" spans="8:8" x14ac:dyDescent="0.3">
      <c r="H196"/>
    </row>
    <row r="197" spans="8:8" x14ac:dyDescent="0.3">
      <c r="H197"/>
    </row>
    <row r="198" spans="8:8" x14ac:dyDescent="0.3">
      <c r="H198"/>
    </row>
    <row r="199" spans="8:8" x14ac:dyDescent="0.3">
      <c r="H199"/>
    </row>
    <row r="200" spans="8:8" x14ac:dyDescent="0.3">
      <c r="H200"/>
    </row>
    <row r="201" spans="8:8" x14ac:dyDescent="0.3">
      <c r="H201"/>
    </row>
    <row r="202" spans="8:8" x14ac:dyDescent="0.3">
      <c r="H202"/>
    </row>
    <row r="203" spans="8:8" x14ac:dyDescent="0.3">
      <c r="H203"/>
    </row>
    <row r="204" spans="8:8" x14ac:dyDescent="0.3">
      <c r="H204"/>
    </row>
    <row r="205" spans="8:8" x14ac:dyDescent="0.3">
      <c r="H205"/>
    </row>
    <row r="206" spans="8:8" x14ac:dyDescent="0.3">
      <c r="H206"/>
    </row>
    <row r="207" spans="8:8" x14ac:dyDescent="0.3">
      <c r="H207"/>
    </row>
    <row r="208" spans="8:8" x14ac:dyDescent="0.3">
      <c r="H208"/>
    </row>
    <row r="209" spans="8:8" x14ac:dyDescent="0.3">
      <c r="H209"/>
    </row>
    <row r="210" spans="8:8" x14ac:dyDescent="0.3">
      <c r="H210"/>
    </row>
    <row r="211" spans="8:8" x14ac:dyDescent="0.3">
      <c r="H211"/>
    </row>
    <row r="212" spans="8:8" x14ac:dyDescent="0.3">
      <c r="H212"/>
    </row>
    <row r="213" spans="8:8" x14ac:dyDescent="0.3">
      <c r="H213"/>
    </row>
    <row r="214" spans="8:8" x14ac:dyDescent="0.3">
      <c r="H214"/>
    </row>
    <row r="215" spans="8:8" x14ac:dyDescent="0.3">
      <c r="H215"/>
    </row>
    <row r="216" spans="8:8" x14ac:dyDescent="0.3">
      <c r="H216"/>
    </row>
    <row r="217" spans="8:8" x14ac:dyDescent="0.3">
      <c r="H217"/>
    </row>
    <row r="218" spans="8:8" x14ac:dyDescent="0.3">
      <c r="H218"/>
    </row>
    <row r="219" spans="8:8" x14ac:dyDescent="0.3">
      <c r="H219"/>
    </row>
    <row r="220" spans="8:8" x14ac:dyDescent="0.3">
      <c r="H220"/>
    </row>
    <row r="221" spans="8:8" x14ac:dyDescent="0.3">
      <c r="H221"/>
    </row>
    <row r="222" spans="8:8" x14ac:dyDescent="0.3">
      <c r="H222"/>
    </row>
    <row r="223" spans="8:8" x14ac:dyDescent="0.3">
      <c r="H223"/>
    </row>
    <row r="224" spans="8:8" x14ac:dyDescent="0.3">
      <c r="H224"/>
    </row>
    <row r="225" spans="8:8" x14ac:dyDescent="0.3">
      <c r="H225"/>
    </row>
    <row r="226" spans="8:8" x14ac:dyDescent="0.3">
      <c r="H226"/>
    </row>
    <row r="227" spans="8:8" x14ac:dyDescent="0.3">
      <c r="H227"/>
    </row>
    <row r="228" spans="8:8" x14ac:dyDescent="0.3">
      <c r="H228"/>
    </row>
    <row r="229" spans="8:8" x14ac:dyDescent="0.3">
      <c r="H229"/>
    </row>
    <row r="230" spans="8:8" x14ac:dyDescent="0.3">
      <c r="H230"/>
    </row>
    <row r="231" spans="8:8" x14ac:dyDescent="0.3">
      <c r="H231"/>
    </row>
    <row r="232" spans="8:8" x14ac:dyDescent="0.3">
      <c r="H232"/>
    </row>
    <row r="233" spans="8:8" x14ac:dyDescent="0.3">
      <c r="H233"/>
    </row>
    <row r="234" spans="8:8" x14ac:dyDescent="0.3">
      <c r="H234"/>
    </row>
    <row r="235" spans="8:8" x14ac:dyDescent="0.3">
      <c r="H235"/>
    </row>
    <row r="236" spans="8:8" x14ac:dyDescent="0.3">
      <c r="H236"/>
    </row>
    <row r="237" spans="8:8" x14ac:dyDescent="0.3">
      <c r="H237"/>
    </row>
    <row r="238" spans="8:8" x14ac:dyDescent="0.3">
      <c r="H238"/>
    </row>
    <row r="239" spans="8:8" x14ac:dyDescent="0.3">
      <c r="H239"/>
    </row>
    <row r="240" spans="8:8" x14ac:dyDescent="0.3">
      <c r="H240"/>
    </row>
    <row r="241" spans="8:8" x14ac:dyDescent="0.3">
      <c r="H241"/>
    </row>
    <row r="242" spans="8:8" x14ac:dyDescent="0.3">
      <c r="H242"/>
    </row>
    <row r="243" spans="8:8" x14ac:dyDescent="0.3">
      <c r="H243"/>
    </row>
    <row r="244" spans="8:8" x14ac:dyDescent="0.3">
      <c r="H244"/>
    </row>
    <row r="245" spans="8:8" x14ac:dyDescent="0.3">
      <c r="H245"/>
    </row>
    <row r="246" spans="8:8" x14ac:dyDescent="0.3">
      <c r="H246"/>
    </row>
    <row r="247" spans="8:8" x14ac:dyDescent="0.3">
      <c r="H247"/>
    </row>
    <row r="248" spans="8:8" x14ac:dyDescent="0.3">
      <c r="H248"/>
    </row>
    <row r="249" spans="8:8" x14ac:dyDescent="0.3">
      <c r="H249"/>
    </row>
    <row r="250" spans="8:8" x14ac:dyDescent="0.3">
      <c r="H250"/>
    </row>
    <row r="251" spans="8:8" x14ac:dyDescent="0.3">
      <c r="H251"/>
    </row>
    <row r="252" spans="8:8" x14ac:dyDescent="0.3">
      <c r="H252"/>
    </row>
    <row r="253" spans="8:8" x14ac:dyDescent="0.3">
      <c r="H253"/>
    </row>
    <row r="254" spans="8:8" x14ac:dyDescent="0.3">
      <c r="H254"/>
    </row>
    <row r="255" spans="8:8" x14ac:dyDescent="0.3">
      <c r="H255"/>
    </row>
    <row r="256" spans="8:8" x14ac:dyDescent="0.3">
      <c r="H256"/>
    </row>
    <row r="257" spans="8:8" x14ac:dyDescent="0.3">
      <c r="H257"/>
    </row>
    <row r="258" spans="8:8" x14ac:dyDescent="0.3">
      <c r="H258"/>
    </row>
    <row r="259" spans="8:8" x14ac:dyDescent="0.3">
      <c r="H259"/>
    </row>
    <row r="260" spans="8:8" x14ac:dyDescent="0.3">
      <c r="H260"/>
    </row>
    <row r="261" spans="8:8" x14ac:dyDescent="0.3">
      <c r="H261"/>
    </row>
    <row r="262" spans="8:8" x14ac:dyDescent="0.3">
      <c r="H262"/>
    </row>
    <row r="263" spans="8:8" x14ac:dyDescent="0.3">
      <c r="H263"/>
    </row>
    <row r="264" spans="8:8" x14ac:dyDescent="0.3">
      <c r="H264"/>
    </row>
    <row r="265" spans="8:8" x14ac:dyDescent="0.3">
      <c r="H265"/>
    </row>
    <row r="266" spans="8:8" x14ac:dyDescent="0.3">
      <c r="H266"/>
    </row>
    <row r="267" spans="8:8" x14ac:dyDescent="0.3">
      <c r="H267"/>
    </row>
    <row r="268" spans="8:8" x14ac:dyDescent="0.3">
      <c r="H268"/>
    </row>
    <row r="269" spans="8:8" x14ac:dyDescent="0.3">
      <c r="H269"/>
    </row>
    <row r="270" spans="8:8" x14ac:dyDescent="0.3">
      <c r="H270"/>
    </row>
    <row r="271" spans="8:8" x14ac:dyDescent="0.3">
      <c r="H271"/>
    </row>
    <row r="272" spans="8:8" x14ac:dyDescent="0.3">
      <c r="H272"/>
    </row>
    <row r="273" spans="8:8" x14ac:dyDescent="0.3">
      <c r="H273"/>
    </row>
    <row r="274" spans="8:8" x14ac:dyDescent="0.3">
      <c r="H274"/>
    </row>
    <row r="275" spans="8:8" x14ac:dyDescent="0.3">
      <c r="H275"/>
    </row>
    <row r="276" spans="8:8" x14ac:dyDescent="0.3">
      <c r="H276"/>
    </row>
    <row r="277" spans="8:8" x14ac:dyDescent="0.3">
      <c r="H277"/>
    </row>
    <row r="278" spans="8:8" x14ac:dyDescent="0.3">
      <c r="H278"/>
    </row>
    <row r="279" spans="8:8" x14ac:dyDescent="0.3">
      <c r="H279"/>
    </row>
    <row r="280" spans="8:8" x14ac:dyDescent="0.3">
      <c r="H280"/>
    </row>
    <row r="281" spans="8:8" x14ac:dyDescent="0.3">
      <c r="H281"/>
    </row>
    <row r="282" spans="8:8" x14ac:dyDescent="0.3">
      <c r="H282"/>
    </row>
    <row r="283" spans="8:8" x14ac:dyDescent="0.3">
      <c r="H283"/>
    </row>
    <row r="284" spans="8:8" x14ac:dyDescent="0.3">
      <c r="H284"/>
    </row>
    <row r="285" spans="8:8" x14ac:dyDescent="0.3">
      <c r="H285"/>
    </row>
    <row r="286" spans="8:8" x14ac:dyDescent="0.3">
      <c r="H286"/>
    </row>
    <row r="287" spans="8:8" x14ac:dyDescent="0.3">
      <c r="H287"/>
    </row>
    <row r="288" spans="8:8" x14ac:dyDescent="0.3">
      <c r="H288"/>
    </row>
    <row r="289" spans="8:8" x14ac:dyDescent="0.3">
      <c r="H289"/>
    </row>
    <row r="290" spans="8:8" x14ac:dyDescent="0.3">
      <c r="H290"/>
    </row>
    <row r="291" spans="8:8" x14ac:dyDescent="0.3">
      <c r="H291"/>
    </row>
    <row r="292" spans="8:8" x14ac:dyDescent="0.3">
      <c r="H292"/>
    </row>
    <row r="293" spans="8:8" x14ac:dyDescent="0.3">
      <c r="H293"/>
    </row>
    <row r="294" spans="8:8" x14ac:dyDescent="0.3">
      <c r="H294"/>
    </row>
    <row r="295" spans="8:8" x14ac:dyDescent="0.3">
      <c r="H295"/>
    </row>
    <row r="296" spans="8:8" x14ac:dyDescent="0.3">
      <c r="H296"/>
    </row>
    <row r="297" spans="8:8" x14ac:dyDescent="0.3">
      <c r="H297"/>
    </row>
    <row r="298" spans="8:8" x14ac:dyDescent="0.3">
      <c r="H298"/>
    </row>
    <row r="299" spans="8:8" x14ac:dyDescent="0.3">
      <c r="H299"/>
    </row>
    <row r="300" spans="8:8" x14ac:dyDescent="0.3">
      <c r="H300"/>
    </row>
    <row r="301" spans="8:8" x14ac:dyDescent="0.3">
      <c r="H301"/>
    </row>
    <row r="302" spans="8:8" x14ac:dyDescent="0.3">
      <c r="H302"/>
    </row>
    <row r="303" spans="8:8" x14ac:dyDescent="0.3">
      <c r="H303"/>
    </row>
    <row r="304" spans="8:8" x14ac:dyDescent="0.3">
      <c r="H304"/>
    </row>
    <row r="305" spans="8:8" x14ac:dyDescent="0.3">
      <c r="H305"/>
    </row>
    <row r="306" spans="8:8" x14ac:dyDescent="0.3">
      <c r="H306"/>
    </row>
    <row r="307" spans="8:8" x14ac:dyDescent="0.3">
      <c r="H307"/>
    </row>
    <row r="308" spans="8:8" x14ac:dyDescent="0.3">
      <c r="H308"/>
    </row>
    <row r="309" spans="8:8" x14ac:dyDescent="0.3">
      <c r="H309"/>
    </row>
    <row r="310" spans="8:8" x14ac:dyDescent="0.3">
      <c r="H310"/>
    </row>
    <row r="311" spans="8:8" x14ac:dyDescent="0.3">
      <c r="H311"/>
    </row>
    <row r="312" spans="8:8" x14ac:dyDescent="0.3">
      <c r="H312"/>
    </row>
    <row r="313" spans="8:8" x14ac:dyDescent="0.3">
      <c r="H313"/>
    </row>
    <row r="314" spans="8:8" x14ac:dyDescent="0.3">
      <c r="H314"/>
    </row>
    <row r="315" spans="8:8" x14ac:dyDescent="0.3">
      <c r="H315"/>
    </row>
    <row r="316" spans="8:8" x14ac:dyDescent="0.3">
      <c r="H316"/>
    </row>
    <row r="317" spans="8:8" x14ac:dyDescent="0.3">
      <c r="H317"/>
    </row>
    <row r="318" spans="8:8" x14ac:dyDescent="0.3">
      <c r="H318"/>
    </row>
    <row r="319" spans="8:8" x14ac:dyDescent="0.3">
      <c r="H319"/>
    </row>
    <row r="320" spans="8:8" x14ac:dyDescent="0.3">
      <c r="H320"/>
    </row>
    <row r="321" spans="8:8" x14ac:dyDescent="0.3">
      <c r="H321"/>
    </row>
    <row r="322" spans="8:8" x14ac:dyDescent="0.3">
      <c r="H322"/>
    </row>
    <row r="323" spans="8:8" x14ac:dyDescent="0.3">
      <c r="H323"/>
    </row>
    <row r="324" spans="8:8" x14ac:dyDescent="0.3">
      <c r="H324"/>
    </row>
    <row r="325" spans="8:8" x14ac:dyDescent="0.3">
      <c r="H325"/>
    </row>
    <row r="326" spans="8:8" x14ac:dyDescent="0.3">
      <c r="H326"/>
    </row>
    <row r="327" spans="8:8" x14ac:dyDescent="0.3">
      <c r="H327"/>
    </row>
    <row r="328" spans="8:8" x14ac:dyDescent="0.3">
      <c r="H328"/>
    </row>
    <row r="329" spans="8:8" x14ac:dyDescent="0.3">
      <c r="H329"/>
    </row>
    <row r="330" spans="8:8" x14ac:dyDescent="0.3">
      <c r="H330"/>
    </row>
    <row r="331" spans="8:8" x14ac:dyDescent="0.3">
      <c r="H331"/>
    </row>
    <row r="332" spans="8:8" x14ac:dyDescent="0.3">
      <c r="H332"/>
    </row>
    <row r="333" spans="8:8" x14ac:dyDescent="0.3">
      <c r="H333"/>
    </row>
    <row r="334" spans="8:8" x14ac:dyDescent="0.3">
      <c r="H334"/>
    </row>
    <row r="335" spans="8:8" x14ac:dyDescent="0.3">
      <c r="H335"/>
    </row>
    <row r="336" spans="8:8" x14ac:dyDescent="0.3">
      <c r="H336"/>
    </row>
    <row r="337" spans="8:8" x14ac:dyDescent="0.3">
      <c r="H337"/>
    </row>
    <row r="338" spans="8:8" x14ac:dyDescent="0.3">
      <c r="H338"/>
    </row>
    <row r="339" spans="8:8" x14ac:dyDescent="0.3">
      <c r="H339"/>
    </row>
    <row r="340" spans="8:8" x14ac:dyDescent="0.3">
      <c r="H340"/>
    </row>
    <row r="341" spans="8:8" x14ac:dyDescent="0.3">
      <c r="H341"/>
    </row>
    <row r="342" spans="8:8" x14ac:dyDescent="0.3">
      <c r="H342"/>
    </row>
    <row r="343" spans="8:8" x14ac:dyDescent="0.3">
      <c r="H343"/>
    </row>
    <row r="344" spans="8:8" x14ac:dyDescent="0.3">
      <c r="H344"/>
    </row>
    <row r="345" spans="8:8" x14ac:dyDescent="0.3">
      <c r="H345"/>
    </row>
    <row r="346" spans="8:8" x14ac:dyDescent="0.3">
      <c r="H346"/>
    </row>
    <row r="347" spans="8:8" x14ac:dyDescent="0.3">
      <c r="H347"/>
    </row>
    <row r="348" spans="8:8" x14ac:dyDescent="0.3">
      <c r="H348"/>
    </row>
    <row r="349" spans="8:8" x14ac:dyDescent="0.3">
      <c r="H349"/>
    </row>
    <row r="350" spans="8:8" x14ac:dyDescent="0.3">
      <c r="H350"/>
    </row>
    <row r="351" spans="8:8" x14ac:dyDescent="0.3">
      <c r="H351"/>
    </row>
    <row r="352" spans="8:8" x14ac:dyDescent="0.3">
      <c r="H352"/>
    </row>
    <row r="353" spans="8:8" x14ac:dyDescent="0.3">
      <c r="H353"/>
    </row>
    <row r="354" spans="8:8" x14ac:dyDescent="0.3">
      <c r="H354"/>
    </row>
    <row r="355" spans="8:8" x14ac:dyDescent="0.3">
      <c r="H355"/>
    </row>
    <row r="356" spans="8:8" x14ac:dyDescent="0.3">
      <c r="H356"/>
    </row>
    <row r="357" spans="8:8" x14ac:dyDescent="0.3">
      <c r="H357"/>
    </row>
    <row r="358" spans="8:8" x14ac:dyDescent="0.3">
      <c r="H358"/>
    </row>
    <row r="359" spans="8:8" x14ac:dyDescent="0.3">
      <c r="H359"/>
    </row>
    <row r="360" spans="8:8" x14ac:dyDescent="0.3">
      <c r="H360"/>
    </row>
    <row r="361" spans="8:8" x14ac:dyDescent="0.3">
      <c r="H361"/>
    </row>
    <row r="362" spans="8:8" x14ac:dyDescent="0.3">
      <c r="H362"/>
    </row>
    <row r="363" spans="8:8" x14ac:dyDescent="0.3">
      <c r="H363"/>
    </row>
    <row r="364" spans="8:8" x14ac:dyDescent="0.3">
      <c r="H364"/>
    </row>
    <row r="365" spans="8:8" x14ac:dyDescent="0.3">
      <c r="H365"/>
    </row>
    <row r="366" spans="8:8" x14ac:dyDescent="0.3">
      <c r="H366"/>
    </row>
    <row r="367" spans="8:8" x14ac:dyDescent="0.3">
      <c r="H367"/>
    </row>
    <row r="368" spans="8:8" x14ac:dyDescent="0.3">
      <c r="H368"/>
    </row>
    <row r="369" spans="8:8" x14ac:dyDescent="0.3">
      <c r="H369"/>
    </row>
    <row r="370" spans="8:8" x14ac:dyDescent="0.3">
      <c r="H370"/>
    </row>
    <row r="371" spans="8:8" x14ac:dyDescent="0.3">
      <c r="H371"/>
    </row>
    <row r="372" spans="8:8" x14ac:dyDescent="0.3">
      <c r="H372"/>
    </row>
    <row r="373" spans="8:8" x14ac:dyDescent="0.3">
      <c r="H373"/>
    </row>
    <row r="374" spans="8:8" x14ac:dyDescent="0.3">
      <c r="H374"/>
    </row>
    <row r="375" spans="8:8" x14ac:dyDescent="0.3">
      <c r="H375"/>
    </row>
    <row r="376" spans="8:8" x14ac:dyDescent="0.3">
      <c r="H376"/>
    </row>
    <row r="377" spans="8:8" x14ac:dyDescent="0.3">
      <c r="H377"/>
    </row>
    <row r="378" spans="8:8" x14ac:dyDescent="0.3">
      <c r="H378"/>
    </row>
    <row r="379" spans="8:8" x14ac:dyDescent="0.3">
      <c r="H379"/>
    </row>
    <row r="380" spans="8:8" x14ac:dyDescent="0.3">
      <c r="H380"/>
    </row>
    <row r="381" spans="8:8" x14ac:dyDescent="0.3">
      <c r="H381"/>
    </row>
    <row r="382" spans="8:8" x14ac:dyDescent="0.3">
      <c r="H382"/>
    </row>
    <row r="383" spans="8:8" x14ac:dyDescent="0.3">
      <c r="H383"/>
    </row>
    <row r="384" spans="8:8" x14ac:dyDescent="0.3">
      <c r="H384"/>
    </row>
    <row r="385" spans="8:8" x14ac:dyDescent="0.3">
      <c r="H385"/>
    </row>
    <row r="386" spans="8:8" x14ac:dyDescent="0.3">
      <c r="H386"/>
    </row>
    <row r="387" spans="8:8" x14ac:dyDescent="0.3">
      <c r="H387"/>
    </row>
    <row r="388" spans="8:8" x14ac:dyDescent="0.3">
      <c r="H388"/>
    </row>
    <row r="389" spans="8:8" x14ac:dyDescent="0.3">
      <c r="H389"/>
    </row>
    <row r="390" spans="8:8" x14ac:dyDescent="0.3">
      <c r="H390"/>
    </row>
    <row r="391" spans="8:8" x14ac:dyDescent="0.3">
      <c r="H391"/>
    </row>
    <row r="392" spans="8:8" x14ac:dyDescent="0.3">
      <c r="H392"/>
    </row>
    <row r="393" spans="8:8" x14ac:dyDescent="0.3">
      <c r="H393"/>
    </row>
    <row r="394" spans="8:8" x14ac:dyDescent="0.3">
      <c r="H394"/>
    </row>
    <row r="395" spans="8:8" x14ac:dyDescent="0.3">
      <c r="H395"/>
    </row>
    <row r="396" spans="8:8" x14ac:dyDescent="0.3">
      <c r="H396"/>
    </row>
    <row r="397" spans="8:8" x14ac:dyDescent="0.3">
      <c r="H397"/>
    </row>
    <row r="398" spans="8:8" x14ac:dyDescent="0.3">
      <c r="H398"/>
    </row>
    <row r="399" spans="8:8" x14ac:dyDescent="0.3">
      <c r="H399"/>
    </row>
    <row r="400" spans="8:8" x14ac:dyDescent="0.3">
      <c r="H400"/>
    </row>
    <row r="401" spans="8:8" x14ac:dyDescent="0.3">
      <c r="H401"/>
    </row>
    <row r="402" spans="8:8" x14ac:dyDescent="0.3">
      <c r="H402"/>
    </row>
    <row r="403" spans="8:8" x14ac:dyDescent="0.3">
      <c r="H403"/>
    </row>
    <row r="404" spans="8:8" x14ac:dyDescent="0.3">
      <c r="H404"/>
    </row>
    <row r="405" spans="8:8" x14ac:dyDescent="0.3">
      <c r="H405"/>
    </row>
    <row r="406" spans="8:8" x14ac:dyDescent="0.3">
      <c r="H406"/>
    </row>
    <row r="407" spans="8:8" x14ac:dyDescent="0.3">
      <c r="H407"/>
    </row>
    <row r="408" spans="8:8" x14ac:dyDescent="0.3">
      <c r="H408"/>
    </row>
    <row r="409" spans="8:8" x14ac:dyDescent="0.3">
      <c r="H409"/>
    </row>
    <row r="410" spans="8:8" x14ac:dyDescent="0.3">
      <c r="H410"/>
    </row>
    <row r="411" spans="8:8" x14ac:dyDescent="0.3">
      <c r="H411"/>
    </row>
    <row r="412" spans="8:8" x14ac:dyDescent="0.3">
      <c r="H412"/>
    </row>
    <row r="413" spans="8:8" x14ac:dyDescent="0.3">
      <c r="H413"/>
    </row>
    <row r="414" spans="8:8" x14ac:dyDescent="0.3">
      <c r="H414"/>
    </row>
    <row r="415" spans="8:8" x14ac:dyDescent="0.3">
      <c r="H415"/>
    </row>
    <row r="416" spans="8:8" x14ac:dyDescent="0.3">
      <c r="H416"/>
    </row>
    <row r="417" spans="8:8" x14ac:dyDescent="0.3">
      <c r="H417"/>
    </row>
    <row r="418" spans="8:8" x14ac:dyDescent="0.3">
      <c r="H418"/>
    </row>
    <row r="419" spans="8:8" x14ac:dyDescent="0.3">
      <c r="H419"/>
    </row>
    <row r="420" spans="8:8" x14ac:dyDescent="0.3">
      <c r="H420"/>
    </row>
    <row r="421" spans="8:8" x14ac:dyDescent="0.3">
      <c r="H421"/>
    </row>
    <row r="422" spans="8:8" x14ac:dyDescent="0.3">
      <c r="H422"/>
    </row>
    <row r="423" spans="8:8" x14ac:dyDescent="0.3">
      <c r="H423"/>
    </row>
    <row r="424" spans="8:8" x14ac:dyDescent="0.3">
      <c r="H424"/>
    </row>
    <row r="425" spans="8:8" x14ac:dyDescent="0.3">
      <c r="H425"/>
    </row>
    <row r="426" spans="8:8" x14ac:dyDescent="0.3">
      <c r="H426"/>
    </row>
    <row r="427" spans="8:8" x14ac:dyDescent="0.3">
      <c r="H427"/>
    </row>
    <row r="428" spans="8:8" x14ac:dyDescent="0.3">
      <c r="H428"/>
    </row>
    <row r="429" spans="8:8" x14ac:dyDescent="0.3">
      <c r="H429"/>
    </row>
    <row r="430" spans="8:8" x14ac:dyDescent="0.3">
      <c r="H430"/>
    </row>
    <row r="431" spans="8:8" x14ac:dyDescent="0.3">
      <c r="H431"/>
    </row>
    <row r="432" spans="8:8" x14ac:dyDescent="0.3">
      <c r="H432"/>
    </row>
    <row r="433" spans="8:8" x14ac:dyDescent="0.3">
      <c r="H433"/>
    </row>
    <row r="434" spans="8:8" x14ac:dyDescent="0.3">
      <c r="H434"/>
    </row>
    <row r="435" spans="8:8" x14ac:dyDescent="0.3">
      <c r="H435"/>
    </row>
    <row r="436" spans="8:8" x14ac:dyDescent="0.3">
      <c r="H436"/>
    </row>
    <row r="437" spans="8:8" x14ac:dyDescent="0.3">
      <c r="H437"/>
    </row>
    <row r="438" spans="8:8" x14ac:dyDescent="0.3">
      <c r="H438"/>
    </row>
    <row r="439" spans="8:8" x14ac:dyDescent="0.3">
      <c r="H439"/>
    </row>
    <row r="440" spans="8:8" x14ac:dyDescent="0.3">
      <c r="H440"/>
    </row>
    <row r="441" spans="8:8" x14ac:dyDescent="0.3">
      <c r="H441"/>
    </row>
    <row r="442" spans="8:8" x14ac:dyDescent="0.3">
      <c r="H442"/>
    </row>
    <row r="443" spans="8:8" x14ac:dyDescent="0.3">
      <c r="H443"/>
    </row>
    <row r="444" spans="8:8" x14ac:dyDescent="0.3">
      <c r="H444"/>
    </row>
    <row r="445" spans="8:8" x14ac:dyDescent="0.3">
      <c r="H445"/>
    </row>
    <row r="446" spans="8:8" x14ac:dyDescent="0.3">
      <c r="H446"/>
    </row>
    <row r="447" spans="8:8" x14ac:dyDescent="0.3">
      <c r="H447"/>
    </row>
    <row r="448" spans="8:8" x14ac:dyDescent="0.3">
      <c r="H448"/>
    </row>
    <row r="449" spans="8:8" x14ac:dyDescent="0.3">
      <c r="H449"/>
    </row>
    <row r="450" spans="8:8" x14ac:dyDescent="0.3">
      <c r="H450"/>
    </row>
    <row r="451" spans="8:8" x14ac:dyDescent="0.3">
      <c r="H451"/>
    </row>
    <row r="452" spans="8:8" x14ac:dyDescent="0.3">
      <c r="H452"/>
    </row>
    <row r="453" spans="8:8" x14ac:dyDescent="0.3">
      <c r="H453"/>
    </row>
    <row r="454" spans="8:8" x14ac:dyDescent="0.3">
      <c r="H454"/>
    </row>
    <row r="455" spans="8:8" x14ac:dyDescent="0.3">
      <c r="H455"/>
    </row>
    <row r="456" spans="8:8" x14ac:dyDescent="0.3">
      <c r="H456"/>
    </row>
    <row r="457" spans="8:8" x14ac:dyDescent="0.3">
      <c r="H457"/>
    </row>
    <row r="458" spans="8:8" x14ac:dyDescent="0.3">
      <c r="H458"/>
    </row>
    <row r="459" spans="8:8" x14ac:dyDescent="0.3">
      <c r="H459"/>
    </row>
    <row r="460" spans="8:8" x14ac:dyDescent="0.3">
      <c r="H460"/>
    </row>
    <row r="461" spans="8:8" x14ac:dyDescent="0.3">
      <c r="H461"/>
    </row>
    <row r="462" spans="8:8" x14ac:dyDescent="0.3">
      <c r="H462"/>
    </row>
    <row r="463" spans="8:8" x14ac:dyDescent="0.3">
      <c r="H463"/>
    </row>
    <row r="464" spans="8:8" x14ac:dyDescent="0.3">
      <c r="H464"/>
    </row>
    <row r="465" spans="8:8" x14ac:dyDescent="0.3">
      <c r="H465"/>
    </row>
    <row r="466" spans="8:8" x14ac:dyDescent="0.3">
      <c r="H466"/>
    </row>
    <row r="467" spans="8:8" x14ac:dyDescent="0.3">
      <c r="H467"/>
    </row>
    <row r="468" spans="8:8" x14ac:dyDescent="0.3">
      <c r="H468"/>
    </row>
    <row r="469" spans="8:8" x14ac:dyDescent="0.3">
      <c r="H469"/>
    </row>
    <row r="470" spans="8:8" x14ac:dyDescent="0.3">
      <c r="H470"/>
    </row>
    <row r="471" spans="8:8" x14ac:dyDescent="0.3">
      <c r="H471"/>
    </row>
    <row r="472" spans="8:8" x14ac:dyDescent="0.3">
      <c r="H472"/>
    </row>
    <row r="473" spans="8:8" x14ac:dyDescent="0.3">
      <c r="H473"/>
    </row>
    <row r="474" spans="8:8" x14ac:dyDescent="0.3">
      <c r="H474"/>
    </row>
    <row r="475" spans="8:8" x14ac:dyDescent="0.3">
      <c r="H475"/>
    </row>
    <row r="476" spans="8:8" x14ac:dyDescent="0.3">
      <c r="H476"/>
    </row>
    <row r="477" spans="8:8" x14ac:dyDescent="0.3">
      <c r="H477"/>
    </row>
    <row r="478" spans="8:8" x14ac:dyDescent="0.3">
      <c r="H478"/>
    </row>
    <row r="479" spans="8:8" x14ac:dyDescent="0.3">
      <c r="H479"/>
    </row>
    <row r="480" spans="8:8" x14ac:dyDescent="0.3">
      <c r="H480"/>
    </row>
    <row r="481" spans="8:8" x14ac:dyDescent="0.3">
      <c r="H481"/>
    </row>
    <row r="482" spans="8:8" x14ac:dyDescent="0.3">
      <c r="H482"/>
    </row>
    <row r="483" spans="8:8" x14ac:dyDescent="0.3">
      <c r="H483"/>
    </row>
    <row r="484" spans="8:8" x14ac:dyDescent="0.3">
      <c r="H484"/>
    </row>
    <row r="485" spans="8:8" x14ac:dyDescent="0.3">
      <c r="H485"/>
    </row>
    <row r="486" spans="8:8" x14ac:dyDescent="0.3">
      <c r="H486"/>
    </row>
    <row r="487" spans="8:8" x14ac:dyDescent="0.3">
      <c r="H487"/>
    </row>
    <row r="488" spans="8:8" x14ac:dyDescent="0.3">
      <c r="H488"/>
    </row>
    <row r="489" spans="8:8" x14ac:dyDescent="0.3">
      <c r="H489"/>
    </row>
    <row r="490" spans="8:8" x14ac:dyDescent="0.3">
      <c r="H490"/>
    </row>
    <row r="491" spans="8:8" x14ac:dyDescent="0.3">
      <c r="H491"/>
    </row>
    <row r="492" spans="8:8" x14ac:dyDescent="0.3">
      <c r="H492"/>
    </row>
    <row r="493" spans="8:8" x14ac:dyDescent="0.3">
      <c r="H493"/>
    </row>
    <row r="494" spans="8:8" x14ac:dyDescent="0.3">
      <c r="H494"/>
    </row>
    <row r="495" spans="8:8" x14ac:dyDescent="0.3">
      <c r="H495"/>
    </row>
    <row r="496" spans="8:8" x14ac:dyDescent="0.3">
      <c r="H496"/>
    </row>
    <row r="497" spans="8:8" x14ac:dyDescent="0.3">
      <c r="H497"/>
    </row>
    <row r="498" spans="8:8" x14ac:dyDescent="0.3">
      <c r="H498"/>
    </row>
    <row r="499" spans="8:8" x14ac:dyDescent="0.3">
      <c r="H499"/>
    </row>
    <row r="500" spans="8:8" x14ac:dyDescent="0.3">
      <c r="H500"/>
    </row>
    <row r="501" spans="8:8" x14ac:dyDescent="0.3">
      <c r="H501"/>
    </row>
    <row r="502" spans="8:8" x14ac:dyDescent="0.3">
      <c r="H502"/>
    </row>
    <row r="503" spans="8:8" x14ac:dyDescent="0.3">
      <c r="H503"/>
    </row>
    <row r="504" spans="8:8" x14ac:dyDescent="0.3">
      <c r="H504"/>
    </row>
    <row r="505" spans="8:8" x14ac:dyDescent="0.3">
      <c r="H505"/>
    </row>
    <row r="506" spans="8:8" x14ac:dyDescent="0.3">
      <c r="H506"/>
    </row>
    <row r="507" spans="8:8" x14ac:dyDescent="0.3">
      <c r="H507"/>
    </row>
    <row r="508" spans="8:8" x14ac:dyDescent="0.3">
      <c r="H508"/>
    </row>
    <row r="509" spans="8:8" x14ac:dyDescent="0.3">
      <c r="H509"/>
    </row>
    <row r="510" spans="8:8" x14ac:dyDescent="0.3">
      <c r="H510"/>
    </row>
    <row r="511" spans="8:8" x14ac:dyDescent="0.3">
      <c r="H511"/>
    </row>
    <row r="512" spans="8:8" x14ac:dyDescent="0.3">
      <c r="H512"/>
    </row>
    <row r="513" spans="8:8" x14ac:dyDescent="0.3">
      <c r="H513"/>
    </row>
    <row r="514" spans="8:8" x14ac:dyDescent="0.3">
      <c r="H514"/>
    </row>
    <row r="515" spans="8:8" x14ac:dyDescent="0.3">
      <c r="H515"/>
    </row>
    <row r="516" spans="8:8" x14ac:dyDescent="0.3">
      <c r="H516"/>
    </row>
    <row r="517" spans="8:8" x14ac:dyDescent="0.3">
      <c r="H517"/>
    </row>
    <row r="518" spans="8:8" x14ac:dyDescent="0.3">
      <c r="H518"/>
    </row>
    <row r="519" spans="8:8" x14ac:dyDescent="0.3">
      <c r="H519"/>
    </row>
    <row r="520" spans="8:8" x14ac:dyDescent="0.3">
      <c r="H520"/>
    </row>
    <row r="521" spans="8:8" x14ac:dyDescent="0.3">
      <c r="H521"/>
    </row>
    <row r="522" spans="8:8" x14ac:dyDescent="0.3">
      <c r="H522"/>
    </row>
    <row r="523" spans="8:8" x14ac:dyDescent="0.3">
      <c r="H523"/>
    </row>
    <row r="524" spans="8:8" x14ac:dyDescent="0.3">
      <c r="H524"/>
    </row>
    <row r="525" spans="8:8" x14ac:dyDescent="0.3">
      <c r="H525"/>
    </row>
    <row r="526" spans="8:8" x14ac:dyDescent="0.3">
      <c r="H526"/>
    </row>
    <row r="527" spans="8:8" x14ac:dyDescent="0.3">
      <c r="H527"/>
    </row>
    <row r="528" spans="8:8" x14ac:dyDescent="0.3">
      <c r="H528"/>
    </row>
    <row r="529" spans="8:8" x14ac:dyDescent="0.3">
      <c r="H529"/>
    </row>
    <row r="530" spans="8:8" x14ac:dyDescent="0.3">
      <c r="H530"/>
    </row>
    <row r="531" spans="8:8" x14ac:dyDescent="0.3">
      <c r="H531"/>
    </row>
    <row r="532" spans="8:8" x14ac:dyDescent="0.3">
      <c r="H532"/>
    </row>
    <row r="533" spans="8:8" x14ac:dyDescent="0.3">
      <c r="H533"/>
    </row>
    <row r="534" spans="8:8" x14ac:dyDescent="0.3">
      <c r="H534"/>
    </row>
    <row r="535" spans="8:8" x14ac:dyDescent="0.3">
      <c r="H535"/>
    </row>
    <row r="536" spans="8:8" x14ac:dyDescent="0.3">
      <c r="H536"/>
    </row>
    <row r="537" spans="8:8" x14ac:dyDescent="0.3">
      <c r="H537"/>
    </row>
    <row r="538" spans="8:8" x14ac:dyDescent="0.3">
      <c r="H538"/>
    </row>
    <row r="539" spans="8:8" x14ac:dyDescent="0.3">
      <c r="H539"/>
    </row>
    <row r="540" spans="8:8" x14ac:dyDescent="0.3">
      <c r="H540"/>
    </row>
    <row r="541" spans="8:8" x14ac:dyDescent="0.3">
      <c r="H541"/>
    </row>
    <row r="542" spans="8:8" x14ac:dyDescent="0.3">
      <c r="H542"/>
    </row>
    <row r="543" spans="8:8" x14ac:dyDescent="0.3">
      <c r="H543"/>
    </row>
    <row r="544" spans="8:8" x14ac:dyDescent="0.3">
      <c r="H544"/>
    </row>
    <row r="545" spans="8:8" x14ac:dyDescent="0.3">
      <c r="H545"/>
    </row>
    <row r="546" spans="8:8" x14ac:dyDescent="0.3">
      <c r="H546"/>
    </row>
    <row r="547" spans="8:8" x14ac:dyDescent="0.3">
      <c r="H547"/>
    </row>
    <row r="548" spans="8:8" x14ac:dyDescent="0.3">
      <c r="H548"/>
    </row>
    <row r="549" spans="8:8" x14ac:dyDescent="0.3">
      <c r="H549"/>
    </row>
    <row r="550" spans="8:8" x14ac:dyDescent="0.3">
      <c r="H550"/>
    </row>
    <row r="551" spans="8:8" x14ac:dyDescent="0.3">
      <c r="H551"/>
    </row>
    <row r="552" spans="8:8" x14ac:dyDescent="0.3">
      <c r="H552"/>
    </row>
    <row r="553" spans="8:8" x14ac:dyDescent="0.3">
      <c r="H553"/>
    </row>
    <row r="554" spans="8:8" x14ac:dyDescent="0.3">
      <c r="H554"/>
    </row>
    <row r="555" spans="8:8" x14ac:dyDescent="0.3">
      <c r="H555"/>
    </row>
    <row r="556" spans="8:8" x14ac:dyDescent="0.3">
      <c r="H556"/>
    </row>
    <row r="557" spans="8:8" x14ac:dyDescent="0.3">
      <c r="H557"/>
    </row>
    <row r="558" spans="8:8" x14ac:dyDescent="0.3">
      <c r="H558"/>
    </row>
    <row r="559" spans="8:8" x14ac:dyDescent="0.3">
      <c r="H559"/>
    </row>
    <row r="560" spans="8:8" x14ac:dyDescent="0.3">
      <c r="H560"/>
    </row>
    <row r="561" spans="8:8" x14ac:dyDescent="0.3">
      <c r="H561"/>
    </row>
    <row r="562" spans="8:8" x14ac:dyDescent="0.3">
      <c r="H562"/>
    </row>
    <row r="563" spans="8:8" x14ac:dyDescent="0.3">
      <c r="H563"/>
    </row>
    <row r="564" spans="8:8" x14ac:dyDescent="0.3">
      <c r="H564"/>
    </row>
    <row r="565" spans="8:8" x14ac:dyDescent="0.3">
      <c r="H565"/>
    </row>
    <row r="566" spans="8:8" x14ac:dyDescent="0.3">
      <c r="H566"/>
    </row>
    <row r="567" spans="8:8" x14ac:dyDescent="0.3">
      <c r="H567"/>
    </row>
    <row r="568" spans="8:8" x14ac:dyDescent="0.3">
      <c r="H568"/>
    </row>
    <row r="569" spans="8:8" x14ac:dyDescent="0.3">
      <c r="H569"/>
    </row>
    <row r="570" spans="8:8" x14ac:dyDescent="0.3">
      <c r="H570"/>
    </row>
    <row r="571" spans="8:8" x14ac:dyDescent="0.3">
      <c r="H571"/>
    </row>
    <row r="572" spans="8:8" x14ac:dyDescent="0.3">
      <c r="H572"/>
    </row>
    <row r="573" spans="8:8" x14ac:dyDescent="0.3">
      <c r="H573"/>
    </row>
    <row r="574" spans="8:8" x14ac:dyDescent="0.3">
      <c r="H574"/>
    </row>
    <row r="575" spans="8:8" x14ac:dyDescent="0.3">
      <c r="H575"/>
    </row>
    <row r="576" spans="8:8" x14ac:dyDescent="0.3">
      <c r="H576"/>
    </row>
    <row r="577" spans="8:8" x14ac:dyDescent="0.3">
      <c r="H577"/>
    </row>
    <row r="578" spans="8:8" x14ac:dyDescent="0.3">
      <c r="H578"/>
    </row>
    <row r="579" spans="8:8" x14ac:dyDescent="0.3">
      <c r="H579"/>
    </row>
    <row r="580" spans="8:8" x14ac:dyDescent="0.3">
      <c r="H580"/>
    </row>
    <row r="581" spans="8:8" x14ac:dyDescent="0.3">
      <c r="H581"/>
    </row>
    <row r="582" spans="8:8" x14ac:dyDescent="0.3">
      <c r="H582"/>
    </row>
    <row r="583" spans="8:8" x14ac:dyDescent="0.3">
      <c r="H583"/>
    </row>
    <row r="584" spans="8:8" x14ac:dyDescent="0.3">
      <c r="H584"/>
    </row>
    <row r="585" spans="8:8" x14ac:dyDescent="0.3">
      <c r="H585"/>
    </row>
    <row r="586" spans="8:8" x14ac:dyDescent="0.3">
      <c r="H586"/>
    </row>
    <row r="587" spans="8:8" x14ac:dyDescent="0.3">
      <c r="H587"/>
    </row>
    <row r="588" spans="8:8" x14ac:dyDescent="0.3">
      <c r="H588"/>
    </row>
    <row r="589" spans="8:8" x14ac:dyDescent="0.3">
      <c r="H589"/>
    </row>
    <row r="590" spans="8:8" x14ac:dyDescent="0.3">
      <c r="H590"/>
    </row>
    <row r="591" spans="8:8" x14ac:dyDescent="0.3">
      <c r="H591"/>
    </row>
    <row r="592" spans="8:8" x14ac:dyDescent="0.3">
      <c r="H592"/>
    </row>
    <row r="593" spans="8:8" x14ac:dyDescent="0.3">
      <c r="H593"/>
    </row>
    <row r="594" spans="8:8" x14ac:dyDescent="0.3">
      <c r="H594"/>
    </row>
    <row r="595" spans="8:8" x14ac:dyDescent="0.3">
      <c r="H595"/>
    </row>
    <row r="596" spans="8:8" x14ac:dyDescent="0.3">
      <c r="H596"/>
    </row>
    <row r="597" spans="8:8" x14ac:dyDescent="0.3">
      <c r="H597"/>
    </row>
    <row r="598" spans="8:8" x14ac:dyDescent="0.3">
      <c r="H598"/>
    </row>
    <row r="599" spans="8:8" x14ac:dyDescent="0.3">
      <c r="H599"/>
    </row>
    <row r="600" spans="8:8" x14ac:dyDescent="0.3">
      <c r="H600"/>
    </row>
    <row r="601" spans="8:8" x14ac:dyDescent="0.3">
      <c r="H601"/>
    </row>
    <row r="602" spans="8:8" x14ac:dyDescent="0.3">
      <c r="H602"/>
    </row>
    <row r="603" spans="8:8" x14ac:dyDescent="0.3">
      <c r="H603"/>
    </row>
    <row r="604" spans="8:8" x14ac:dyDescent="0.3">
      <c r="H604"/>
    </row>
    <row r="605" spans="8:8" x14ac:dyDescent="0.3">
      <c r="H605"/>
    </row>
    <row r="606" spans="8:8" x14ac:dyDescent="0.3">
      <c r="H606"/>
    </row>
    <row r="607" spans="8:8" x14ac:dyDescent="0.3">
      <c r="H607"/>
    </row>
    <row r="608" spans="8:8" x14ac:dyDescent="0.3">
      <c r="H608"/>
    </row>
    <row r="609" spans="8:8" x14ac:dyDescent="0.3">
      <c r="H609"/>
    </row>
    <row r="610" spans="8:8" x14ac:dyDescent="0.3">
      <c r="H610"/>
    </row>
    <row r="611" spans="8:8" x14ac:dyDescent="0.3">
      <c r="H611"/>
    </row>
    <row r="612" spans="8:8" x14ac:dyDescent="0.3">
      <c r="H612"/>
    </row>
    <row r="613" spans="8:8" x14ac:dyDescent="0.3">
      <c r="H613"/>
    </row>
    <row r="614" spans="8:8" x14ac:dyDescent="0.3">
      <c r="H614"/>
    </row>
    <row r="615" spans="8:8" x14ac:dyDescent="0.3">
      <c r="H615"/>
    </row>
    <row r="616" spans="8:8" x14ac:dyDescent="0.3">
      <c r="H616"/>
    </row>
    <row r="617" spans="8:8" x14ac:dyDescent="0.3">
      <c r="H617"/>
    </row>
    <row r="618" spans="8:8" x14ac:dyDescent="0.3">
      <c r="H618"/>
    </row>
    <row r="619" spans="8:8" x14ac:dyDescent="0.3">
      <c r="H619"/>
    </row>
    <row r="620" spans="8:8" x14ac:dyDescent="0.3">
      <c r="H620"/>
    </row>
    <row r="621" spans="8:8" x14ac:dyDescent="0.3">
      <c r="H621"/>
    </row>
    <row r="622" spans="8:8" x14ac:dyDescent="0.3">
      <c r="H622"/>
    </row>
    <row r="623" spans="8:8" x14ac:dyDescent="0.3">
      <c r="H623"/>
    </row>
    <row r="624" spans="8:8" x14ac:dyDescent="0.3">
      <c r="H624"/>
    </row>
    <row r="625" spans="8:8" x14ac:dyDescent="0.3">
      <c r="H625"/>
    </row>
    <row r="626" spans="8:8" x14ac:dyDescent="0.3">
      <c r="H626"/>
    </row>
    <row r="627" spans="8:8" x14ac:dyDescent="0.3">
      <c r="H627"/>
    </row>
    <row r="628" spans="8:8" x14ac:dyDescent="0.3">
      <c r="H628"/>
    </row>
    <row r="629" spans="8:8" x14ac:dyDescent="0.3">
      <c r="H629"/>
    </row>
    <row r="630" spans="8:8" x14ac:dyDescent="0.3">
      <c r="H630"/>
    </row>
    <row r="631" spans="8:8" x14ac:dyDescent="0.3">
      <c r="H631"/>
    </row>
    <row r="632" spans="8:8" x14ac:dyDescent="0.3">
      <c r="H632"/>
    </row>
    <row r="633" spans="8:8" x14ac:dyDescent="0.3">
      <c r="H633"/>
    </row>
    <row r="634" spans="8:8" x14ac:dyDescent="0.3">
      <c r="H634"/>
    </row>
    <row r="635" spans="8:8" x14ac:dyDescent="0.3">
      <c r="H635"/>
    </row>
    <row r="636" spans="8:8" x14ac:dyDescent="0.3">
      <c r="H636"/>
    </row>
    <row r="637" spans="8:8" x14ac:dyDescent="0.3">
      <c r="H637"/>
    </row>
    <row r="638" spans="8:8" x14ac:dyDescent="0.3">
      <c r="H638"/>
    </row>
    <row r="639" spans="8:8" x14ac:dyDescent="0.3">
      <c r="H639"/>
    </row>
    <row r="640" spans="8:8" x14ac:dyDescent="0.3">
      <c r="H640"/>
    </row>
    <row r="641" spans="8:8" x14ac:dyDescent="0.3">
      <c r="H641"/>
    </row>
    <row r="642" spans="8:8" x14ac:dyDescent="0.3">
      <c r="H642"/>
    </row>
    <row r="643" spans="8:8" x14ac:dyDescent="0.3">
      <c r="H643"/>
    </row>
    <row r="644" spans="8:8" x14ac:dyDescent="0.3">
      <c r="H644"/>
    </row>
    <row r="645" spans="8:8" x14ac:dyDescent="0.3">
      <c r="H645"/>
    </row>
    <row r="646" spans="8:8" x14ac:dyDescent="0.3">
      <c r="H646"/>
    </row>
    <row r="647" spans="8:8" x14ac:dyDescent="0.3">
      <c r="H647"/>
    </row>
    <row r="648" spans="8:8" x14ac:dyDescent="0.3">
      <c r="H648"/>
    </row>
    <row r="649" spans="8:8" x14ac:dyDescent="0.3">
      <c r="H649"/>
    </row>
    <row r="650" spans="8:8" x14ac:dyDescent="0.3">
      <c r="H650"/>
    </row>
    <row r="651" spans="8:8" x14ac:dyDescent="0.3">
      <c r="H651"/>
    </row>
    <row r="652" spans="8:8" x14ac:dyDescent="0.3">
      <c r="H652"/>
    </row>
    <row r="653" spans="8:8" x14ac:dyDescent="0.3">
      <c r="H653"/>
    </row>
    <row r="654" spans="8:8" x14ac:dyDescent="0.3">
      <c r="H654"/>
    </row>
    <row r="655" spans="8:8" x14ac:dyDescent="0.3">
      <c r="H655"/>
    </row>
    <row r="656" spans="8:8" x14ac:dyDescent="0.3">
      <c r="H656"/>
    </row>
    <row r="657" spans="8:8" x14ac:dyDescent="0.3">
      <c r="H657"/>
    </row>
    <row r="658" spans="8:8" x14ac:dyDescent="0.3">
      <c r="H658"/>
    </row>
    <row r="659" spans="8:8" x14ac:dyDescent="0.3">
      <c r="H659"/>
    </row>
    <row r="660" spans="8:8" x14ac:dyDescent="0.3">
      <c r="H660"/>
    </row>
    <row r="661" spans="8:8" x14ac:dyDescent="0.3">
      <c r="H661"/>
    </row>
    <row r="662" spans="8:8" x14ac:dyDescent="0.3">
      <c r="H662"/>
    </row>
    <row r="663" spans="8:8" x14ac:dyDescent="0.3">
      <c r="H663"/>
    </row>
    <row r="664" spans="8:8" x14ac:dyDescent="0.3">
      <c r="H664"/>
    </row>
    <row r="665" spans="8:8" x14ac:dyDescent="0.3">
      <c r="H665"/>
    </row>
    <row r="666" spans="8:8" x14ac:dyDescent="0.3">
      <c r="H666"/>
    </row>
    <row r="667" spans="8:8" x14ac:dyDescent="0.3">
      <c r="H667"/>
    </row>
    <row r="668" spans="8:8" x14ac:dyDescent="0.3">
      <c r="H668"/>
    </row>
    <row r="669" spans="8:8" x14ac:dyDescent="0.3">
      <c r="H669"/>
    </row>
    <row r="670" spans="8:8" x14ac:dyDescent="0.3">
      <c r="H670"/>
    </row>
    <row r="671" spans="8:8" x14ac:dyDescent="0.3">
      <c r="H671"/>
    </row>
    <row r="672" spans="8:8" x14ac:dyDescent="0.3">
      <c r="H672"/>
    </row>
    <row r="673" spans="8:8" x14ac:dyDescent="0.3">
      <c r="H673"/>
    </row>
    <row r="674" spans="8:8" x14ac:dyDescent="0.3">
      <c r="H674"/>
    </row>
    <row r="675" spans="8:8" x14ac:dyDescent="0.3">
      <c r="H675"/>
    </row>
    <row r="676" spans="8:8" x14ac:dyDescent="0.3">
      <c r="H676"/>
    </row>
    <row r="677" spans="8:8" x14ac:dyDescent="0.3">
      <c r="H677"/>
    </row>
    <row r="678" spans="8:8" x14ac:dyDescent="0.3">
      <c r="H678"/>
    </row>
    <row r="679" spans="8:8" x14ac:dyDescent="0.3">
      <c r="H679"/>
    </row>
    <row r="680" spans="8:8" x14ac:dyDescent="0.3">
      <c r="H680"/>
    </row>
    <row r="681" spans="8:8" x14ac:dyDescent="0.3">
      <c r="H681"/>
    </row>
    <row r="682" spans="8:8" x14ac:dyDescent="0.3">
      <c r="H682"/>
    </row>
    <row r="683" spans="8:8" x14ac:dyDescent="0.3">
      <c r="H683"/>
    </row>
    <row r="684" spans="8:8" x14ac:dyDescent="0.3">
      <c r="H684"/>
    </row>
    <row r="685" spans="8:8" x14ac:dyDescent="0.3">
      <c r="H685"/>
    </row>
    <row r="686" spans="8:8" x14ac:dyDescent="0.3">
      <c r="H686"/>
    </row>
    <row r="687" spans="8:8" x14ac:dyDescent="0.3">
      <c r="H687"/>
    </row>
    <row r="688" spans="8:8" x14ac:dyDescent="0.3">
      <c r="H688"/>
    </row>
    <row r="689" spans="8:8" x14ac:dyDescent="0.3">
      <c r="H689"/>
    </row>
    <row r="690" spans="8:8" x14ac:dyDescent="0.3">
      <c r="H690"/>
    </row>
    <row r="691" spans="8:8" x14ac:dyDescent="0.3">
      <c r="H691"/>
    </row>
    <row r="692" spans="8:8" x14ac:dyDescent="0.3">
      <c r="H692"/>
    </row>
    <row r="693" spans="8:8" x14ac:dyDescent="0.3">
      <c r="H693"/>
    </row>
    <row r="694" spans="8:8" x14ac:dyDescent="0.3">
      <c r="H694"/>
    </row>
    <row r="695" spans="8:8" x14ac:dyDescent="0.3">
      <c r="H695"/>
    </row>
    <row r="696" spans="8:8" x14ac:dyDescent="0.3">
      <c r="H696"/>
    </row>
    <row r="697" spans="8:8" x14ac:dyDescent="0.3">
      <c r="H697"/>
    </row>
    <row r="698" spans="8:8" x14ac:dyDescent="0.3">
      <c r="H698"/>
    </row>
    <row r="699" spans="8:8" x14ac:dyDescent="0.3">
      <c r="H699"/>
    </row>
    <row r="700" spans="8:8" x14ac:dyDescent="0.3">
      <c r="H700"/>
    </row>
    <row r="701" spans="8:8" x14ac:dyDescent="0.3">
      <c r="H701"/>
    </row>
    <row r="702" spans="8:8" x14ac:dyDescent="0.3">
      <c r="H702"/>
    </row>
    <row r="703" spans="8:8" x14ac:dyDescent="0.3">
      <c r="H703"/>
    </row>
    <row r="704" spans="8:8" x14ac:dyDescent="0.3">
      <c r="H704"/>
    </row>
    <row r="705" spans="8:8" x14ac:dyDescent="0.3">
      <c r="H705"/>
    </row>
    <row r="706" spans="8:8" x14ac:dyDescent="0.3">
      <c r="H706"/>
    </row>
    <row r="707" spans="8:8" x14ac:dyDescent="0.3">
      <c r="H707"/>
    </row>
    <row r="708" spans="8:8" x14ac:dyDescent="0.3">
      <c r="H708"/>
    </row>
    <row r="709" spans="8:8" x14ac:dyDescent="0.3">
      <c r="H709"/>
    </row>
    <row r="710" spans="8:8" x14ac:dyDescent="0.3">
      <c r="H710"/>
    </row>
    <row r="711" spans="8:8" x14ac:dyDescent="0.3">
      <c r="H711"/>
    </row>
    <row r="712" spans="8:8" x14ac:dyDescent="0.3">
      <c r="H712"/>
    </row>
    <row r="713" spans="8:8" x14ac:dyDescent="0.3">
      <c r="H713"/>
    </row>
    <row r="714" spans="8:8" x14ac:dyDescent="0.3">
      <c r="H714"/>
    </row>
    <row r="715" spans="8:8" x14ac:dyDescent="0.3">
      <c r="H715"/>
    </row>
    <row r="716" spans="8:8" x14ac:dyDescent="0.3">
      <c r="H716"/>
    </row>
    <row r="717" spans="8:8" x14ac:dyDescent="0.3">
      <c r="H717"/>
    </row>
    <row r="718" spans="8:8" x14ac:dyDescent="0.3">
      <c r="H718"/>
    </row>
    <row r="719" spans="8:8" x14ac:dyDescent="0.3">
      <c r="H719"/>
    </row>
    <row r="720" spans="8:8" x14ac:dyDescent="0.3">
      <c r="H720"/>
    </row>
    <row r="721" spans="8:8" x14ac:dyDescent="0.3">
      <c r="H721"/>
    </row>
    <row r="722" spans="8:8" x14ac:dyDescent="0.3">
      <c r="H722"/>
    </row>
    <row r="723" spans="8:8" x14ac:dyDescent="0.3">
      <c r="H723"/>
    </row>
    <row r="724" spans="8:8" x14ac:dyDescent="0.3">
      <c r="H724"/>
    </row>
    <row r="725" spans="8:8" x14ac:dyDescent="0.3">
      <c r="H725"/>
    </row>
    <row r="726" spans="8:8" x14ac:dyDescent="0.3">
      <c r="H726"/>
    </row>
    <row r="727" spans="8:8" x14ac:dyDescent="0.3">
      <c r="H727"/>
    </row>
    <row r="728" spans="8:8" x14ac:dyDescent="0.3">
      <c r="H728"/>
    </row>
    <row r="729" spans="8:8" x14ac:dyDescent="0.3">
      <c r="H729"/>
    </row>
    <row r="730" spans="8:8" x14ac:dyDescent="0.3">
      <c r="H730"/>
    </row>
    <row r="731" spans="8:8" x14ac:dyDescent="0.3">
      <c r="H731"/>
    </row>
    <row r="732" spans="8:8" x14ac:dyDescent="0.3">
      <c r="H732"/>
    </row>
    <row r="733" spans="8:8" x14ac:dyDescent="0.3">
      <c r="H733"/>
    </row>
    <row r="734" spans="8:8" x14ac:dyDescent="0.3">
      <c r="H734"/>
    </row>
    <row r="735" spans="8:8" x14ac:dyDescent="0.3">
      <c r="H735"/>
    </row>
    <row r="736" spans="8:8" x14ac:dyDescent="0.3">
      <c r="H736"/>
    </row>
    <row r="737" spans="8:8" x14ac:dyDescent="0.3">
      <c r="H737"/>
    </row>
    <row r="738" spans="8:8" x14ac:dyDescent="0.3">
      <c r="H738"/>
    </row>
    <row r="739" spans="8:8" x14ac:dyDescent="0.3">
      <c r="H739"/>
    </row>
    <row r="740" spans="8:8" x14ac:dyDescent="0.3">
      <c r="H740"/>
    </row>
    <row r="741" spans="8:8" x14ac:dyDescent="0.3">
      <c r="H741"/>
    </row>
    <row r="742" spans="8:8" x14ac:dyDescent="0.3">
      <c r="H742"/>
    </row>
    <row r="743" spans="8:8" x14ac:dyDescent="0.3">
      <c r="H743"/>
    </row>
    <row r="744" spans="8:8" x14ac:dyDescent="0.3">
      <c r="H744"/>
    </row>
    <row r="745" spans="8:8" x14ac:dyDescent="0.3">
      <c r="H745"/>
    </row>
    <row r="746" spans="8:8" x14ac:dyDescent="0.3">
      <c r="H746"/>
    </row>
    <row r="747" spans="8:8" x14ac:dyDescent="0.3">
      <c r="H747"/>
    </row>
    <row r="748" spans="8:8" x14ac:dyDescent="0.3">
      <c r="H748"/>
    </row>
    <row r="749" spans="8:8" x14ac:dyDescent="0.3">
      <c r="H749"/>
    </row>
    <row r="750" spans="8:8" x14ac:dyDescent="0.3">
      <c r="H750"/>
    </row>
    <row r="751" spans="8:8" x14ac:dyDescent="0.3">
      <c r="H751"/>
    </row>
    <row r="752" spans="8:8" x14ac:dyDescent="0.3">
      <c r="H752"/>
    </row>
    <row r="753" spans="8:8" x14ac:dyDescent="0.3">
      <c r="H753"/>
    </row>
    <row r="754" spans="8:8" x14ac:dyDescent="0.3">
      <c r="H754"/>
    </row>
    <row r="755" spans="8:8" x14ac:dyDescent="0.3">
      <c r="H755"/>
    </row>
    <row r="756" spans="8:8" x14ac:dyDescent="0.3">
      <c r="H756"/>
    </row>
    <row r="757" spans="8:8" x14ac:dyDescent="0.3">
      <c r="H757"/>
    </row>
    <row r="758" spans="8:8" x14ac:dyDescent="0.3">
      <c r="H758"/>
    </row>
    <row r="759" spans="8:8" x14ac:dyDescent="0.3">
      <c r="H759"/>
    </row>
    <row r="760" spans="8:8" x14ac:dyDescent="0.3">
      <c r="H760"/>
    </row>
    <row r="761" spans="8:8" x14ac:dyDescent="0.3">
      <c r="H761"/>
    </row>
    <row r="762" spans="8:8" x14ac:dyDescent="0.3">
      <c r="H762"/>
    </row>
    <row r="763" spans="8:8" x14ac:dyDescent="0.3">
      <c r="H763"/>
    </row>
    <row r="764" spans="8:8" x14ac:dyDescent="0.3">
      <c r="H764"/>
    </row>
    <row r="765" spans="8:8" x14ac:dyDescent="0.3">
      <c r="H765"/>
    </row>
    <row r="766" spans="8:8" x14ac:dyDescent="0.3">
      <c r="H766"/>
    </row>
    <row r="767" spans="8:8" x14ac:dyDescent="0.3">
      <c r="H767"/>
    </row>
    <row r="768" spans="8:8" x14ac:dyDescent="0.3">
      <c r="H768"/>
    </row>
    <row r="769" spans="8:8" x14ac:dyDescent="0.3">
      <c r="H769"/>
    </row>
    <row r="770" spans="8:8" x14ac:dyDescent="0.3">
      <c r="H770"/>
    </row>
    <row r="771" spans="8:8" x14ac:dyDescent="0.3">
      <c r="H771"/>
    </row>
    <row r="772" spans="8:8" x14ac:dyDescent="0.3">
      <c r="H772"/>
    </row>
    <row r="773" spans="8:8" x14ac:dyDescent="0.3">
      <c r="H773"/>
    </row>
    <row r="774" spans="8:8" x14ac:dyDescent="0.3">
      <c r="H774"/>
    </row>
    <row r="775" spans="8:8" x14ac:dyDescent="0.3">
      <c r="H775"/>
    </row>
    <row r="776" spans="8:8" x14ac:dyDescent="0.3">
      <c r="H776"/>
    </row>
    <row r="777" spans="8:8" x14ac:dyDescent="0.3">
      <c r="H777"/>
    </row>
    <row r="778" spans="8:8" x14ac:dyDescent="0.3">
      <c r="H778"/>
    </row>
    <row r="779" spans="8:8" x14ac:dyDescent="0.3">
      <c r="H779"/>
    </row>
    <row r="780" spans="8:8" x14ac:dyDescent="0.3">
      <c r="H780"/>
    </row>
    <row r="781" spans="8:8" x14ac:dyDescent="0.3">
      <c r="H781"/>
    </row>
    <row r="782" spans="8:8" x14ac:dyDescent="0.3">
      <c r="H782"/>
    </row>
    <row r="783" spans="8:8" x14ac:dyDescent="0.3">
      <c r="H783"/>
    </row>
    <row r="784" spans="8:8" x14ac:dyDescent="0.3">
      <c r="H784"/>
    </row>
    <row r="785" spans="8:8" x14ac:dyDescent="0.3">
      <c r="H785"/>
    </row>
    <row r="786" spans="8:8" x14ac:dyDescent="0.3">
      <c r="H786"/>
    </row>
    <row r="787" spans="8:8" x14ac:dyDescent="0.3">
      <c r="H787"/>
    </row>
    <row r="788" spans="8:8" x14ac:dyDescent="0.3">
      <c r="H788"/>
    </row>
    <row r="789" spans="8:8" x14ac:dyDescent="0.3">
      <c r="H789"/>
    </row>
    <row r="790" spans="8:8" x14ac:dyDescent="0.3">
      <c r="H790"/>
    </row>
    <row r="791" spans="8:8" x14ac:dyDescent="0.3">
      <c r="H791"/>
    </row>
    <row r="792" spans="8:8" x14ac:dyDescent="0.3">
      <c r="H792"/>
    </row>
    <row r="793" spans="8:8" x14ac:dyDescent="0.3">
      <c r="H793"/>
    </row>
    <row r="794" spans="8:8" x14ac:dyDescent="0.3">
      <c r="H794"/>
    </row>
    <row r="795" spans="8:8" x14ac:dyDescent="0.3">
      <c r="H795"/>
    </row>
    <row r="796" spans="8:8" x14ac:dyDescent="0.3">
      <c r="H796"/>
    </row>
    <row r="797" spans="8:8" x14ac:dyDescent="0.3">
      <c r="H797"/>
    </row>
    <row r="798" spans="8:8" x14ac:dyDescent="0.3">
      <c r="H798"/>
    </row>
    <row r="799" spans="8:8" x14ac:dyDescent="0.3">
      <c r="H799"/>
    </row>
    <row r="800" spans="8:8" x14ac:dyDescent="0.3">
      <c r="H800"/>
    </row>
    <row r="801" spans="8:8" x14ac:dyDescent="0.3">
      <c r="H801"/>
    </row>
    <row r="802" spans="8:8" x14ac:dyDescent="0.3">
      <c r="H802"/>
    </row>
    <row r="803" spans="8:8" x14ac:dyDescent="0.3">
      <c r="H803"/>
    </row>
    <row r="804" spans="8:8" x14ac:dyDescent="0.3">
      <c r="H804"/>
    </row>
    <row r="805" spans="8:8" x14ac:dyDescent="0.3">
      <c r="H805"/>
    </row>
    <row r="806" spans="8:8" x14ac:dyDescent="0.3">
      <c r="H806"/>
    </row>
    <row r="807" spans="8:8" x14ac:dyDescent="0.3">
      <c r="H807"/>
    </row>
    <row r="808" spans="8:8" x14ac:dyDescent="0.3">
      <c r="H808"/>
    </row>
    <row r="809" spans="8:8" x14ac:dyDescent="0.3">
      <c r="H809"/>
    </row>
    <row r="810" spans="8:8" x14ac:dyDescent="0.3">
      <c r="H810"/>
    </row>
    <row r="811" spans="8:8" x14ac:dyDescent="0.3">
      <c r="H811"/>
    </row>
    <row r="812" spans="8:8" x14ac:dyDescent="0.3">
      <c r="H812"/>
    </row>
    <row r="813" spans="8:8" x14ac:dyDescent="0.3">
      <c r="H813"/>
    </row>
    <row r="814" spans="8:8" x14ac:dyDescent="0.3">
      <c r="H814"/>
    </row>
    <row r="815" spans="8:8" x14ac:dyDescent="0.3">
      <c r="H815"/>
    </row>
    <row r="816" spans="8:8" x14ac:dyDescent="0.3">
      <c r="H816"/>
    </row>
    <row r="817" spans="8:8" x14ac:dyDescent="0.3">
      <c r="H817"/>
    </row>
    <row r="818" spans="8:8" x14ac:dyDescent="0.3">
      <c r="H818"/>
    </row>
    <row r="819" spans="8:8" x14ac:dyDescent="0.3">
      <c r="H819"/>
    </row>
    <row r="820" spans="8:8" x14ac:dyDescent="0.3">
      <c r="H820"/>
    </row>
    <row r="821" spans="8:8" x14ac:dyDescent="0.3">
      <c r="H821"/>
    </row>
    <row r="822" spans="8:8" x14ac:dyDescent="0.3">
      <c r="H822"/>
    </row>
    <row r="823" spans="8:8" x14ac:dyDescent="0.3">
      <c r="H823"/>
    </row>
    <row r="824" spans="8:8" x14ac:dyDescent="0.3">
      <c r="H824"/>
    </row>
    <row r="825" spans="8:8" x14ac:dyDescent="0.3">
      <c r="H825"/>
    </row>
    <row r="826" spans="8:8" x14ac:dyDescent="0.3">
      <c r="H826"/>
    </row>
    <row r="827" spans="8:8" x14ac:dyDescent="0.3">
      <c r="H827"/>
    </row>
    <row r="828" spans="8:8" x14ac:dyDescent="0.3">
      <c r="H828"/>
    </row>
    <row r="829" spans="8:8" x14ac:dyDescent="0.3">
      <c r="H829"/>
    </row>
    <row r="830" spans="8:8" x14ac:dyDescent="0.3">
      <c r="H830"/>
    </row>
    <row r="831" spans="8:8" x14ac:dyDescent="0.3">
      <c r="H831"/>
    </row>
    <row r="832" spans="8:8" x14ac:dyDescent="0.3">
      <c r="H832"/>
    </row>
    <row r="833" spans="8:8" x14ac:dyDescent="0.3">
      <c r="H833"/>
    </row>
    <row r="834" spans="8:8" x14ac:dyDescent="0.3">
      <c r="H834"/>
    </row>
    <row r="835" spans="8:8" x14ac:dyDescent="0.3">
      <c r="H835"/>
    </row>
    <row r="836" spans="8:8" x14ac:dyDescent="0.3">
      <c r="H836"/>
    </row>
    <row r="837" spans="8:8" x14ac:dyDescent="0.3">
      <c r="H837"/>
    </row>
    <row r="838" spans="8:8" x14ac:dyDescent="0.3">
      <c r="H838"/>
    </row>
    <row r="839" spans="8:8" x14ac:dyDescent="0.3">
      <c r="H839"/>
    </row>
    <row r="840" spans="8:8" x14ac:dyDescent="0.3">
      <c r="H840"/>
    </row>
    <row r="841" spans="8:8" x14ac:dyDescent="0.3">
      <c r="H841"/>
    </row>
    <row r="842" spans="8:8" x14ac:dyDescent="0.3">
      <c r="H842"/>
    </row>
    <row r="843" spans="8:8" x14ac:dyDescent="0.3">
      <c r="H843"/>
    </row>
    <row r="844" spans="8:8" x14ac:dyDescent="0.3">
      <c r="H844"/>
    </row>
    <row r="845" spans="8:8" x14ac:dyDescent="0.3">
      <c r="H845"/>
    </row>
    <row r="846" spans="8:8" x14ac:dyDescent="0.3">
      <c r="H846"/>
    </row>
    <row r="847" spans="8:8" x14ac:dyDescent="0.3">
      <c r="H847"/>
    </row>
    <row r="848" spans="8:8" x14ac:dyDescent="0.3">
      <c r="H848"/>
    </row>
    <row r="849" spans="8:8" x14ac:dyDescent="0.3">
      <c r="H849"/>
    </row>
    <row r="850" spans="8:8" x14ac:dyDescent="0.3">
      <c r="H850"/>
    </row>
    <row r="851" spans="8:8" x14ac:dyDescent="0.3">
      <c r="H851"/>
    </row>
    <row r="852" spans="8:8" x14ac:dyDescent="0.3">
      <c r="H852"/>
    </row>
    <row r="853" spans="8:8" x14ac:dyDescent="0.3">
      <c r="H853"/>
    </row>
    <row r="854" spans="8:8" x14ac:dyDescent="0.3">
      <c r="H854"/>
    </row>
    <row r="855" spans="8:8" x14ac:dyDescent="0.3">
      <c r="H855"/>
    </row>
    <row r="856" spans="8:8" x14ac:dyDescent="0.3">
      <c r="H856"/>
    </row>
    <row r="857" spans="8:8" x14ac:dyDescent="0.3">
      <c r="H857"/>
    </row>
    <row r="858" spans="8:8" x14ac:dyDescent="0.3">
      <c r="H858"/>
    </row>
    <row r="859" spans="8:8" x14ac:dyDescent="0.3">
      <c r="H859"/>
    </row>
    <row r="860" spans="8:8" x14ac:dyDescent="0.3">
      <c r="H860"/>
    </row>
    <row r="861" spans="8:8" x14ac:dyDescent="0.3">
      <c r="H861"/>
    </row>
    <row r="862" spans="8:8" x14ac:dyDescent="0.3">
      <c r="H862"/>
    </row>
    <row r="863" spans="8:8" x14ac:dyDescent="0.3">
      <c r="H863"/>
    </row>
    <row r="864" spans="8:8" x14ac:dyDescent="0.3">
      <c r="H864"/>
    </row>
    <row r="865" spans="8:8" x14ac:dyDescent="0.3">
      <c r="H865"/>
    </row>
    <row r="866" spans="8:8" x14ac:dyDescent="0.3">
      <c r="H866"/>
    </row>
    <row r="867" spans="8:8" x14ac:dyDescent="0.3">
      <c r="H867"/>
    </row>
    <row r="868" spans="8:8" x14ac:dyDescent="0.3">
      <c r="H868"/>
    </row>
    <row r="869" spans="8:8" x14ac:dyDescent="0.3">
      <c r="H869"/>
    </row>
    <row r="870" spans="8:8" x14ac:dyDescent="0.3">
      <c r="H870"/>
    </row>
    <row r="871" spans="8:8" x14ac:dyDescent="0.3">
      <c r="H871"/>
    </row>
    <row r="872" spans="8:8" x14ac:dyDescent="0.3">
      <c r="H872"/>
    </row>
    <row r="873" spans="8:8" x14ac:dyDescent="0.3">
      <c r="H873"/>
    </row>
    <row r="874" spans="8:8" x14ac:dyDescent="0.3">
      <c r="H874"/>
    </row>
    <row r="875" spans="8:8" x14ac:dyDescent="0.3">
      <c r="H875"/>
    </row>
    <row r="876" spans="8:8" x14ac:dyDescent="0.3">
      <c r="H876"/>
    </row>
    <row r="877" spans="8:8" x14ac:dyDescent="0.3">
      <c r="H877"/>
    </row>
    <row r="878" spans="8:8" x14ac:dyDescent="0.3">
      <c r="H878"/>
    </row>
    <row r="879" spans="8:8" x14ac:dyDescent="0.3">
      <c r="H879"/>
    </row>
    <row r="880" spans="8:8" x14ac:dyDescent="0.3">
      <c r="H880"/>
    </row>
    <row r="881" spans="8:8" x14ac:dyDescent="0.3">
      <c r="H881"/>
    </row>
    <row r="882" spans="8:8" x14ac:dyDescent="0.3">
      <c r="H882"/>
    </row>
    <row r="883" spans="8:8" x14ac:dyDescent="0.3">
      <c r="H883"/>
    </row>
    <row r="884" spans="8:8" x14ac:dyDescent="0.3">
      <c r="H884"/>
    </row>
    <row r="885" spans="8:8" x14ac:dyDescent="0.3">
      <c r="H885"/>
    </row>
    <row r="886" spans="8:8" x14ac:dyDescent="0.3">
      <c r="H886"/>
    </row>
    <row r="887" spans="8:8" x14ac:dyDescent="0.3">
      <c r="H887"/>
    </row>
    <row r="888" spans="8:8" x14ac:dyDescent="0.3">
      <c r="H888"/>
    </row>
    <row r="889" spans="8:8" x14ac:dyDescent="0.3">
      <c r="H889"/>
    </row>
    <row r="890" spans="8:8" x14ac:dyDescent="0.3">
      <c r="H890"/>
    </row>
    <row r="891" spans="8:8" x14ac:dyDescent="0.3">
      <c r="H891"/>
    </row>
    <row r="892" spans="8:8" x14ac:dyDescent="0.3">
      <c r="H892"/>
    </row>
    <row r="893" spans="8:8" x14ac:dyDescent="0.3">
      <c r="H893"/>
    </row>
    <row r="894" spans="8:8" x14ac:dyDescent="0.3">
      <c r="H894"/>
    </row>
    <row r="895" spans="8:8" x14ac:dyDescent="0.3">
      <c r="H895"/>
    </row>
    <row r="896" spans="8:8" x14ac:dyDescent="0.3">
      <c r="H896"/>
    </row>
    <row r="897" spans="8:8" x14ac:dyDescent="0.3">
      <c r="H897"/>
    </row>
    <row r="898" spans="8:8" x14ac:dyDescent="0.3">
      <c r="H898"/>
    </row>
    <row r="899" spans="8:8" x14ac:dyDescent="0.3">
      <c r="H899"/>
    </row>
    <row r="900" spans="8:8" x14ac:dyDescent="0.3">
      <c r="H900"/>
    </row>
    <row r="901" spans="8:8" x14ac:dyDescent="0.3">
      <c r="H901"/>
    </row>
    <row r="902" spans="8:8" x14ac:dyDescent="0.3">
      <c r="H902"/>
    </row>
    <row r="903" spans="8:8" x14ac:dyDescent="0.3">
      <c r="H903"/>
    </row>
    <row r="904" spans="8:8" x14ac:dyDescent="0.3">
      <c r="H904"/>
    </row>
    <row r="905" spans="8:8" x14ac:dyDescent="0.3">
      <c r="H905"/>
    </row>
    <row r="906" spans="8:8" x14ac:dyDescent="0.3">
      <c r="H906"/>
    </row>
    <row r="907" spans="8:8" x14ac:dyDescent="0.3">
      <c r="H907"/>
    </row>
    <row r="908" spans="8:8" x14ac:dyDescent="0.3">
      <c r="H908"/>
    </row>
    <row r="909" spans="8:8" x14ac:dyDescent="0.3">
      <c r="H909"/>
    </row>
    <row r="910" spans="8:8" x14ac:dyDescent="0.3">
      <c r="H910"/>
    </row>
    <row r="911" spans="8:8" x14ac:dyDescent="0.3">
      <c r="H911"/>
    </row>
    <row r="912" spans="8:8" x14ac:dyDescent="0.3">
      <c r="H912"/>
    </row>
    <row r="913" spans="8:8" x14ac:dyDescent="0.3">
      <c r="H913"/>
    </row>
    <row r="914" spans="8:8" x14ac:dyDescent="0.3">
      <c r="H914"/>
    </row>
    <row r="915" spans="8:8" x14ac:dyDescent="0.3">
      <c r="H915"/>
    </row>
    <row r="916" spans="8:8" x14ac:dyDescent="0.3">
      <c r="H916"/>
    </row>
    <row r="917" spans="8:8" x14ac:dyDescent="0.3">
      <c r="H917"/>
    </row>
    <row r="918" spans="8:8" x14ac:dyDescent="0.3">
      <c r="H918"/>
    </row>
    <row r="919" spans="8:8" x14ac:dyDescent="0.3">
      <c r="H919"/>
    </row>
    <row r="920" spans="8:8" x14ac:dyDescent="0.3">
      <c r="H920"/>
    </row>
    <row r="921" spans="8:8" x14ac:dyDescent="0.3">
      <c r="H921"/>
    </row>
    <row r="922" spans="8:8" x14ac:dyDescent="0.3">
      <c r="H922"/>
    </row>
    <row r="923" spans="8:8" x14ac:dyDescent="0.3">
      <c r="H923"/>
    </row>
    <row r="924" spans="8:8" x14ac:dyDescent="0.3">
      <c r="H924"/>
    </row>
    <row r="925" spans="8:8" x14ac:dyDescent="0.3">
      <c r="H925"/>
    </row>
    <row r="926" spans="8:8" x14ac:dyDescent="0.3">
      <c r="H926"/>
    </row>
    <row r="927" spans="8:8" x14ac:dyDescent="0.3">
      <c r="H927"/>
    </row>
    <row r="928" spans="8:8" x14ac:dyDescent="0.3">
      <c r="H928"/>
    </row>
    <row r="929" spans="8:8" x14ac:dyDescent="0.3">
      <c r="H929"/>
    </row>
    <row r="930" spans="8:8" x14ac:dyDescent="0.3">
      <c r="H930"/>
    </row>
    <row r="931" spans="8:8" x14ac:dyDescent="0.3">
      <c r="H931"/>
    </row>
    <row r="932" spans="8:8" x14ac:dyDescent="0.3">
      <c r="H932"/>
    </row>
    <row r="933" spans="8:8" x14ac:dyDescent="0.3">
      <c r="H933"/>
    </row>
    <row r="934" spans="8:8" x14ac:dyDescent="0.3">
      <c r="H934"/>
    </row>
    <row r="935" spans="8:8" x14ac:dyDescent="0.3">
      <c r="H935"/>
    </row>
    <row r="936" spans="8:8" x14ac:dyDescent="0.3">
      <c r="H936"/>
    </row>
    <row r="937" spans="8:8" x14ac:dyDescent="0.3">
      <c r="H937"/>
    </row>
    <row r="938" spans="8:8" x14ac:dyDescent="0.3">
      <c r="H938"/>
    </row>
    <row r="939" spans="8:8" x14ac:dyDescent="0.3">
      <c r="H939"/>
    </row>
    <row r="940" spans="8:8" x14ac:dyDescent="0.3">
      <c r="H940"/>
    </row>
    <row r="941" spans="8:8" x14ac:dyDescent="0.3">
      <c r="H941"/>
    </row>
    <row r="942" spans="8:8" x14ac:dyDescent="0.3">
      <c r="H942"/>
    </row>
    <row r="943" spans="8:8" x14ac:dyDescent="0.3">
      <c r="H943"/>
    </row>
    <row r="944" spans="8:8" x14ac:dyDescent="0.3">
      <c r="H944"/>
    </row>
    <row r="945" spans="8:8" x14ac:dyDescent="0.3">
      <c r="H945"/>
    </row>
    <row r="946" spans="8:8" x14ac:dyDescent="0.3">
      <c r="H946"/>
    </row>
    <row r="947" spans="8:8" x14ac:dyDescent="0.3">
      <c r="H947"/>
    </row>
    <row r="948" spans="8:8" x14ac:dyDescent="0.3">
      <c r="H948"/>
    </row>
    <row r="949" spans="8:8" x14ac:dyDescent="0.3">
      <c r="H949"/>
    </row>
    <row r="950" spans="8:8" x14ac:dyDescent="0.3">
      <c r="H950"/>
    </row>
    <row r="951" spans="8:8" x14ac:dyDescent="0.3">
      <c r="H951"/>
    </row>
    <row r="952" spans="8:8" x14ac:dyDescent="0.3">
      <c r="H952"/>
    </row>
    <row r="953" spans="8:8" x14ac:dyDescent="0.3">
      <c r="H953"/>
    </row>
    <row r="954" spans="8:8" x14ac:dyDescent="0.3">
      <c r="H954"/>
    </row>
    <row r="955" spans="8:8" x14ac:dyDescent="0.3">
      <c r="H955"/>
    </row>
    <row r="956" spans="8:8" x14ac:dyDescent="0.3">
      <c r="H956"/>
    </row>
    <row r="957" spans="8:8" x14ac:dyDescent="0.3">
      <c r="H957"/>
    </row>
    <row r="958" spans="8:8" x14ac:dyDescent="0.3">
      <c r="H958"/>
    </row>
    <row r="959" spans="8:8" x14ac:dyDescent="0.3">
      <c r="H959"/>
    </row>
    <row r="960" spans="8:8" x14ac:dyDescent="0.3">
      <c r="H960"/>
    </row>
    <row r="961" spans="8:8" x14ac:dyDescent="0.3">
      <c r="H961"/>
    </row>
    <row r="962" spans="8:8" x14ac:dyDescent="0.3">
      <c r="H962"/>
    </row>
    <row r="963" spans="8:8" x14ac:dyDescent="0.3">
      <c r="H963"/>
    </row>
    <row r="964" spans="8:8" x14ac:dyDescent="0.3">
      <c r="H964"/>
    </row>
    <row r="965" spans="8:8" x14ac:dyDescent="0.3">
      <c r="H965"/>
    </row>
    <row r="966" spans="8:8" x14ac:dyDescent="0.3">
      <c r="H966"/>
    </row>
    <row r="967" spans="8:8" x14ac:dyDescent="0.3">
      <c r="H967"/>
    </row>
    <row r="968" spans="8:8" x14ac:dyDescent="0.3">
      <c r="H968"/>
    </row>
    <row r="969" spans="8:8" x14ac:dyDescent="0.3">
      <c r="H969"/>
    </row>
    <row r="970" spans="8:8" x14ac:dyDescent="0.3">
      <c r="H970"/>
    </row>
    <row r="971" spans="8:8" x14ac:dyDescent="0.3">
      <c r="H971"/>
    </row>
    <row r="972" spans="8:8" x14ac:dyDescent="0.3">
      <c r="H972"/>
    </row>
    <row r="973" spans="8:8" x14ac:dyDescent="0.3">
      <c r="H973"/>
    </row>
    <row r="974" spans="8:8" x14ac:dyDescent="0.3">
      <c r="H974"/>
    </row>
    <row r="975" spans="8:8" x14ac:dyDescent="0.3">
      <c r="H975"/>
    </row>
    <row r="976" spans="8:8" x14ac:dyDescent="0.3">
      <c r="H976"/>
    </row>
    <row r="977" spans="8:8" x14ac:dyDescent="0.3">
      <c r="H977"/>
    </row>
    <row r="978" spans="8:8" x14ac:dyDescent="0.3">
      <c r="H978"/>
    </row>
    <row r="979" spans="8:8" x14ac:dyDescent="0.3">
      <c r="H979"/>
    </row>
    <row r="980" spans="8:8" x14ac:dyDescent="0.3">
      <c r="H980"/>
    </row>
    <row r="981" spans="8:8" x14ac:dyDescent="0.3">
      <c r="H981"/>
    </row>
    <row r="982" spans="8:8" x14ac:dyDescent="0.3">
      <c r="H982"/>
    </row>
    <row r="983" spans="8:8" x14ac:dyDescent="0.3">
      <c r="H983"/>
    </row>
    <row r="984" spans="8:8" x14ac:dyDescent="0.3">
      <c r="H984"/>
    </row>
    <row r="985" spans="8:8" x14ac:dyDescent="0.3">
      <c r="H985"/>
    </row>
    <row r="986" spans="8:8" x14ac:dyDescent="0.3">
      <c r="H986"/>
    </row>
    <row r="987" spans="8:8" x14ac:dyDescent="0.3">
      <c r="H987"/>
    </row>
    <row r="988" spans="8:8" x14ac:dyDescent="0.3">
      <c r="H988"/>
    </row>
    <row r="989" spans="8:8" x14ac:dyDescent="0.3">
      <c r="H989"/>
    </row>
    <row r="990" spans="8:8" x14ac:dyDescent="0.3">
      <c r="H990"/>
    </row>
    <row r="991" spans="8:8" x14ac:dyDescent="0.3">
      <c r="H991"/>
    </row>
    <row r="992" spans="8:8" x14ac:dyDescent="0.3">
      <c r="H992"/>
    </row>
    <row r="993" spans="8:8" x14ac:dyDescent="0.3">
      <c r="H993"/>
    </row>
    <row r="994" spans="8:8" x14ac:dyDescent="0.3">
      <c r="H994"/>
    </row>
    <row r="995" spans="8:8" x14ac:dyDescent="0.3">
      <c r="H995"/>
    </row>
    <row r="996" spans="8:8" x14ac:dyDescent="0.3">
      <c r="H996"/>
    </row>
    <row r="997" spans="8:8" x14ac:dyDescent="0.3">
      <c r="H997"/>
    </row>
    <row r="998" spans="8:8" x14ac:dyDescent="0.3">
      <c r="H998"/>
    </row>
    <row r="999" spans="8:8" x14ac:dyDescent="0.3">
      <c r="H999"/>
    </row>
    <row r="1000" spans="8:8" x14ac:dyDescent="0.3">
      <c r="H1000"/>
    </row>
    <row r="1001" spans="8:8" x14ac:dyDescent="0.3">
      <c r="H1001"/>
    </row>
    <row r="1002" spans="8:8" x14ac:dyDescent="0.3">
      <c r="H1002"/>
    </row>
    <row r="1003" spans="8:8" x14ac:dyDescent="0.3">
      <c r="H1003"/>
    </row>
    <row r="1004" spans="8:8" x14ac:dyDescent="0.3">
      <c r="H1004"/>
    </row>
    <row r="1005" spans="8:8" x14ac:dyDescent="0.3">
      <c r="H1005"/>
    </row>
    <row r="1006" spans="8:8" x14ac:dyDescent="0.3">
      <c r="H1006"/>
    </row>
    <row r="1007" spans="8:8" x14ac:dyDescent="0.3">
      <c r="H1007"/>
    </row>
    <row r="1008" spans="8:8" x14ac:dyDescent="0.3">
      <c r="H1008"/>
    </row>
    <row r="1009" spans="8:8" x14ac:dyDescent="0.3">
      <c r="H1009"/>
    </row>
    <row r="1010" spans="8:8" x14ac:dyDescent="0.3">
      <c r="H1010"/>
    </row>
    <row r="1011" spans="8:8" x14ac:dyDescent="0.3">
      <c r="H1011"/>
    </row>
    <row r="1012" spans="8:8" x14ac:dyDescent="0.3">
      <c r="H1012"/>
    </row>
    <row r="1013" spans="8:8" x14ac:dyDescent="0.3">
      <c r="H1013"/>
    </row>
    <row r="1014" spans="8:8" x14ac:dyDescent="0.3">
      <c r="H1014"/>
    </row>
    <row r="1015" spans="8:8" x14ac:dyDescent="0.3">
      <c r="H1015"/>
    </row>
    <row r="1016" spans="8:8" x14ac:dyDescent="0.3">
      <c r="H1016"/>
    </row>
    <row r="1017" spans="8:8" x14ac:dyDescent="0.3">
      <c r="H1017"/>
    </row>
    <row r="1018" spans="8:8" x14ac:dyDescent="0.3">
      <c r="H1018"/>
    </row>
    <row r="1019" spans="8:8" x14ac:dyDescent="0.3">
      <c r="H1019"/>
    </row>
    <row r="1020" spans="8:8" x14ac:dyDescent="0.3">
      <c r="H1020"/>
    </row>
    <row r="1021" spans="8:8" x14ac:dyDescent="0.3">
      <c r="H1021"/>
    </row>
    <row r="1022" spans="8:8" x14ac:dyDescent="0.3">
      <c r="H1022"/>
    </row>
    <row r="1023" spans="8:8" x14ac:dyDescent="0.3">
      <c r="H1023"/>
    </row>
    <row r="1024" spans="8:8" x14ac:dyDescent="0.3">
      <c r="H1024"/>
    </row>
    <row r="1025" spans="8:8" x14ac:dyDescent="0.3">
      <c r="H1025"/>
    </row>
    <row r="1026" spans="8:8" x14ac:dyDescent="0.3">
      <c r="H1026"/>
    </row>
    <row r="1027" spans="8:8" x14ac:dyDescent="0.3">
      <c r="H1027"/>
    </row>
    <row r="1028" spans="8:8" x14ac:dyDescent="0.3">
      <c r="H1028"/>
    </row>
    <row r="1029" spans="8:8" x14ac:dyDescent="0.3">
      <c r="H1029"/>
    </row>
    <row r="1030" spans="8:8" x14ac:dyDescent="0.3">
      <c r="H1030"/>
    </row>
    <row r="1031" spans="8:8" x14ac:dyDescent="0.3">
      <c r="H1031"/>
    </row>
    <row r="1032" spans="8:8" x14ac:dyDescent="0.3">
      <c r="H1032"/>
    </row>
    <row r="1033" spans="8:8" x14ac:dyDescent="0.3">
      <c r="H1033"/>
    </row>
    <row r="1034" spans="8:8" x14ac:dyDescent="0.3">
      <c r="H1034"/>
    </row>
    <row r="1035" spans="8:8" x14ac:dyDescent="0.3">
      <c r="H1035"/>
    </row>
    <row r="1036" spans="8:8" x14ac:dyDescent="0.3">
      <c r="H1036"/>
    </row>
    <row r="1037" spans="8:8" x14ac:dyDescent="0.3">
      <c r="H1037"/>
    </row>
    <row r="1038" spans="8:8" x14ac:dyDescent="0.3">
      <c r="H1038"/>
    </row>
    <row r="1039" spans="8:8" x14ac:dyDescent="0.3">
      <c r="H1039"/>
    </row>
    <row r="1040" spans="8:8" x14ac:dyDescent="0.3">
      <c r="H1040"/>
    </row>
    <row r="1041" spans="8:8" x14ac:dyDescent="0.3">
      <c r="H1041"/>
    </row>
    <row r="1042" spans="8:8" x14ac:dyDescent="0.3">
      <c r="H1042"/>
    </row>
    <row r="1043" spans="8:8" x14ac:dyDescent="0.3">
      <c r="H1043"/>
    </row>
    <row r="1044" spans="8:8" x14ac:dyDescent="0.3">
      <c r="H1044"/>
    </row>
    <row r="1045" spans="8:8" x14ac:dyDescent="0.3">
      <c r="H1045"/>
    </row>
    <row r="1046" spans="8:8" x14ac:dyDescent="0.3">
      <c r="H1046"/>
    </row>
    <row r="1047" spans="8:8" x14ac:dyDescent="0.3">
      <c r="H1047"/>
    </row>
    <row r="1048" spans="8:8" x14ac:dyDescent="0.3">
      <c r="H1048"/>
    </row>
    <row r="1049" spans="8:8" x14ac:dyDescent="0.3">
      <c r="H1049"/>
    </row>
    <row r="1050" spans="8:8" x14ac:dyDescent="0.3">
      <c r="H1050"/>
    </row>
    <row r="1051" spans="8:8" x14ac:dyDescent="0.3">
      <c r="H1051"/>
    </row>
    <row r="1052" spans="8:8" x14ac:dyDescent="0.3">
      <c r="H1052"/>
    </row>
    <row r="1053" spans="8:8" x14ac:dyDescent="0.3">
      <c r="H1053"/>
    </row>
    <row r="1054" spans="8:8" x14ac:dyDescent="0.3">
      <c r="H1054"/>
    </row>
    <row r="1055" spans="8:8" x14ac:dyDescent="0.3">
      <c r="H1055"/>
    </row>
    <row r="1056" spans="8:8" x14ac:dyDescent="0.3">
      <c r="H1056"/>
    </row>
    <row r="1057" spans="8:8" x14ac:dyDescent="0.3">
      <c r="H1057"/>
    </row>
    <row r="1058" spans="8:8" x14ac:dyDescent="0.3">
      <c r="H1058"/>
    </row>
    <row r="1059" spans="8:8" x14ac:dyDescent="0.3">
      <c r="H1059"/>
    </row>
    <row r="1060" spans="8:8" x14ac:dyDescent="0.3">
      <c r="H1060"/>
    </row>
    <row r="1061" spans="8:8" x14ac:dyDescent="0.3">
      <c r="H1061"/>
    </row>
    <row r="1062" spans="8:8" x14ac:dyDescent="0.3">
      <c r="H1062"/>
    </row>
    <row r="1063" spans="8:8" x14ac:dyDescent="0.3">
      <c r="H1063"/>
    </row>
    <row r="1064" spans="8:8" x14ac:dyDescent="0.3">
      <c r="H1064"/>
    </row>
    <row r="1065" spans="8:8" x14ac:dyDescent="0.3">
      <c r="H1065"/>
    </row>
    <row r="1066" spans="8:8" x14ac:dyDescent="0.3">
      <c r="H1066"/>
    </row>
    <row r="1067" spans="8:8" x14ac:dyDescent="0.3">
      <c r="H1067"/>
    </row>
    <row r="1068" spans="8:8" x14ac:dyDescent="0.3">
      <c r="H1068"/>
    </row>
    <row r="1069" spans="8:8" x14ac:dyDescent="0.3">
      <c r="H1069"/>
    </row>
    <row r="1070" spans="8:8" x14ac:dyDescent="0.3">
      <c r="H1070"/>
    </row>
    <row r="1071" spans="8:8" x14ac:dyDescent="0.3">
      <c r="H1071"/>
    </row>
    <row r="1072" spans="8:8" x14ac:dyDescent="0.3">
      <c r="H1072"/>
    </row>
    <row r="1073" spans="8:8" x14ac:dyDescent="0.3">
      <c r="H1073"/>
    </row>
    <row r="1074" spans="8:8" x14ac:dyDescent="0.3">
      <c r="H1074"/>
    </row>
    <row r="1075" spans="8:8" x14ac:dyDescent="0.3">
      <c r="H1075"/>
    </row>
    <row r="1076" spans="8:8" x14ac:dyDescent="0.3">
      <c r="H1076"/>
    </row>
    <row r="1077" spans="8:8" x14ac:dyDescent="0.3">
      <c r="H1077"/>
    </row>
    <row r="1078" spans="8:8" x14ac:dyDescent="0.3">
      <c r="H1078"/>
    </row>
    <row r="1079" spans="8:8" x14ac:dyDescent="0.3">
      <c r="H1079"/>
    </row>
    <row r="1080" spans="8:8" x14ac:dyDescent="0.3">
      <c r="H1080"/>
    </row>
    <row r="1081" spans="8:8" x14ac:dyDescent="0.3">
      <c r="H1081"/>
    </row>
    <row r="1082" spans="8:8" x14ac:dyDescent="0.3">
      <c r="H1082"/>
    </row>
    <row r="1083" spans="8:8" x14ac:dyDescent="0.3">
      <c r="H1083"/>
    </row>
    <row r="1084" spans="8:8" x14ac:dyDescent="0.3">
      <c r="H1084"/>
    </row>
    <row r="1085" spans="8:8" x14ac:dyDescent="0.3">
      <c r="H1085"/>
    </row>
    <row r="1086" spans="8:8" x14ac:dyDescent="0.3">
      <c r="H1086"/>
    </row>
    <row r="1087" spans="8:8" x14ac:dyDescent="0.3">
      <c r="H1087"/>
    </row>
    <row r="1088" spans="8:8" x14ac:dyDescent="0.3">
      <c r="H1088"/>
    </row>
    <row r="1089" spans="8:8" x14ac:dyDescent="0.3">
      <c r="H1089"/>
    </row>
    <row r="1090" spans="8:8" x14ac:dyDescent="0.3">
      <c r="H1090"/>
    </row>
    <row r="1091" spans="8:8" x14ac:dyDescent="0.3">
      <c r="H1091"/>
    </row>
    <row r="1092" spans="8:8" x14ac:dyDescent="0.3">
      <c r="H1092"/>
    </row>
    <row r="1093" spans="8:8" x14ac:dyDescent="0.3">
      <c r="H1093"/>
    </row>
    <row r="1094" spans="8:8" x14ac:dyDescent="0.3">
      <c r="H1094"/>
    </row>
    <row r="1095" spans="8:8" x14ac:dyDescent="0.3">
      <c r="H1095"/>
    </row>
    <row r="1096" spans="8:8" x14ac:dyDescent="0.3">
      <c r="H1096"/>
    </row>
    <row r="1097" spans="8:8" x14ac:dyDescent="0.3">
      <c r="H1097"/>
    </row>
    <row r="1098" spans="8:8" x14ac:dyDescent="0.3">
      <c r="H1098"/>
    </row>
    <row r="1099" spans="8:8" x14ac:dyDescent="0.3">
      <c r="H1099"/>
    </row>
    <row r="1100" spans="8:8" x14ac:dyDescent="0.3">
      <c r="H1100"/>
    </row>
    <row r="1101" spans="8:8" x14ac:dyDescent="0.3">
      <c r="H1101"/>
    </row>
    <row r="1102" spans="8:8" x14ac:dyDescent="0.3">
      <c r="H1102"/>
    </row>
    <row r="1103" spans="8:8" x14ac:dyDescent="0.3">
      <c r="H1103"/>
    </row>
    <row r="1104" spans="8:8" x14ac:dyDescent="0.3">
      <c r="H1104"/>
    </row>
    <row r="1105" spans="8:8" x14ac:dyDescent="0.3">
      <c r="H1105"/>
    </row>
    <row r="1106" spans="8:8" x14ac:dyDescent="0.3">
      <c r="H1106"/>
    </row>
    <row r="1107" spans="8:8" x14ac:dyDescent="0.3">
      <c r="H1107"/>
    </row>
    <row r="1108" spans="8:8" x14ac:dyDescent="0.3">
      <c r="H1108"/>
    </row>
    <row r="1109" spans="8:8" x14ac:dyDescent="0.3">
      <c r="H1109"/>
    </row>
    <row r="1110" spans="8:8" x14ac:dyDescent="0.3">
      <c r="H1110"/>
    </row>
    <row r="1111" spans="8:8" x14ac:dyDescent="0.3">
      <c r="H1111"/>
    </row>
    <row r="1112" spans="8:8" x14ac:dyDescent="0.3">
      <c r="H1112"/>
    </row>
    <row r="1113" spans="8:8" x14ac:dyDescent="0.3">
      <c r="H1113"/>
    </row>
    <row r="1114" spans="8:8" x14ac:dyDescent="0.3">
      <c r="H1114"/>
    </row>
    <row r="1115" spans="8:8" x14ac:dyDescent="0.3">
      <c r="H1115"/>
    </row>
    <row r="1116" spans="8:8" x14ac:dyDescent="0.3">
      <c r="H1116"/>
    </row>
    <row r="1117" spans="8:8" x14ac:dyDescent="0.3">
      <c r="H1117"/>
    </row>
    <row r="1118" spans="8:8" x14ac:dyDescent="0.3">
      <c r="H1118"/>
    </row>
    <row r="1119" spans="8:8" x14ac:dyDescent="0.3">
      <c r="H1119"/>
    </row>
    <row r="1120" spans="8:8" x14ac:dyDescent="0.3">
      <c r="H1120"/>
    </row>
    <row r="1121" spans="8:8" x14ac:dyDescent="0.3">
      <c r="H1121"/>
    </row>
    <row r="1122" spans="8:8" x14ac:dyDescent="0.3">
      <c r="H1122"/>
    </row>
    <row r="1123" spans="8:8" x14ac:dyDescent="0.3">
      <c r="H1123"/>
    </row>
    <row r="1124" spans="8:8" x14ac:dyDescent="0.3">
      <c r="H1124"/>
    </row>
    <row r="1125" spans="8:8" x14ac:dyDescent="0.3">
      <c r="H1125"/>
    </row>
    <row r="1126" spans="8:8" x14ac:dyDescent="0.3">
      <c r="H1126"/>
    </row>
    <row r="1127" spans="8:8" x14ac:dyDescent="0.3">
      <c r="H1127"/>
    </row>
    <row r="1128" spans="8:8" x14ac:dyDescent="0.3">
      <c r="H1128"/>
    </row>
    <row r="1129" spans="8:8" x14ac:dyDescent="0.3">
      <c r="H1129"/>
    </row>
    <row r="1130" spans="8:8" x14ac:dyDescent="0.3">
      <c r="H1130"/>
    </row>
    <row r="1131" spans="8:8" x14ac:dyDescent="0.3">
      <c r="H1131"/>
    </row>
    <row r="1132" spans="8:8" x14ac:dyDescent="0.3">
      <c r="H1132"/>
    </row>
    <row r="1133" spans="8:8" x14ac:dyDescent="0.3">
      <c r="H1133"/>
    </row>
    <row r="1134" spans="8:8" x14ac:dyDescent="0.3">
      <c r="H1134"/>
    </row>
    <row r="1135" spans="8:8" x14ac:dyDescent="0.3">
      <c r="H1135"/>
    </row>
    <row r="1136" spans="8:8" x14ac:dyDescent="0.3">
      <c r="H1136"/>
    </row>
    <row r="1137" spans="8:8" x14ac:dyDescent="0.3">
      <c r="H1137"/>
    </row>
    <row r="1138" spans="8:8" x14ac:dyDescent="0.3">
      <c r="H1138"/>
    </row>
    <row r="1139" spans="8:8" x14ac:dyDescent="0.3">
      <c r="H1139"/>
    </row>
    <row r="1140" spans="8:8" x14ac:dyDescent="0.3">
      <c r="H1140"/>
    </row>
    <row r="1141" spans="8:8" x14ac:dyDescent="0.3">
      <c r="H1141"/>
    </row>
    <row r="1142" spans="8:8" x14ac:dyDescent="0.3">
      <c r="H1142"/>
    </row>
    <row r="1143" spans="8:8" x14ac:dyDescent="0.3">
      <c r="H1143"/>
    </row>
    <row r="1144" spans="8:8" x14ac:dyDescent="0.3">
      <c r="H1144"/>
    </row>
    <row r="1145" spans="8:8" x14ac:dyDescent="0.3">
      <c r="H1145"/>
    </row>
    <row r="1146" spans="8:8" x14ac:dyDescent="0.3">
      <c r="H1146"/>
    </row>
    <row r="1147" spans="8:8" x14ac:dyDescent="0.3">
      <c r="H1147"/>
    </row>
    <row r="1148" spans="8:8" x14ac:dyDescent="0.3">
      <c r="H1148"/>
    </row>
    <row r="1149" spans="8:8" x14ac:dyDescent="0.3">
      <c r="H1149"/>
    </row>
    <row r="1150" spans="8:8" x14ac:dyDescent="0.3">
      <c r="H1150"/>
    </row>
    <row r="1151" spans="8:8" x14ac:dyDescent="0.3">
      <c r="H1151"/>
    </row>
    <row r="1152" spans="8:8" x14ac:dyDescent="0.3">
      <c r="H1152"/>
    </row>
    <row r="1153" spans="8:8" x14ac:dyDescent="0.3">
      <c r="H1153"/>
    </row>
    <row r="1154" spans="8:8" x14ac:dyDescent="0.3">
      <c r="H1154"/>
    </row>
    <row r="1155" spans="8:8" x14ac:dyDescent="0.3">
      <c r="H1155"/>
    </row>
    <row r="1156" spans="8:8" x14ac:dyDescent="0.3">
      <c r="H1156"/>
    </row>
    <row r="1157" spans="8:8" x14ac:dyDescent="0.3">
      <c r="H1157"/>
    </row>
    <row r="1158" spans="8:8" x14ac:dyDescent="0.3">
      <c r="H1158"/>
    </row>
    <row r="1159" spans="8:8" x14ac:dyDescent="0.3">
      <c r="H1159"/>
    </row>
    <row r="1160" spans="8:8" x14ac:dyDescent="0.3">
      <c r="H1160"/>
    </row>
    <row r="1161" spans="8:8" x14ac:dyDescent="0.3">
      <c r="H1161"/>
    </row>
    <row r="1162" spans="8:8" x14ac:dyDescent="0.3">
      <c r="H1162"/>
    </row>
    <row r="1163" spans="8:8" x14ac:dyDescent="0.3">
      <c r="H1163"/>
    </row>
    <row r="1164" spans="8:8" x14ac:dyDescent="0.3">
      <c r="H1164"/>
    </row>
    <row r="1165" spans="8:8" x14ac:dyDescent="0.3">
      <c r="H1165"/>
    </row>
    <row r="1166" spans="8:8" x14ac:dyDescent="0.3">
      <c r="H1166"/>
    </row>
    <row r="1167" spans="8:8" x14ac:dyDescent="0.3">
      <c r="H1167"/>
    </row>
    <row r="1168" spans="8:8" x14ac:dyDescent="0.3">
      <c r="H1168"/>
    </row>
    <row r="1169" spans="8:8" x14ac:dyDescent="0.3">
      <c r="H1169"/>
    </row>
    <row r="1170" spans="8:8" x14ac:dyDescent="0.3">
      <c r="H1170"/>
    </row>
    <row r="1171" spans="8:8" x14ac:dyDescent="0.3">
      <c r="H1171"/>
    </row>
    <row r="1172" spans="8:8" x14ac:dyDescent="0.3">
      <c r="H1172"/>
    </row>
    <row r="1173" spans="8:8" x14ac:dyDescent="0.3">
      <c r="H1173"/>
    </row>
    <row r="1174" spans="8:8" x14ac:dyDescent="0.3">
      <c r="H1174"/>
    </row>
    <row r="1175" spans="8:8" x14ac:dyDescent="0.3">
      <c r="H1175"/>
    </row>
    <row r="1176" spans="8:8" x14ac:dyDescent="0.3">
      <c r="H1176"/>
    </row>
    <row r="1177" spans="8:8" x14ac:dyDescent="0.3">
      <c r="H1177"/>
    </row>
    <row r="1178" spans="8:8" x14ac:dyDescent="0.3">
      <c r="H1178"/>
    </row>
    <row r="1179" spans="8:8" x14ac:dyDescent="0.3">
      <c r="H1179"/>
    </row>
    <row r="1180" spans="8:8" x14ac:dyDescent="0.3">
      <c r="H1180"/>
    </row>
    <row r="1181" spans="8:8" x14ac:dyDescent="0.3">
      <c r="H1181"/>
    </row>
    <row r="1182" spans="8:8" x14ac:dyDescent="0.3">
      <c r="H1182"/>
    </row>
    <row r="1183" spans="8:8" x14ac:dyDescent="0.3">
      <c r="H1183"/>
    </row>
    <row r="1184" spans="8:8" x14ac:dyDescent="0.3">
      <c r="H1184"/>
    </row>
    <row r="1185" spans="8:8" x14ac:dyDescent="0.3">
      <c r="H1185"/>
    </row>
    <row r="1186" spans="8:8" x14ac:dyDescent="0.3">
      <c r="H1186"/>
    </row>
    <row r="1187" spans="8:8" x14ac:dyDescent="0.3">
      <c r="H1187"/>
    </row>
    <row r="1188" spans="8:8" x14ac:dyDescent="0.3">
      <c r="H1188"/>
    </row>
    <row r="1189" spans="8:8" x14ac:dyDescent="0.3">
      <c r="H1189"/>
    </row>
    <row r="1190" spans="8:8" x14ac:dyDescent="0.3">
      <c r="H1190"/>
    </row>
    <row r="1191" spans="8:8" x14ac:dyDescent="0.3">
      <c r="H1191"/>
    </row>
    <row r="1192" spans="8:8" x14ac:dyDescent="0.3">
      <c r="H1192"/>
    </row>
    <row r="1193" spans="8:8" x14ac:dyDescent="0.3">
      <c r="H1193"/>
    </row>
    <row r="1194" spans="8:8" x14ac:dyDescent="0.3">
      <c r="H1194"/>
    </row>
    <row r="1195" spans="8:8" x14ac:dyDescent="0.3">
      <c r="H1195"/>
    </row>
    <row r="1196" spans="8:8" x14ac:dyDescent="0.3">
      <c r="H1196"/>
    </row>
    <row r="1197" spans="8:8" x14ac:dyDescent="0.3">
      <c r="H1197"/>
    </row>
    <row r="1198" spans="8:8" x14ac:dyDescent="0.3">
      <c r="H1198"/>
    </row>
    <row r="1199" spans="8:8" x14ac:dyDescent="0.3">
      <c r="H1199"/>
    </row>
    <row r="1200" spans="8:8" x14ac:dyDescent="0.3">
      <c r="H1200"/>
    </row>
    <row r="1201" spans="8:8" x14ac:dyDescent="0.3">
      <c r="H1201"/>
    </row>
    <row r="1202" spans="8:8" x14ac:dyDescent="0.3">
      <c r="H1202"/>
    </row>
    <row r="1203" spans="8:8" x14ac:dyDescent="0.3">
      <c r="H1203"/>
    </row>
    <row r="1204" spans="8:8" x14ac:dyDescent="0.3">
      <c r="H1204"/>
    </row>
    <row r="1205" spans="8:8" x14ac:dyDescent="0.3">
      <c r="H1205"/>
    </row>
    <row r="1206" spans="8:8" x14ac:dyDescent="0.3">
      <c r="H1206"/>
    </row>
    <row r="1207" spans="8:8" x14ac:dyDescent="0.3">
      <c r="H1207"/>
    </row>
    <row r="1208" spans="8:8" x14ac:dyDescent="0.3">
      <c r="H1208"/>
    </row>
    <row r="1209" spans="8:8" x14ac:dyDescent="0.3">
      <c r="H1209"/>
    </row>
    <row r="1210" spans="8:8" x14ac:dyDescent="0.3">
      <c r="H1210"/>
    </row>
    <row r="1211" spans="8:8" x14ac:dyDescent="0.3">
      <c r="H1211"/>
    </row>
    <row r="1212" spans="8:8" x14ac:dyDescent="0.3">
      <c r="H1212"/>
    </row>
    <row r="1213" spans="8:8" x14ac:dyDescent="0.3">
      <c r="H1213"/>
    </row>
    <row r="1214" spans="8:8" x14ac:dyDescent="0.3">
      <c r="H1214"/>
    </row>
    <row r="1215" spans="8:8" x14ac:dyDescent="0.3">
      <c r="H1215"/>
    </row>
    <row r="1216" spans="8:8" x14ac:dyDescent="0.3">
      <c r="H1216"/>
    </row>
    <row r="1217" spans="8:8" x14ac:dyDescent="0.3">
      <c r="H1217"/>
    </row>
    <row r="1218" spans="8:8" x14ac:dyDescent="0.3">
      <c r="H1218"/>
    </row>
    <row r="1219" spans="8:8" x14ac:dyDescent="0.3">
      <c r="H1219"/>
    </row>
    <row r="1220" spans="8:8" x14ac:dyDescent="0.3">
      <c r="H1220"/>
    </row>
    <row r="1221" spans="8:8" x14ac:dyDescent="0.3">
      <c r="H1221"/>
    </row>
    <row r="1222" spans="8:8" x14ac:dyDescent="0.3">
      <c r="H1222"/>
    </row>
    <row r="1223" spans="8:8" x14ac:dyDescent="0.3">
      <c r="H1223"/>
    </row>
    <row r="1224" spans="8:8" x14ac:dyDescent="0.3">
      <c r="H1224"/>
    </row>
    <row r="1225" spans="8:8" x14ac:dyDescent="0.3">
      <c r="H1225"/>
    </row>
    <row r="1226" spans="8:8" x14ac:dyDescent="0.3">
      <c r="H1226"/>
    </row>
    <row r="1227" spans="8:8" x14ac:dyDescent="0.3">
      <c r="H1227"/>
    </row>
    <row r="1228" spans="8:8" x14ac:dyDescent="0.3">
      <c r="H1228"/>
    </row>
    <row r="1229" spans="8:8" x14ac:dyDescent="0.3">
      <c r="H1229"/>
    </row>
    <row r="1230" spans="8:8" x14ac:dyDescent="0.3">
      <c r="H1230"/>
    </row>
    <row r="1231" spans="8:8" x14ac:dyDescent="0.3">
      <c r="H1231"/>
    </row>
    <row r="1232" spans="8:8" x14ac:dyDescent="0.3">
      <c r="H1232"/>
    </row>
    <row r="1233" spans="8:8" x14ac:dyDescent="0.3">
      <c r="H1233"/>
    </row>
    <row r="1234" spans="8:8" x14ac:dyDescent="0.3">
      <c r="H1234"/>
    </row>
    <row r="1235" spans="8:8" x14ac:dyDescent="0.3">
      <c r="H1235"/>
    </row>
    <row r="1236" spans="8:8" x14ac:dyDescent="0.3">
      <c r="H1236"/>
    </row>
    <row r="1237" spans="8:8" x14ac:dyDescent="0.3">
      <c r="H1237"/>
    </row>
    <row r="1238" spans="8:8" x14ac:dyDescent="0.3">
      <c r="H1238"/>
    </row>
    <row r="1239" spans="8:8" x14ac:dyDescent="0.3">
      <c r="H1239"/>
    </row>
    <row r="1240" spans="8:8" x14ac:dyDescent="0.3">
      <c r="H1240"/>
    </row>
    <row r="1241" spans="8:8" x14ac:dyDescent="0.3">
      <c r="H1241"/>
    </row>
    <row r="1242" spans="8:8" x14ac:dyDescent="0.3">
      <c r="H1242"/>
    </row>
    <row r="1243" spans="8:8" x14ac:dyDescent="0.3">
      <c r="H1243"/>
    </row>
    <row r="1244" spans="8:8" x14ac:dyDescent="0.3">
      <c r="H1244"/>
    </row>
    <row r="1245" spans="8:8" x14ac:dyDescent="0.3">
      <c r="H1245"/>
    </row>
    <row r="1246" spans="8:8" x14ac:dyDescent="0.3">
      <c r="H1246"/>
    </row>
    <row r="1247" spans="8:8" x14ac:dyDescent="0.3">
      <c r="H1247"/>
    </row>
    <row r="1248" spans="8:8" x14ac:dyDescent="0.3">
      <c r="H1248"/>
    </row>
    <row r="1249" spans="8:8" x14ac:dyDescent="0.3">
      <c r="H1249"/>
    </row>
    <row r="1250" spans="8:8" x14ac:dyDescent="0.3">
      <c r="H1250"/>
    </row>
    <row r="1251" spans="8:8" x14ac:dyDescent="0.3">
      <c r="H1251"/>
    </row>
    <row r="1252" spans="8:8" x14ac:dyDescent="0.3">
      <c r="H1252"/>
    </row>
    <row r="1253" spans="8:8" x14ac:dyDescent="0.3">
      <c r="H1253"/>
    </row>
    <row r="1254" spans="8:8" x14ac:dyDescent="0.3">
      <c r="H1254"/>
    </row>
    <row r="1255" spans="8:8" x14ac:dyDescent="0.3">
      <c r="H1255"/>
    </row>
    <row r="1256" spans="8:8" x14ac:dyDescent="0.3">
      <c r="H1256"/>
    </row>
    <row r="1257" spans="8:8" x14ac:dyDescent="0.3">
      <c r="H1257"/>
    </row>
    <row r="1258" spans="8:8" x14ac:dyDescent="0.3">
      <c r="H1258"/>
    </row>
    <row r="1259" spans="8:8" x14ac:dyDescent="0.3">
      <c r="H1259"/>
    </row>
    <row r="1260" spans="8:8" x14ac:dyDescent="0.3">
      <c r="H1260"/>
    </row>
    <row r="1261" spans="8:8" x14ac:dyDescent="0.3">
      <c r="H1261"/>
    </row>
    <row r="1262" spans="8:8" x14ac:dyDescent="0.3">
      <c r="H1262"/>
    </row>
    <row r="1263" spans="8:8" x14ac:dyDescent="0.3">
      <c r="H1263"/>
    </row>
    <row r="1264" spans="8:8" x14ac:dyDescent="0.3">
      <c r="H1264"/>
    </row>
    <row r="1265" spans="8:8" x14ac:dyDescent="0.3">
      <c r="H1265"/>
    </row>
    <row r="1266" spans="8:8" x14ac:dyDescent="0.3">
      <c r="H1266"/>
    </row>
    <row r="1267" spans="8:8" x14ac:dyDescent="0.3">
      <c r="H1267"/>
    </row>
    <row r="1268" spans="8:8" x14ac:dyDescent="0.3">
      <c r="H1268"/>
    </row>
    <row r="1269" spans="8:8" x14ac:dyDescent="0.3">
      <c r="H1269"/>
    </row>
    <row r="1270" spans="8:8" x14ac:dyDescent="0.3">
      <c r="H1270"/>
    </row>
    <row r="1271" spans="8:8" x14ac:dyDescent="0.3">
      <c r="H1271"/>
    </row>
    <row r="1272" spans="8:8" x14ac:dyDescent="0.3">
      <c r="H1272"/>
    </row>
    <row r="1273" spans="8:8" x14ac:dyDescent="0.3">
      <c r="H1273"/>
    </row>
    <row r="1274" spans="8:8" x14ac:dyDescent="0.3">
      <c r="H1274"/>
    </row>
    <row r="1275" spans="8:8" x14ac:dyDescent="0.3">
      <c r="H1275"/>
    </row>
    <row r="1276" spans="8:8" x14ac:dyDescent="0.3">
      <c r="H1276"/>
    </row>
    <row r="1277" spans="8:8" x14ac:dyDescent="0.3">
      <c r="H1277"/>
    </row>
    <row r="1278" spans="8:8" x14ac:dyDescent="0.3">
      <c r="H1278"/>
    </row>
    <row r="1279" spans="8:8" x14ac:dyDescent="0.3">
      <c r="H1279"/>
    </row>
    <row r="1280" spans="8:8" x14ac:dyDescent="0.3">
      <c r="H1280"/>
    </row>
    <row r="1281" spans="8:8" x14ac:dyDescent="0.3">
      <c r="H1281"/>
    </row>
    <row r="1282" spans="8:8" x14ac:dyDescent="0.3">
      <c r="H1282"/>
    </row>
    <row r="1283" spans="8:8" x14ac:dyDescent="0.3">
      <c r="H1283"/>
    </row>
    <row r="1284" spans="8:8" x14ac:dyDescent="0.3">
      <c r="H1284"/>
    </row>
    <row r="1285" spans="8:8" x14ac:dyDescent="0.3">
      <c r="H1285"/>
    </row>
    <row r="1286" spans="8:8" x14ac:dyDescent="0.3">
      <c r="H1286"/>
    </row>
    <row r="1287" spans="8:8" x14ac:dyDescent="0.3">
      <c r="H1287"/>
    </row>
    <row r="1288" spans="8:8" x14ac:dyDescent="0.3">
      <c r="H1288"/>
    </row>
    <row r="1289" spans="8:8" x14ac:dyDescent="0.3">
      <c r="H1289"/>
    </row>
    <row r="1290" spans="8:8" x14ac:dyDescent="0.3">
      <c r="H1290"/>
    </row>
    <row r="1291" spans="8:8" x14ac:dyDescent="0.3">
      <c r="H1291"/>
    </row>
    <row r="1292" spans="8:8" x14ac:dyDescent="0.3">
      <c r="H1292"/>
    </row>
    <row r="1293" spans="8:8" x14ac:dyDescent="0.3">
      <c r="H1293"/>
    </row>
    <row r="1294" spans="8:8" x14ac:dyDescent="0.3">
      <c r="H1294"/>
    </row>
    <row r="1295" spans="8:8" x14ac:dyDescent="0.3">
      <c r="H1295"/>
    </row>
    <row r="1296" spans="8:8" x14ac:dyDescent="0.3">
      <c r="H1296"/>
    </row>
    <row r="1297" spans="8:8" x14ac:dyDescent="0.3">
      <c r="H1297"/>
    </row>
    <row r="1298" spans="8:8" x14ac:dyDescent="0.3">
      <c r="H1298"/>
    </row>
    <row r="1299" spans="8:8" x14ac:dyDescent="0.3">
      <c r="H1299"/>
    </row>
    <row r="1300" spans="8:8" x14ac:dyDescent="0.3">
      <c r="H1300"/>
    </row>
    <row r="1301" spans="8:8" x14ac:dyDescent="0.3">
      <c r="H1301"/>
    </row>
    <row r="1302" spans="8:8" x14ac:dyDescent="0.3">
      <c r="H1302"/>
    </row>
    <row r="1303" spans="8:8" x14ac:dyDescent="0.3">
      <c r="H1303"/>
    </row>
    <row r="1304" spans="8:8" x14ac:dyDescent="0.3">
      <c r="H1304"/>
    </row>
    <row r="1305" spans="8:8" x14ac:dyDescent="0.3">
      <c r="H1305"/>
    </row>
    <row r="1306" spans="8:8" x14ac:dyDescent="0.3">
      <c r="H1306"/>
    </row>
    <row r="1307" spans="8:8" x14ac:dyDescent="0.3">
      <c r="H1307"/>
    </row>
    <row r="1308" spans="8:8" x14ac:dyDescent="0.3">
      <c r="H1308"/>
    </row>
    <row r="1309" spans="8:8" x14ac:dyDescent="0.3">
      <c r="H1309"/>
    </row>
    <row r="1310" spans="8:8" x14ac:dyDescent="0.3">
      <c r="H1310"/>
    </row>
    <row r="1311" spans="8:8" x14ac:dyDescent="0.3">
      <c r="H1311"/>
    </row>
    <row r="1312" spans="8:8" x14ac:dyDescent="0.3">
      <c r="H1312"/>
    </row>
    <row r="1313" spans="8:8" x14ac:dyDescent="0.3">
      <c r="H1313"/>
    </row>
    <row r="1314" spans="8:8" x14ac:dyDescent="0.3">
      <c r="H1314"/>
    </row>
    <row r="1315" spans="8:8" x14ac:dyDescent="0.3">
      <c r="H1315"/>
    </row>
    <row r="1316" spans="8:8" x14ac:dyDescent="0.3">
      <c r="H1316"/>
    </row>
    <row r="1317" spans="8:8" x14ac:dyDescent="0.3">
      <c r="H1317"/>
    </row>
    <row r="1318" spans="8:8" x14ac:dyDescent="0.3">
      <c r="H1318"/>
    </row>
    <row r="1319" spans="8:8" x14ac:dyDescent="0.3">
      <c r="H1319"/>
    </row>
    <row r="1320" spans="8:8" x14ac:dyDescent="0.3">
      <c r="H1320"/>
    </row>
    <row r="1321" spans="8:8" x14ac:dyDescent="0.3">
      <c r="H1321"/>
    </row>
    <row r="1322" spans="8:8" x14ac:dyDescent="0.3">
      <c r="H1322"/>
    </row>
    <row r="1323" spans="8:8" x14ac:dyDescent="0.3">
      <c r="H1323"/>
    </row>
    <row r="1324" spans="8:8" x14ac:dyDescent="0.3">
      <c r="H1324"/>
    </row>
    <row r="1325" spans="8:8" x14ac:dyDescent="0.3">
      <c r="H1325"/>
    </row>
    <row r="1326" spans="8:8" x14ac:dyDescent="0.3">
      <c r="H1326"/>
    </row>
    <row r="1327" spans="8:8" x14ac:dyDescent="0.3">
      <c r="H1327"/>
    </row>
    <row r="1328" spans="8:8" x14ac:dyDescent="0.3">
      <c r="H1328"/>
    </row>
    <row r="1329" spans="8:8" x14ac:dyDescent="0.3">
      <c r="H1329"/>
    </row>
    <row r="1330" spans="8:8" x14ac:dyDescent="0.3">
      <c r="H1330"/>
    </row>
    <row r="1331" spans="8:8" x14ac:dyDescent="0.3">
      <c r="H1331"/>
    </row>
    <row r="1332" spans="8:8" x14ac:dyDescent="0.3">
      <c r="H1332"/>
    </row>
    <row r="1333" spans="8:8" x14ac:dyDescent="0.3">
      <c r="H1333"/>
    </row>
    <row r="1334" spans="8:8" x14ac:dyDescent="0.3">
      <c r="H1334"/>
    </row>
    <row r="1335" spans="8:8" x14ac:dyDescent="0.3">
      <c r="H1335"/>
    </row>
    <row r="1336" spans="8:8" x14ac:dyDescent="0.3">
      <c r="H1336"/>
    </row>
    <row r="1337" spans="8:8" x14ac:dyDescent="0.3">
      <c r="H1337"/>
    </row>
    <row r="1338" spans="8:8" x14ac:dyDescent="0.3">
      <c r="H1338"/>
    </row>
    <row r="1339" spans="8:8" x14ac:dyDescent="0.3">
      <c r="H1339"/>
    </row>
    <row r="1340" spans="8:8" x14ac:dyDescent="0.3">
      <c r="H1340"/>
    </row>
    <row r="1341" spans="8:8" x14ac:dyDescent="0.3">
      <c r="H1341"/>
    </row>
    <row r="1342" spans="8:8" x14ac:dyDescent="0.3">
      <c r="H1342"/>
    </row>
    <row r="1343" spans="8:8" x14ac:dyDescent="0.3">
      <c r="H1343"/>
    </row>
    <row r="1344" spans="8:8" x14ac:dyDescent="0.3">
      <c r="H1344"/>
    </row>
    <row r="1345" spans="8:8" x14ac:dyDescent="0.3">
      <c r="H1345"/>
    </row>
    <row r="1346" spans="8:8" x14ac:dyDescent="0.3">
      <c r="H1346"/>
    </row>
    <row r="1347" spans="8:8" x14ac:dyDescent="0.3">
      <c r="H1347"/>
    </row>
    <row r="1348" spans="8:8" x14ac:dyDescent="0.3">
      <c r="H1348"/>
    </row>
    <row r="1349" spans="8:8" x14ac:dyDescent="0.3">
      <c r="H1349"/>
    </row>
    <row r="1350" spans="8:8" x14ac:dyDescent="0.3">
      <c r="H1350"/>
    </row>
    <row r="1351" spans="8:8" x14ac:dyDescent="0.3">
      <c r="H1351"/>
    </row>
    <row r="1352" spans="8:8" x14ac:dyDescent="0.3">
      <c r="H1352"/>
    </row>
    <row r="1353" spans="8:8" x14ac:dyDescent="0.3">
      <c r="H1353"/>
    </row>
    <row r="1354" spans="8:8" x14ac:dyDescent="0.3">
      <c r="H1354"/>
    </row>
    <row r="1355" spans="8:8" x14ac:dyDescent="0.3">
      <c r="H1355"/>
    </row>
    <row r="1356" spans="8:8" x14ac:dyDescent="0.3">
      <c r="H1356"/>
    </row>
    <row r="1357" spans="8:8" x14ac:dyDescent="0.3">
      <c r="H1357"/>
    </row>
    <row r="1358" spans="8:8" x14ac:dyDescent="0.3">
      <c r="H1358"/>
    </row>
    <row r="1359" spans="8:8" x14ac:dyDescent="0.3">
      <c r="H1359"/>
    </row>
    <row r="1360" spans="8:8" x14ac:dyDescent="0.3">
      <c r="H1360"/>
    </row>
    <row r="1361" spans="8:8" x14ac:dyDescent="0.3">
      <c r="H1361"/>
    </row>
    <row r="1362" spans="8:8" x14ac:dyDescent="0.3">
      <c r="H1362"/>
    </row>
    <row r="1363" spans="8:8" x14ac:dyDescent="0.3">
      <c r="H1363"/>
    </row>
    <row r="1364" spans="8:8" x14ac:dyDescent="0.3">
      <c r="H1364"/>
    </row>
    <row r="1365" spans="8:8" x14ac:dyDescent="0.3">
      <c r="H1365"/>
    </row>
    <row r="1366" spans="8:8" x14ac:dyDescent="0.3">
      <c r="H1366"/>
    </row>
    <row r="1367" spans="8:8" x14ac:dyDescent="0.3">
      <c r="H1367"/>
    </row>
    <row r="1368" spans="8:8" x14ac:dyDescent="0.3">
      <c r="H1368"/>
    </row>
    <row r="1369" spans="8:8" x14ac:dyDescent="0.3">
      <c r="H1369"/>
    </row>
    <row r="1370" spans="8:8" x14ac:dyDescent="0.3">
      <c r="H1370"/>
    </row>
    <row r="1371" spans="8:8" x14ac:dyDescent="0.3">
      <c r="H1371"/>
    </row>
    <row r="1372" spans="8:8" x14ac:dyDescent="0.3">
      <c r="H1372"/>
    </row>
    <row r="1373" spans="8:8" x14ac:dyDescent="0.3">
      <c r="H1373"/>
    </row>
    <row r="1374" spans="8:8" x14ac:dyDescent="0.3">
      <c r="H1374"/>
    </row>
    <row r="1375" spans="8:8" x14ac:dyDescent="0.3">
      <c r="H1375"/>
    </row>
    <row r="1376" spans="8:8" x14ac:dyDescent="0.3">
      <c r="H1376"/>
    </row>
    <row r="1377" spans="8:8" x14ac:dyDescent="0.3">
      <c r="H1377"/>
    </row>
    <row r="1378" spans="8:8" x14ac:dyDescent="0.3">
      <c r="H1378"/>
    </row>
    <row r="1379" spans="8:8" x14ac:dyDescent="0.3">
      <c r="H1379"/>
    </row>
    <row r="1380" spans="8:8" x14ac:dyDescent="0.3">
      <c r="H1380"/>
    </row>
    <row r="1381" spans="8:8" x14ac:dyDescent="0.3">
      <c r="H1381"/>
    </row>
    <row r="1382" spans="8:8" x14ac:dyDescent="0.3">
      <c r="H1382"/>
    </row>
    <row r="1383" spans="8:8" x14ac:dyDescent="0.3">
      <c r="H1383"/>
    </row>
    <row r="1384" spans="8:8" x14ac:dyDescent="0.3">
      <c r="H1384"/>
    </row>
    <row r="1385" spans="8:8" x14ac:dyDescent="0.3">
      <c r="H1385"/>
    </row>
    <row r="1386" spans="8:8" x14ac:dyDescent="0.3">
      <c r="H1386"/>
    </row>
    <row r="1387" spans="8:8" x14ac:dyDescent="0.3">
      <c r="H1387"/>
    </row>
    <row r="1388" spans="8:8" x14ac:dyDescent="0.3">
      <c r="H1388"/>
    </row>
    <row r="1389" spans="8:8" x14ac:dyDescent="0.3">
      <c r="H1389"/>
    </row>
    <row r="1390" spans="8:8" x14ac:dyDescent="0.3">
      <c r="H1390"/>
    </row>
    <row r="1391" spans="8:8" x14ac:dyDescent="0.3">
      <c r="H1391"/>
    </row>
    <row r="1392" spans="8:8" x14ac:dyDescent="0.3">
      <c r="H1392"/>
    </row>
    <row r="1393" spans="8:8" x14ac:dyDescent="0.3">
      <c r="H1393"/>
    </row>
    <row r="1394" spans="8:8" x14ac:dyDescent="0.3">
      <c r="H1394"/>
    </row>
    <row r="1395" spans="8:8" x14ac:dyDescent="0.3">
      <c r="H1395"/>
    </row>
    <row r="1396" spans="8:8" x14ac:dyDescent="0.3">
      <c r="H1396"/>
    </row>
    <row r="1397" spans="8:8" x14ac:dyDescent="0.3">
      <c r="H1397"/>
    </row>
    <row r="1398" spans="8:8" x14ac:dyDescent="0.3">
      <c r="H1398"/>
    </row>
    <row r="1399" spans="8:8" x14ac:dyDescent="0.3">
      <c r="H1399"/>
    </row>
    <row r="1400" spans="8:8" x14ac:dyDescent="0.3">
      <c r="H1400"/>
    </row>
    <row r="1401" spans="8:8" x14ac:dyDescent="0.3">
      <c r="H1401"/>
    </row>
    <row r="1402" spans="8:8" x14ac:dyDescent="0.3">
      <c r="H1402"/>
    </row>
    <row r="1403" spans="8:8" x14ac:dyDescent="0.3">
      <c r="H1403"/>
    </row>
    <row r="1404" spans="8:8" x14ac:dyDescent="0.3">
      <c r="H1404"/>
    </row>
    <row r="1405" spans="8:8" x14ac:dyDescent="0.3">
      <c r="H1405"/>
    </row>
    <row r="1406" spans="8:8" x14ac:dyDescent="0.3">
      <c r="H1406"/>
    </row>
    <row r="1407" spans="8:8" x14ac:dyDescent="0.3">
      <c r="H1407"/>
    </row>
    <row r="1408" spans="8:8" x14ac:dyDescent="0.3">
      <c r="H1408"/>
    </row>
    <row r="1409" spans="8:8" x14ac:dyDescent="0.3">
      <c r="H1409"/>
    </row>
    <row r="1410" spans="8:8" x14ac:dyDescent="0.3">
      <c r="H1410"/>
    </row>
    <row r="1411" spans="8:8" x14ac:dyDescent="0.3">
      <c r="H1411"/>
    </row>
    <row r="1412" spans="8:8" x14ac:dyDescent="0.3">
      <c r="H1412"/>
    </row>
    <row r="1413" spans="8:8" x14ac:dyDescent="0.3">
      <c r="H1413"/>
    </row>
    <row r="1414" spans="8:8" x14ac:dyDescent="0.3">
      <c r="H1414"/>
    </row>
    <row r="1415" spans="8:8" x14ac:dyDescent="0.3">
      <c r="H1415"/>
    </row>
    <row r="1416" spans="8:8" x14ac:dyDescent="0.3">
      <c r="H1416"/>
    </row>
    <row r="1417" spans="8:8" x14ac:dyDescent="0.3">
      <c r="H1417"/>
    </row>
    <row r="1418" spans="8:8" x14ac:dyDescent="0.3">
      <c r="H1418"/>
    </row>
    <row r="1419" spans="8:8" x14ac:dyDescent="0.3">
      <c r="H1419"/>
    </row>
    <row r="1420" spans="8:8" x14ac:dyDescent="0.3">
      <c r="H1420"/>
    </row>
    <row r="1421" spans="8:8" x14ac:dyDescent="0.3">
      <c r="H1421"/>
    </row>
    <row r="1422" spans="8:8" x14ac:dyDescent="0.3">
      <c r="H1422"/>
    </row>
    <row r="1423" spans="8:8" x14ac:dyDescent="0.3">
      <c r="H1423"/>
    </row>
    <row r="1424" spans="8:8" x14ac:dyDescent="0.3">
      <c r="H1424"/>
    </row>
    <row r="1425" spans="8:8" x14ac:dyDescent="0.3">
      <c r="H1425"/>
    </row>
    <row r="1426" spans="8:8" x14ac:dyDescent="0.3">
      <c r="H1426"/>
    </row>
    <row r="1427" spans="8:8" x14ac:dyDescent="0.3">
      <c r="H1427"/>
    </row>
    <row r="1428" spans="8:8" x14ac:dyDescent="0.3">
      <c r="H1428"/>
    </row>
    <row r="1429" spans="8:8" x14ac:dyDescent="0.3">
      <c r="H1429"/>
    </row>
    <row r="1430" spans="8:8" x14ac:dyDescent="0.3">
      <c r="H1430"/>
    </row>
    <row r="1431" spans="8:8" x14ac:dyDescent="0.3">
      <c r="H1431"/>
    </row>
    <row r="1432" spans="8:8" x14ac:dyDescent="0.3">
      <c r="H1432"/>
    </row>
    <row r="1433" spans="8:8" x14ac:dyDescent="0.3">
      <c r="H1433"/>
    </row>
    <row r="1434" spans="8:8" x14ac:dyDescent="0.3">
      <c r="H1434"/>
    </row>
    <row r="1435" spans="8:8" x14ac:dyDescent="0.3">
      <c r="H1435"/>
    </row>
    <row r="1436" spans="8:8" x14ac:dyDescent="0.3">
      <c r="H1436"/>
    </row>
    <row r="1437" spans="8:8" x14ac:dyDescent="0.3">
      <c r="H1437"/>
    </row>
    <row r="1438" spans="8:8" x14ac:dyDescent="0.3">
      <c r="H1438"/>
    </row>
    <row r="1439" spans="8:8" x14ac:dyDescent="0.3">
      <c r="H1439"/>
    </row>
    <row r="1440" spans="8:8" x14ac:dyDescent="0.3">
      <c r="H1440"/>
    </row>
    <row r="1441" spans="8:8" x14ac:dyDescent="0.3">
      <c r="H1441"/>
    </row>
    <row r="1442" spans="8:8" x14ac:dyDescent="0.3">
      <c r="H1442"/>
    </row>
    <row r="1443" spans="8:8" x14ac:dyDescent="0.3">
      <c r="H1443"/>
    </row>
    <row r="1444" spans="8:8" x14ac:dyDescent="0.3">
      <c r="H1444"/>
    </row>
    <row r="1445" spans="8:8" x14ac:dyDescent="0.3">
      <c r="H1445"/>
    </row>
    <row r="1446" spans="8:8" x14ac:dyDescent="0.3">
      <c r="H1446"/>
    </row>
    <row r="1447" spans="8:8" x14ac:dyDescent="0.3">
      <c r="H1447"/>
    </row>
    <row r="1448" spans="8:8" x14ac:dyDescent="0.3">
      <c r="H1448"/>
    </row>
    <row r="1449" spans="8:8" x14ac:dyDescent="0.3">
      <c r="H1449"/>
    </row>
    <row r="1450" spans="8:8" x14ac:dyDescent="0.3">
      <c r="H1450"/>
    </row>
    <row r="1451" spans="8:8" x14ac:dyDescent="0.3">
      <c r="H1451"/>
    </row>
    <row r="1452" spans="8:8" x14ac:dyDescent="0.3">
      <c r="H1452"/>
    </row>
    <row r="1453" spans="8:8" x14ac:dyDescent="0.3">
      <c r="H1453"/>
    </row>
    <row r="1454" spans="8:8" x14ac:dyDescent="0.3">
      <c r="H1454"/>
    </row>
    <row r="1455" spans="8:8" x14ac:dyDescent="0.3">
      <c r="H1455"/>
    </row>
    <row r="1456" spans="8:8" x14ac:dyDescent="0.3">
      <c r="H1456"/>
    </row>
    <row r="1457" spans="8:8" x14ac:dyDescent="0.3">
      <c r="H1457"/>
    </row>
    <row r="1458" spans="8:8" x14ac:dyDescent="0.3">
      <c r="H1458"/>
    </row>
    <row r="1459" spans="8:8" x14ac:dyDescent="0.3">
      <c r="H1459"/>
    </row>
    <row r="1460" spans="8:8" x14ac:dyDescent="0.3">
      <c r="H1460"/>
    </row>
    <row r="1461" spans="8:8" x14ac:dyDescent="0.3">
      <c r="H1461"/>
    </row>
    <row r="1462" spans="8:8" x14ac:dyDescent="0.3">
      <c r="H1462"/>
    </row>
    <row r="1463" spans="8:8" x14ac:dyDescent="0.3">
      <c r="H1463"/>
    </row>
    <row r="1464" spans="8:8" x14ac:dyDescent="0.3">
      <c r="H1464"/>
    </row>
    <row r="1465" spans="8:8" x14ac:dyDescent="0.3">
      <c r="H1465"/>
    </row>
    <row r="1466" spans="8:8" x14ac:dyDescent="0.3">
      <c r="H1466"/>
    </row>
    <row r="1467" spans="8:8" x14ac:dyDescent="0.3">
      <c r="H1467"/>
    </row>
    <row r="1468" spans="8:8" x14ac:dyDescent="0.3">
      <c r="H1468"/>
    </row>
    <row r="1469" spans="8:8" x14ac:dyDescent="0.3">
      <c r="H1469"/>
    </row>
    <row r="1470" spans="8:8" x14ac:dyDescent="0.3">
      <c r="H1470"/>
    </row>
    <row r="1471" spans="8:8" x14ac:dyDescent="0.3">
      <c r="H1471"/>
    </row>
    <row r="1472" spans="8:8" x14ac:dyDescent="0.3">
      <c r="H1472"/>
    </row>
    <row r="1473" spans="8:8" x14ac:dyDescent="0.3">
      <c r="H1473"/>
    </row>
    <row r="1474" spans="8:8" x14ac:dyDescent="0.3">
      <c r="H1474"/>
    </row>
    <row r="1475" spans="8:8" x14ac:dyDescent="0.3">
      <c r="H1475"/>
    </row>
    <row r="1476" spans="8:8" x14ac:dyDescent="0.3">
      <c r="H1476"/>
    </row>
    <row r="1477" spans="8:8" x14ac:dyDescent="0.3">
      <c r="H1477"/>
    </row>
    <row r="1478" spans="8:8" x14ac:dyDescent="0.3">
      <c r="H1478"/>
    </row>
    <row r="1479" spans="8:8" x14ac:dyDescent="0.3">
      <c r="H1479"/>
    </row>
    <row r="1480" spans="8:8" x14ac:dyDescent="0.3">
      <c r="H1480"/>
    </row>
    <row r="1481" spans="8:8" x14ac:dyDescent="0.3">
      <c r="H1481"/>
    </row>
    <row r="1482" spans="8:8" x14ac:dyDescent="0.3">
      <c r="H1482"/>
    </row>
    <row r="1483" spans="8:8" x14ac:dyDescent="0.3">
      <c r="H1483"/>
    </row>
    <row r="1484" spans="8:8" x14ac:dyDescent="0.3">
      <c r="H1484"/>
    </row>
    <row r="1485" spans="8:8" x14ac:dyDescent="0.3">
      <c r="H1485"/>
    </row>
    <row r="1486" spans="8:8" x14ac:dyDescent="0.3">
      <c r="H1486"/>
    </row>
    <row r="1487" spans="8:8" x14ac:dyDescent="0.3">
      <c r="H1487"/>
    </row>
    <row r="1488" spans="8:8" x14ac:dyDescent="0.3">
      <c r="H1488"/>
    </row>
    <row r="1489" spans="8:8" x14ac:dyDescent="0.3">
      <c r="H1489"/>
    </row>
    <row r="1490" spans="8:8" x14ac:dyDescent="0.3">
      <c r="H1490"/>
    </row>
    <row r="1491" spans="8:8" x14ac:dyDescent="0.3">
      <c r="H1491"/>
    </row>
    <row r="1492" spans="8:8" x14ac:dyDescent="0.3">
      <c r="H1492"/>
    </row>
    <row r="1493" spans="8:8" x14ac:dyDescent="0.3">
      <c r="H1493"/>
    </row>
    <row r="1494" spans="8:8" x14ac:dyDescent="0.3">
      <c r="H1494"/>
    </row>
    <row r="1495" spans="8:8" x14ac:dyDescent="0.3">
      <c r="H1495"/>
    </row>
    <row r="1496" spans="8:8" x14ac:dyDescent="0.3">
      <c r="H1496"/>
    </row>
    <row r="1497" spans="8:8" x14ac:dyDescent="0.3">
      <c r="H1497"/>
    </row>
    <row r="1498" spans="8:8" x14ac:dyDescent="0.3">
      <c r="H1498"/>
    </row>
    <row r="1499" spans="8:8" x14ac:dyDescent="0.3">
      <c r="H1499"/>
    </row>
    <row r="1500" spans="8:8" x14ac:dyDescent="0.3">
      <c r="H1500"/>
    </row>
    <row r="1501" spans="8:8" x14ac:dyDescent="0.3">
      <c r="H1501"/>
    </row>
    <row r="1502" spans="8:8" x14ac:dyDescent="0.3">
      <c r="H1502"/>
    </row>
    <row r="1503" spans="8:8" x14ac:dyDescent="0.3">
      <c r="H1503"/>
    </row>
    <row r="1504" spans="8:8" x14ac:dyDescent="0.3">
      <c r="H1504"/>
    </row>
    <row r="1505" spans="8:8" x14ac:dyDescent="0.3">
      <c r="H1505"/>
    </row>
    <row r="1506" spans="8:8" x14ac:dyDescent="0.3">
      <c r="H1506"/>
    </row>
    <row r="1507" spans="8:8" x14ac:dyDescent="0.3">
      <c r="H1507"/>
    </row>
    <row r="1508" spans="8:8" x14ac:dyDescent="0.3">
      <c r="H1508"/>
    </row>
    <row r="1509" spans="8:8" x14ac:dyDescent="0.3">
      <c r="H1509"/>
    </row>
    <row r="1510" spans="8:8" x14ac:dyDescent="0.3">
      <c r="H1510"/>
    </row>
    <row r="1511" spans="8:8" x14ac:dyDescent="0.3">
      <c r="H1511"/>
    </row>
    <row r="1512" spans="8:8" x14ac:dyDescent="0.3">
      <c r="H1512"/>
    </row>
    <row r="1513" spans="8:8" x14ac:dyDescent="0.3">
      <c r="H1513"/>
    </row>
    <row r="1514" spans="8:8" x14ac:dyDescent="0.3">
      <c r="H1514"/>
    </row>
    <row r="1515" spans="8:8" x14ac:dyDescent="0.3">
      <c r="H1515"/>
    </row>
    <row r="1516" spans="8:8" x14ac:dyDescent="0.3">
      <c r="H1516"/>
    </row>
    <row r="1517" spans="8:8" x14ac:dyDescent="0.3">
      <c r="H1517"/>
    </row>
    <row r="1518" spans="8:8" x14ac:dyDescent="0.3">
      <c r="H1518"/>
    </row>
    <row r="1519" spans="8:8" x14ac:dyDescent="0.3">
      <c r="H1519"/>
    </row>
    <row r="1520" spans="8:8" x14ac:dyDescent="0.3">
      <c r="H1520"/>
    </row>
    <row r="1521" spans="8:8" x14ac:dyDescent="0.3">
      <c r="H1521"/>
    </row>
    <row r="1522" spans="8:8" x14ac:dyDescent="0.3">
      <c r="H1522"/>
    </row>
    <row r="1523" spans="8:8" x14ac:dyDescent="0.3">
      <c r="H1523"/>
    </row>
    <row r="1524" spans="8:8" x14ac:dyDescent="0.3">
      <c r="H1524"/>
    </row>
    <row r="1525" spans="8:8" x14ac:dyDescent="0.3">
      <c r="H1525"/>
    </row>
    <row r="1526" spans="8:8" x14ac:dyDescent="0.3">
      <c r="H1526"/>
    </row>
    <row r="1527" spans="8:8" x14ac:dyDescent="0.3">
      <c r="H1527"/>
    </row>
    <row r="1528" spans="8:8" x14ac:dyDescent="0.3">
      <c r="H1528"/>
    </row>
    <row r="1529" spans="8:8" x14ac:dyDescent="0.3">
      <c r="H1529"/>
    </row>
    <row r="1530" spans="8:8" x14ac:dyDescent="0.3">
      <c r="H1530"/>
    </row>
    <row r="1531" spans="8:8" x14ac:dyDescent="0.3">
      <c r="H1531"/>
    </row>
    <row r="1532" spans="8:8" x14ac:dyDescent="0.3">
      <c r="H1532"/>
    </row>
    <row r="1533" spans="8:8" x14ac:dyDescent="0.3">
      <c r="H1533"/>
    </row>
    <row r="1534" spans="8:8" x14ac:dyDescent="0.3">
      <c r="H1534"/>
    </row>
    <row r="1535" spans="8:8" x14ac:dyDescent="0.3">
      <c r="H1535"/>
    </row>
    <row r="1536" spans="8:8" x14ac:dyDescent="0.3">
      <c r="H1536"/>
    </row>
    <row r="1537" spans="8:8" x14ac:dyDescent="0.3">
      <c r="H1537"/>
    </row>
    <row r="1538" spans="8:8" x14ac:dyDescent="0.3">
      <c r="H1538"/>
    </row>
    <row r="1539" spans="8:8" x14ac:dyDescent="0.3">
      <c r="H1539"/>
    </row>
    <row r="1540" spans="8:8" x14ac:dyDescent="0.3">
      <c r="H1540"/>
    </row>
    <row r="1541" spans="8:8" x14ac:dyDescent="0.3">
      <c r="H1541"/>
    </row>
    <row r="1542" spans="8:8" x14ac:dyDescent="0.3">
      <c r="H1542"/>
    </row>
    <row r="1543" spans="8:8" x14ac:dyDescent="0.3">
      <c r="H1543"/>
    </row>
    <row r="1544" spans="8:8" x14ac:dyDescent="0.3">
      <c r="H1544"/>
    </row>
    <row r="1545" spans="8:8" x14ac:dyDescent="0.3">
      <c r="H1545"/>
    </row>
    <row r="1546" spans="8:8" x14ac:dyDescent="0.3">
      <c r="H1546"/>
    </row>
    <row r="1547" spans="8:8" x14ac:dyDescent="0.3">
      <c r="H1547"/>
    </row>
    <row r="1548" spans="8:8" x14ac:dyDescent="0.3">
      <c r="H1548"/>
    </row>
    <row r="1549" spans="8:8" x14ac:dyDescent="0.3">
      <c r="H1549"/>
    </row>
    <row r="1550" spans="8:8" x14ac:dyDescent="0.3">
      <c r="H1550"/>
    </row>
    <row r="1551" spans="8:8" x14ac:dyDescent="0.3">
      <c r="H1551"/>
    </row>
    <row r="1552" spans="8:8" x14ac:dyDescent="0.3">
      <c r="H1552"/>
    </row>
    <row r="1553" spans="8:8" x14ac:dyDescent="0.3">
      <c r="H1553"/>
    </row>
    <row r="1554" spans="8:8" x14ac:dyDescent="0.3">
      <c r="H1554"/>
    </row>
    <row r="1555" spans="8:8" x14ac:dyDescent="0.3">
      <c r="H1555"/>
    </row>
    <row r="1556" spans="8:8" x14ac:dyDescent="0.3">
      <c r="H1556"/>
    </row>
    <row r="1557" spans="8:8" x14ac:dyDescent="0.3">
      <c r="H1557"/>
    </row>
    <row r="1558" spans="8:8" x14ac:dyDescent="0.3">
      <c r="H1558"/>
    </row>
    <row r="1559" spans="8:8" x14ac:dyDescent="0.3">
      <c r="H1559"/>
    </row>
    <row r="1560" spans="8:8" x14ac:dyDescent="0.3">
      <c r="H1560"/>
    </row>
    <row r="1561" spans="8:8" x14ac:dyDescent="0.3">
      <c r="H1561"/>
    </row>
    <row r="1562" spans="8:8" x14ac:dyDescent="0.3">
      <c r="H1562"/>
    </row>
    <row r="1563" spans="8:8" x14ac:dyDescent="0.3">
      <c r="H1563"/>
    </row>
    <row r="1564" spans="8:8" x14ac:dyDescent="0.3">
      <c r="H1564"/>
    </row>
    <row r="1565" spans="8:8" x14ac:dyDescent="0.3">
      <c r="H1565"/>
    </row>
    <row r="1566" spans="8:8" x14ac:dyDescent="0.3">
      <c r="H1566"/>
    </row>
    <row r="1567" spans="8:8" x14ac:dyDescent="0.3">
      <c r="H1567"/>
    </row>
    <row r="1568" spans="8:8" x14ac:dyDescent="0.3">
      <c r="H1568"/>
    </row>
    <row r="1569" spans="8:8" x14ac:dyDescent="0.3">
      <c r="H1569"/>
    </row>
    <row r="1570" spans="8:8" x14ac:dyDescent="0.3">
      <c r="H1570"/>
    </row>
    <row r="1571" spans="8:8" x14ac:dyDescent="0.3">
      <c r="H1571"/>
    </row>
    <row r="1572" spans="8:8" x14ac:dyDescent="0.3">
      <c r="H1572"/>
    </row>
    <row r="1573" spans="8:8" x14ac:dyDescent="0.3">
      <c r="H1573"/>
    </row>
    <row r="1574" spans="8:8" x14ac:dyDescent="0.3">
      <c r="H1574"/>
    </row>
    <row r="1575" spans="8:8" x14ac:dyDescent="0.3">
      <c r="H1575"/>
    </row>
    <row r="1576" spans="8:8" x14ac:dyDescent="0.3">
      <c r="H1576"/>
    </row>
    <row r="1577" spans="8:8" x14ac:dyDescent="0.3">
      <c r="H1577"/>
    </row>
    <row r="1578" spans="8:8" x14ac:dyDescent="0.3">
      <c r="H1578"/>
    </row>
    <row r="1579" spans="8:8" x14ac:dyDescent="0.3">
      <c r="H1579"/>
    </row>
    <row r="1580" spans="8:8" x14ac:dyDescent="0.3">
      <c r="H1580"/>
    </row>
    <row r="1581" spans="8:8" x14ac:dyDescent="0.3">
      <c r="H1581"/>
    </row>
    <row r="1582" spans="8:8" x14ac:dyDescent="0.3">
      <c r="H1582"/>
    </row>
    <row r="1583" spans="8:8" x14ac:dyDescent="0.3">
      <c r="H1583"/>
    </row>
    <row r="1584" spans="8:8" x14ac:dyDescent="0.3">
      <c r="H1584"/>
    </row>
    <row r="1585" spans="8:8" x14ac:dyDescent="0.3">
      <c r="H1585"/>
    </row>
    <row r="1586" spans="8:8" x14ac:dyDescent="0.3">
      <c r="H1586"/>
    </row>
    <row r="1587" spans="8:8" x14ac:dyDescent="0.3">
      <c r="H1587"/>
    </row>
    <row r="1588" spans="8:8" x14ac:dyDescent="0.3">
      <c r="H1588"/>
    </row>
    <row r="1589" spans="8:8" x14ac:dyDescent="0.3">
      <c r="H1589"/>
    </row>
    <row r="1590" spans="8:8" x14ac:dyDescent="0.3">
      <c r="H1590"/>
    </row>
    <row r="1591" spans="8:8" x14ac:dyDescent="0.3">
      <c r="H1591"/>
    </row>
    <row r="1592" spans="8:8" x14ac:dyDescent="0.3">
      <c r="H1592"/>
    </row>
    <row r="1593" spans="8:8" x14ac:dyDescent="0.3">
      <c r="H1593"/>
    </row>
    <row r="1594" spans="8:8" x14ac:dyDescent="0.3">
      <c r="H1594"/>
    </row>
    <row r="1595" spans="8:8" x14ac:dyDescent="0.3">
      <c r="H1595"/>
    </row>
    <row r="1596" spans="8:8" x14ac:dyDescent="0.3">
      <c r="H1596"/>
    </row>
    <row r="1597" spans="8:8" x14ac:dyDescent="0.3">
      <c r="H1597"/>
    </row>
    <row r="1598" spans="8:8" x14ac:dyDescent="0.3">
      <c r="H1598"/>
    </row>
    <row r="1599" spans="8:8" x14ac:dyDescent="0.3">
      <c r="H1599"/>
    </row>
    <row r="1600" spans="8:8" x14ac:dyDescent="0.3">
      <c r="H1600"/>
    </row>
    <row r="1601" spans="8:8" x14ac:dyDescent="0.3">
      <c r="H1601"/>
    </row>
    <row r="1602" spans="8:8" x14ac:dyDescent="0.3">
      <c r="H1602"/>
    </row>
    <row r="1603" spans="8:8" x14ac:dyDescent="0.3">
      <c r="H1603"/>
    </row>
    <row r="1604" spans="8:8" x14ac:dyDescent="0.3">
      <c r="H1604"/>
    </row>
    <row r="1605" spans="8:8" x14ac:dyDescent="0.3">
      <c r="H1605"/>
    </row>
    <row r="1606" spans="8:8" x14ac:dyDescent="0.3">
      <c r="H1606"/>
    </row>
    <row r="1607" spans="8:8" x14ac:dyDescent="0.3">
      <c r="H1607"/>
    </row>
    <row r="1608" spans="8:8" x14ac:dyDescent="0.3">
      <c r="H1608"/>
    </row>
    <row r="1609" spans="8:8" x14ac:dyDescent="0.3">
      <c r="H1609"/>
    </row>
    <row r="1610" spans="8:8" x14ac:dyDescent="0.3">
      <c r="H1610"/>
    </row>
    <row r="1611" spans="8:8" x14ac:dyDescent="0.3">
      <c r="H1611"/>
    </row>
    <row r="1612" spans="8:8" x14ac:dyDescent="0.3">
      <c r="H1612"/>
    </row>
    <row r="1613" spans="8:8" x14ac:dyDescent="0.3">
      <c r="H1613"/>
    </row>
    <row r="1614" spans="8:8" x14ac:dyDescent="0.3">
      <c r="H1614"/>
    </row>
    <row r="1615" spans="8:8" x14ac:dyDescent="0.3">
      <c r="H1615"/>
    </row>
    <row r="1616" spans="8:8" x14ac:dyDescent="0.3">
      <c r="H1616"/>
    </row>
    <row r="1617" spans="8:8" x14ac:dyDescent="0.3">
      <c r="H1617"/>
    </row>
    <row r="1618" spans="8:8" x14ac:dyDescent="0.3">
      <c r="H1618"/>
    </row>
    <row r="1619" spans="8:8" x14ac:dyDescent="0.3">
      <c r="H1619"/>
    </row>
    <row r="1620" spans="8:8" x14ac:dyDescent="0.3">
      <c r="H1620"/>
    </row>
    <row r="1621" spans="8:8" x14ac:dyDescent="0.3">
      <c r="H1621"/>
    </row>
    <row r="1622" spans="8:8" x14ac:dyDescent="0.3">
      <c r="H1622"/>
    </row>
    <row r="1623" spans="8:8" x14ac:dyDescent="0.3">
      <c r="H1623"/>
    </row>
    <row r="1624" spans="8:8" x14ac:dyDescent="0.3">
      <c r="H1624"/>
    </row>
    <row r="1625" spans="8:8" x14ac:dyDescent="0.3">
      <c r="H1625"/>
    </row>
    <row r="1626" spans="8:8" x14ac:dyDescent="0.3">
      <c r="H1626"/>
    </row>
    <row r="1627" spans="8:8" x14ac:dyDescent="0.3">
      <c r="H1627"/>
    </row>
    <row r="1628" spans="8:8" x14ac:dyDescent="0.3">
      <c r="H1628"/>
    </row>
    <row r="1629" spans="8:8" x14ac:dyDescent="0.3">
      <c r="H1629"/>
    </row>
    <row r="1630" spans="8:8" x14ac:dyDescent="0.3">
      <c r="H1630"/>
    </row>
    <row r="1631" spans="8:8" x14ac:dyDescent="0.3">
      <c r="H1631"/>
    </row>
    <row r="1632" spans="8:8" x14ac:dyDescent="0.3">
      <c r="H1632"/>
    </row>
    <row r="1633" spans="8:8" x14ac:dyDescent="0.3">
      <c r="H1633"/>
    </row>
    <row r="1634" spans="8:8" x14ac:dyDescent="0.3">
      <c r="H1634"/>
    </row>
    <row r="1635" spans="8:8" x14ac:dyDescent="0.3">
      <c r="H1635"/>
    </row>
    <row r="1636" spans="8:8" x14ac:dyDescent="0.3">
      <c r="H1636"/>
    </row>
    <row r="1637" spans="8:8" x14ac:dyDescent="0.3">
      <c r="H1637"/>
    </row>
    <row r="1638" spans="8:8" x14ac:dyDescent="0.3">
      <c r="H1638"/>
    </row>
    <row r="1639" spans="8:8" x14ac:dyDescent="0.3">
      <c r="H1639"/>
    </row>
    <row r="1640" spans="8:8" x14ac:dyDescent="0.3">
      <c r="H1640"/>
    </row>
    <row r="1641" spans="8:8" x14ac:dyDescent="0.3">
      <c r="H1641"/>
    </row>
    <row r="1642" spans="8:8" x14ac:dyDescent="0.3">
      <c r="H1642"/>
    </row>
    <row r="1643" spans="8:8" x14ac:dyDescent="0.3">
      <c r="H1643"/>
    </row>
    <row r="1644" spans="8:8" x14ac:dyDescent="0.3">
      <c r="H1644"/>
    </row>
    <row r="1645" spans="8:8" x14ac:dyDescent="0.3">
      <c r="H1645"/>
    </row>
    <row r="1646" spans="8:8" x14ac:dyDescent="0.3">
      <c r="H1646"/>
    </row>
    <row r="1647" spans="8:8" x14ac:dyDescent="0.3">
      <c r="H1647"/>
    </row>
    <row r="1648" spans="8:8" x14ac:dyDescent="0.3">
      <c r="H1648"/>
    </row>
    <row r="1649" spans="8:8" x14ac:dyDescent="0.3">
      <c r="H1649"/>
    </row>
    <row r="1650" spans="8:8" x14ac:dyDescent="0.3">
      <c r="H1650"/>
    </row>
    <row r="1651" spans="8:8" x14ac:dyDescent="0.3">
      <c r="H1651"/>
    </row>
    <row r="1652" spans="8:8" x14ac:dyDescent="0.3">
      <c r="H1652"/>
    </row>
    <row r="1653" spans="8:8" x14ac:dyDescent="0.3">
      <c r="H1653"/>
    </row>
    <row r="1654" spans="8:8" x14ac:dyDescent="0.3">
      <c r="H1654"/>
    </row>
    <row r="1655" spans="8:8" x14ac:dyDescent="0.3">
      <c r="H1655"/>
    </row>
    <row r="1656" spans="8:8" x14ac:dyDescent="0.3">
      <c r="H1656"/>
    </row>
    <row r="1657" spans="8:8" x14ac:dyDescent="0.3">
      <c r="H1657"/>
    </row>
    <row r="1658" spans="8:8" x14ac:dyDescent="0.3">
      <c r="H1658"/>
    </row>
    <row r="1659" spans="8:8" x14ac:dyDescent="0.3">
      <c r="H1659"/>
    </row>
    <row r="1660" spans="8:8" x14ac:dyDescent="0.3">
      <c r="H1660"/>
    </row>
    <row r="1661" spans="8:8" x14ac:dyDescent="0.3">
      <c r="H1661"/>
    </row>
    <row r="1662" spans="8:8" x14ac:dyDescent="0.3">
      <c r="H1662"/>
    </row>
    <row r="1663" spans="8:8" x14ac:dyDescent="0.3">
      <c r="H1663"/>
    </row>
    <row r="1664" spans="8:8" x14ac:dyDescent="0.3">
      <c r="H1664"/>
    </row>
    <row r="1665" spans="8:8" x14ac:dyDescent="0.3">
      <c r="H1665"/>
    </row>
    <row r="1666" spans="8:8" x14ac:dyDescent="0.3">
      <c r="H1666"/>
    </row>
    <row r="1667" spans="8:8" x14ac:dyDescent="0.3">
      <c r="H1667"/>
    </row>
    <row r="1668" spans="8:8" x14ac:dyDescent="0.3">
      <c r="H1668"/>
    </row>
    <row r="1669" spans="8:8" x14ac:dyDescent="0.3">
      <c r="H1669"/>
    </row>
    <row r="1670" spans="8:8" x14ac:dyDescent="0.3">
      <c r="H1670"/>
    </row>
    <row r="1671" spans="8:8" x14ac:dyDescent="0.3">
      <c r="H1671"/>
    </row>
    <row r="1672" spans="8:8" x14ac:dyDescent="0.3">
      <c r="H1672"/>
    </row>
    <row r="1673" spans="8:8" x14ac:dyDescent="0.3">
      <c r="H1673"/>
    </row>
    <row r="1674" spans="8:8" x14ac:dyDescent="0.3">
      <c r="H1674"/>
    </row>
    <row r="1675" spans="8:8" x14ac:dyDescent="0.3">
      <c r="H1675"/>
    </row>
    <row r="1676" spans="8:8" x14ac:dyDescent="0.3">
      <c r="H1676"/>
    </row>
    <row r="1677" spans="8:8" x14ac:dyDescent="0.3">
      <c r="H1677"/>
    </row>
    <row r="1678" spans="8:8" x14ac:dyDescent="0.3">
      <c r="H1678"/>
    </row>
    <row r="1679" spans="8:8" x14ac:dyDescent="0.3">
      <c r="H1679"/>
    </row>
    <row r="1680" spans="8:8" x14ac:dyDescent="0.3">
      <c r="H1680"/>
    </row>
    <row r="1681" spans="8:8" x14ac:dyDescent="0.3">
      <c r="H1681"/>
    </row>
    <row r="1682" spans="8:8" x14ac:dyDescent="0.3">
      <c r="H1682"/>
    </row>
    <row r="1683" spans="8:8" x14ac:dyDescent="0.3">
      <c r="H1683"/>
    </row>
    <row r="1684" spans="8:8" x14ac:dyDescent="0.3">
      <c r="H1684"/>
    </row>
    <row r="1685" spans="8:8" x14ac:dyDescent="0.3">
      <c r="H1685"/>
    </row>
    <row r="1686" spans="8:8" x14ac:dyDescent="0.3">
      <c r="H1686"/>
    </row>
    <row r="1687" spans="8:8" x14ac:dyDescent="0.3">
      <c r="H1687"/>
    </row>
    <row r="1688" spans="8:8" x14ac:dyDescent="0.3">
      <c r="H1688"/>
    </row>
    <row r="1689" spans="8:8" x14ac:dyDescent="0.3">
      <c r="H1689"/>
    </row>
    <row r="1690" spans="8:8" x14ac:dyDescent="0.3">
      <c r="H1690"/>
    </row>
    <row r="1691" spans="8:8" x14ac:dyDescent="0.3">
      <c r="H1691"/>
    </row>
    <row r="1692" spans="8:8" x14ac:dyDescent="0.3">
      <c r="H1692"/>
    </row>
    <row r="1693" spans="8:8" x14ac:dyDescent="0.3">
      <c r="H1693"/>
    </row>
    <row r="1694" spans="8:8" x14ac:dyDescent="0.3">
      <c r="H1694"/>
    </row>
    <row r="1695" spans="8:8" x14ac:dyDescent="0.3">
      <c r="H1695"/>
    </row>
    <row r="1696" spans="8:8" x14ac:dyDescent="0.3">
      <c r="H1696"/>
    </row>
    <row r="1697" spans="8:8" x14ac:dyDescent="0.3">
      <c r="H1697"/>
    </row>
    <row r="1698" spans="8:8" x14ac:dyDescent="0.3">
      <c r="H1698"/>
    </row>
    <row r="1699" spans="8:8" x14ac:dyDescent="0.3">
      <c r="H1699"/>
    </row>
    <row r="1700" spans="8:8" x14ac:dyDescent="0.3">
      <c r="H1700"/>
    </row>
    <row r="1701" spans="8:8" x14ac:dyDescent="0.3">
      <c r="H1701"/>
    </row>
    <row r="1702" spans="8:8" x14ac:dyDescent="0.3">
      <c r="H1702"/>
    </row>
    <row r="1703" spans="8:8" x14ac:dyDescent="0.3">
      <c r="H1703"/>
    </row>
    <row r="1704" spans="8:8" x14ac:dyDescent="0.3">
      <c r="H1704"/>
    </row>
    <row r="1705" spans="8:8" x14ac:dyDescent="0.3">
      <c r="H1705"/>
    </row>
    <row r="1706" spans="8:8" x14ac:dyDescent="0.3">
      <c r="H1706"/>
    </row>
    <row r="1707" spans="8:8" x14ac:dyDescent="0.3">
      <c r="H1707"/>
    </row>
    <row r="1708" spans="8:8" x14ac:dyDescent="0.3">
      <c r="H1708"/>
    </row>
    <row r="1709" spans="8:8" x14ac:dyDescent="0.3">
      <c r="H1709"/>
    </row>
    <row r="1710" spans="8:8" x14ac:dyDescent="0.3">
      <c r="H1710"/>
    </row>
    <row r="1711" spans="8:8" x14ac:dyDescent="0.3">
      <c r="H1711"/>
    </row>
    <row r="1712" spans="8:8" x14ac:dyDescent="0.3">
      <c r="H1712"/>
    </row>
    <row r="1713" spans="8:8" x14ac:dyDescent="0.3">
      <c r="H1713"/>
    </row>
    <row r="1714" spans="8:8" x14ac:dyDescent="0.3">
      <c r="H1714"/>
    </row>
    <row r="1715" spans="8:8" x14ac:dyDescent="0.3">
      <c r="H1715"/>
    </row>
    <row r="1716" spans="8:8" x14ac:dyDescent="0.3">
      <c r="H1716"/>
    </row>
    <row r="1717" spans="8:8" x14ac:dyDescent="0.3">
      <c r="H1717"/>
    </row>
    <row r="1718" spans="8:8" x14ac:dyDescent="0.3">
      <c r="H1718"/>
    </row>
    <row r="1719" spans="8:8" x14ac:dyDescent="0.3">
      <c r="H1719"/>
    </row>
    <row r="1720" spans="8:8" x14ac:dyDescent="0.3">
      <c r="H1720"/>
    </row>
    <row r="1721" spans="8:8" x14ac:dyDescent="0.3">
      <c r="H1721"/>
    </row>
    <row r="1722" spans="8:8" x14ac:dyDescent="0.3">
      <c r="H1722"/>
    </row>
    <row r="1723" spans="8:8" x14ac:dyDescent="0.3">
      <c r="H1723"/>
    </row>
    <row r="1724" spans="8:8" x14ac:dyDescent="0.3">
      <c r="H1724"/>
    </row>
    <row r="1725" spans="8:8" x14ac:dyDescent="0.3">
      <c r="H1725"/>
    </row>
    <row r="1726" spans="8:8" x14ac:dyDescent="0.3">
      <c r="H1726"/>
    </row>
    <row r="1727" spans="8:8" x14ac:dyDescent="0.3">
      <c r="H1727"/>
    </row>
    <row r="1728" spans="8:8" x14ac:dyDescent="0.3">
      <c r="H1728"/>
    </row>
    <row r="1729" spans="8:8" x14ac:dyDescent="0.3">
      <c r="H1729"/>
    </row>
    <row r="1730" spans="8:8" x14ac:dyDescent="0.3">
      <c r="H1730"/>
    </row>
    <row r="1731" spans="8:8" x14ac:dyDescent="0.3">
      <c r="H1731"/>
    </row>
    <row r="1732" spans="8:8" x14ac:dyDescent="0.3">
      <c r="H1732"/>
    </row>
    <row r="1733" spans="8:8" x14ac:dyDescent="0.3">
      <c r="H1733"/>
    </row>
    <row r="1734" spans="8:8" x14ac:dyDescent="0.3">
      <c r="H1734"/>
    </row>
    <row r="1735" spans="8:8" x14ac:dyDescent="0.3">
      <c r="H1735"/>
    </row>
    <row r="1736" spans="8:8" x14ac:dyDescent="0.3">
      <c r="H1736"/>
    </row>
    <row r="1737" spans="8:8" x14ac:dyDescent="0.3">
      <c r="H1737"/>
    </row>
    <row r="1738" spans="8:8" x14ac:dyDescent="0.3">
      <c r="H1738"/>
    </row>
    <row r="1739" spans="8:8" x14ac:dyDescent="0.3">
      <c r="H1739"/>
    </row>
    <row r="1740" spans="8:8" x14ac:dyDescent="0.3">
      <c r="H1740"/>
    </row>
    <row r="1741" spans="8:8" x14ac:dyDescent="0.3">
      <c r="H1741"/>
    </row>
    <row r="1742" spans="8:8" x14ac:dyDescent="0.3">
      <c r="H1742"/>
    </row>
    <row r="1743" spans="8:8" x14ac:dyDescent="0.3">
      <c r="H1743"/>
    </row>
    <row r="1744" spans="8:8" x14ac:dyDescent="0.3">
      <c r="H1744"/>
    </row>
    <row r="1745" spans="8:8" x14ac:dyDescent="0.3">
      <c r="H1745"/>
    </row>
    <row r="1746" spans="8:8" x14ac:dyDescent="0.3">
      <c r="H1746"/>
    </row>
    <row r="1747" spans="8:8" x14ac:dyDescent="0.3">
      <c r="H1747"/>
    </row>
    <row r="1748" spans="8:8" x14ac:dyDescent="0.3">
      <c r="H1748"/>
    </row>
    <row r="1749" spans="8:8" x14ac:dyDescent="0.3">
      <c r="H1749"/>
    </row>
    <row r="1750" spans="8:8" x14ac:dyDescent="0.3">
      <c r="H1750"/>
    </row>
    <row r="1751" spans="8:8" x14ac:dyDescent="0.3">
      <c r="H1751"/>
    </row>
    <row r="1752" spans="8:8" x14ac:dyDescent="0.3">
      <c r="H1752"/>
    </row>
    <row r="1753" spans="8:8" x14ac:dyDescent="0.3">
      <c r="H1753"/>
    </row>
    <row r="1754" spans="8:8" x14ac:dyDescent="0.3">
      <c r="H1754"/>
    </row>
    <row r="1755" spans="8:8" x14ac:dyDescent="0.3">
      <c r="H1755"/>
    </row>
    <row r="1756" spans="8:8" x14ac:dyDescent="0.3">
      <c r="H1756"/>
    </row>
    <row r="1757" spans="8:8" x14ac:dyDescent="0.3">
      <c r="H1757"/>
    </row>
    <row r="1758" spans="8:8" x14ac:dyDescent="0.3">
      <c r="H1758"/>
    </row>
    <row r="1759" spans="8:8" x14ac:dyDescent="0.3">
      <c r="H1759"/>
    </row>
    <row r="1760" spans="8:8" x14ac:dyDescent="0.3">
      <c r="H1760"/>
    </row>
    <row r="1761" spans="8:8" x14ac:dyDescent="0.3">
      <c r="H1761"/>
    </row>
    <row r="1762" spans="8:8" x14ac:dyDescent="0.3">
      <c r="H1762"/>
    </row>
    <row r="1763" spans="8:8" x14ac:dyDescent="0.3">
      <c r="H1763"/>
    </row>
    <row r="1764" spans="8:8" x14ac:dyDescent="0.3">
      <c r="H1764"/>
    </row>
    <row r="1765" spans="8:8" x14ac:dyDescent="0.3">
      <c r="H1765"/>
    </row>
    <row r="1766" spans="8:8" x14ac:dyDescent="0.3">
      <c r="H1766"/>
    </row>
    <row r="1767" spans="8:8" x14ac:dyDescent="0.3">
      <c r="H1767"/>
    </row>
    <row r="1768" spans="8:8" x14ac:dyDescent="0.3">
      <c r="H1768"/>
    </row>
    <row r="1769" spans="8:8" x14ac:dyDescent="0.3">
      <c r="H1769"/>
    </row>
    <row r="1770" spans="8:8" x14ac:dyDescent="0.3">
      <c r="H1770"/>
    </row>
    <row r="1771" spans="8:8" x14ac:dyDescent="0.3">
      <c r="H1771"/>
    </row>
    <row r="1772" spans="8:8" x14ac:dyDescent="0.3">
      <c r="H1772"/>
    </row>
    <row r="1773" spans="8:8" x14ac:dyDescent="0.3">
      <c r="H1773"/>
    </row>
    <row r="1774" spans="8:8" x14ac:dyDescent="0.3">
      <c r="H1774"/>
    </row>
    <row r="1775" spans="8:8" x14ac:dyDescent="0.3">
      <c r="H1775"/>
    </row>
    <row r="1776" spans="8:8" x14ac:dyDescent="0.3">
      <c r="H1776"/>
    </row>
    <row r="1777" spans="8:8" x14ac:dyDescent="0.3">
      <c r="H1777"/>
    </row>
    <row r="1778" spans="8:8" x14ac:dyDescent="0.3">
      <c r="H1778"/>
    </row>
    <row r="1779" spans="8:8" x14ac:dyDescent="0.3">
      <c r="H1779"/>
    </row>
    <row r="1780" spans="8:8" x14ac:dyDescent="0.3">
      <c r="H1780"/>
    </row>
    <row r="1781" spans="8:8" x14ac:dyDescent="0.3">
      <c r="H1781"/>
    </row>
    <row r="1782" spans="8:8" x14ac:dyDescent="0.3">
      <c r="H1782"/>
    </row>
    <row r="1783" spans="8:8" x14ac:dyDescent="0.3">
      <c r="H1783"/>
    </row>
    <row r="1784" spans="8:8" x14ac:dyDescent="0.3">
      <c r="H1784"/>
    </row>
    <row r="1785" spans="8:8" x14ac:dyDescent="0.3">
      <c r="H1785"/>
    </row>
    <row r="1786" spans="8:8" x14ac:dyDescent="0.3">
      <c r="H1786"/>
    </row>
    <row r="1787" spans="8:8" x14ac:dyDescent="0.3">
      <c r="H1787"/>
    </row>
    <row r="1788" spans="8:8" x14ac:dyDescent="0.3">
      <c r="H1788"/>
    </row>
    <row r="1789" spans="8:8" x14ac:dyDescent="0.3">
      <c r="H1789"/>
    </row>
    <row r="1790" spans="8:8" x14ac:dyDescent="0.3">
      <c r="H1790"/>
    </row>
    <row r="1791" spans="8:8" x14ac:dyDescent="0.3">
      <c r="H1791"/>
    </row>
    <row r="1792" spans="8:8" x14ac:dyDescent="0.3">
      <c r="H1792"/>
    </row>
    <row r="1793" spans="8:8" x14ac:dyDescent="0.3">
      <c r="H1793"/>
    </row>
    <row r="1794" spans="8:8" x14ac:dyDescent="0.3">
      <c r="H1794"/>
    </row>
    <row r="1795" spans="8:8" x14ac:dyDescent="0.3">
      <c r="H1795"/>
    </row>
    <row r="1796" spans="8:8" x14ac:dyDescent="0.3">
      <c r="H1796"/>
    </row>
    <row r="1797" spans="8:8" x14ac:dyDescent="0.3">
      <c r="H1797"/>
    </row>
    <row r="1798" spans="8:8" x14ac:dyDescent="0.3">
      <c r="H1798"/>
    </row>
    <row r="1799" spans="8:8" x14ac:dyDescent="0.3">
      <c r="H1799"/>
    </row>
    <row r="1800" spans="8:8" x14ac:dyDescent="0.3">
      <c r="H1800"/>
    </row>
    <row r="1801" spans="8:8" x14ac:dyDescent="0.3">
      <c r="H1801"/>
    </row>
    <row r="1802" spans="8:8" x14ac:dyDescent="0.3">
      <c r="H1802"/>
    </row>
    <row r="1803" spans="8:8" x14ac:dyDescent="0.3">
      <c r="H1803"/>
    </row>
    <row r="1804" spans="8:8" x14ac:dyDescent="0.3">
      <c r="H1804"/>
    </row>
    <row r="1805" spans="8:8" x14ac:dyDescent="0.3">
      <c r="H1805"/>
    </row>
    <row r="1806" spans="8:8" x14ac:dyDescent="0.3">
      <c r="H1806"/>
    </row>
    <row r="1807" spans="8:8" x14ac:dyDescent="0.3">
      <c r="H1807"/>
    </row>
    <row r="1808" spans="8:8" x14ac:dyDescent="0.3">
      <c r="H1808"/>
    </row>
    <row r="1809" spans="8:8" x14ac:dyDescent="0.3">
      <c r="H1809"/>
    </row>
    <row r="1810" spans="8:8" x14ac:dyDescent="0.3">
      <c r="H1810"/>
    </row>
    <row r="1811" spans="8:8" x14ac:dyDescent="0.3">
      <c r="H1811"/>
    </row>
    <row r="1812" spans="8:8" x14ac:dyDescent="0.3">
      <c r="H1812"/>
    </row>
    <row r="1813" spans="8:8" x14ac:dyDescent="0.3">
      <c r="H1813"/>
    </row>
    <row r="1814" spans="8:8" x14ac:dyDescent="0.3">
      <c r="H1814"/>
    </row>
    <row r="1815" spans="8:8" x14ac:dyDescent="0.3">
      <c r="H1815"/>
    </row>
    <row r="1816" spans="8:8" x14ac:dyDescent="0.3">
      <c r="H1816"/>
    </row>
    <row r="1817" spans="8:8" x14ac:dyDescent="0.3">
      <c r="H1817"/>
    </row>
    <row r="1818" spans="8:8" x14ac:dyDescent="0.3">
      <c r="H1818"/>
    </row>
    <row r="1819" spans="8:8" x14ac:dyDescent="0.3">
      <c r="H1819"/>
    </row>
    <row r="1820" spans="8:8" x14ac:dyDescent="0.3">
      <c r="H1820"/>
    </row>
    <row r="1821" spans="8:8" x14ac:dyDescent="0.3">
      <c r="H1821"/>
    </row>
    <row r="1822" spans="8:8" x14ac:dyDescent="0.3">
      <c r="H1822"/>
    </row>
    <row r="1823" spans="8:8" x14ac:dyDescent="0.3">
      <c r="H1823"/>
    </row>
    <row r="1824" spans="8:8" x14ac:dyDescent="0.3">
      <c r="H1824"/>
    </row>
    <row r="1825" spans="8:8" x14ac:dyDescent="0.3">
      <c r="H1825"/>
    </row>
    <row r="1826" spans="8:8" x14ac:dyDescent="0.3">
      <c r="H1826"/>
    </row>
    <row r="1827" spans="8:8" x14ac:dyDescent="0.3">
      <c r="H1827"/>
    </row>
    <row r="1828" spans="8:8" x14ac:dyDescent="0.3">
      <c r="H1828"/>
    </row>
    <row r="1829" spans="8:8" x14ac:dyDescent="0.3">
      <c r="H1829"/>
    </row>
    <row r="1830" spans="8:8" x14ac:dyDescent="0.3">
      <c r="H1830"/>
    </row>
    <row r="1831" spans="8:8" x14ac:dyDescent="0.3">
      <c r="H1831"/>
    </row>
    <row r="1832" spans="8:8" x14ac:dyDescent="0.3">
      <c r="H1832"/>
    </row>
    <row r="1833" spans="8:8" x14ac:dyDescent="0.3">
      <c r="H1833"/>
    </row>
    <row r="1834" spans="8:8" x14ac:dyDescent="0.3">
      <c r="H1834"/>
    </row>
    <row r="1835" spans="8:8" x14ac:dyDescent="0.3">
      <c r="H1835"/>
    </row>
    <row r="1836" spans="8:8" x14ac:dyDescent="0.3">
      <c r="H1836"/>
    </row>
    <row r="1837" spans="8:8" x14ac:dyDescent="0.3">
      <c r="H1837"/>
    </row>
    <row r="1838" spans="8:8" x14ac:dyDescent="0.3">
      <c r="H1838"/>
    </row>
    <row r="1839" spans="8:8" x14ac:dyDescent="0.3">
      <c r="H1839"/>
    </row>
    <row r="1840" spans="8:8" x14ac:dyDescent="0.3">
      <c r="H1840"/>
    </row>
    <row r="1841" spans="8:8" x14ac:dyDescent="0.3">
      <c r="H1841"/>
    </row>
    <row r="1842" spans="8:8" x14ac:dyDescent="0.3">
      <c r="H1842"/>
    </row>
    <row r="1843" spans="8:8" x14ac:dyDescent="0.3">
      <c r="H1843"/>
    </row>
    <row r="1844" spans="8:8" x14ac:dyDescent="0.3">
      <c r="H1844"/>
    </row>
    <row r="1845" spans="8:8" x14ac:dyDescent="0.3">
      <c r="H1845"/>
    </row>
    <row r="1846" spans="8:8" x14ac:dyDescent="0.3">
      <c r="H1846"/>
    </row>
    <row r="1847" spans="8:8" x14ac:dyDescent="0.3">
      <c r="H1847"/>
    </row>
    <row r="1848" spans="8:8" x14ac:dyDescent="0.3">
      <c r="H1848"/>
    </row>
    <row r="1849" spans="8:8" x14ac:dyDescent="0.3">
      <c r="H1849"/>
    </row>
    <row r="1850" spans="8:8" x14ac:dyDescent="0.3">
      <c r="H1850"/>
    </row>
    <row r="1851" spans="8:8" x14ac:dyDescent="0.3">
      <c r="H1851"/>
    </row>
    <row r="1852" spans="8:8" x14ac:dyDescent="0.3">
      <c r="H1852"/>
    </row>
    <row r="1853" spans="8:8" x14ac:dyDescent="0.3">
      <c r="H1853"/>
    </row>
    <row r="1854" spans="8:8" x14ac:dyDescent="0.3">
      <c r="H1854"/>
    </row>
    <row r="1855" spans="8:8" x14ac:dyDescent="0.3">
      <c r="H1855"/>
    </row>
    <row r="1856" spans="8:8" x14ac:dyDescent="0.3">
      <c r="H1856"/>
    </row>
    <row r="1857" spans="8:8" x14ac:dyDescent="0.3">
      <c r="H1857"/>
    </row>
    <row r="1858" spans="8:8" x14ac:dyDescent="0.3">
      <c r="H1858"/>
    </row>
    <row r="1859" spans="8:8" x14ac:dyDescent="0.3">
      <c r="H1859"/>
    </row>
    <row r="1860" spans="8:8" x14ac:dyDescent="0.3">
      <c r="H1860"/>
    </row>
    <row r="1861" spans="8:8" x14ac:dyDescent="0.3">
      <c r="H1861"/>
    </row>
    <row r="1862" spans="8:8" x14ac:dyDescent="0.3">
      <c r="H1862"/>
    </row>
    <row r="1863" spans="8:8" x14ac:dyDescent="0.3">
      <c r="H1863"/>
    </row>
    <row r="1864" spans="8:8" x14ac:dyDescent="0.3">
      <c r="H1864"/>
    </row>
    <row r="1865" spans="8:8" x14ac:dyDescent="0.3">
      <c r="H1865"/>
    </row>
    <row r="1866" spans="8:8" x14ac:dyDescent="0.3">
      <c r="H1866"/>
    </row>
    <row r="1867" spans="8:8" x14ac:dyDescent="0.3">
      <c r="H1867"/>
    </row>
    <row r="1868" spans="8:8" x14ac:dyDescent="0.3">
      <c r="H1868"/>
    </row>
    <row r="1869" spans="8:8" x14ac:dyDescent="0.3">
      <c r="H1869"/>
    </row>
    <row r="1870" spans="8:8" x14ac:dyDescent="0.3">
      <c r="H1870"/>
    </row>
    <row r="1871" spans="8:8" x14ac:dyDescent="0.3">
      <c r="H1871"/>
    </row>
    <row r="1872" spans="8:8" x14ac:dyDescent="0.3">
      <c r="H1872"/>
    </row>
    <row r="1873" spans="8:8" x14ac:dyDescent="0.3">
      <c r="H1873"/>
    </row>
    <row r="1874" spans="8:8" x14ac:dyDescent="0.3">
      <c r="H1874"/>
    </row>
    <row r="1875" spans="8:8" x14ac:dyDescent="0.3">
      <c r="H1875"/>
    </row>
    <row r="1876" spans="8:8" x14ac:dyDescent="0.3">
      <c r="H1876"/>
    </row>
    <row r="1877" spans="8:8" x14ac:dyDescent="0.3">
      <c r="H1877"/>
    </row>
    <row r="1878" spans="8:8" x14ac:dyDescent="0.3">
      <c r="H1878"/>
    </row>
    <row r="1879" spans="8:8" x14ac:dyDescent="0.3">
      <c r="H1879"/>
    </row>
    <row r="1880" spans="8:8" x14ac:dyDescent="0.3">
      <c r="H1880"/>
    </row>
    <row r="1881" spans="8:8" x14ac:dyDescent="0.3">
      <c r="H1881"/>
    </row>
    <row r="1882" spans="8:8" x14ac:dyDescent="0.3">
      <c r="H1882"/>
    </row>
    <row r="1883" spans="8:8" x14ac:dyDescent="0.3">
      <c r="H1883"/>
    </row>
    <row r="1884" spans="8:8" x14ac:dyDescent="0.3">
      <c r="H1884"/>
    </row>
    <row r="1885" spans="8:8" x14ac:dyDescent="0.3">
      <c r="H1885"/>
    </row>
    <row r="1886" spans="8:8" x14ac:dyDescent="0.3">
      <c r="H1886"/>
    </row>
    <row r="1887" spans="8:8" x14ac:dyDescent="0.3">
      <c r="H1887"/>
    </row>
    <row r="1888" spans="8:8" x14ac:dyDescent="0.3">
      <c r="H1888"/>
    </row>
    <row r="1889" spans="8:8" x14ac:dyDescent="0.3">
      <c r="H1889"/>
    </row>
    <row r="1890" spans="8:8" x14ac:dyDescent="0.3">
      <c r="H1890"/>
    </row>
    <row r="1891" spans="8:8" x14ac:dyDescent="0.3">
      <c r="H1891"/>
    </row>
    <row r="1892" spans="8:8" x14ac:dyDescent="0.3">
      <c r="H1892"/>
    </row>
    <row r="1893" spans="8:8" x14ac:dyDescent="0.3">
      <c r="H1893"/>
    </row>
    <row r="1894" spans="8:8" x14ac:dyDescent="0.3">
      <c r="H1894"/>
    </row>
    <row r="1895" spans="8:8" x14ac:dyDescent="0.3">
      <c r="H1895"/>
    </row>
    <row r="1896" spans="8:8" x14ac:dyDescent="0.3">
      <c r="H1896"/>
    </row>
    <row r="1897" spans="8:8" x14ac:dyDescent="0.3">
      <c r="H1897"/>
    </row>
    <row r="1898" spans="8:8" x14ac:dyDescent="0.3">
      <c r="H1898"/>
    </row>
    <row r="1899" spans="8:8" x14ac:dyDescent="0.3">
      <c r="H1899"/>
    </row>
    <row r="1900" spans="8:8" x14ac:dyDescent="0.3">
      <c r="H1900"/>
    </row>
    <row r="1901" spans="8:8" x14ac:dyDescent="0.3">
      <c r="H1901"/>
    </row>
    <row r="1902" spans="8:8" x14ac:dyDescent="0.3">
      <c r="H1902"/>
    </row>
    <row r="1903" spans="8:8" x14ac:dyDescent="0.3">
      <c r="H1903"/>
    </row>
    <row r="1904" spans="8:8" x14ac:dyDescent="0.3">
      <c r="H1904"/>
    </row>
    <row r="1905" spans="8:8" x14ac:dyDescent="0.3">
      <c r="H1905"/>
    </row>
    <row r="1906" spans="8:8" x14ac:dyDescent="0.3">
      <c r="H1906"/>
    </row>
    <row r="1907" spans="8:8" x14ac:dyDescent="0.3">
      <c r="H1907"/>
    </row>
    <row r="1908" spans="8:8" x14ac:dyDescent="0.3">
      <c r="H1908"/>
    </row>
    <row r="1909" spans="8:8" x14ac:dyDescent="0.3">
      <c r="H1909"/>
    </row>
    <row r="1910" spans="8:8" x14ac:dyDescent="0.3">
      <c r="H1910"/>
    </row>
    <row r="1911" spans="8:8" x14ac:dyDescent="0.3">
      <c r="H1911"/>
    </row>
    <row r="1912" spans="8:8" x14ac:dyDescent="0.3">
      <c r="H1912"/>
    </row>
    <row r="1913" spans="8:8" x14ac:dyDescent="0.3">
      <c r="H1913"/>
    </row>
    <row r="1914" spans="8:8" x14ac:dyDescent="0.3">
      <c r="H1914"/>
    </row>
    <row r="1915" spans="8:8" x14ac:dyDescent="0.3">
      <c r="H1915"/>
    </row>
    <row r="1916" spans="8:8" x14ac:dyDescent="0.3">
      <c r="H1916"/>
    </row>
    <row r="1917" spans="8:8" x14ac:dyDescent="0.3">
      <c r="H1917"/>
    </row>
    <row r="1918" spans="8:8" x14ac:dyDescent="0.3">
      <c r="H1918"/>
    </row>
    <row r="1919" spans="8:8" x14ac:dyDescent="0.3">
      <c r="H1919"/>
    </row>
    <row r="1920" spans="8:8" x14ac:dyDescent="0.3">
      <c r="H1920"/>
    </row>
    <row r="1921" spans="8:8" x14ac:dyDescent="0.3">
      <c r="H1921"/>
    </row>
    <row r="1922" spans="8:8" x14ac:dyDescent="0.3">
      <c r="H1922"/>
    </row>
    <row r="1923" spans="8:8" x14ac:dyDescent="0.3">
      <c r="H1923"/>
    </row>
    <row r="1924" spans="8:8" x14ac:dyDescent="0.3">
      <c r="H1924"/>
    </row>
    <row r="1925" spans="8:8" x14ac:dyDescent="0.3">
      <c r="H1925"/>
    </row>
    <row r="1926" spans="8:8" x14ac:dyDescent="0.3">
      <c r="H1926"/>
    </row>
    <row r="1927" spans="8:8" x14ac:dyDescent="0.3">
      <c r="H1927"/>
    </row>
    <row r="1928" spans="8:8" x14ac:dyDescent="0.3">
      <c r="H1928"/>
    </row>
    <row r="1929" spans="8:8" x14ac:dyDescent="0.3">
      <c r="H1929"/>
    </row>
    <row r="1930" spans="8:8" x14ac:dyDescent="0.3">
      <c r="H1930"/>
    </row>
    <row r="1931" spans="8:8" x14ac:dyDescent="0.3">
      <c r="H1931"/>
    </row>
    <row r="1932" spans="8:8" x14ac:dyDescent="0.3">
      <c r="H1932"/>
    </row>
    <row r="1933" spans="8:8" x14ac:dyDescent="0.3">
      <c r="H1933"/>
    </row>
    <row r="1934" spans="8:8" x14ac:dyDescent="0.3">
      <c r="H1934"/>
    </row>
    <row r="1935" spans="8:8" x14ac:dyDescent="0.3">
      <c r="H1935"/>
    </row>
    <row r="1936" spans="8:8" x14ac:dyDescent="0.3">
      <c r="H1936"/>
    </row>
    <row r="1937" spans="8:8" x14ac:dyDescent="0.3">
      <c r="H1937"/>
    </row>
    <row r="1938" spans="8:8" x14ac:dyDescent="0.3">
      <c r="H1938"/>
    </row>
    <row r="1939" spans="8:8" x14ac:dyDescent="0.3">
      <c r="H1939"/>
    </row>
    <row r="1940" spans="8:8" x14ac:dyDescent="0.3">
      <c r="H1940"/>
    </row>
    <row r="1941" spans="8:8" x14ac:dyDescent="0.3">
      <c r="H1941"/>
    </row>
    <row r="1942" spans="8:8" x14ac:dyDescent="0.3">
      <c r="H1942"/>
    </row>
    <row r="1943" spans="8:8" x14ac:dyDescent="0.3">
      <c r="H1943"/>
    </row>
    <row r="1944" spans="8:8" x14ac:dyDescent="0.3">
      <c r="H1944"/>
    </row>
    <row r="1945" spans="8:8" x14ac:dyDescent="0.3">
      <c r="H1945"/>
    </row>
    <row r="1946" spans="8:8" x14ac:dyDescent="0.3">
      <c r="H1946"/>
    </row>
    <row r="1947" spans="8:8" x14ac:dyDescent="0.3">
      <c r="H1947"/>
    </row>
    <row r="1948" spans="8:8" x14ac:dyDescent="0.3">
      <c r="H1948"/>
    </row>
    <row r="1949" spans="8:8" x14ac:dyDescent="0.3">
      <c r="H1949"/>
    </row>
    <row r="1950" spans="8:8" x14ac:dyDescent="0.3">
      <c r="H1950"/>
    </row>
    <row r="1951" spans="8:8" x14ac:dyDescent="0.3">
      <c r="H1951"/>
    </row>
    <row r="1952" spans="8:8" x14ac:dyDescent="0.3">
      <c r="H1952"/>
    </row>
    <row r="1953" spans="8:8" x14ac:dyDescent="0.3">
      <c r="H1953"/>
    </row>
    <row r="1954" spans="8:8" x14ac:dyDescent="0.3">
      <c r="H1954"/>
    </row>
    <row r="1955" spans="8:8" x14ac:dyDescent="0.3">
      <c r="H1955"/>
    </row>
    <row r="1956" spans="8:8" x14ac:dyDescent="0.3">
      <c r="H1956"/>
    </row>
    <row r="1957" spans="8:8" x14ac:dyDescent="0.3">
      <c r="H1957"/>
    </row>
    <row r="1958" spans="8:8" x14ac:dyDescent="0.3">
      <c r="H1958"/>
    </row>
    <row r="1959" spans="8:8" x14ac:dyDescent="0.3">
      <c r="H1959"/>
    </row>
    <row r="1960" spans="8:8" x14ac:dyDescent="0.3">
      <c r="H1960"/>
    </row>
    <row r="1961" spans="8:8" x14ac:dyDescent="0.3">
      <c r="H1961"/>
    </row>
    <row r="1962" spans="8:8" x14ac:dyDescent="0.3">
      <c r="H1962"/>
    </row>
    <row r="1963" spans="8:8" x14ac:dyDescent="0.3">
      <c r="H1963"/>
    </row>
    <row r="1964" spans="8:8" x14ac:dyDescent="0.3">
      <c r="H1964"/>
    </row>
    <row r="1965" spans="8:8" x14ac:dyDescent="0.3">
      <c r="H1965"/>
    </row>
    <row r="1966" spans="8:8" x14ac:dyDescent="0.3">
      <c r="H1966"/>
    </row>
    <row r="1967" spans="8:8" x14ac:dyDescent="0.3">
      <c r="H1967"/>
    </row>
    <row r="1968" spans="8:8" x14ac:dyDescent="0.3">
      <c r="H1968"/>
    </row>
    <row r="1969" spans="8:8" x14ac:dyDescent="0.3">
      <c r="H1969"/>
    </row>
    <row r="1970" spans="8:8" x14ac:dyDescent="0.3">
      <c r="H1970"/>
    </row>
    <row r="1971" spans="8:8" x14ac:dyDescent="0.3">
      <c r="H1971"/>
    </row>
    <row r="1972" spans="8:8" x14ac:dyDescent="0.3">
      <c r="H1972"/>
    </row>
    <row r="1973" spans="8:8" x14ac:dyDescent="0.3">
      <c r="H1973"/>
    </row>
    <row r="1974" spans="8:8" x14ac:dyDescent="0.3">
      <c r="H1974"/>
    </row>
    <row r="1975" spans="8:8" x14ac:dyDescent="0.3">
      <c r="H1975"/>
    </row>
    <row r="1976" spans="8:8" x14ac:dyDescent="0.3">
      <c r="H1976"/>
    </row>
    <row r="1977" spans="8:8" x14ac:dyDescent="0.3">
      <c r="H1977"/>
    </row>
    <row r="1978" spans="8:8" x14ac:dyDescent="0.3">
      <c r="H1978"/>
    </row>
    <row r="1979" spans="8:8" x14ac:dyDescent="0.3">
      <c r="H1979"/>
    </row>
    <row r="1980" spans="8:8" x14ac:dyDescent="0.3">
      <c r="H1980"/>
    </row>
    <row r="1981" spans="8:8" x14ac:dyDescent="0.3">
      <c r="H1981"/>
    </row>
    <row r="1982" spans="8:8" x14ac:dyDescent="0.3">
      <c r="H1982"/>
    </row>
    <row r="1983" spans="8:8" x14ac:dyDescent="0.3">
      <c r="H1983"/>
    </row>
    <row r="1984" spans="8:8" x14ac:dyDescent="0.3">
      <c r="H1984"/>
    </row>
    <row r="1985" spans="8:8" x14ac:dyDescent="0.3">
      <c r="H1985"/>
    </row>
    <row r="1986" spans="8:8" x14ac:dyDescent="0.3">
      <c r="H1986"/>
    </row>
    <row r="1987" spans="8:8" x14ac:dyDescent="0.3">
      <c r="H1987"/>
    </row>
    <row r="1988" spans="8:8" x14ac:dyDescent="0.3">
      <c r="H1988"/>
    </row>
    <row r="1989" spans="8:8" x14ac:dyDescent="0.3">
      <c r="H1989"/>
    </row>
    <row r="1990" spans="8:8" x14ac:dyDescent="0.3">
      <c r="H1990"/>
    </row>
    <row r="1991" spans="8:8" x14ac:dyDescent="0.3">
      <c r="H1991"/>
    </row>
    <row r="1992" spans="8:8" x14ac:dyDescent="0.3">
      <c r="H1992"/>
    </row>
    <row r="1993" spans="8:8" x14ac:dyDescent="0.3">
      <c r="H1993"/>
    </row>
    <row r="1994" spans="8:8" x14ac:dyDescent="0.3">
      <c r="H1994"/>
    </row>
    <row r="1995" spans="8:8" x14ac:dyDescent="0.3">
      <c r="H1995"/>
    </row>
    <row r="1996" spans="8:8" x14ac:dyDescent="0.3">
      <c r="H1996"/>
    </row>
    <row r="1997" spans="8:8" x14ac:dyDescent="0.3">
      <c r="H1997"/>
    </row>
    <row r="1998" spans="8:8" x14ac:dyDescent="0.3">
      <c r="H1998"/>
    </row>
    <row r="1999" spans="8:8" x14ac:dyDescent="0.3">
      <c r="H1999"/>
    </row>
    <row r="2000" spans="8:8" x14ac:dyDescent="0.3">
      <c r="H2000"/>
    </row>
    <row r="2001" spans="8:8" x14ac:dyDescent="0.3">
      <c r="H2001"/>
    </row>
    <row r="2002" spans="8:8" x14ac:dyDescent="0.3">
      <c r="H2002"/>
    </row>
    <row r="2003" spans="8:8" x14ac:dyDescent="0.3">
      <c r="H2003"/>
    </row>
    <row r="2004" spans="8:8" x14ac:dyDescent="0.3">
      <c r="H2004"/>
    </row>
    <row r="2005" spans="8:8" x14ac:dyDescent="0.3">
      <c r="H2005"/>
    </row>
    <row r="2006" spans="8:8" x14ac:dyDescent="0.3">
      <c r="H2006"/>
    </row>
    <row r="2007" spans="8:8" x14ac:dyDescent="0.3">
      <c r="H2007"/>
    </row>
    <row r="2008" spans="8:8" x14ac:dyDescent="0.3">
      <c r="H2008"/>
    </row>
    <row r="2009" spans="8:8" x14ac:dyDescent="0.3">
      <c r="H2009"/>
    </row>
    <row r="2010" spans="8:8" x14ac:dyDescent="0.3">
      <c r="H2010"/>
    </row>
    <row r="2011" spans="8:8" x14ac:dyDescent="0.3">
      <c r="H2011"/>
    </row>
    <row r="2012" spans="8:8" x14ac:dyDescent="0.3">
      <c r="H2012"/>
    </row>
    <row r="2013" spans="8:8" x14ac:dyDescent="0.3">
      <c r="H2013"/>
    </row>
    <row r="2014" spans="8:8" x14ac:dyDescent="0.3">
      <c r="H2014"/>
    </row>
    <row r="2015" spans="8:8" x14ac:dyDescent="0.3">
      <c r="H2015"/>
    </row>
    <row r="2016" spans="8:8" x14ac:dyDescent="0.3">
      <c r="H2016"/>
    </row>
    <row r="2017" spans="8:8" x14ac:dyDescent="0.3">
      <c r="H2017"/>
    </row>
    <row r="2018" spans="8:8" x14ac:dyDescent="0.3">
      <c r="H2018"/>
    </row>
    <row r="2019" spans="8:8" x14ac:dyDescent="0.3">
      <c r="H2019"/>
    </row>
    <row r="2020" spans="8:8" x14ac:dyDescent="0.3">
      <c r="H2020"/>
    </row>
    <row r="2021" spans="8:8" x14ac:dyDescent="0.3">
      <c r="H2021"/>
    </row>
    <row r="2022" spans="8:8" x14ac:dyDescent="0.3">
      <c r="H2022"/>
    </row>
    <row r="2023" spans="8:8" x14ac:dyDescent="0.3">
      <c r="H2023"/>
    </row>
    <row r="2024" spans="8:8" x14ac:dyDescent="0.3">
      <c r="H2024"/>
    </row>
    <row r="2025" spans="8:8" x14ac:dyDescent="0.3">
      <c r="H2025"/>
    </row>
    <row r="2026" spans="8:8" x14ac:dyDescent="0.3">
      <c r="H2026"/>
    </row>
    <row r="2027" spans="8:8" x14ac:dyDescent="0.3">
      <c r="H2027"/>
    </row>
    <row r="2028" spans="8:8" x14ac:dyDescent="0.3">
      <c r="H2028"/>
    </row>
    <row r="2029" spans="8:8" x14ac:dyDescent="0.3">
      <c r="H2029"/>
    </row>
    <row r="2030" spans="8:8" x14ac:dyDescent="0.3">
      <c r="H2030"/>
    </row>
    <row r="2031" spans="8:8" x14ac:dyDescent="0.3">
      <c r="H2031"/>
    </row>
    <row r="2032" spans="8:8" x14ac:dyDescent="0.3">
      <c r="H2032"/>
    </row>
    <row r="2033" spans="8:8" x14ac:dyDescent="0.3">
      <c r="H2033"/>
    </row>
    <row r="2034" spans="8:8" x14ac:dyDescent="0.3">
      <c r="H2034"/>
    </row>
    <row r="2035" spans="8:8" x14ac:dyDescent="0.3">
      <c r="H2035"/>
    </row>
    <row r="2036" spans="8:8" x14ac:dyDescent="0.3">
      <c r="H2036"/>
    </row>
    <row r="2037" spans="8:8" x14ac:dyDescent="0.3">
      <c r="H2037"/>
    </row>
    <row r="2038" spans="8:8" x14ac:dyDescent="0.3">
      <c r="H2038"/>
    </row>
    <row r="2039" spans="8:8" x14ac:dyDescent="0.3">
      <c r="H2039"/>
    </row>
    <row r="2040" spans="8:8" x14ac:dyDescent="0.3">
      <c r="H2040"/>
    </row>
    <row r="2041" spans="8:8" x14ac:dyDescent="0.3">
      <c r="H2041"/>
    </row>
    <row r="2042" spans="8:8" x14ac:dyDescent="0.3">
      <c r="H2042"/>
    </row>
    <row r="2043" spans="8:8" x14ac:dyDescent="0.3">
      <c r="H2043"/>
    </row>
    <row r="2044" spans="8:8" x14ac:dyDescent="0.3">
      <c r="H2044"/>
    </row>
    <row r="2045" spans="8:8" x14ac:dyDescent="0.3">
      <c r="H2045"/>
    </row>
    <row r="2046" spans="8:8" x14ac:dyDescent="0.3">
      <c r="H2046"/>
    </row>
    <row r="2047" spans="8:8" x14ac:dyDescent="0.3">
      <c r="H2047"/>
    </row>
    <row r="2048" spans="8:8" x14ac:dyDescent="0.3">
      <c r="H2048"/>
    </row>
    <row r="2049" spans="8:8" x14ac:dyDescent="0.3">
      <c r="H2049"/>
    </row>
    <row r="2050" spans="8:8" x14ac:dyDescent="0.3">
      <c r="H2050"/>
    </row>
    <row r="2051" spans="8:8" x14ac:dyDescent="0.3">
      <c r="H2051"/>
    </row>
    <row r="2052" spans="8:8" x14ac:dyDescent="0.3">
      <c r="H2052"/>
    </row>
    <row r="2053" spans="8:8" x14ac:dyDescent="0.3">
      <c r="H2053"/>
    </row>
    <row r="2054" spans="8:8" x14ac:dyDescent="0.3">
      <c r="H2054"/>
    </row>
    <row r="2055" spans="8:8" x14ac:dyDescent="0.3">
      <c r="H2055"/>
    </row>
    <row r="2056" spans="8:8" x14ac:dyDescent="0.3">
      <c r="H2056"/>
    </row>
    <row r="2057" spans="8:8" x14ac:dyDescent="0.3">
      <c r="H2057"/>
    </row>
    <row r="2058" spans="8:8" x14ac:dyDescent="0.3">
      <c r="H2058"/>
    </row>
    <row r="2059" spans="8:8" x14ac:dyDescent="0.3">
      <c r="H2059"/>
    </row>
    <row r="2060" spans="8:8" x14ac:dyDescent="0.3">
      <c r="H2060"/>
    </row>
    <row r="2061" spans="8:8" x14ac:dyDescent="0.3">
      <c r="H2061"/>
    </row>
    <row r="2062" spans="8:8" x14ac:dyDescent="0.3">
      <c r="H2062"/>
    </row>
    <row r="2063" spans="8:8" x14ac:dyDescent="0.3">
      <c r="H2063"/>
    </row>
    <row r="2064" spans="8:8" x14ac:dyDescent="0.3">
      <c r="H2064"/>
    </row>
    <row r="2065" spans="8:8" x14ac:dyDescent="0.3">
      <c r="H2065"/>
    </row>
    <row r="2066" spans="8:8" x14ac:dyDescent="0.3">
      <c r="H2066"/>
    </row>
    <row r="2067" spans="8:8" x14ac:dyDescent="0.3">
      <c r="H2067"/>
    </row>
    <row r="2068" spans="8:8" x14ac:dyDescent="0.3">
      <c r="H2068"/>
    </row>
    <row r="2069" spans="8:8" x14ac:dyDescent="0.3">
      <c r="H2069"/>
    </row>
    <row r="2070" spans="8:8" x14ac:dyDescent="0.3">
      <c r="H2070"/>
    </row>
    <row r="2071" spans="8:8" x14ac:dyDescent="0.3">
      <c r="H2071"/>
    </row>
    <row r="2072" spans="8:8" x14ac:dyDescent="0.3">
      <c r="H2072"/>
    </row>
    <row r="2073" spans="8:8" x14ac:dyDescent="0.3">
      <c r="H2073"/>
    </row>
    <row r="2074" spans="8:8" x14ac:dyDescent="0.3">
      <c r="H2074"/>
    </row>
    <row r="2075" spans="8:8" x14ac:dyDescent="0.3">
      <c r="H2075"/>
    </row>
    <row r="2076" spans="8:8" x14ac:dyDescent="0.3">
      <c r="H2076"/>
    </row>
    <row r="2077" spans="8:8" x14ac:dyDescent="0.3">
      <c r="H2077"/>
    </row>
    <row r="2078" spans="8:8" x14ac:dyDescent="0.3">
      <c r="H2078"/>
    </row>
    <row r="2079" spans="8:8" x14ac:dyDescent="0.3">
      <c r="H2079"/>
    </row>
    <row r="2080" spans="8:8" x14ac:dyDescent="0.3">
      <c r="H2080"/>
    </row>
    <row r="2081" spans="8:8" x14ac:dyDescent="0.3">
      <c r="H2081"/>
    </row>
    <row r="2082" spans="8:8" x14ac:dyDescent="0.3">
      <c r="H2082"/>
    </row>
    <row r="2083" spans="8:8" x14ac:dyDescent="0.3">
      <c r="H2083"/>
    </row>
    <row r="2084" spans="8:8" x14ac:dyDescent="0.3">
      <c r="H2084"/>
    </row>
    <row r="2085" spans="8:8" x14ac:dyDescent="0.3">
      <c r="H2085"/>
    </row>
    <row r="2086" spans="8:8" x14ac:dyDescent="0.3">
      <c r="H2086"/>
    </row>
    <row r="2087" spans="8:8" x14ac:dyDescent="0.3">
      <c r="H2087"/>
    </row>
    <row r="2088" spans="8:8" x14ac:dyDescent="0.3">
      <c r="H2088"/>
    </row>
    <row r="2089" spans="8:8" x14ac:dyDescent="0.3">
      <c r="H2089"/>
    </row>
    <row r="2090" spans="8:8" x14ac:dyDescent="0.3">
      <c r="H2090"/>
    </row>
    <row r="2091" spans="8:8" x14ac:dyDescent="0.3">
      <c r="H2091"/>
    </row>
    <row r="2092" spans="8:8" x14ac:dyDescent="0.3">
      <c r="H2092"/>
    </row>
    <row r="2093" spans="8:8" x14ac:dyDescent="0.3">
      <c r="H2093"/>
    </row>
    <row r="2094" spans="8:8" x14ac:dyDescent="0.3">
      <c r="H2094"/>
    </row>
    <row r="2095" spans="8:8" x14ac:dyDescent="0.3">
      <c r="H2095"/>
    </row>
    <row r="2096" spans="8:8" x14ac:dyDescent="0.3">
      <c r="H2096"/>
    </row>
    <row r="2097" spans="8:8" x14ac:dyDescent="0.3">
      <c r="H2097"/>
    </row>
    <row r="2098" spans="8:8" x14ac:dyDescent="0.3">
      <c r="H2098"/>
    </row>
    <row r="2099" spans="8:8" x14ac:dyDescent="0.3">
      <c r="H2099"/>
    </row>
    <row r="2100" spans="8:8" x14ac:dyDescent="0.3">
      <c r="H2100"/>
    </row>
    <row r="2101" spans="8:8" x14ac:dyDescent="0.3">
      <c r="H2101"/>
    </row>
    <row r="2102" spans="8:8" x14ac:dyDescent="0.3">
      <c r="H2102"/>
    </row>
    <row r="2103" spans="8:8" x14ac:dyDescent="0.3">
      <c r="H2103"/>
    </row>
    <row r="2104" spans="8:8" x14ac:dyDescent="0.3">
      <c r="H2104"/>
    </row>
    <row r="2105" spans="8:8" x14ac:dyDescent="0.3">
      <c r="H2105"/>
    </row>
    <row r="2106" spans="8:8" x14ac:dyDescent="0.3">
      <c r="H2106"/>
    </row>
    <row r="2107" spans="8:8" x14ac:dyDescent="0.3">
      <c r="H2107"/>
    </row>
    <row r="2108" spans="8:8" x14ac:dyDescent="0.3">
      <c r="H2108"/>
    </row>
    <row r="2109" spans="8:8" x14ac:dyDescent="0.3">
      <c r="H2109"/>
    </row>
    <row r="2110" spans="8:8" x14ac:dyDescent="0.3">
      <c r="H2110"/>
    </row>
    <row r="2111" spans="8:8" x14ac:dyDescent="0.3">
      <c r="H2111"/>
    </row>
    <row r="2112" spans="8:8" x14ac:dyDescent="0.3">
      <c r="H2112"/>
    </row>
    <row r="2113" spans="8:8" x14ac:dyDescent="0.3">
      <c r="H2113"/>
    </row>
    <row r="2114" spans="8:8" x14ac:dyDescent="0.3">
      <c r="H2114"/>
    </row>
    <row r="2115" spans="8:8" x14ac:dyDescent="0.3">
      <c r="H2115"/>
    </row>
    <row r="2116" spans="8:8" x14ac:dyDescent="0.3">
      <c r="H2116"/>
    </row>
    <row r="2117" spans="8:8" x14ac:dyDescent="0.3">
      <c r="H2117"/>
    </row>
    <row r="2118" spans="8:8" x14ac:dyDescent="0.3">
      <c r="H2118"/>
    </row>
    <row r="2119" spans="8:8" x14ac:dyDescent="0.3">
      <c r="H2119"/>
    </row>
    <row r="2120" spans="8:8" x14ac:dyDescent="0.3">
      <c r="H2120"/>
    </row>
    <row r="2121" spans="8:8" x14ac:dyDescent="0.3">
      <c r="H2121"/>
    </row>
    <row r="2122" spans="8:8" x14ac:dyDescent="0.3">
      <c r="H2122"/>
    </row>
    <row r="2123" spans="8:8" x14ac:dyDescent="0.3">
      <c r="H2123"/>
    </row>
    <row r="2124" spans="8:8" x14ac:dyDescent="0.3">
      <c r="H2124"/>
    </row>
    <row r="2125" spans="8:8" x14ac:dyDescent="0.3">
      <c r="H2125"/>
    </row>
    <row r="2126" spans="8:8" x14ac:dyDescent="0.3">
      <c r="H2126"/>
    </row>
    <row r="2127" spans="8:8" x14ac:dyDescent="0.3">
      <c r="H2127"/>
    </row>
    <row r="2128" spans="8:8" x14ac:dyDescent="0.3">
      <c r="H2128"/>
    </row>
    <row r="2129" spans="8:8" x14ac:dyDescent="0.3">
      <c r="H2129"/>
    </row>
    <row r="2130" spans="8:8" x14ac:dyDescent="0.3">
      <c r="H2130"/>
    </row>
    <row r="2131" spans="8:8" x14ac:dyDescent="0.3">
      <c r="H2131"/>
    </row>
    <row r="2132" spans="8:8" x14ac:dyDescent="0.3">
      <c r="H2132"/>
    </row>
    <row r="2133" spans="8:8" x14ac:dyDescent="0.3">
      <c r="H2133"/>
    </row>
    <row r="2134" spans="8:8" x14ac:dyDescent="0.3">
      <c r="H2134"/>
    </row>
    <row r="2135" spans="8:8" x14ac:dyDescent="0.3">
      <c r="H2135"/>
    </row>
    <row r="2136" spans="8:8" x14ac:dyDescent="0.3">
      <c r="H2136"/>
    </row>
    <row r="2137" spans="8:8" x14ac:dyDescent="0.3">
      <c r="H2137"/>
    </row>
    <row r="2138" spans="8:8" x14ac:dyDescent="0.3">
      <c r="H2138"/>
    </row>
    <row r="2139" spans="8:8" x14ac:dyDescent="0.3">
      <c r="H2139"/>
    </row>
    <row r="2140" spans="8:8" x14ac:dyDescent="0.3">
      <c r="H2140"/>
    </row>
    <row r="2141" spans="8:8" x14ac:dyDescent="0.3">
      <c r="H2141"/>
    </row>
    <row r="2142" spans="8:8" x14ac:dyDescent="0.3">
      <c r="H2142"/>
    </row>
    <row r="2143" spans="8:8" x14ac:dyDescent="0.3">
      <c r="H2143"/>
    </row>
    <row r="2144" spans="8:8" x14ac:dyDescent="0.3">
      <c r="H2144"/>
    </row>
    <row r="2145" spans="8:8" x14ac:dyDescent="0.3">
      <c r="H2145"/>
    </row>
    <row r="2146" spans="8:8" x14ac:dyDescent="0.3">
      <c r="H2146"/>
    </row>
    <row r="2147" spans="8:8" x14ac:dyDescent="0.3">
      <c r="H2147"/>
    </row>
    <row r="2148" spans="8:8" x14ac:dyDescent="0.3">
      <c r="H2148"/>
    </row>
    <row r="2149" spans="8:8" x14ac:dyDescent="0.3">
      <c r="H2149"/>
    </row>
    <row r="2150" spans="8:8" x14ac:dyDescent="0.3">
      <c r="H2150"/>
    </row>
    <row r="2151" spans="8:8" x14ac:dyDescent="0.3">
      <c r="H2151"/>
    </row>
    <row r="2152" spans="8:8" x14ac:dyDescent="0.3">
      <c r="H2152"/>
    </row>
    <row r="2153" spans="8:8" x14ac:dyDescent="0.3">
      <c r="H2153"/>
    </row>
    <row r="2154" spans="8:8" x14ac:dyDescent="0.3">
      <c r="H2154"/>
    </row>
    <row r="2155" spans="8:8" x14ac:dyDescent="0.3">
      <c r="H2155"/>
    </row>
    <row r="2156" spans="8:8" x14ac:dyDescent="0.3">
      <c r="H2156"/>
    </row>
    <row r="2157" spans="8:8" x14ac:dyDescent="0.3">
      <c r="H2157"/>
    </row>
    <row r="2158" spans="8:8" x14ac:dyDescent="0.3">
      <c r="H2158"/>
    </row>
    <row r="2159" spans="8:8" x14ac:dyDescent="0.3">
      <c r="H2159"/>
    </row>
    <row r="2160" spans="8:8" x14ac:dyDescent="0.3">
      <c r="H2160"/>
    </row>
    <row r="2161" spans="8:8" x14ac:dyDescent="0.3">
      <c r="H2161"/>
    </row>
    <row r="2162" spans="8:8" x14ac:dyDescent="0.3">
      <c r="H2162"/>
    </row>
    <row r="2163" spans="8:8" x14ac:dyDescent="0.3">
      <c r="H2163"/>
    </row>
    <row r="2164" spans="8:8" x14ac:dyDescent="0.3">
      <c r="H2164"/>
    </row>
    <row r="2165" spans="8:8" x14ac:dyDescent="0.3">
      <c r="H2165"/>
    </row>
    <row r="2166" spans="8:8" x14ac:dyDescent="0.3">
      <c r="H2166"/>
    </row>
    <row r="2167" spans="8:8" x14ac:dyDescent="0.3">
      <c r="H2167"/>
    </row>
    <row r="2168" spans="8:8" x14ac:dyDescent="0.3">
      <c r="H2168"/>
    </row>
    <row r="2169" spans="8:8" x14ac:dyDescent="0.3">
      <c r="H2169"/>
    </row>
    <row r="2170" spans="8:8" x14ac:dyDescent="0.3">
      <c r="H2170"/>
    </row>
    <row r="2171" spans="8:8" x14ac:dyDescent="0.3">
      <c r="H2171"/>
    </row>
    <row r="2172" spans="8:8" x14ac:dyDescent="0.3">
      <c r="H2172"/>
    </row>
    <row r="2173" spans="8:8" x14ac:dyDescent="0.3">
      <c r="H2173"/>
    </row>
    <row r="2174" spans="8:8" x14ac:dyDescent="0.3">
      <c r="H2174"/>
    </row>
    <row r="2175" spans="8:8" x14ac:dyDescent="0.3">
      <c r="H2175"/>
    </row>
    <row r="2176" spans="8:8" x14ac:dyDescent="0.3">
      <c r="H2176"/>
    </row>
    <row r="2177" spans="8:8" x14ac:dyDescent="0.3">
      <c r="H2177"/>
    </row>
    <row r="2178" spans="8:8" x14ac:dyDescent="0.3">
      <c r="H2178"/>
    </row>
    <row r="2179" spans="8:8" x14ac:dyDescent="0.3">
      <c r="H2179"/>
    </row>
    <row r="2180" spans="8:8" x14ac:dyDescent="0.3">
      <c r="H2180"/>
    </row>
    <row r="2181" spans="8:8" x14ac:dyDescent="0.3">
      <c r="H2181"/>
    </row>
    <row r="2182" spans="8:8" x14ac:dyDescent="0.3">
      <c r="H2182"/>
    </row>
    <row r="2183" spans="8:8" x14ac:dyDescent="0.3">
      <c r="H2183"/>
    </row>
    <row r="2184" spans="8:8" x14ac:dyDescent="0.3">
      <c r="H2184"/>
    </row>
    <row r="2185" spans="8:8" x14ac:dyDescent="0.3">
      <c r="H2185"/>
    </row>
    <row r="2186" spans="8:8" x14ac:dyDescent="0.3">
      <c r="H2186"/>
    </row>
    <row r="2187" spans="8:8" x14ac:dyDescent="0.3">
      <c r="H2187"/>
    </row>
    <row r="2188" spans="8:8" x14ac:dyDescent="0.3">
      <c r="H2188"/>
    </row>
    <row r="2189" spans="8:8" x14ac:dyDescent="0.3">
      <c r="H2189"/>
    </row>
    <row r="2190" spans="8:8" x14ac:dyDescent="0.3">
      <c r="H2190"/>
    </row>
    <row r="2191" spans="8:8" x14ac:dyDescent="0.3">
      <c r="H2191"/>
    </row>
    <row r="2192" spans="8:8" x14ac:dyDescent="0.3">
      <c r="H2192"/>
    </row>
    <row r="2193" spans="8:8" x14ac:dyDescent="0.3">
      <c r="H2193"/>
    </row>
    <row r="2194" spans="8:8" x14ac:dyDescent="0.3">
      <c r="H2194"/>
    </row>
    <row r="2195" spans="8:8" x14ac:dyDescent="0.3">
      <c r="H2195"/>
    </row>
    <row r="2196" spans="8:8" x14ac:dyDescent="0.3">
      <c r="H2196"/>
    </row>
    <row r="2197" spans="8:8" x14ac:dyDescent="0.3">
      <c r="H2197"/>
    </row>
    <row r="2198" spans="8:8" x14ac:dyDescent="0.3">
      <c r="H2198"/>
    </row>
    <row r="2199" spans="8:8" x14ac:dyDescent="0.3">
      <c r="H2199"/>
    </row>
    <row r="2200" spans="8:8" x14ac:dyDescent="0.3">
      <c r="H2200"/>
    </row>
    <row r="2201" spans="8:8" x14ac:dyDescent="0.3">
      <c r="H2201"/>
    </row>
    <row r="2202" spans="8:8" x14ac:dyDescent="0.3">
      <c r="H2202"/>
    </row>
    <row r="2203" spans="8:8" x14ac:dyDescent="0.3">
      <c r="H2203"/>
    </row>
    <row r="2204" spans="8:8" x14ac:dyDescent="0.3">
      <c r="H2204"/>
    </row>
    <row r="2205" spans="8:8" x14ac:dyDescent="0.3">
      <c r="H2205"/>
    </row>
    <row r="2206" spans="8:8" x14ac:dyDescent="0.3">
      <c r="H2206"/>
    </row>
    <row r="2207" spans="8:8" x14ac:dyDescent="0.3">
      <c r="H2207"/>
    </row>
    <row r="2208" spans="8:8" x14ac:dyDescent="0.3">
      <c r="H2208"/>
    </row>
    <row r="2209" spans="8:8" x14ac:dyDescent="0.3">
      <c r="H2209"/>
    </row>
    <row r="2210" spans="8:8" x14ac:dyDescent="0.3">
      <c r="H2210"/>
    </row>
    <row r="2211" spans="8:8" x14ac:dyDescent="0.3">
      <c r="H2211"/>
    </row>
    <row r="2212" spans="8:8" x14ac:dyDescent="0.3">
      <c r="H2212"/>
    </row>
    <row r="2213" spans="8:8" x14ac:dyDescent="0.3">
      <c r="H2213"/>
    </row>
    <row r="2214" spans="8:8" x14ac:dyDescent="0.3">
      <c r="H2214"/>
    </row>
    <row r="2215" spans="8:8" x14ac:dyDescent="0.3">
      <c r="H2215"/>
    </row>
    <row r="2216" spans="8:8" x14ac:dyDescent="0.3">
      <c r="H2216"/>
    </row>
    <row r="2217" spans="8:8" x14ac:dyDescent="0.3">
      <c r="H2217"/>
    </row>
    <row r="2218" spans="8:8" x14ac:dyDescent="0.3">
      <c r="H2218"/>
    </row>
    <row r="2219" spans="8:8" x14ac:dyDescent="0.3">
      <c r="H2219"/>
    </row>
    <row r="2220" spans="8:8" x14ac:dyDescent="0.3">
      <c r="H2220"/>
    </row>
    <row r="2221" spans="8:8" x14ac:dyDescent="0.3">
      <c r="H2221"/>
    </row>
    <row r="2222" spans="8:8" x14ac:dyDescent="0.3">
      <c r="H2222"/>
    </row>
    <row r="2223" spans="8:8" x14ac:dyDescent="0.3">
      <c r="H2223"/>
    </row>
    <row r="2224" spans="8:8" x14ac:dyDescent="0.3">
      <c r="H2224"/>
    </row>
    <row r="2225" spans="8:8" x14ac:dyDescent="0.3">
      <c r="H2225"/>
    </row>
    <row r="2226" spans="8:8" x14ac:dyDescent="0.3">
      <c r="H2226"/>
    </row>
    <row r="2227" spans="8:8" x14ac:dyDescent="0.3">
      <c r="H2227"/>
    </row>
    <row r="2228" spans="8:8" x14ac:dyDescent="0.3">
      <c r="H2228"/>
    </row>
    <row r="2229" spans="8:8" x14ac:dyDescent="0.3">
      <c r="H2229"/>
    </row>
    <row r="2230" spans="8:8" x14ac:dyDescent="0.3">
      <c r="H2230"/>
    </row>
    <row r="2231" spans="8:8" x14ac:dyDescent="0.3">
      <c r="H2231"/>
    </row>
    <row r="2232" spans="8:8" x14ac:dyDescent="0.3">
      <c r="H2232"/>
    </row>
    <row r="2233" spans="8:8" x14ac:dyDescent="0.3">
      <c r="H2233"/>
    </row>
    <row r="2234" spans="8:8" x14ac:dyDescent="0.3">
      <c r="H2234"/>
    </row>
    <row r="2235" spans="8:8" x14ac:dyDescent="0.3">
      <c r="H2235"/>
    </row>
    <row r="2236" spans="8:8" x14ac:dyDescent="0.3">
      <c r="H2236"/>
    </row>
    <row r="2237" spans="8:8" x14ac:dyDescent="0.3">
      <c r="H2237"/>
    </row>
    <row r="2238" spans="8:8" x14ac:dyDescent="0.3">
      <c r="H2238"/>
    </row>
    <row r="2239" spans="8:8" x14ac:dyDescent="0.3">
      <c r="H2239"/>
    </row>
    <row r="2240" spans="8:8" x14ac:dyDescent="0.3">
      <c r="H2240"/>
    </row>
    <row r="2241" spans="8:8" x14ac:dyDescent="0.3">
      <c r="H2241"/>
    </row>
    <row r="2242" spans="8:8" x14ac:dyDescent="0.3">
      <c r="H2242"/>
    </row>
    <row r="2243" spans="8:8" x14ac:dyDescent="0.3">
      <c r="H2243"/>
    </row>
    <row r="2244" spans="8:8" x14ac:dyDescent="0.3">
      <c r="H2244"/>
    </row>
    <row r="2245" spans="8:8" x14ac:dyDescent="0.3">
      <c r="H2245"/>
    </row>
    <row r="2246" spans="8:8" x14ac:dyDescent="0.3">
      <c r="H2246"/>
    </row>
    <row r="2247" spans="8:8" x14ac:dyDescent="0.3">
      <c r="H2247"/>
    </row>
    <row r="2248" spans="8:8" x14ac:dyDescent="0.3">
      <c r="H2248"/>
    </row>
    <row r="2249" spans="8:8" x14ac:dyDescent="0.3">
      <c r="H2249"/>
    </row>
    <row r="2250" spans="8:8" x14ac:dyDescent="0.3">
      <c r="H2250"/>
    </row>
    <row r="2251" spans="8:8" x14ac:dyDescent="0.3">
      <c r="H2251"/>
    </row>
    <row r="2252" spans="8:8" x14ac:dyDescent="0.3">
      <c r="H2252"/>
    </row>
    <row r="2253" spans="8:8" x14ac:dyDescent="0.3">
      <c r="H2253"/>
    </row>
    <row r="2254" spans="8:8" x14ac:dyDescent="0.3">
      <c r="H2254"/>
    </row>
    <row r="2255" spans="8:8" x14ac:dyDescent="0.3">
      <c r="H2255"/>
    </row>
    <row r="2256" spans="8:8" x14ac:dyDescent="0.3">
      <c r="H2256"/>
    </row>
    <row r="2257" spans="8:8" x14ac:dyDescent="0.3">
      <c r="H2257"/>
    </row>
    <row r="2258" spans="8:8" x14ac:dyDescent="0.3">
      <c r="H2258"/>
    </row>
    <row r="2259" spans="8:8" x14ac:dyDescent="0.3">
      <c r="H2259"/>
    </row>
    <row r="2260" spans="8:8" x14ac:dyDescent="0.3">
      <c r="H2260"/>
    </row>
    <row r="2261" spans="8:8" x14ac:dyDescent="0.3">
      <c r="H2261"/>
    </row>
    <row r="2262" spans="8:8" x14ac:dyDescent="0.3">
      <c r="H2262"/>
    </row>
    <row r="2263" spans="8:8" x14ac:dyDescent="0.3">
      <c r="H2263"/>
    </row>
    <row r="2264" spans="8:8" x14ac:dyDescent="0.3">
      <c r="H2264"/>
    </row>
    <row r="2265" spans="8:8" x14ac:dyDescent="0.3">
      <c r="H2265"/>
    </row>
    <row r="2266" spans="8:8" x14ac:dyDescent="0.3">
      <c r="H2266"/>
    </row>
    <row r="2267" spans="8:8" x14ac:dyDescent="0.3">
      <c r="H2267"/>
    </row>
    <row r="2268" spans="8:8" x14ac:dyDescent="0.3">
      <c r="H2268"/>
    </row>
    <row r="2269" spans="8:8" x14ac:dyDescent="0.3">
      <c r="H2269"/>
    </row>
    <row r="2270" spans="8:8" x14ac:dyDescent="0.3">
      <c r="H2270"/>
    </row>
    <row r="2271" spans="8:8" x14ac:dyDescent="0.3">
      <c r="H2271"/>
    </row>
    <row r="2272" spans="8:8" x14ac:dyDescent="0.3">
      <c r="H2272"/>
    </row>
    <row r="2273" spans="8:8" x14ac:dyDescent="0.3">
      <c r="H2273"/>
    </row>
    <row r="2274" spans="8:8" x14ac:dyDescent="0.3">
      <c r="H2274"/>
    </row>
    <row r="2275" spans="8:8" x14ac:dyDescent="0.3">
      <c r="H2275"/>
    </row>
    <row r="2276" spans="8:8" x14ac:dyDescent="0.3">
      <c r="H2276"/>
    </row>
    <row r="2277" spans="8:8" x14ac:dyDescent="0.3">
      <c r="H2277"/>
    </row>
    <row r="2278" spans="8:8" x14ac:dyDescent="0.3">
      <c r="H2278"/>
    </row>
    <row r="2279" spans="8:8" x14ac:dyDescent="0.3">
      <c r="H2279"/>
    </row>
    <row r="2280" spans="8:8" x14ac:dyDescent="0.3">
      <c r="H2280"/>
    </row>
    <row r="2281" spans="8:8" x14ac:dyDescent="0.3">
      <c r="H2281"/>
    </row>
    <row r="2282" spans="8:8" x14ac:dyDescent="0.3">
      <c r="H2282"/>
    </row>
    <row r="2283" spans="8:8" x14ac:dyDescent="0.3">
      <c r="H2283"/>
    </row>
    <row r="2284" spans="8:8" x14ac:dyDescent="0.3">
      <c r="H2284"/>
    </row>
    <row r="2285" spans="8:8" x14ac:dyDescent="0.3">
      <c r="H2285"/>
    </row>
    <row r="2286" spans="8:8" x14ac:dyDescent="0.3">
      <c r="H2286"/>
    </row>
    <row r="2287" spans="8:8" x14ac:dyDescent="0.3">
      <c r="H2287"/>
    </row>
    <row r="2288" spans="8:8" x14ac:dyDescent="0.3">
      <c r="H2288"/>
    </row>
    <row r="2289" spans="8:8" x14ac:dyDescent="0.3">
      <c r="H2289"/>
    </row>
    <row r="2290" spans="8:8" x14ac:dyDescent="0.3">
      <c r="H2290"/>
    </row>
    <row r="2291" spans="8:8" x14ac:dyDescent="0.3">
      <c r="H2291"/>
    </row>
    <row r="2292" spans="8:8" x14ac:dyDescent="0.3">
      <c r="H2292"/>
    </row>
    <row r="2293" spans="8:8" x14ac:dyDescent="0.3">
      <c r="H2293"/>
    </row>
    <row r="2294" spans="8:8" x14ac:dyDescent="0.3">
      <c r="H2294"/>
    </row>
    <row r="2295" spans="8:8" x14ac:dyDescent="0.3">
      <c r="H2295"/>
    </row>
    <row r="2296" spans="8:8" x14ac:dyDescent="0.3">
      <c r="H2296"/>
    </row>
    <row r="2297" spans="8:8" x14ac:dyDescent="0.3">
      <c r="H2297"/>
    </row>
    <row r="2298" spans="8:8" x14ac:dyDescent="0.3">
      <c r="H2298"/>
    </row>
    <row r="2299" spans="8:8" x14ac:dyDescent="0.3">
      <c r="H2299"/>
    </row>
    <row r="2300" spans="8:8" x14ac:dyDescent="0.3">
      <c r="H2300"/>
    </row>
    <row r="2301" spans="8:8" x14ac:dyDescent="0.3">
      <c r="H2301"/>
    </row>
    <row r="2302" spans="8:8" x14ac:dyDescent="0.3">
      <c r="H2302"/>
    </row>
    <row r="2303" spans="8:8" x14ac:dyDescent="0.3">
      <c r="H2303"/>
    </row>
    <row r="2304" spans="8:8" x14ac:dyDescent="0.3">
      <c r="H2304"/>
    </row>
    <row r="2305" spans="8:8" x14ac:dyDescent="0.3">
      <c r="H2305"/>
    </row>
    <row r="2306" spans="8:8" x14ac:dyDescent="0.3">
      <c r="H2306"/>
    </row>
    <row r="2307" spans="8:8" x14ac:dyDescent="0.3">
      <c r="H2307"/>
    </row>
    <row r="2308" spans="8:8" x14ac:dyDescent="0.3">
      <c r="H2308"/>
    </row>
    <row r="2309" spans="8:8" x14ac:dyDescent="0.3">
      <c r="H2309"/>
    </row>
    <row r="2310" spans="8:8" x14ac:dyDescent="0.3">
      <c r="H2310"/>
    </row>
    <row r="2311" spans="8:8" x14ac:dyDescent="0.3">
      <c r="H2311"/>
    </row>
    <row r="2312" spans="8:8" x14ac:dyDescent="0.3">
      <c r="H2312"/>
    </row>
    <row r="2313" spans="8:8" x14ac:dyDescent="0.3">
      <c r="H2313"/>
    </row>
    <row r="2314" spans="8:8" x14ac:dyDescent="0.3">
      <c r="H2314"/>
    </row>
    <row r="2315" spans="8:8" x14ac:dyDescent="0.3">
      <c r="H2315"/>
    </row>
    <row r="2316" spans="8:8" x14ac:dyDescent="0.3">
      <c r="H2316"/>
    </row>
    <row r="2317" spans="8:8" x14ac:dyDescent="0.3">
      <c r="H2317"/>
    </row>
    <row r="2318" spans="8:8" x14ac:dyDescent="0.3">
      <c r="H2318"/>
    </row>
    <row r="2319" spans="8:8" x14ac:dyDescent="0.3">
      <c r="H2319"/>
    </row>
    <row r="2320" spans="8:8" x14ac:dyDescent="0.3">
      <c r="H2320"/>
    </row>
    <row r="2321" spans="8:8" x14ac:dyDescent="0.3">
      <c r="H2321"/>
    </row>
    <row r="2322" spans="8:8" x14ac:dyDescent="0.3">
      <c r="H2322"/>
    </row>
    <row r="2323" spans="8:8" x14ac:dyDescent="0.3">
      <c r="H2323"/>
    </row>
    <row r="2324" spans="8:8" x14ac:dyDescent="0.3">
      <c r="H2324"/>
    </row>
    <row r="2325" spans="8:8" x14ac:dyDescent="0.3">
      <c r="H2325"/>
    </row>
    <row r="2326" spans="8:8" x14ac:dyDescent="0.3">
      <c r="H2326"/>
    </row>
    <row r="2327" spans="8:8" x14ac:dyDescent="0.3">
      <c r="H2327"/>
    </row>
    <row r="2328" spans="8:8" x14ac:dyDescent="0.3">
      <c r="H2328"/>
    </row>
    <row r="2329" spans="8:8" x14ac:dyDescent="0.3">
      <c r="H2329"/>
    </row>
    <row r="2330" spans="8:8" x14ac:dyDescent="0.3">
      <c r="H2330"/>
    </row>
    <row r="2331" spans="8:8" x14ac:dyDescent="0.3">
      <c r="H2331"/>
    </row>
    <row r="2332" spans="8:8" x14ac:dyDescent="0.3">
      <c r="H2332"/>
    </row>
    <row r="2333" spans="8:8" x14ac:dyDescent="0.3">
      <c r="H2333"/>
    </row>
    <row r="2334" spans="8:8" x14ac:dyDescent="0.3">
      <c r="H2334"/>
    </row>
    <row r="2335" spans="8:8" x14ac:dyDescent="0.3">
      <c r="H2335"/>
    </row>
    <row r="2336" spans="8:8" x14ac:dyDescent="0.3">
      <c r="H2336"/>
    </row>
    <row r="2337" spans="8:8" x14ac:dyDescent="0.3">
      <c r="H2337"/>
    </row>
    <row r="2338" spans="8:8" x14ac:dyDescent="0.3">
      <c r="H2338"/>
    </row>
    <row r="2339" spans="8:8" x14ac:dyDescent="0.3">
      <c r="H2339"/>
    </row>
    <row r="2340" spans="8:8" x14ac:dyDescent="0.3">
      <c r="H2340"/>
    </row>
    <row r="2341" spans="8:8" x14ac:dyDescent="0.3">
      <c r="H2341"/>
    </row>
    <row r="2342" spans="8:8" x14ac:dyDescent="0.3">
      <c r="H2342"/>
    </row>
    <row r="2343" spans="8:8" x14ac:dyDescent="0.3">
      <c r="H2343"/>
    </row>
    <row r="2344" spans="8:8" x14ac:dyDescent="0.3">
      <c r="H2344"/>
    </row>
    <row r="2345" spans="8:8" x14ac:dyDescent="0.3">
      <c r="H2345"/>
    </row>
    <row r="2346" spans="8:8" x14ac:dyDescent="0.3">
      <c r="H2346"/>
    </row>
    <row r="2347" spans="8:8" x14ac:dyDescent="0.3">
      <c r="H2347"/>
    </row>
    <row r="2348" spans="8:8" x14ac:dyDescent="0.3">
      <c r="H2348"/>
    </row>
    <row r="2349" spans="8:8" x14ac:dyDescent="0.3">
      <c r="H2349"/>
    </row>
    <row r="2350" spans="8:8" x14ac:dyDescent="0.3">
      <c r="H2350"/>
    </row>
    <row r="2351" spans="8:8" x14ac:dyDescent="0.3">
      <c r="H2351"/>
    </row>
    <row r="2352" spans="8:8" x14ac:dyDescent="0.3">
      <c r="H2352"/>
    </row>
    <row r="2353" spans="8:8" x14ac:dyDescent="0.3">
      <c r="H2353"/>
    </row>
    <row r="2354" spans="8:8" x14ac:dyDescent="0.3">
      <c r="H2354"/>
    </row>
    <row r="2355" spans="8:8" x14ac:dyDescent="0.3">
      <c r="H2355"/>
    </row>
    <row r="2356" spans="8:8" x14ac:dyDescent="0.3">
      <c r="H2356"/>
    </row>
    <row r="2357" spans="8:8" x14ac:dyDescent="0.3">
      <c r="H2357"/>
    </row>
    <row r="2358" spans="8:8" x14ac:dyDescent="0.3">
      <c r="H2358"/>
    </row>
    <row r="2359" spans="8:8" x14ac:dyDescent="0.3">
      <c r="H2359"/>
    </row>
    <row r="2360" spans="8:8" x14ac:dyDescent="0.3">
      <c r="H2360"/>
    </row>
    <row r="2361" spans="8:8" x14ac:dyDescent="0.3">
      <c r="H2361"/>
    </row>
    <row r="2362" spans="8:8" x14ac:dyDescent="0.3">
      <c r="H2362"/>
    </row>
    <row r="2363" spans="8:8" x14ac:dyDescent="0.3">
      <c r="H2363"/>
    </row>
    <row r="2364" spans="8:8" x14ac:dyDescent="0.3">
      <c r="H2364"/>
    </row>
    <row r="2365" spans="8:8" x14ac:dyDescent="0.3">
      <c r="H2365"/>
    </row>
    <row r="2366" spans="8:8" x14ac:dyDescent="0.3">
      <c r="H2366"/>
    </row>
    <row r="2367" spans="8:8" x14ac:dyDescent="0.3">
      <c r="H2367"/>
    </row>
    <row r="2368" spans="8:8" x14ac:dyDescent="0.3">
      <c r="H2368"/>
    </row>
    <row r="2369" spans="8:8" x14ac:dyDescent="0.3">
      <c r="H2369"/>
    </row>
    <row r="2370" spans="8:8" x14ac:dyDescent="0.3">
      <c r="H2370"/>
    </row>
    <row r="2371" spans="8:8" x14ac:dyDescent="0.3">
      <c r="H2371"/>
    </row>
    <row r="2372" spans="8:8" x14ac:dyDescent="0.3">
      <c r="H2372"/>
    </row>
    <row r="2373" spans="8:8" x14ac:dyDescent="0.3">
      <c r="H2373"/>
    </row>
    <row r="2374" spans="8:8" x14ac:dyDescent="0.3">
      <c r="H2374"/>
    </row>
    <row r="2375" spans="8:8" x14ac:dyDescent="0.3">
      <c r="H2375"/>
    </row>
    <row r="2376" spans="8:8" x14ac:dyDescent="0.3">
      <c r="H2376"/>
    </row>
    <row r="2377" spans="8:8" x14ac:dyDescent="0.3">
      <c r="H2377"/>
    </row>
    <row r="2378" spans="8:8" x14ac:dyDescent="0.3">
      <c r="H2378"/>
    </row>
    <row r="2379" spans="8:8" x14ac:dyDescent="0.3">
      <c r="H2379"/>
    </row>
    <row r="2380" spans="8:8" x14ac:dyDescent="0.3">
      <c r="H2380"/>
    </row>
    <row r="2381" spans="8:8" x14ac:dyDescent="0.3">
      <c r="H2381"/>
    </row>
    <row r="2382" spans="8:8" x14ac:dyDescent="0.3">
      <c r="H2382"/>
    </row>
    <row r="2383" spans="8:8" x14ac:dyDescent="0.3">
      <c r="H2383"/>
    </row>
    <row r="2384" spans="8:8" x14ac:dyDescent="0.3">
      <c r="H2384"/>
    </row>
    <row r="2385" spans="8:8" x14ac:dyDescent="0.3">
      <c r="H2385"/>
    </row>
    <row r="2386" spans="8:8" x14ac:dyDescent="0.3">
      <c r="H2386"/>
    </row>
    <row r="2387" spans="8:8" x14ac:dyDescent="0.3">
      <c r="H2387"/>
    </row>
    <row r="2388" spans="8:8" x14ac:dyDescent="0.3">
      <c r="H2388"/>
    </row>
    <row r="2389" spans="8:8" x14ac:dyDescent="0.3">
      <c r="H2389"/>
    </row>
    <row r="2390" spans="8:8" x14ac:dyDescent="0.3">
      <c r="H2390"/>
    </row>
    <row r="2391" spans="8:8" x14ac:dyDescent="0.3">
      <c r="H2391"/>
    </row>
    <row r="2392" spans="8:8" x14ac:dyDescent="0.3">
      <c r="H2392"/>
    </row>
    <row r="2393" spans="8:8" x14ac:dyDescent="0.3">
      <c r="H2393"/>
    </row>
    <row r="2394" spans="8:8" x14ac:dyDescent="0.3">
      <c r="H2394"/>
    </row>
    <row r="2395" spans="8:8" x14ac:dyDescent="0.3">
      <c r="H2395"/>
    </row>
    <row r="2396" spans="8:8" x14ac:dyDescent="0.3">
      <c r="H2396"/>
    </row>
    <row r="2397" spans="8:8" x14ac:dyDescent="0.3">
      <c r="H2397"/>
    </row>
    <row r="2398" spans="8:8" x14ac:dyDescent="0.3">
      <c r="H2398"/>
    </row>
    <row r="2399" spans="8:8" x14ac:dyDescent="0.3">
      <c r="H2399"/>
    </row>
    <row r="2400" spans="8:8" x14ac:dyDescent="0.3">
      <c r="H2400"/>
    </row>
    <row r="2401" spans="8:8" x14ac:dyDescent="0.3">
      <c r="H2401"/>
    </row>
    <row r="2402" spans="8:8" x14ac:dyDescent="0.3">
      <c r="H2402"/>
    </row>
    <row r="2403" spans="8:8" x14ac:dyDescent="0.3">
      <c r="H2403"/>
    </row>
    <row r="2404" spans="8:8" x14ac:dyDescent="0.3">
      <c r="H2404"/>
    </row>
    <row r="2405" spans="8:8" x14ac:dyDescent="0.3">
      <c r="H2405"/>
    </row>
    <row r="2406" spans="8:8" x14ac:dyDescent="0.3">
      <c r="H2406"/>
    </row>
    <row r="2407" spans="8:8" x14ac:dyDescent="0.3">
      <c r="H2407"/>
    </row>
    <row r="2408" spans="8:8" x14ac:dyDescent="0.3">
      <c r="H2408"/>
    </row>
    <row r="2409" spans="8:8" x14ac:dyDescent="0.3">
      <c r="H2409"/>
    </row>
    <row r="2410" spans="8:8" x14ac:dyDescent="0.3">
      <c r="H2410"/>
    </row>
    <row r="2411" spans="8:8" x14ac:dyDescent="0.3">
      <c r="H2411"/>
    </row>
    <row r="2412" spans="8:8" x14ac:dyDescent="0.3">
      <c r="H2412"/>
    </row>
    <row r="2413" spans="8:8" x14ac:dyDescent="0.3">
      <c r="H2413"/>
    </row>
    <row r="2414" spans="8:8" x14ac:dyDescent="0.3">
      <c r="H2414"/>
    </row>
    <row r="2415" spans="8:8" x14ac:dyDescent="0.3">
      <c r="H2415"/>
    </row>
    <row r="2416" spans="8:8" x14ac:dyDescent="0.3">
      <c r="H2416"/>
    </row>
    <row r="2417" spans="8:8" x14ac:dyDescent="0.3">
      <c r="H2417"/>
    </row>
    <row r="2418" spans="8:8" x14ac:dyDescent="0.3">
      <c r="H2418"/>
    </row>
    <row r="2419" spans="8:8" x14ac:dyDescent="0.3">
      <c r="H2419"/>
    </row>
    <row r="2420" spans="8:8" x14ac:dyDescent="0.3">
      <c r="H2420"/>
    </row>
    <row r="2421" spans="8:8" x14ac:dyDescent="0.3">
      <c r="H2421"/>
    </row>
    <row r="2422" spans="8:8" x14ac:dyDescent="0.3">
      <c r="H2422"/>
    </row>
    <row r="2423" spans="8:8" x14ac:dyDescent="0.3">
      <c r="H2423"/>
    </row>
    <row r="2424" spans="8:8" x14ac:dyDescent="0.3">
      <c r="H2424"/>
    </row>
    <row r="2425" spans="8:8" x14ac:dyDescent="0.3">
      <c r="H2425"/>
    </row>
    <row r="2426" spans="8:8" x14ac:dyDescent="0.3">
      <c r="H2426"/>
    </row>
    <row r="2427" spans="8:8" x14ac:dyDescent="0.3">
      <c r="H2427"/>
    </row>
    <row r="2428" spans="8:8" x14ac:dyDescent="0.3">
      <c r="H2428"/>
    </row>
    <row r="2429" spans="8:8" x14ac:dyDescent="0.3">
      <c r="H2429"/>
    </row>
    <row r="2430" spans="8:8" x14ac:dyDescent="0.3">
      <c r="H2430"/>
    </row>
    <row r="2431" spans="8:8" x14ac:dyDescent="0.3">
      <c r="H2431"/>
    </row>
    <row r="2432" spans="8:8" x14ac:dyDescent="0.3">
      <c r="H2432"/>
    </row>
    <row r="2433" spans="8:8" x14ac:dyDescent="0.3">
      <c r="H2433"/>
    </row>
    <row r="2434" spans="8:8" x14ac:dyDescent="0.3">
      <c r="H2434"/>
    </row>
    <row r="2435" spans="8:8" x14ac:dyDescent="0.3">
      <c r="H2435"/>
    </row>
    <row r="2436" spans="8:8" x14ac:dyDescent="0.3">
      <c r="H2436"/>
    </row>
    <row r="2437" spans="8:8" x14ac:dyDescent="0.3">
      <c r="H2437"/>
    </row>
    <row r="2438" spans="8:8" x14ac:dyDescent="0.3">
      <c r="H2438"/>
    </row>
    <row r="2439" spans="8:8" x14ac:dyDescent="0.3">
      <c r="H2439"/>
    </row>
    <row r="2440" spans="8:8" x14ac:dyDescent="0.3">
      <c r="H2440"/>
    </row>
    <row r="2441" spans="8:8" x14ac:dyDescent="0.3">
      <c r="H2441"/>
    </row>
    <row r="2442" spans="8:8" x14ac:dyDescent="0.3">
      <c r="H2442"/>
    </row>
    <row r="2443" spans="8:8" x14ac:dyDescent="0.3">
      <c r="H2443"/>
    </row>
    <row r="2444" spans="8:8" x14ac:dyDescent="0.3">
      <c r="H2444"/>
    </row>
    <row r="2445" spans="8:8" x14ac:dyDescent="0.3">
      <c r="H2445"/>
    </row>
    <row r="2446" spans="8:8" x14ac:dyDescent="0.3">
      <c r="H2446"/>
    </row>
    <row r="2447" spans="8:8" x14ac:dyDescent="0.3">
      <c r="H2447"/>
    </row>
    <row r="2448" spans="8:8" x14ac:dyDescent="0.3">
      <c r="H2448"/>
    </row>
    <row r="2449" spans="8:8" x14ac:dyDescent="0.3">
      <c r="H2449"/>
    </row>
    <row r="2450" spans="8:8" x14ac:dyDescent="0.3">
      <c r="H2450"/>
    </row>
    <row r="2451" spans="8:8" x14ac:dyDescent="0.3">
      <c r="H2451"/>
    </row>
    <row r="2452" spans="8:8" x14ac:dyDescent="0.3">
      <c r="H2452"/>
    </row>
    <row r="2453" spans="8:8" x14ac:dyDescent="0.3">
      <c r="H2453"/>
    </row>
    <row r="2454" spans="8:8" x14ac:dyDescent="0.3">
      <c r="H2454"/>
    </row>
    <row r="2455" spans="8:8" x14ac:dyDescent="0.3">
      <c r="H2455"/>
    </row>
    <row r="2456" spans="8:8" x14ac:dyDescent="0.3">
      <c r="H2456"/>
    </row>
    <row r="2457" spans="8:8" x14ac:dyDescent="0.3">
      <c r="H2457"/>
    </row>
    <row r="2458" spans="8:8" x14ac:dyDescent="0.3">
      <c r="H2458"/>
    </row>
    <row r="2459" spans="8:8" x14ac:dyDescent="0.3">
      <c r="H2459"/>
    </row>
    <row r="2460" spans="8:8" x14ac:dyDescent="0.3">
      <c r="H2460"/>
    </row>
    <row r="2461" spans="8:8" x14ac:dyDescent="0.3">
      <c r="H2461"/>
    </row>
    <row r="2462" spans="8:8" x14ac:dyDescent="0.3">
      <c r="H2462"/>
    </row>
    <row r="2463" spans="8:8" x14ac:dyDescent="0.3">
      <c r="H2463"/>
    </row>
    <row r="2464" spans="8:8" x14ac:dyDescent="0.3">
      <c r="H2464"/>
    </row>
    <row r="2465" spans="8:8" x14ac:dyDescent="0.3">
      <c r="H2465"/>
    </row>
    <row r="2466" spans="8:8" x14ac:dyDescent="0.3">
      <c r="H2466"/>
    </row>
    <row r="2467" spans="8:8" x14ac:dyDescent="0.3">
      <c r="H2467"/>
    </row>
    <row r="2468" spans="8:8" x14ac:dyDescent="0.3">
      <c r="H2468"/>
    </row>
    <row r="2469" spans="8:8" x14ac:dyDescent="0.3">
      <c r="H2469"/>
    </row>
    <row r="2470" spans="8:8" x14ac:dyDescent="0.3">
      <c r="H2470"/>
    </row>
    <row r="2471" spans="8:8" x14ac:dyDescent="0.3">
      <c r="H2471"/>
    </row>
    <row r="2472" spans="8:8" x14ac:dyDescent="0.3">
      <c r="H2472"/>
    </row>
    <row r="2473" spans="8:8" x14ac:dyDescent="0.3">
      <c r="H2473"/>
    </row>
    <row r="2474" spans="8:8" x14ac:dyDescent="0.3">
      <c r="H2474"/>
    </row>
    <row r="2475" spans="8:8" x14ac:dyDescent="0.3">
      <c r="H2475"/>
    </row>
    <row r="2476" spans="8:8" x14ac:dyDescent="0.3">
      <c r="H2476"/>
    </row>
    <row r="2477" spans="8:8" x14ac:dyDescent="0.3">
      <c r="H2477"/>
    </row>
    <row r="2478" spans="8:8" x14ac:dyDescent="0.3">
      <c r="H2478"/>
    </row>
    <row r="2479" spans="8:8" x14ac:dyDescent="0.3">
      <c r="H2479"/>
    </row>
    <row r="2480" spans="8:8" x14ac:dyDescent="0.3">
      <c r="H2480"/>
    </row>
    <row r="2481" spans="8:8" x14ac:dyDescent="0.3">
      <c r="H2481"/>
    </row>
    <row r="2482" spans="8:8" x14ac:dyDescent="0.3">
      <c r="H2482"/>
    </row>
    <row r="2483" spans="8:8" x14ac:dyDescent="0.3">
      <c r="H2483"/>
    </row>
    <row r="2484" spans="8:8" x14ac:dyDescent="0.3">
      <c r="H2484"/>
    </row>
    <row r="2485" spans="8:8" x14ac:dyDescent="0.3">
      <c r="H2485"/>
    </row>
    <row r="2486" spans="8:8" x14ac:dyDescent="0.3">
      <c r="H2486"/>
    </row>
    <row r="2487" spans="8:8" x14ac:dyDescent="0.3">
      <c r="H2487"/>
    </row>
    <row r="2488" spans="8:8" x14ac:dyDescent="0.3">
      <c r="H2488"/>
    </row>
    <row r="2489" spans="8:8" x14ac:dyDescent="0.3">
      <c r="H2489"/>
    </row>
    <row r="2490" spans="8:8" x14ac:dyDescent="0.3">
      <c r="H2490"/>
    </row>
    <row r="2491" spans="8:8" x14ac:dyDescent="0.3">
      <c r="H2491"/>
    </row>
    <row r="2492" spans="8:8" x14ac:dyDescent="0.3">
      <c r="H2492"/>
    </row>
    <row r="2493" spans="8:8" x14ac:dyDescent="0.3">
      <c r="H2493"/>
    </row>
    <row r="2494" spans="8:8" x14ac:dyDescent="0.3">
      <c r="H2494"/>
    </row>
    <row r="2495" spans="8:8" x14ac:dyDescent="0.3">
      <c r="H2495"/>
    </row>
    <row r="2496" spans="8:8" x14ac:dyDescent="0.3">
      <c r="H2496"/>
    </row>
    <row r="2497" spans="8:8" x14ac:dyDescent="0.3">
      <c r="H2497"/>
    </row>
    <row r="2498" spans="8:8" x14ac:dyDescent="0.3">
      <c r="H2498"/>
    </row>
    <row r="2499" spans="8:8" x14ac:dyDescent="0.3">
      <c r="H2499"/>
    </row>
    <row r="2500" spans="8:8" x14ac:dyDescent="0.3">
      <c r="H2500"/>
    </row>
    <row r="2501" spans="8:8" x14ac:dyDescent="0.3">
      <c r="H2501"/>
    </row>
    <row r="2502" spans="8:8" x14ac:dyDescent="0.3">
      <c r="H2502"/>
    </row>
    <row r="2503" spans="8:8" x14ac:dyDescent="0.3">
      <c r="H2503"/>
    </row>
    <row r="2504" spans="8:8" x14ac:dyDescent="0.3">
      <c r="H2504"/>
    </row>
    <row r="2505" spans="8:8" x14ac:dyDescent="0.3">
      <c r="H2505"/>
    </row>
    <row r="2506" spans="8:8" x14ac:dyDescent="0.3">
      <c r="H2506"/>
    </row>
    <row r="2507" spans="8:8" x14ac:dyDescent="0.3">
      <c r="H2507"/>
    </row>
    <row r="2508" spans="8:8" x14ac:dyDescent="0.3">
      <c r="H2508"/>
    </row>
    <row r="2509" spans="8:8" x14ac:dyDescent="0.3">
      <c r="H2509"/>
    </row>
    <row r="2510" spans="8:8" x14ac:dyDescent="0.3">
      <c r="H2510"/>
    </row>
    <row r="2511" spans="8:8" x14ac:dyDescent="0.3">
      <c r="H2511"/>
    </row>
    <row r="2512" spans="8:8" x14ac:dyDescent="0.3">
      <c r="H2512"/>
    </row>
    <row r="2513" spans="8:8" x14ac:dyDescent="0.3">
      <c r="H2513"/>
    </row>
    <row r="2514" spans="8:8" x14ac:dyDescent="0.3">
      <c r="H2514"/>
    </row>
    <row r="2515" spans="8:8" x14ac:dyDescent="0.3">
      <c r="H2515"/>
    </row>
    <row r="2516" spans="8:8" x14ac:dyDescent="0.3">
      <c r="H2516"/>
    </row>
    <row r="2517" spans="8:8" x14ac:dyDescent="0.3">
      <c r="H2517"/>
    </row>
    <row r="2518" spans="8:8" x14ac:dyDescent="0.3">
      <c r="H2518"/>
    </row>
    <row r="2519" spans="8:8" x14ac:dyDescent="0.3">
      <c r="H2519"/>
    </row>
    <row r="2520" spans="8:8" x14ac:dyDescent="0.3">
      <c r="H2520"/>
    </row>
    <row r="2521" spans="8:8" x14ac:dyDescent="0.3">
      <c r="H2521"/>
    </row>
    <row r="2522" spans="8:8" x14ac:dyDescent="0.3">
      <c r="H2522"/>
    </row>
    <row r="2523" spans="8:8" x14ac:dyDescent="0.3">
      <c r="H2523"/>
    </row>
    <row r="2524" spans="8:8" x14ac:dyDescent="0.3">
      <c r="H2524"/>
    </row>
    <row r="2525" spans="8:8" x14ac:dyDescent="0.3">
      <c r="H2525"/>
    </row>
    <row r="2526" spans="8:8" x14ac:dyDescent="0.3">
      <c r="H2526"/>
    </row>
    <row r="2527" spans="8:8" x14ac:dyDescent="0.3">
      <c r="H2527"/>
    </row>
    <row r="2528" spans="8:8" x14ac:dyDescent="0.3">
      <c r="H2528"/>
    </row>
    <row r="2529" spans="8:8" x14ac:dyDescent="0.3">
      <c r="H2529"/>
    </row>
    <row r="2530" spans="8:8" x14ac:dyDescent="0.3">
      <c r="H2530"/>
    </row>
    <row r="2531" spans="8:8" x14ac:dyDescent="0.3">
      <c r="H2531"/>
    </row>
    <row r="2532" spans="8:8" x14ac:dyDescent="0.3">
      <c r="H2532"/>
    </row>
    <row r="2533" spans="8:8" x14ac:dyDescent="0.3">
      <c r="H2533"/>
    </row>
    <row r="2534" spans="8:8" x14ac:dyDescent="0.3">
      <c r="H2534"/>
    </row>
    <row r="2535" spans="8:8" x14ac:dyDescent="0.3">
      <c r="H2535"/>
    </row>
    <row r="2536" spans="8:8" x14ac:dyDescent="0.3">
      <c r="H2536"/>
    </row>
    <row r="2537" spans="8:8" x14ac:dyDescent="0.3">
      <c r="H2537"/>
    </row>
    <row r="2538" spans="8:8" x14ac:dyDescent="0.3">
      <c r="H2538"/>
    </row>
    <row r="2539" spans="8:8" x14ac:dyDescent="0.3">
      <c r="H2539"/>
    </row>
    <row r="2540" spans="8:8" x14ac:dyDescent="0.3">
      <c r="H2540"/>
    </row>
    <row r="2541" spans="8:8" x14ac:dyDescent="0.3">
      <c r="H2541"/>
    </row>
    <row r="2542" spans="8:8" x14ac:dyDescent="0.3">
      <c r="H2542"/>
    </row>
    <row r="2543" spans="8:8" x14ac:dyDescent="0.3">
      <c r="H2543"/>
    </row>
    <row r="2544" spans="8:8" x14ac:dyDescent="0.3">
      <c r="H2544"/>
    </row>
    <row r="2545" spans="8:8" x14ac:dyDescent="0.3">
      <c r="H2545"/>
    </row>
    <row r="2546" spans="8:8" x14ac:dyDescent="0.3">
      <c r="H2546"/>
    </row>
    <row r="2547" spans="8:8" x14ac:dyDescent="0.3">
      <c r="H2547"/>
    </row>
    <row r="2548" spans="8:8" x14ac:dyDescent="0.3">
      <c r="H2548"/>
    </row>
    <row r="2549" spans="8:8" x14ac:dyDescent="0.3">
      <c r="H2549"/>
    </row>
    <row r="2550" spans="8:8" x14ac:dyDescent="0.3">
      <c r="H2550"/>
    </row>
    <row r="2551" spans="8:8" x14ac:dyDescent="0.3">
      <c r="H2551"/>
    </row>
    <row r="2552" spans="8:8" x14ac:dyDescent="0.3">
      <c r="H2552"/>
    </row>
    <row r="2553" spans="8:8" x14ac:dyDescent="0.3">
      <c r="H2553"/>
    </row>
    <row r="2554" spans="8:8" x14ac:dyDescent="0.3">
      <c r="H2554"/>
    </row>
    <row r="2555" spans="8:8" x14ac:dyDescent="0.3">
      <c r="H2555"/>
    </row>
    <row r="2556" spans="8:8" x14ac:dyDescent="0.3">
      <c r="H2556"/>
    </row>
    <row r="2557" spans="8:8" x14ac:dyDescent="0.3">
      <c r="H2557"/>
    </row>
    <row r="2558" spans="8:8" x14ac:dyDescent="0.3">
      <c r="H2558"/>
    </row>
    <row r="2559" spans="8:8" x14ac:dyDescent="0.3">
      <c r="H2559"/>
    </row>
    <row r="2560" spans="8:8" x14ac:dyDescent="0.3">
      <c r="H2560"/>
    </row>
    <row r="2561" spans="8:8" x14ac:dyDescent="0.3">
      <c r="H2561"/>
    </row>
    <row r="2562" spans="8:8" x14ac:dyDescent="0.3">
      <c r="H2562"/>
    </row>
    <row r="2563" spans="8:8" x14ac:dyDescent="0.3">
      <c r="H2563"/>
    </row>
    <row r="2564" spans="8:8" x14ac:dyDescent="0.3">
      <c r="H2564"/>
    </row>
    <row r="2565" spans="8:8" x14ac:dyDescent="0.3">
      <c r="H2565"/>
    </row>
    <row r="2566" spans="8:8" x14ac:dyDescent="0.3">
      <c r="H2566"/>
    </row>
    <row r="2567" spans="8:8" x14ac:dyDescent="0.3">
      <c r="H2567"/>
    </row>
    <row r="2568" spans="8:8" x14ac:dyDescent="0.3">
      <c r="H2568"/>
    </row>
    <row r="2569" spans="8:8" x14ac:dyDescent="0.3">
      <c r="H2569"/>
    </row>
    <row r="2570" spans="8:8" x14ac:dyDescent="0.3">
      <c r="H2570"/>
    </row>
    <row r="2571" spans="8:8" x14ac:dyDescent="0.3">
      <c r="H2571"/>
    </row>
    <row r="2572" spans="8:8" x14ac:dyDescent="0.3">
      <c r="H2572"/>
    </row>
    <row r="2573" spans="8:8" x14ac:dyDescent="0.3">
      <c r="H2573"/>
    </row>
    <row r="2574" spans="8:8" x14ac:dyDescent="0.3">
      <c r="H2574"/>
    </row>
    <row r="2575" spans="8:8" x14ac:dyDescent="0.3">
      <c r="H2575"/>
    </row>
    <row r="2576" spans="8:8" x14ac:dyDescent="0.3">
      <c r="H2576"/>
    </row>
    <row r="2577" spans="8:8" x14ac:dyDescent="0.3">
      <c r="H2577"/>
    </row>
    <row r="2578" spans="8:8" x14ac:dyDescent="0.3">
      <c r="H2578"/>
    </row>
    <row r="2579" spans="8:8" x14ac:dyDescent="0.3">
      <c r="H2579"/>
    </row>
    <row r="2580" spans="8:8" x14ac:dyDescent="0.3">
      <c r="H2580"/>
    </row>
    <row r="2581" spans="8:8" x14ac:dyDescent="0.3">
      <c r="H2581"/>
    </row>
    <row r="2582" spans="8:8" x14ac:dyDescent="0.3">
      <c r="H2582"/>
    </row>
    <row r="2583" spans="8:8" x14ac:dyDescent="0.3">
      <c r="H2583"/>
    </row>
    <row r="2584" spans="8:8" x14ac:dyDescent="0.3">
      <c r="H2584"/>
    </row>
    <row r="2585" spans="8:8" x14ac:dyDescent="0.3">
      <c r="H2585"/>
    </row>
    <row r="2586" spans="8:8" x14ac:dyDescent="0.3">
      <c r="H2586"/>
    </row>
    <row r="2587" spans="8:8" x14ac:dyDescent="0.3">
      <c r="H2587"/>
    </row>
    <row r="2588" spans="8:8" x14ac:dyDescent="0.3">
      <c r="H2588"/>
    </row>
    <row r="2589" spans="8:8" x14ac:dyDescent="0.3">
      <c r="H2589"/>
    </row>
    <row r="2590" spans="8:8" x14ac:dyDescent="0.3">
      <c r="H2590"/>
    </row>
    <row r="2591" spans="8:8" x14ac:dyDescent="0.3">
      <c r="H2591"/>
    </row>
    <row r="2592" spans="8:8" x14ac:dyDescent="0.3">
      <c r="H2592"/>
    </row>
    <row r="2593" spans="8:8" x14ac:dyDescent="0.3">
      <c r="H2593"/>
    </row>
    <row r="2594" spans="8:8" x14ac:dyDescent="0.3">
      <c r="H2594"/>
    </row>
    <row r="2595" spans="8:8" x14ac:dyDescent="0.3">
      <c r="H2595"/>
    </row>
    <row r="2596" spans="8:8" x14ac:dyDescent="0.3">
      <c r="H2596"/>
    </row>
    <row r="2597" spans="8:8" x14ac:dyDescent="0.3">
      <c r="H2597"/>
    </row>
    <row r="2598" spans="8:8" x14ac:dyDescent="0.3">
      <c r="H2598"/>
    </row>
    <row r="2599" spans="8:8" x14ac:dyDescent="0.3">
      <c r="H2599"/>
    </row>
    <row r="2600" spans="8:8" x14ac:dyDescent="0.3">
      <c r="H2600"/>
    </row>
    <row r="2601" spans="8:8" x14ac:dyDescent="0.3">
      <c r="H2601"/>
    </row>
    <row r="2602" spans="8:8" x14ac:dyDescent="0.3">
      <c r="H2602"/>
    </row>
    <row r="2603" spans="8:8" x14ac:dyDescent="0.3">
      <c r="H2603"/>
    </row>
    <row r="2604" spans="8:8" x14ac:dyDescent="0.3">
      <c r="H2604"/>
    </row>
    <row r="2605" spans="8:8" x14ac:dyDescent="0.3">
      <c r="H2605"/>
    </row>
    <row r="2606" spans="8:8" x14ac:dyDescent="0.3">
      <c r="H2606"/>
    </row>
    <row r="2607" spans="8:8" x14ac:dyDescent="0.3">
      <c r="H2607"/>
    </row>
    <row r="2608" spans="8:8" x14ac:dyDescent="0.3">
      <c r="H2608"/>
    </row>
    <row r="2609" spans="8:8" x14ac:dyDescent="0.3">
      <c r="H2609"/>
    </row>
    <row r="2610" spans="8:8" x14ac:dyDescent="0.3">
      <c r="H2610"/>
    </row>
    <row r="2611" spans="8:8" x14ac:dyDescent="0.3">
      <c r="H2611"/>
    </row>
    <row r="2612" spans="8:8" x14ac:dyDescent="0.3">
      <c r="H2612"/>
    </row>
    <row r="2613" spans="8:8" x14ac:dyDescent="0.3">
      <c r="H2613"/>
    </row>
    <row r="2614" spans="8:8" x14ac:dyDescent="0.3">
      <c r="H2614"/>
    </row>
    <row r="2615" spans="8:8" x14ac:dyDescent="0.3">
      <c r="H2615"/>
    </row>
    <row r="2616" spans="8:8" x14ac:dyDescent="0.3">
      <c r="H2616"/>
    </row>
    <row r="2617" spans="8:8" x14ac:dyDescent="0.3">
      <c r="H2617"/>
    </row>
    <row r="2618" spans="8:8" x14ac:dyDescent="0.3">
      <c r="H2618"/>
    </row>
    <row r="2619" spans="8:8" x14ac:dyDescent="0.3">
      <c r="H2619"/>
    </row>
    <row r="2620" spans="8:8" x14ac:dyDescent="0.3">
      <c r="H2620"/>
    </row>
    <row r="2621" spans="8:8" x14ac:dyDescent="0.3">
      <c r="H2621"/>
    </row>
    <row r="2622" spans="8:8" x14ac:dyDescent="0.3">
      <c r="H2622"/>
    </row>
    <row r="2623" spans="8:8" x14ac:dyDescent="0.3">
      <c r="H2623"/>
    </row>
    <row r="2624" spans="8:8" x14ac:dyDescent="0.3">
      <c r="H2624"/>
    </row>
    <row r="2625" spans="8:8" x14ac:dyDescent="0.3">
      <c r="H2625"/>
    </row>
    <row r="2626" spans="8:8" x14ac:dyDescent="0.3">
      <c r="H2626"/>
    </row>
    <row r="2627" spans="8:8" x14ac:dyDescent="0.3">
      <c r="H2627"/>
    </row>
    <row r="2628" spans="8:8" x14ac:dyDescent="0.3">
      <c r="H2628"/>
    </row>
    <row r="2629" spans="8:8" x14ac:dyDescent="0.3">
      <c r="H2629"/>
    </row>
    <row r="2630" spans="8:8" x14ac:dyDescent="0.3">
      <c r="H2630"/>
    </row>
    <row r="2631" spans="8:8" x14ac:dyDescent="0.3">
      <c r="H2631"/>
    </row>
    <row r="2632" spans="8:8" x14ac:dyDescent="0.3">
      <c r="H2632"/>
    </row>
    <row r="2633" spans="8:8" x14ac:dyDescent="0.3">
      <c r="H2633"/>
    </row>
    <row r="2634" spans="8:8" x14ac:dyDescent="0.3">
      <c r="H2634"/>
    </row>
    <row r="2635" spans="8:8" x14ac:dyDescent="0.3">
      <c r="H2635"/>
    </row>
    <row r="2636" spans="8:8" x14ac:dyDescent="0.3">
      <c r="H2636"/>
    </row>
    <row r="2637" spans="8:8" x14ac:dyDescent="0.3">
      <c r="H2637"/>
    </row>
    <row r="2638" spans="8:8" x14ac:dyDescent="0.3">
      <c r="H2638"/>
    </row>
    <row r="2639" spans="8:8" x14ac:dyDescent="0.3">
      <c r="H2639"/>
    </row>
    <row r="2640" spans="8:8" x14ac:dyDescent="0.3">
      <c r="H2640"/>
    </row>
    <row r="2641" spans="8:8" x14ac:dyDescent="0.3">
      <c r="H2641"/>
    </row>
    <row r="2642" spans="8:8" x14ac:dyDescent="0.3">
      <c r="H2642"/>
    </row>
    <row r="2643" spans="8:8" x14ac:dyDescent="0.3">
      <c r="H2643"/>
    </row>
    <row r="2644" spans="8:8" x14ac:dyDescent="0.3">
      <c r="H2644"/>
    </row>
    <row r="2645" spans="8:8" x14ac:dyDescent="0.3">
      <c r="H2645"/>
    </row>
    <row r="2646" spans="8:8" x14ac:dyDescent="0.3">
      <c r="H2646"/>
    </row>
    <row r="2647" spans="8:8" x14ac:dyDescent="0.3">
      <c r="H2647"/>
    </row>
    <row r="2648" spans="8:8" x14ac:dyDescent="0.3">
      <c r="H2648"/>
    </row>
    <row r="2649" spans="8:8" x14ac:dyDescent="0.3">
      <c r="H2649"/>
    </row>
    <row r="2650" spans="8:8" x14ac:dyDescent="0.3">
      <c r="H2650"/>
    </row>
    <row r="2651" spans="8:8" x14ac:dyDescent="0.3">
      <c r="H2651"/>
    </row>
    <row r="2652" spans="8:8" x14ac:dyDescent="0.3">
      <c r="H2652"/>
    </row>
    <row r="2653" spans="8:8" x14ac:dyDescent="0.3">
      <c r="H2653"/>
    </row>
    <row r="2654" spans="8:8" x14ac:dyDescent="0.3">
      <c r="H2654"/>
    </row>
    <row r="2655" spans="8:8" x14ac:dyDescent="0.3">
      <c r="H2655"/>
    </row>
    <row r="2656" spans="8:8" x14ac:dyDescent="0.3">
      <c r="H2656"/>
    </row>
    <row r="2657" spans="8:8" x14ac:dyDescent="0.3">
      <c r="H2657"/>
    </row>
    <row r="2658" spans="8:8" x14ac:dyDescent="0.3">
      <c r="H2658"/>
    </row>
    <row r="2659" spans="8:8" x14ac:dyDescent="0.3">
      <c r="H2659"/>
    </row>
    <row r="2660" spans="8:8" x14ac:dyDescent="0.3">
      <c r="H2660"/>
    </row>
    <row r="2661" spans="8:8" x14ac:dyDescent="0.3">
      <c r="H2661"/>
    </row>
    <row r="2662" spans="8:8" x14ac:dyDescent="0.3">
      <c r="H2662"/>
    </row>
    <row r="2663" spans="8:8" x14ac:dyDescent="0.3">
      <c r="H2663"/>
    </row>
    <row r="2664" spans="8:8" x14ac:dyDescent="0.3">
      <c r="H2664"/>
    </row>
    <row r="2665" spans="8:8" x14ac:dyDescent="0.3">
      <c r="H2665"/>
    </row>
    <row r="2666" spans="8:8" x14ac:dyDescent="0.3">
      <c r="H2666"/>
    </row>
    <row r="2667" spans="8:8" x14ac:dyDescent="0.3">
      <c r="H2667"/>
    </row>
    <row r="2668" spans="8:8" x14ac:dyDescent="0.3">
      <c r="H2668"/>
    </row>
    <row r="2669" spans="8:8" x14ac:dyDescent="0.3">
      <c r="H2669"/>
    </row>
    <row r="2670" spans="8:8" x14ac:dyDescent="0.3">
      <c r="H2670"/>
    </row>
    <row r="2671" spans="8:8" x14ac:dyDescent="0.3">
      <c r="H2671"/>
    </row>
    <row r="2672" spans="8:8" x14ac:dyDescent="0.3">
      <c r="H2672"/>
    </row>
    <row r="2673" spans="8:8" x14ac:dyDescent="0.3">
      <c r="H2673"/>
    </row>
    <row r="2674" spans="8:8" x14ac:dyDescent="0.3">
      <c r="H2674"/>
    </row>
    <row r="2675" spans="8:8" x14ac:dyDescent="0.3">
      <c r="H2675"/>
    </row>
    <row r="2676" spans="8:8" x14ac:dyDescent="0.3">
      <c r="H2676"/>
    </row>
    <row r="2677" spans="8:8" x14ac:dyDescent="0.3">
      <c r="H2677"/>
    </row>
    <row r="2678" spans="8:8" x14ac:dyDescent="0.3">
      <c r="H2678"/>
    </row>
    <row r="2679" spans="8:8" x14ac:dyDescent="0.3">
      <c r="H2679"/>
    </row>
    <row r="2680" spans="8:8" x14ac:dyDescent="0.3">
      <c r="H2680"/>
    </row>
    <row r="2681" spans="8:8" x14ac:dyDescent="0.3">
      <c r="H2681"/>
    </row>
    <row r="2682" spans="8:8" x14ac:dyDescent="0.3">
      <c r="H2682"/>
    </row>
    <row r="2683" spans="8:8" x14ac:dyDescent="0.3">
      <c r="H2683"/>
    </row>
    <row r="2684" spans="8:8" x14ac:dyDescent="0.3">
      <c r="H2684"/>
    </row>
    <row r="2685" spans="8:8" x14ac:dyDescent="0.3">
      <c r="H2685"/>
    </row>
    <row r="2686" spans="8:8" x14ac:dyDescent="0.3">
      <c r="H2686"/>
    </row>
    <row r="2687" spans="8:8" x14ac:dyDescent="0.3">
      <c r="H2687"/>
    </row>
    <row r="2688" spans="8:8" x14ac:dyDescent="0.3">
      <c r="H2688"/>
    </row>
    <row r="2689" spans="8:8" x14ac:dyDescent="0.3">
      <c r="H2689"/>
    </row>
    <row r="2690" spans="8:8" x14ac:dyDescent="0.3">
      <c r="H2690"/>
    </row>
    <row r="2691" spans="8:8" x14ac:dyDescent="0.3">
      <c r="H2691"/>
    </row>
    <row r="2692" spans="8:8" x14ac:dyDescent="0.3">
      <c r="H2692"/>
    </row>
    <row r="2693" spans="8:8" x14ac:dyDescent="0.3">
      <c r="H2693"/>
    </row>
    <row r="2694" spans="8:8" x14ac:dyDescent="0.3">
      <c r="H2694"/>
    </row>
    <row r="2695" spans="8:8" x14ac:dyDescent="0.3">
      <c r="H2695"/>
    </row>
    <row r="2696" spans="8:8" x14ac:dyDescent="0.3">
      <c r="H2696"/>
    </row>
    <row r="2697" spans="8:8" x14ac:dyDescent="0.3">
      <c r="H2697"/>
    </row>
    <row r="2698" spans="8:8" x14ac:dyDescent="0.3">
      <c r="H2698"/>
    </row>
    <row r="2699" spans="8:8" x14ac:dyDescent="0.3">
      <c r="H2699"/>
    </row>
    <row r="2700" spans="8:8" x14ac:dyDescent="0.3">
      <c r="H2700"/>
    </row>
    <row r="2701" spans="8:8" x14ac:dyDescent="0.3">
      <c r="H2701"/>
    </row>
    <row r="2702" spans="8:8" x14ac:dyDescent="0.3">
      <c r="H2702"/>
    </row>
    <row r="2703" spans="8:8" x14ac:dyDescent="0.3">
      <c r="H2703"/>
    </row>
    <row r="2704" spans="8:8" x14ac:dyDescent="0.3">
      <c r="H2704"/>
    </row>
    <row r="2705" spans="8:8" x14ac:dyDescent="0.3">
      <c r="H2705"/>
    </row>
    <row r="2706" spans="8:8" x14ac:dyDescent="0.3">
      <c r="H2706"/>
    </row>
    <row r="2707" spans="8:8" x14ac:dyDescent="0.3">
      <c r="H2707"/>
    </row>
    <row r="2708" spans="8:8" x14ac:dyDescent="0.3">
      <c r="H2708"/>
    </row>
    <row r="2709" spans="8:8" x14ac:dyDescent="0.3">
      <c r="H2709"/>
    </row>
    <row r="2710" spans="8:8" x14ac:dyDescent="0.3">
      <c r="H2710"/>
    </row>
    <row r="2711" spans="8:8" x14ac:dyDescent="0.3">
      <c r="H2711"/>
    </row>
    <row r="2712" spans="8:8" x14ac:dyDescent="0.3">
      <c r="H2712"/>
    </row>
    <row r="2713" spans="8:8" x14ac:dyDescent="0.3">
      <c r="H2713"/>
    </row>
    <row r="2714" spans="8:8" x14ac:dyDescent="0.3">
      <c r="H2714"/>
    </row>
    <row r="2715" spans="8:8" x14ac:dyDescent="0.3">
      <c r="H2715"/>
    </row>
    <row r="2716" spans="8:8" x14ac:dyDescent="0.3">
      <c r="H2716"/>
    </row>
    <row r="2717" spans="8:8" x14ac:dyDescent="0.3">
      <c r="H2717"/>
    </row>
    <row r="2718" spans="8:8" x14ac:dyDescent="0.3">
      <c r="H2718"/>
    </row>
    <row r="2719" spans="8:8" x14ac:dyDescent="0.3">
      <c r="H2719"/>
    </row>
    <row r="2720" spans="8:8" x14ac:dyDescent="0.3">
      <c r="H2720"/>
    </row>
    <row r="2721" spans="8:8" x14ac:dyDescent="0.3">
      <c r="H2721"/>
    </row>
    <row r="2722" spans="8:8" x14ac:dyDescent="0.3">
      <c r="H2722"/>
    </row>
    <row r="2723" spans="8:8" x14ac:dyDescent="0.3">
      <c r="H2723"/>
    </row>
    <row r="2724" spans="8:8" x14ac:dyDescent="0.3">
      <c r="H2724"/>
    </row>
    <row r="2725" spans="8:8" x14ac:dyDescent="0.3">
      <c r="H2725"/>
    </row>
    <row r="2726" spans="8:8" x14ac:dyDescent="0.3">
      <c r="H2726"/>
    </row>
    <row r="2727" spans="8:8" x14ac:dyDescent="0.3">
      <c r="H2727"/>
    </row>
    <row r="2728" spans="8:8" x14ac:dyDescent="0.3">
      <c r="H2728"/>
    </row>
    <row r="2729" spans="8:8" x14ac:dyDescent="0.3">
      <c r="H2729"/>
    </row>
    <row r="2730" spans="8:8" x14ac:dyDescent="0.3">
      <c r="H2730"/>
    </row>
    <row r="2731" spans="8:8" x14ac:dyDescent="0.3">
      <c r="H2731"/>
    </row>
    <row r="2732" spans="8:8" x14ac:dyDescent="0.3">
      <c r="H2732"/>
    </row>
    <row r="2733" spans="8:8" x14ac:dyDescent="0.3">
      <c r="H2733"/>
    </row>
    <row r="2734" spans="8:8" x14ac:dyDescent="0.3">
      <c r="H2734"/>
    </row>
    <row r="2735" spans="8:8" x14ac:dyDescent="0.3">
      <c r="H2735"/>
    </row>
    <row r="2736" spans="8:8" x14ac:dyDescent="0.3">
      <c r="H2736"/>
    </row>
    <row r="2737" spans="8:8" x14ac:dyDescent="0.3">
      <c r="H2737"/>
    </row>
    <row r="2738" spans="8:8" x14ac:dyDescent="0.3">
      <c r="H2738"/>
    </row>
    <row r="2739" spans="8:8" x14ac:dyDescent="0.3">
      <c r="H2739"/>
    </row>
    <row r="2740" spans="8:8" x14ac:dyDescent="0.3">
      <c r="H2740"/>
    </row>
    <row r="2741" spans="8:8" x14ac:dyDescent="0.3">
      <c r="H2741"/>
    </row>
    <row r="2742" spans="8:8" x14ac:dyDescent="0.3">
      <c r="H2742"/>
    </row>
    <row r="2743" spans="8:8" x14ac:dyDescent="0.3">
      <c r="H2743"/>
    </row>
    <row r="2744" spans="8:8" x14ac:dyDescent="0.3">
      <c r="H2744"/>
    </row>
    <row r="2745" spans="8:8" x14ac:dyDescent="0.3">
      <c r="H2745"/>
    </row>
    <row r="2746" spans="8:8" x14ac:dyDescent="0.3">
      <c r="H2746"/>
    </row>
    <row r="2747" spans="8:8" x14ac:dyDescent="0.3">
      <c r="H2747"/>
    </row>
    <row r="2748" spans="8:8" x14ac:dyDescent="0.3">
      <c r="H2748"/>
    </row>
    <row r="2749" spans="8:8" x14ac:dyDescent="0.3">
      <c r="H2749"/>
    </row>
    <row r="2750" spans="8:8" x14ac:dyDescent="0.3">
      <c r="H2750"/>
    </row>
    <row r="2751" spans="8:8" x14ac:dyDescent="0.3">
      <c r="H2751"/>
    </row>
    <row r="2752" spans="8:8" x14ac:dyDescent="0.3">
      <c r="H2752"/>
    </row>
    <row r="2753" spans="8:8" x14ac:dyDescent="0.3">
      <c r="H2753"/>
    </row>
    <row r="2754" spans="8:8" x14ac:dyDescent="0.3">
      <c r="H2754"/>
    </row>
    <row r="2755" spans="8:8" x14ac:dyDescent="0.3">
      <c r="H2755"/>
    </row>
    <row r="2756" spans="8:8" x14ac:dyDescent="0.3">
      <c r="H2756"/>
    </row>
    <row r="2757" spans="8:8" x14ac:dyDescent="0.3">
      <c r="H2757"/>
    </row>
    <row r="2758" spans="8:8" x14ac:dyDescent="0.3">
      <c r="H2758"/>
    </row>
    <row r="2759" spans="8:8" x14ac:dyDescent="0.3">
      <c r="H2759"/>
    </row>
    <row r="2760" spans="8:8" x14ac:dyDescent="0.3">
      <c r="H2760"/>
    </row>
    <row r="2761" spans="8:8" x14ac:dyDescent="0.3">
      <c r="H2761"/>
    </row>
    <row r="2762" spans="8:8" x14ac:dyDescent="0.3">
      <c r="H2762"/>
    </row>
    <row r="2763" spans="8:8" x14ac:dyDescent="0.3">
      <c r="H2763"/>
    </row>
    <row r="2764" spans="8:8" x14ac:dyDescent="0.3">
      <c r="H2764"/>
    </row>
    <row r="2765" spans="8:8" x14ac:dyDescent="0.3">
      <c r="H2765"/>
    </row>
    <row r="2766" spans="8:8" x14ac:dyDescent="0.3">
      <c r="H2766"/>
    </row>
    <row r="2767" spans="8:8" x14ac:dyDescent="0.3">
      <c r="H2767"/>
    </row>
    <row r="2768" spans="8:8" x14ac:dyDescent="0.3">
      <c r="H2768"/>
    </row>
    <row r="2769" spans="8:8" x14ac:dyDescent="0.3">
      <c r="H2769"/>
    </row>
    <row r="2770" spans="8:8" x14ac:dyDescent="0.3">
      <c r="H2770"/>
    </row>
    <row r="2771" spans="8:8" x14ac:dyDescent="0.3">
      <c r="H2771"/>
    </row>
    <row r="2772" spans="8:8" x14ac:dyDescent="0.3">
      <c r="H2772"/>
    </row>
    <row r="2773" spans="8:8" x14ac:dyDescent="0.3">
      <c r="H2773"/>
    </row>
    <row r="2774" spans="8:8" x14ac:dyDescent="0.3">
      <c r="H2774"/>
    </row>
    <row r="2775" spans="8:8" x14ac:dyDescent="0.3">
      <c r="H2775"/>
    </row>
    <row r="2776" spans="8:8" x14ac:dyDescent="0.3">
      <c r="H2776"/>
    </row>
    <row r="2777" spans="8:8" x14ac:dyDescent="0.3">
      <c r="H2777"/>
    </row>
    <row r="2778" spans="8:8" x14ac:dyDescent="0.3">
      <c r="H2778"/>
    </row>
    <row r="2779" spans="8:8" x14ac:dyDescent="0.3">
      <c r="H2779"/>
    </row>
    <row r="2780" spans="8:8" x14ac:dyDescent="0.3">
      <c r="H2780"/>
    </row>
    <row r="2781" spans="8:8" x14ac:dyDescent="0.3">
      <c r="H2781"/>
    </row>
    <row r="2782" spans="8:8" x14ac:dyDescent="0.3">
      <c r="H2782"/>
    </row>
    <row r="2783" spans="8:8" x14ac:dyDescent="0.3">
      <c r="H2783"/>
    </row>
    <row r="2784" spans="8:8" x14ac:dyDescent="0.3">
      <c r="H2784"/>
    </row>
    <row r="2785" spans="8:8" x14ac:dyDescent="0.3">
      <c r="H2785"/>
    </row>
    <row r="2786" spans="8:8" x14ac:dyDescent="0.3">
      <c r="H2786"/>
    </row>
    <row r="2787" spans="8:8" x14ac:dyDescent="0.3">
      <c r="H2787"/>
    </row>
    <row r="2788" spans="8:8" x14ac:dyDescent="0.3">
      <c r="H2788"/>
    </row>
    <row r="2789" spans="8:8" x14ac:dyDescent="0.3">
      <c r="H2789"/>
    </row>
    <row r="2790" spans="8:8" x14ac:dyDescent="0.3">
      <c r="H2790"/>
    </row>
    <row r="2791" spans="8:8" x14ac:dyDescent="0.3">
      <c r="H2791"/>
    </row>
    <row r="2792" spans="8:8" x14ac:dyDescent="0.3">
      <c r="H2792"/>
    </row>
    <row r="2793" spans="8:8" x14ac:dyDescent="0.3">
      <c r="H2793"/>
    </row>
    <row r="2794" spans="8:8" x14ac:dyDescent="0.3">
      <c r="H2794"/>
    </row>
    <row r="2795" spans="8:8" x14ac:dyDescent="0.3">
      <c r="H2795"/>
    </row>
    <row r="2796" spans="8:8" x14ac:dyDescent="0.3">
      <c r="H2796"/>
    </row>
    <row r="2797" spans="8:8" x14ac:dyDescent="0.3">
      <c r="H2797"/>
    </row>
    <row r="2798" spans="8:8" x14ac:dyDescent="0.3">
      <c r="H2798"/>
    </row>
    <row r="2799" spans="8:8" x14ac:dyDescent="0.3">
      <c r="H2799"/>
    </row>
    <row r="2800" spans="8:8" x14ac:dyDescent="0.3">
      <c r="H2800"/>
    </row>
    <row r="2801" spans="8:8" x14ac:dyDescent="0.3">
      <c r="H2801"/>
    </row>
    <row r="2802" spans="8:8" x14ac:dyDescent="0.3">
      <c r="H2802"/>
    </row>
    <row r="2803" spans="8:8" x14ac:dyDescent="0.3">
      <c r="H2803"/>
    </row>
    <row r="2804" spans="8:8" x14ac:dyDescent="0.3">
      <c r="H2804"/>
    </row>
    <row r="2805" spans="8:8" x14ac:dyDescent="0.3">
      <c r="H2805"/>
    </row>
    <row r="2806" spans="8:8" x14ac:dyDescent="0.3">
      <c r="H2806"/>
    </row>
    <row r="2807" spans="8:8" x14ac:dyDescent="0.3">
      <c r="H2807"/>
    </row>
    <row r="2808" spans="8:8" x14ac:dyDescent="0.3">
      <c r="H2808"/>
    </row>
    <row r="2809" spans="8:8" x14ac:dyDescent="0.3">
      <c r="H2809"/>
    </row>
    <row r="2810" spans="8:8" x14ac:dyDescent="0.3">
      <c r="H2810"/>
    </row>
    <row r="2811" spans="8:8" x14ac:dyDescent="0.3">
      <c r="H2811"/>
    </row>
    <row r="2812" spans="8:8" x14ac:dyDescent="0.3">
      <c r="H2812"/>
    </row>
    <row r="2813" spans="8:8" x14ac:dyDescent="0.3">
      <c r="H2813"/>
    </row>
    <row r="2814" spans="8:8" x14ac:dyDescent="0.3">
      <c r="H2814"/>
    </row>
    <row r="2815" spans="8:8" x14ac:dyDescent="0.3">
      <c r="H2815"/>
    </row>
    <row r="2816" spans="8:8" x14ac:dyDescent="0.3">
      <c r="H2816"/>
    </row>
    <row r="2817" spans="8:8" x14ac:dyDescent="0.3">
      <c r="H2817"/>
    </row>
    <row r="2818" spans="8:8" x14ac:dyDescent="0.3">
      <c r="H2818"/>
    </row>
    <row r="2819" spans="8:8" x14ac:dyDescent="0.3">
      <c r="H2819"/>
    </row>
    <row r="2820" spans="8:8" x14ac:dyDescent="0.3">
      <c r="H2820"/>
    </row>
    <row r="2821" spans="8:8" x14ac:dyDescent="0.3">
      <c r="H2821"/>
    </row>
    <row r="2822" spans="8:8" x14ac:dyDescent="0.3">
      <c r="H2822"/>
    </row>
    <row r="2823" spans="8:8" x14ac:dyDescent="0.3">
      <c r="H2823"/>
    </row>
    <row r="2824" spans="8:8" x14ac:dyDescent="0.3">
      <c r="H2824"/>
    </row>
    <row r="2825" spans="8:8" x14ac:dyDescent="0.3">
      <c r="H2825"/>
    </row>
    <row r="2826" spans="8:8" x14ac:dyDescent="0.3">
      <c r="H2826"/>
    </row>
    <row r="2827" spans="8:8" x14ac:dyDescent="0.3">
      <c r="H2827"/>
    </row>
    <row r="2828" spans="8:8" x14ac:dyDescent="0.3">
      <c r="H2828"/>
    </row>
    <row r="2829" spans="8:8" x14ac:dyDescent="0.3">
      <c r="H2829"/>
    </row>
    <row r="2830" spans="8:8" x14ac:dyDescent="0.3">
      <c r="H2830"/>
    </row>
    <row r="2831" spans="8:8" x14ac:dyDescent="0.3">
      <c r="H2831"/>
    </row>
    <row r="2832" spans="8:8" x14ac:dyDescent="0.3">
      <c r="H2832"/>
    </row>
    <row r="2833" spans="8:8" x14ac:dyDescent="0.3">
      <c r="H2833"/>
    </row>
    <row r="2834" spans="8:8" x14ac:dyDescent="0.3">
      <c r="H2834"/>
    </row>
    <row r="2835" spans="8:8" x14ac:dyDescent="0.3">
      <c r="H2835"/>
    </row>
    <row r="2836" spans="8:8" x14ac:dyDescent="0.3">
      <c r="H2836"/>
    </row>
    <row r="2837" spans="8:8" x14ac:dyDescent="0.3">
      <c r="H2837"/>
    </row>
    <row r="2838" spans="8:8" x14ac:dyDescent="0.3">
      <c r="H2838"/>
    </row>
    <row r="2839" spans="8:8" x14ac:dyDescent="0.3">
      <c r="H2839"/>
    </row>
    <row r="2840" spans="8:8" x14ac:dyDescent="0.3">
      <c r="H2840"/>
    </row>
    <row r="2841" spans="8:8" x14ac:dyDescent="0.3">
      <c r="H2841"/>
    </row>
    <row r="2842" spans="8:8" x14ac:dyDescent="0.3">
      <c r="H2842"/>
    </row>
    <row r="2843" spans="8:8" x14ac:dyDescent="0.3">
      <c r="H2843"/>
    </row>
    <row r="2844" spans="8:8" x14ac:dyDescent="0.3">
      <c r="H2844"/>
    </row>
    <row r="2845" spans="8:8" x14ac:dyDescent="0.3">
      <c r="H2845"/>
    </row>
    <row r="2846" spans="8:8" x14ac:dyDescent="0.3">
      <c r="H2846"/>
    </row>
    <row r="2847" spans="8:8" x14ac:dyDescent="0.3">
      <c r="H2847"/>
    </row>
    <row r="2848" spans="8:8" x14ac:dyDescent="0.3">
      <c r="H2848"/>
    </row>
    <row r="2849" spans="8:8" x14ac:dyDescent="0.3">
      <c r="H2849"/>
    </row>
    <row r="2850" spans="8:8" x14ac:dyDescent="0.3">
      <c r="H2850"/>
    </row>
    <row r="2851" spans="8:8" x14ac:dyDescent="0.3">
      <c r="H2851"/>
    </row>
    <row r="2852" spans="8:8" x14ac:dyDescent="0.3">
      <c r="H2852"/>
    </row>
    <row r="2853" spans="8:8" x14ac:dyDescent="0.3">
      <c r="H2853"/>
    </row>
    <row r="2854" spans="8:8" x14ac:dyDescent="0.3">
      <c r="H2854"/>
    </row>
    <row r="2855" spans="8:8" x14ac:dyDescent="0.3">
      <c r="H2855"/>
    </row>
    <row r="2856" spans="8:8" x14ac:dyDescent="0.3">
      <c r="H2856"/>
    </row>
    <row r="2857" spans="8:8" x14ac:dyDescent="0.3">
      <c r="H2857"/>
    </row>
    <row r="2858" spans="8:8" x14ac:dyDescent="0.3">
      <c r="H2858"/>
    </row>
    <row r="2859" spans="8:8" x14ac:dyDescent="0.3">
      <c r="H2859"/>
    </row>
    <row r="2860" spans="8:8" x14ac:dyDescent="0.3">
      <c r="H2860"/>
    </row>
    <row r="2861" spans="8:8" x14ac:dyDescent="0.3">
      <c r="H2861"/>
    </row>
    <row r="2862" spans="8:8" x14ac:dyDescent="0.3">
      <c r="H2862"/>
    </row>
    <row r="2863" spans="8:8" x14ac:dyDescent="0.3">
      <c r="H2863"/>
    </row>
    <row r="2864" spans="8:8" x14ac:dyDescent="0.3">
      <c r="H2864"/>
    </row>
    <row r="2865" spans="8:8" x14ac:dyDescent="0.3">
      <c r="H2865"/>
    </row>
    <row r="2866" spans="8:8" x14ac:dyDescent="0.3">
      <c r="H2866"/>
    </row>
    <row r="2867" spans="8:8" x14ac:dyDescent="0.3">
      <c r="H2867"/>
    </row>
    <row r="2868" spans="8:8" x14ac:dyDescent="0.3">
      <c r="H2868"/>
    </row>
    <row r="2869" spans="8:8" x14ac:dyDescent="0.3">
      <c r="H2869"/>
    </row>
    <row r="2870" spans="8:8" x14ac:dyDescent="0.3">
      <c r="H2870"/>
    </row>
    <row r="2871" spans="8:8" x14ac:dyDescent="0.3">
      <c r="H2871"/>
    </row>
    <row r="2872" spans="8:8" x14ac:dyDescent="0.3">
      <c r="H2872"/>
    </row>
    <row r="2873" spans="8:8" x14ac:dyDescent="0.3">
      <c r="H2873"/>
    </row>
    <row r="2874" spans="8:8" x14ac:dyDescent="0.3">
      <c r="H2874"/>
    </row>
    <row r="2875" spans="8:8" x14ac:dyDescent="0.3">
      <c r="H2875"/>
    </row>
    <row r="2876" spans="8:8" x14ac:dyDescent="0.3">
      <c r="H2876"/>
    </row>
    <row r="2877" spans="8:8" x14ac:dyDescent="0.3">
      <c r="H2877"/>
    </row>
    <row r="2878" spans="8:8" x14ac:dyDescent="0.3">
      <c r="H2878"/>
    </row>
    <row r="2879" spans="8:8" x14ac:dyDescent="0.3">
      <c r="H2879"/>
    </row>
    <row r="2880" spans="8:8" x14ac:dyDescent="0.3">
      <c r="H2880"/>
    </row>
    <row r="2881" spans="8:8" x14ac:dyDescent="0.3">
      <c r="H2881"/>
    </row>
    <row r="2882" spans="8:8" x14ac:dyDescent="0.3">
      <c r="H2882"/>
    </row>
    <row r="2883" spans="8:8" x14ac:dyDescent="0.3">
      <c r="H2883"/>
    </row>
    <row r="2884" spans="8:8" x14ac:dyDescent="0.3">
      <c r="H2884"/>
    </row>
    <row r="2885" spans="8:8" x14ac:dyDescent="0.3">
      <c r="H2885"/>
    </row>
    <row r="2886" spans="8:8" x14ac:dyDescent="0.3">
      <c r="H2886"/>
    </row>
    <row r="2887" spans="8:8" x14ac:dyDescent="0.3">
      <c r="H2887"/>
    </row>
    <row r="2888" spans="8:8" x14ac:dyDescent="0.3">
      <c r="H2888"/>
    </row>
    <row r="2889" spans="8:8" x14ac:dyDescent="0.3">
      <c r="H2889"/>
    </row>
    <row r="2890" spans="8:8" x14ac:dyDescent="0.3">
      <c r="H2890"/>
    </row>
    <row r="2891" spans="8:8" x14ac:dyDescent="0.3">
      <c r="H2891"/>
    </row>
    <row r="2892" spans="8:8" x14ac:dyDescent="0.3">
      <c r="H2892"/>
    </row>
    <row r="2893" spans="8:8" x14ac:dyDescent="0.3">
      <c r="H2893"/>
    </row>
    <row r="2894" spans="8:8" x14ac:dyDescent="0.3">
      <c r="H2894"/>
    </row>
    <row r="2895" spans="8:8" x14ac:dyDescent="0.3">
      <c r="H2895"/>
    </row>
    <row r="2896" spans="8:8" x14ac:dyDescent="0.3">
      <c r="H2896"/>
    </row>
    <row r="2897" spans="8:8" x14ac:dyDescent="0.3">
      <c r="H2897"/>
    </row>
    <row r="2898" spans="8:8" x14ac:dyDescent="0.3">
      <c r="H2898"/>
    </row>
    <row r="2899" spans="8:8" x14ac:dyDescent="0.3">
      <c r="H2899"/>
    </row>
    <row r="2900" spans="8:8" x14ac:dyDescent="0.3">
      <c r="H2900"/>
    </row>
    <row r="2901" spans="8:8" x14ac:dyDescent="0.3">
      <c r="H2901"/>
    </row>
    <row r="2902" spans="8:8" x14ac:dyDescent="0.3">
      <c r="H2902"/>
    </row>
    <row r="2903" spans="8:8" x14ac:dyDescent="0.3">
      <c r="H2903"/>
    </row>
    <row r="2904" spans="8:8" x14ac:dyDescent="0.3">
      <c r="H2904"/>
    </row>
    <row r="2905" spans="8:8" x14ac:dyDescent="0.3">
      <c r="H2905"/>
    </row>
    <row r="2906" spans="8:8" x14ac:dyDescent="0.3">
      <c r="H2906"/>
    </row>
    <row r="2907" spans="8:8" x14ac:dyDescent="0.3">
      <c r="H2907"/>
    </row>
    <row r="2908" spans="8:8" x14ac:dyDescent="0.3">
      <c r="H2908"/>
    </row>
    <row r="2909" spans="8:8" x14ac:dyDescent="0.3">
      <c r="H2909"/>
    </row>
    <row r="2910" spans="8:8" x14ac:dyDescent="0.3">
      <c r="H2910"/>
    </row>
    <row r="2911" spans="8:8" x14ac:dyDescent="0.3">
      <c r="H2911"/>
    </row>
    <row r="2912" spans="8:8" x14ac:dyDescent="0.3">
      <c r="H2912"/>
    </row>
    <row r="2913" spans="8:8" x14ac:dyDescent="0.3">
      <c r="H2913"/>
    </row>
    <row r="2914" spans="8:8" x14ac:dyDescent="0.3">
      <c r="H2914"/>
    </row>
    <row r="2915" spans="8:8" x14ac:dyDescent="0.3">
      <c r="H2915"/>
    </row>
    <row r="2916" spans="8:8" x14ac:dyDescent="0.3">
      <c r="H2916"/>
    </row>
    <row r="2917" spans="8:8" x14ac:dyDescent="0.3">
      <c r="H2917"/>
    </row>
    <row r="2918" spans="8:8" x14ac:dyDescent="0.3">
      <c r="H2918"/>
    </row>
    <row r="2919" spans="8:8" x14ac:dyDescent="0.3">
      <c r="H2919"/>
    </row>
    <row r="2920" spans="8:8" x14ac:dyDescent="0.3">
      <c r="H2920"/>
    </row>
    <row r="2921" spans="8:8" x14ac:dyDescent="0.3">
      <c r="H2921"/>
    </row>
    <row r="2922" spans="8:8" x14ac:dyDescent="0.3">
      <c r="H2922"/>
    </row>
    <row r="2923" spans="8:8" x14ac:dyDescent="0.3">
      <c r="H2923"/>
    </row>
    <row r="2924" spans="8:8" x14ac:dyDescent="0.3">
      <c r="H2924"/>
    </row>
    <row r="2925" spans="8:8" x14ac:dyDescent="0.3">
      <c r="H2925"/>
    </row>
    <row r="2926" spans="8:8" x14ac:dyDescent="0.3">
      <c r="H2926"/>
    </row>
    <row r="2927" spans="8:8" x14ac:dyDescent="0.3">
      <c r="H2927"/>
    </row>
    <row r="2928" spans="8:8" x14ac:dyDescent="0.3">
      <c r="H2928"/>
    </row>
    <row r="2929" spans="8:8" x14ac:dyDescent="0.3">
      <c r="H2929"/>
    </row>
    <row r="2930" spans="8:8" x14ac:dyDescent="0.3">
      <c r="H2930"/>
    </row>
    <row r="2931" spans="8:8" x14ac:dyDescent="0.3">
      <c r="H2931"/>
    </row>
    <row r="2932" spans="8:8" x14ac:dyDescent="0.3">
      <c r="H2932"/>
    </row>
    <row r="2933" spans="8:8" x14ac:dyDescent="0.3">
      <c r="H2933"/>
    </row>
    <row r="2934" spans="8:8" x14ac:dyDescent="0.3">
      <c r="H2934"/>
    </row>
    <row r="2935" spans="8:8" x14ac:dyDescent="0.3">
      <c r="H2935"/>
    </row>
    <row r="2936" spans="8:8" x14ac:dyDescent="0.3">
      <c r="H2936"/>
    </row>
    <row r="2937" spans="8:8" x14ac:dyDescent="0.3">
      <c r="H2937"/>
    </row>
    <row r="2938" spans="8:8" x14ac:dyDescent="0.3">
      <c r="H2938"/>
    </row>
    <row r="2939" spans="8:8" x14ac:dyDescent="0.3">
      <c r="H2939"/>
    </row>
    <row r="2940" spans="8:8" x14ac:dyDescent="0.3">
      <c r="H2940"/>
    </row>
    <row r="2941" spans="8:8" x14ac:dyDescent="0.3">
      <c r="H2941"/>
    </row>
    <row r="2942" spans="8:8" x14ac:dyDescent="0.3">
      <c r="H2942"/>
    </row>
    <row r="2943" spans="8:8" x14ac:dyDescent="0.3">
      <c r="H2943"/>
    </row>
    <row r="2944" spans="8:8" x14ac:dyDescent="0.3">
      <c r="H2944"/>
    </row>
    <row r="2945" spans="8:8" x14ac:dyDescent="0.3">
      <c r="H2945"/>
    </row>
    <row r="2946" spans="8:8" x14ac:dyDescent="0.3">
      <c r="H2946"/>
    </row>
    <row r="2947" spans="8:8" x14ac:dyDescent="0.3">
      <c r="H2947"/>
    </row>
    <row r="2948" spans="8:8" x14ac:dyDescent="0.3">
      <c r="H2948"/>
    </row>
    <row r="2949" spans="8:8" x14ac:dyDescent="0.3">
      <c r="H2949"/>
    </row>
    <row r="2950" spans="8:8" x14ac:dyDescent="0.3">
      <c r="H2950"/>
    </row>
    <row r="2951" spans="8:8" x14ac:dyDescent="0.3">
      <c r="H2951"/>
    </row>
    <row r="2952" spans="8:8" x14ac:dyDescent="0.3">
      <c r="H2952"/>
    </row>
    <row r="2953" spans="8:8" x14ac:dyDescent="0.3">
      <c r="H2953"/>
    </row>
    <row r="2954" spans="8:8" x14ac:dyDescent="0.3">
      <c r="H2954"/>
    </row>
    <row r="2955" spans="8:8" x14ac:dyDescent="0.3">
      <c r="H2955"/>
    </row>
    <row r="2956" spans="8:8" x14ac:dyDescent="0.3">
      <c r="H2956"/>
    </row>
    <row r="2957" spans="8:8" x14ac:dyDescent="0.3">
      <c r="H2957"/>
    </row>
    <row r="2958" spans="8:8" x14ac:dyDescent="0.3">
      <c r="H2958"/>
    </row>
    <row r="2959" spans="8:8" x14ac:dyDescent="0.3">
      <c r="H2959"/>
    </row>
    <row r="2960" spans="8:8" x14ac:dyDescent="0.3">
      <c r="H2960"/>
    </row>
    <row r="2961" spans="8:8" x14ac:dyDescent="0.3">
      <c r="H2961"/>
    </row>
    <row r="2962" spans="8:8" x14ac:dyDescent="0.3">
      <c r="H2962"/>
    </row>
    <row r="2963" spans="8:8" x14ac:dyDescent="0.3">
      <c r="H2963"/>
    </row>
    <row r="2964" spans="8:8" x14ac:dyDescent="0.3">
      <c r="H2964"/>
    </row>
    <row r="2965" spans="8:8" x14ac:dyDescent="0.3">
      <c r="H2965"/>
    </row>
    <row r="2966" spans="8:8" x14ac:dyDescent="0.3">
      <c r="H2966"/>
    </row>
    <row r="2967" spans="8:8" x14ac:dyDescent="0.3">
      <c r="H2967"/>
    </row>
    <row r="2968" spans="8:8" x14ac:dyDescent="0.3">
      <c r="H2968"/>
    </row>
    <row r="2969" spans="8:8" x14ac:dyDescent="0.3">
      <c r="H2969"/>
    </row>
    <row r="2970" spans="8:8" x14ac:dyDescent="0.3">
      <c r="H2970"/>
    </row>
    <row r="2971" spans="8:8" x14ac:dyDescent="0.3">
      <c r="H2971"/>
    </row>
    <row r="2972" spans="8:8" x14ac:dyDescent="0.3">
      <c r="H2972"/>
    </row>
    <row r="2973" spans="8:8" x14ac:dyDescent="0.3">
      <c r="H2973"/>
    </row>
    <row r="2974" spans="8:8" x14ac:dyDescent="0.3">
      <c r="H2974"/>
    </row>
    <row r="2975" spans="8:8" x14ac:dyDescent="0.3">
      <c r="H2975"/>
    </row>
    <row r="2976" spans="8:8" x14ac:dyDescent="0.3">
      <c r="H2976"/>
    </row>
    <row r="2977" spans="8:8" x14ac:dyDescent="0.3">
      <c r="H2977"/>
    </row>
    <row r="2978" spans="8:8" x14ac:dyDescent="0.3">
      <c r="H2978"/>
    </row>
    <row r="2979" spans="8:8" x14ac:dyDescent="0.3">
      <c r="H2979"/>
    </row>
    <row r="2980" spans="8:8" x14ac:dyDescent="0.3">
      <c r="H2980"/>
    </row>
    <row r="2981" spans="8:8" x14ac:dyDescent="0.3">
      <c r="H2981"/>
    </row>
    <row r="2982" spans="8:8" x14ac:dyDescent="0.3">
      <c r="H2982"/>
    </row>
    <row r="2983" spans="8:8" x14ac:dyDescent="0.3">
      <c r="H2983"/>
    </row>
    <row r="2984" spans="8:8" x14ac:dyDescent="0.3">
      <c r="H2984"/>
    </row>
    <row r="2985" spans="8:8" x14ac:dyDescent="0.3">
      <c r="H2985"/>
    </row>
    <row r="2986" spans="8:8" x14ac:dyDescent="0.3">
      <c r="H2986"/>
    </row>
    <row r="2987" spans="8:8" x14ac:dyDescent="0.3">
      <c r="H2987"/>
    </row>
    <row r="2988" spans="8:8" x14ac:dyDescent="0.3">
      <c r="H2988"/>
    </row>
    <row r="2989" spans="8:8" x14ac:dyDescent="0.3">
      <c r="H2989"/>
    </row>
    <row r="2990" spans="8:8" x14ac:dyDescent="0.3">
      <c r="H2990"/>
    </row>
    <row r="2991" spans="8:8" x14ac:dyDescent="0.3">
      <c r="H2991"/>
    </row>
    <row r="2992" spans="8:8" x14ac:dyDescent="0.3">
      <c r="H2992"/>
    </row>
    <row r="2993" spans="8:8" x14ac:dyDescent="0.3">
      <c r="H2993"/>
    </row>
    <row r="2994" spans="8:8" x14ac:dyDescent="0.3">
      <c r="H2994"/>
    </row>
    <row r="2995" spans="8:8" x14ac:dyDescent="0.3">
      <c r="H2995"/>
    </row>
    <row r="2996" spans="8:8" x14ac:dyDescent="0.3">
      <c r="H2996"/>
    </row>
    <row r="2997" spans="8:8" x14ac:dyDescent="0.3">
      <c r="H2997"/>
    </row>
    <row r="2998" spans="8:8" x14ac:dyDescent="0.3">
      <c r="H2998"/>
    </row>
    <row r="2999" spans="8:8" x14ac:dyDescent="0.3">
      <c r="H2999"/>
    </row>
    <row r="3000" spans="8:8" x14ac:dyDescent="0.3">
      <c r="H3000"/>
    </row>
    <row r="3001" spans="8:8" x14ac:dyDescent="0.3">
      <c r="H3001"/>
    </row>
    <row r="3002" spans="8:8" x14ac:dyDescent="0.3">
      <c r="H3002"/>
    </row>
    <row r="3003" spans="8:8" x14ac:dyDescent="0.3">
      <c r="H3003"/>
    </row>
    <row r="3004" spans="8:8" x14ac:dyDescent="0.3">
      <c r="H3004"/>
    </row>
    <row r="3005" spans="8:8" x14ac:dyDescent="0.3">
      <c r="H3005"/>
    </row>
    <row r="3006" spans="8:8" x14ac:dyDescent="0.3">
      <c r="H3006"/>
    </row>
    <row r="3007" spans="8:8" x14ac:dyDescent="0.3">
      <c r="H3007"/>
    </row>
    <row r="3008" spans="8:8" x14ac:dyDescent="0.3">
      <c r="H3008"/>
    </row>
    <row r="3009" spans="8:8" x14ac:dyDescent="0.3">
      <c r="H3009"/>
    </row>
    <row r="3010" spans="8:8" x14ac:dyDescent="0.3">
      <c r="H3010"/>
    </row>
    <row r="3011" spans="8:8" x14ac:dyDescent="0.3">
      <c r="H3011"/>
    </row>
    <row r="3012" spans="8:8" x14ac:dyDescent="0.3">
      <c r="H3012"/>
    </row>
    <row r="3013" spans="8:8" x14ac:dyDescent="0.3">
      <c r="H3013"/>
    </row>
    <row r="3014" spans="8:8" x14ac:dyDescent="0.3">
      <c r="H3014"/>
    </row>
    <row r="3015" spans="8:8" x14ac:dyDescent="0.3">
      <c r="H3015"/>
    </row>
    <row r="3016" spans="8:8" x14ac:dyDescent="0.3">
      <c r="H3016"/>
    </row>
    <row r="3017" spans="8:8" x14ac:dyDescent="0.3">
      <c r="H3017"/>
    </row>
    <row r="3018" spans="8:8" x14ac:dyDescent="0.3">
      <c r="H3018"/>
    </row>
    <row r="3019" spans="8:8" x14ac:dyDescent="0.3">
      <c r="H3019"/>
    </row>
    <row r="3020" spans="8:8" x14ac:dyDescent="0.3">
      <c r="H3020"/>
    </row>
    <row r="3021" spans="8:8" x14ac:dyDescent="0.3">
      <c r="H3021"/>
    </row>
    <row r="3022" spans="8:8" x14ac:dyDescent="0.3">
      <c r="H3022"/>
    </row>
    <row r="3023" spans="8:8" x14ac:dyDescent="0.3">
      <c r="H3023"/>
    </row>
    <row r="3024" spans="8:8" x14ac:dyDescent="0.3">
      <c r="H3024"/>
    </row>
    <row r="3025" spans="8:8" x14ac:dyDescent="0.3">
      <c r="H3025"/>
    </row>
    <row r="3026" spans="8:8" x14ac:dyDescent="0.3">
      <c r="H3026"/>
    </row>
    <row r="3027" spans="8:8" x14ac:dyDescent="0.3">
      <c r="H3027"/>
    </row>
    <row r="3028" spans="8:8" x14ac:dyDescent="0.3">
      <c r="H3028"/>
    </row>
    <row r="3029" spans="8:8" x14ac:dyDescent="0.3">
      <c r="H3029"/>
    </row>
    <row r="3030" spans="8:8" x14ac:dyDescent="0.3">
      <c r="H3030"/>
    </row>
    <row r="3031" spans="8:8" x14ac:dyDescent="0.3">
      <c r="H3031"/>
    </row>
    <row r="3032" spans="8:8" x14ac:dyDescent="0.3">
      <c r="H3032"/>
    </row>
    <row r="3033" spans="8:8" x14ac:dyDescent="0.3">
      <c r="H3033"/>
    </row>
    <row r="3034" spans="8:8" x14ac:dyDescent="0.3">
      <c r="H3034"/>
    </row>
    <row r="3035" spans="8:8" x14ac:dyDescent="0.3">
      <c r="H3035"/>
    </row>
    <row r="3036" spans="8:8" x14ac:dyDescent="0.3">
      <c r="H3036"/>
    </row>
    <row r="3037" spans="8:8" x14ac:dyDescent="0.3">
      <c r="H3037"/>
    </row>
    <row r="3038" spans="8:8" x14ac:dyDescent="0.3">
      <c r="H3038"/>
    </row>
    <row r="3039" spans="8:8" x14ac:dyDescent="0.3">
      <c r="H3039"/>
    </row>
    <row r="3040" spans="8:8" x14ac:dyDescent="0.3">
      <c r="H3040"/>
    </row>
    <row r="3041" spans="8:8" x14ac:dyDescent="0.3">
      <c r="H3041"/>
    </row>
    <row r="3042" spans="8:8" x14ac:dyDescent="0.3">
      <c r="H3042"/>
    </row>
    <row r="3043" spans="8:8" x14ac:dyDescent="0.3">
      <c r="H3043"/>
    </row>
    <row r="3044" spans="8:8" x14ac:dyDescent="0.3">
      <c r="H3044"/>
    </row>
    <row r="3045" spans="8:8" x14ac:dyDescent="0.3">
      <c r="H3045"/>
    </row>
    <row r="3046" spans="8:8" x14ac:dyDescent="0.3">
      <c r="H3046"/>
    </row>
    <row r="3047" spans="8:8" x14ac:dyDescent="0.3">
      <c r="H3047"/>
    </row>
    <row r="3048" spans="8:8" x14ac:dyDescent="0.3">
      <c r="H3048"/>
    </row>
    <row r="3049" spans="8:8" x14ac:dyDescent="0.3">
      <c r="H3049"/>
    </row>
    <row r="3050" spans="8:8" x14ac:dyDescent="0.3">
      <c r="H3050"/>
    </row>
    <row r="3051" spans="8:8" x14ac:dyDescent="0.3">
      <c r="H3051"/>
    </row>
    <row r="3052" spans="8:8" x14ac:dyDescent="0.3">
      <c r="H3052"/>
    </row>
    <row r="3053" spans="8:8" x14ac:dyDescent="0.3">
      <c r="H3053"/>
    </row>
    <row r="3054" spans="8:8" x14ac:dyDescent="0.3">
      <c r="H3054"/>
    </row>
    <row r="3055" spans="8:8" x14ac:dyDescent="0.3">
      <c r="H3055"/>
    </row>
    <row r="3056" spans="8:8" x14ac:dyDescent="0.3">
      <c r="H3056"/>
    </row>
    <row r="3057" spans="8:8" x14ac:dyDescent="0.3">
      <c r="H3057"/>
    </row>
    <row r="3058" spans="8:8" x14ac:dyDescent="0.3">
      <c r="H3058"/>
    </row>
    <row r="3059" spans="8:8" x14ac:dyDescent="0.3">
      <c r="H3059"/>
    </row>
    <row r="3060" spans="8:8" x14ac:dyDescent="0.3">
      <c r="H3060"/>
    </row>
    <row r="3061" spans="8:8" x14ac:dyDescent="0.3">
      <c r="H3061"/>
    </row>
    <row r="3062" spans="8:8" x14ac:dyDescent="0.3">
      <c r="H3062"/>
    </row>
    <row r="3063" spans="8:8" x14ac:dyDescent="0.3">
      <c r="H3063"/>
    </row>
    <row r="3064" spans="8:8" x14ac:dyDescent="0.3">
      <c r="H3064"/>
    </row>
    <row r="3065" spans="8:8" x14ac:dyDescent="0.3">
      <c r="H3065"/>
    </row>
    <row r="3066" spans="8:8" x14ac:dyDescent="0.3">
      <c r="H3066"/>
    </row>
    <row r="3067" spans="8:8" x14ac:dyDescent="0.3">
      <c r="H3067"/>
    </row>
    <row r="3068" spans="8:8" x14ac:dyDescent="0.3">
      <c r="H3068"/>
    </row>
    <row r="3069" spans="8:8" x14ac:dyDescent="0.3">
      <c r="H3069"/>
    </row>
    <row r="3070" spans="8:8" x14ac:dyDescent="0.3">
      <c r="H3070"/>
    </row>
    <row r="3071" spans="8:8" x14ac:dyDescent="0.3">
      <c r="H3071"/>
    </row>
    <row r="3072" spans="8:8" x14ac:dyDescent="0.3">
      <c r="H3072"/>
    </row>
    <row r="3073" spans="8:8" x14ac:dyDescent="0.3">
      <c r="H3073"/>
    </row>
    <row r="3074" spans="8:8" x14ac:dyDescent="0.3">
      <c r="H3074"/>
    </row>
    <row r="3075" spans="8:8" x14ac:dyDescent="0.3">
      <c r="H3075"/>
    </row>
    <row r="3076" spans="8:8" x14ac:dyDescent="0.3">
      <c r="H3076"/>
    </row>
    <row r="3077" spans="8:8" x14ac:dyDescent="0.3">
      <c r="H3077"/>
    </row>
    <row r="3078" spans="8:8" x14ac:dyDescent="0.3">
      <c r="H3078"/>
    </row>
    <row r="3079" spans="8:8" x14ac:dyDescent="0.3">
      <c r="H3079"/>
    </row>
    <row r="3080" spans="8:8" x14ac:dyDescent="0.3">
      <c r="H3080"/>
    </row>
    <row r="3081" spans="8:8" x14ac:dyDescent="0.3">
      <c r="H3081"/>
    </row>
    <row r="3082" spans="8:8" x14ac:dyDescent="0.3">
      <c r="H3082"/>
    </row>
    <row r="3083" spans="8:8" x14ac:dyDescent="0.3">
      <c r="H3083"/>
    </row>
    <row r="3084" spans="8:8" x14ac:dyDescent="0.3">
      <c r="H3084"/>
    </row>
    <row r="3085" spans="8:8" x14ac:dyDescent="0.3">
      <c r="H3085"/>
    </row>
    <row r="3086" spans="8:8" x14ac:dyDescent="0.3">
      <c r="H3086"/>
    </row>
    <row r="3087" spans="8:8" x14ac:dyDescent="0.3">
      <c r="H3087"/>
    </row>
    <row r="3088" spans="8:8" x14ac:dyDescent="0.3">
      <c r="H3088"/>
    </row>
    <row r="3089" spans="8:8" x14ac:dyDescent="0.3">
      <c r="H3089"/>
    </row>
    <row r="3090" spans="8:8" x14ac:dyDescent="0.3">
      <c r="H3090"/>
    </row>
    <row r="3091" spans="8:8" x14ac:dyDescent="0.3">
      <c r="H3091"/>
    </row>
    <row r="3092" spans="8:8" x14ac:dyDescent="0.3">
      <c r="H3092"/>
    </row>
    <row r="3093" spans="8:8" x14ac:dyDescent="0.3">
      <c r="H3093"/>
    </row>
    <row r="3094" spans="8:8" x14ac:dyDescent="0.3">
      <c r="H3094"/>
    </row>
    <row r="3095" spans="8:8" x14ac:dyDescent="0.3">
      <c r="H3095"/>
    </row>
    <row r="3096" spans="8:8" x14ac:dyDescent="0.3">
      <c r="H3096"/>
    </row>
    <row r="3097" spans="8:8" x14ac:dyDescent="0.3">
      <c r="H3097"/>
    </row>
    <row r="3098" spans="8:8" x14ac:dyDescent="0.3">
      <c r="H3098"/>
    </row>
    <row r="3099" spans="8:8" x14ac:dyDescent="0.3">
      <c r="H3099"/>
    </row>
    <row r="3100" spans="8:8" x14ac:dyDescent="0.3">
      <c r="H3100"/>
    </row>
    <row r="3101" spans="8:8" x14ac:dyDescent="0.3">
      <c r="H3101"/>
    </row>
    <row r="3102" spans="8:8" x14ac:dyDescent="0.3">
      <c r="H3102"/>
    </row>
    <row r="3103" spans="8:8" x14ac:dyDescent="0.3">
      <c r="H3103"/>
    </row>
    <row r="3104" spans="8:8" x14ac:dyDescent="0.3">
      <c r="H3104"/>
    </row>
    <row r="3105" spans="8:8" x14ac:dyDescent="0.3">
      <c r="H3105"/>
    </row>
    <row r="3106" spans="8:8" x14ac:dyDescent="0.3">
      <c r="H3106"/>
    </row>
    <row r="3107" spans="8:8" x14ac:dyDescent="0.3">
      <c r="H3107"/>
    </row>
    <row r="3108" spans="8:8" x14ac:dyDescent="0.3">
      <c r="H3108"/>
    </row>
    <row r="3109" spans="8:8" x14ac:dyDescent="0.3">
      <c r="H3109"/>
    </row>
    <row r="3110" spans="8:8" x14ac:dyDescent="0.3">
      <c r="H3110"/>
    </row>
    <row r="3111" spans="8:8" x14ac:dyDescent="0.3">
      <c r="H3111"/>
    </row>
    <row r="3112" spans="8:8" x14ac:dyDescent="0.3">
      <c r="H3112"/>
    </row>
    <row r="3113" spans="8:8" x14ac:dyDescent="0.3">
      <c r="H3113"/>
    </row>
    <row r="3114" spans="8:8" x14ac:dyDescent="0.3">
      <c r="H3114"/>
    </row>
    <row r="3115" spans="8:8" x14ac:dyDescent="0.3">
      <c r="H3115"/>
    </row>
    <row r="3116" spans="8:8" x14ac:dyDescent="0.3">
      <c r="H3116"/>
    </row>
    <row r="3117" spans="8:8" x14ac:dyDescent="0.3">
      <c r="H3117"/>
    </row>
    <row r="3118" spans="8:8" x14ac:dyDescent="0.3">
      <c r="H3118"/>
    </row>
    <row r="3119" spans="8:8" x14ac:dyDescent="0.3">
      <c r="H3119"/>
    </row>
    <row r="3120" spans="8:8" x14ac:dyDescent="0.3">
      <c r="H3120"/>
    </row>
    <row r="3121" spans="8:8" x14ac:dyDescent="0.3">
      <c r="H3121"/>
    </row>
    <row r="3122" spans="8:8" x14ac:dyDescent="0.3">
      <c r="H3122"/>
    </row>
    <row r="3123" spans="8:8" x14ac:dyDescent="0.3">
      <c r="H3123"/>
    </row>
    <row r="3124" spans="8:8" x14ac:dyDescent="0.3">
      <c r="H3124"/>
    </row>
    <row r="3125" spans="8:8" x14ac:dyDescent="0.3">
      <c r="H3125"/>
    </row>
    <row r="3126" spans="8:8" x14ac:dyDescent="0.3">
      <c r="H3126"/>
    </row>
    <row r="3127" spans="8:8" x14ac:dyDescent="0.3">
      <c r="H3127"/>
    </row>
    <row r="3128" spans="8:8" x14ac:dyDescent="0.3">
      <c r="H3128"/>
    </row>
    <row r="3129" spans="8:8" x14ac:dyDescent="0.3">
      <c r="H3129"/>
    </row>
    <row r="3130" spans="8:8" x14ac:dyDescent="0.3">
      <c r="H3130"/>
    </row>
    <row r="3131" spans="8:8" x14ac:dyDescent="0.3">
      <c r="H3131"/>
    </row>
    <row r="3132" spans="8:8" x14ac:dyDescent="0.3">
      <c r="H3132"/>
    </row>
    <row r="3133" spans="8:8" x14ac:dyDescent="0.3">
      <c r="H3133"/>
    </row>
    <row r="3134" spans="8:8" x14ac:dyDescent="0.3">
      <c r="H3134"/>
    </row>
    <row r="3135" spans="8:8" x14ac:dyDescent="0.3">
      <c r="H3135"/>
    </row>
    <row r="3136" spans="8:8" x14ac:dyDescent="0.3">
      <c r="H3136"/>
    </row>
    <row r="3137" spans="8:8" x14ac:dyDescent="0.3">
      <c r="H3137"/>
    </row>
    <row r="3138" spans="8:8" x14ac:dyDescent="0.3">
      <c r="H3138"/>
    </row>
    <row r="3139" spans="8:8" x14ac:dyDescent="0.3">
      <c r="H3139"/>
    </row>
    <row r="3140" spans="8:8" x14ac:dyDescent="0.3">
      <c r="H3140"/>
    </row>
    <row r="3141" spans="8:8" x14ac:dyDescent="0.3">
      <c r="H3141"/>
    </row>
    <row r="3142" spans="8:8" x14ac:dyDescent="0.3">
      <c r="H3142"/>
    </row>
    <row r="3143" spans="8:8" x14ac:dyDescent="0.3">
      <c r="H3143"/>
    </row>
    <row r="3144" spans="8:8" x14ac:dyDescent="0.3">
      <c r="H3144"/>
    </row>
    <row r="3145" spans="8:8" x14ac:dyDescent="0.3">
      <c r="H3145"/>
    </row>
    <row r="3146" spans="8:8" x14ac:dyDescent="0.3">
      <c r="H3146"/>
    </row>
    <row r="3147" spans="8:8" x14ac:dyDescent="0.3">
      <c r="H3147"/>
    </row>
  </sheetData>
  <sheetProtection password="FC75" sheet="1" objects="1" scenarios="1"/>
  <sortState ref="A2:AA3225">
    <sortCondition ref="A1"/>
  </sortState>
  <mergeCells count="1">
    <mergeCell ref="C5:L5"/>
  </mergeCells>
  <printOptions horizontalCentered="1"/>
  <pageMargins left="0" right="0" top="0.75" bottom="0.75" header="0.3" footer="0.3"/>
  <pageSetup scale="60" orientation="landscape" verticalDpi="0" r:id="rId1"/>
  <headerFooter>
    <oddFooter>&amp;L&amp;"Arial,Regular"&amp;12&amp;A&amp;C&amp;"Arial,Regular"&amp;12Confidential and Proprietary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38"/>
  <sheetViews>
    <sheetView showGridLines="0" zoomScale="80" zoomScaleNormal="80" workbookViewId="0">
      <selection activeCell="A5" sqref="A5:F5"/>
    </sheetView>
  </sheetViews>
  <sheetFormatPr defaultRowHeight="14.4" x14ac:dyDescent="0.3"/>
  <cols>
    <col min="1" max="1" width="39.5546875" style="8" customWidth="1"/>
    <col min="2" max="2" width="20.21875" style="78" customWidth="1"/>
    <col min="3" max="3" width="19" style="78" customWidth="1"/>
    <col min="4" max="4" width="17.44140625" style="78" customWidth="1"/>
    <col min="5" max="5" width="13.77734375" style="78" customWidth="1"/>
    <col min="6" max="6" width="13.77734375" style="8" customWidth="1"/>
    <col min="7" max="7" width="17.109375" style="8" bestFit="1" customWidth="1"/>
    <col min="8" max="8" width="20.5546875" style="8" bestFit="1" customWidth="1"/>
    <col min="9" max="9" width="17.109375" style="8" bestFit="1" customWidth="1"/>
    <col min="10" max="10" width="28.88671875" style="8" bestFit="1" customWidth="1"/>
    <col min="11" max="11" width="24.5546875" style="8" bestFit="1" customWidth="1"/>
    <col min="12" max="16384" width="8.88671875" style="8"/>
  </cols>
  <sheetData>
    <row r="4" spans="1:6" ht="15" thickBot="1" x14ac:dyDescent="0.35"/>
    <row r="5" spans="1:6" ht="29.4" thickBot="1" x14ac:dyDescent="0.35">
      <c r="A5" s="138" t="s">
        <v>5467</v>
      </c>
      <c r="B5" s="139"/>
      <c r="C5" s="139"/>
      <c r="D5" s="139"/>
      <c r="E5" s="139"/>
      <c r="F5" s="140"/>
    </row>
    <row r="7" spans="1:6" x14ac:dyDescent="0.3">
      <c r="A7"/>
    </row>
    <row r="8" spans="1:6" x14ac:dyDescent="0.3">
      <c r="A8"/>
    </row>
    <row r="9" spans="1:6" x14ac:dyDescent="0.3">
      <c r="A9"/>
    </row>
    <row r="10" spans="1:6" x14ac:dyDescent="0.3">
      <c r="A10"/>
    </row>
    <row r="11" spans="1:6" x14ac:dyDescent="0.3">
      <c r="A11"/>
    </row>
    <row r="12" spans="1:6" x14ac:dyDescent="0.3">
      <c r="A12"/>
    </row>
    <row r="13" spans="1:6" x14ac:dyDescent="0.3">
      <c r="A13"/>
    </row>
    <row r="14" spans="1:6" x14ac:dyDescent="0.3">
      <c r="A14"/>
    </row>
    <row r="15" spans="1:6" x14ac:dyDescent="0.3">
      <c r="A15"/>
    </row>
    <row r="16" spans="1:6" x14ac:dyDescent="0.3">
      <c r="A16"/>
    </row>
    <row r="17" spans="1:1" x14ac:dyDescent="0.3">
      <c r="A17"/>
    </row>
    <row r="18" spans="1:1" x14ac:dyDescent="0.3">
      <c r="A18"/>
    </row>
    <row r="19" spans="1:1" x14ac:dyDescent="0.3">
      <c r="A19"/>
    </row>
    <row r="20" spans="1:1" x14ac:dyDescent="0.3">
      <c r="A20"/>
    </row>
    <row r="21" spans="1:1" x14ac:dyDescent="0.3">
      <c r="A21"/>
    </row>
    <row r="22" spans="1:1" x14ac:dyDescent="0.3">
      <c r="A22"/>
    </row>
    <row r="23" spans="1:1" x14ac:dyDescent="0.3">
      <c r="A23"/>
    </row>
    <row r="24" spans="1:1" x14ac:dyDescent="0.3">
      <c r="A24"/>
    </row>
    <row r="25" spans="1:1" x14ac:dyDescent="0.3">
      <c r="A25"/>
    </row>
    <row r="26" spans="1:1" x14ac:dyDescent="0.3">
      <c r="A26"/>
    </row>
    <row r="27" spans="1:1" x14ac:dyDescent="0.3">
      <c r="A27"/>
    </row>
    <row r="28" spans="1:1" x14ac:dyDescent="0.3">
      <c r="A28"/>
    </row>
    <row r="29" spans="1:1" x14ac:dyDescent="0.3">
      <c r="A29"/>
    </row>
    <row r="30" spans="1:1" x14ac:dyDescent="0.3">
      <c r="A30"/>
    </row>
    <row r="31" spans="1:1" x14ac:dyDescent="0.3">
      <c r="A31"/>
    </row>
    <row r="32" spans="1:1" x14ac:dyDescent="0.3">
      <c r="A32"/>
    </row>
    <row r="33" spans="1:1" x14ac:dyDescent="0.3">
      <c r="A33"/>
    </row>
    <row r="34" spans="1:1" x14ac:dyDescent="0.3">
      <c r="A34"/>
    </row>
    <row r="35" spans="1:1" x14ac:dyDescent="0.3">
      <c r="A35"/>
    </row>
    <row r="36" spans="1:1" x14ac:dyDescent="0.3">
      <c r="A36"/>
    </row>
    <row r="37" spans="1:1" x14ac:dyDescent="0.3">
      <c r="A37"/>
    </row>
    <row r="38" spans="1:1" x14ac:dyDescent="0.3">
      <c r="A38"/>
    </row>
  </sheetData>
  <sheetProtection password="FC75" sheet="1" objects="1" scenarios="1"/>
  <mergeCells count="1">
    <mergeCell ref="A5:F5"/>
  </mergeCells>
  <printOptions horizontalCentered="1"/>
  <pageMargins left="0.7" right="0.7" top="0.75" bottom="0.7" header="0.3" footer="0.3"/>
  <pageSetup scale="70" orientation="landscape" verticalDpi="0" r:id="rId1"/>
  <headerFooter>
    <oddFooter>&amp;L&amp;"Arial,Regular"&amp;12&amp;A&amp;C&amp;"Arial,Regular"&amp;12Confidential and Proprietary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zoomScale="80" zoomScaleNormal="80" workbookViewId="0">
      <selection activeCell="E54" sqref="E54"/>
    </sheetView>
  </sheetViews>
  <sheetFormatPr defaultColWidth="42.5546875" defaultRowHeight="14.4" x14ac:dyDescent="0.3"/>
  <cols>
    <col min="1" max="1" width="17.109375" style="1" customWidth="1"/>
    <col min="4" max="4" width="21.5546875" style="1" customWidth="1"/>
    <col min="5" max="5" width="20.33203125" customWidth="1"/>
    <col min="6" max="6" width="24.6640625" customWidth="1"/>
  </cols>
  <sheetData>
    <row r="1" spans="1:6" ht="28.8" x14ac:dyDescent="0.3">
      <c r="A1" s="5" t="s">
        <v>5357</v>
      </c>
      <c r="B1" s="5" t="s">
        <v>1</v>
      </c>
      <c r="C1" s="5" t="s">
        <v>1</v>
      </c>
      <c r="D1" s="5" t="s">
        <v>2</v>
      </c>
      <c r="E1" s="5" t="s">
        <v>3</v>
      </c>
      <c r="F1" s="5" t="s">
        <v>4</v>
      </c>
    </row>
    <row r="2" spans="1:6" x14ac:dyDescent="0.3">
      <c r="A2" s="1">
        <v>1</v>
      </c>
      <c r="B2" t="s">
        <v>7</v>
      </c>
      <c r="C2" t="s">
        <v>8</v>
      </c>
      <c r="D2" s="3">
        <v>4779736</v>
      </c>
      <c r="E2" s="4">
        <v>50645.33</v>
      </c>
      <c r="F2" s="4">
        <f t="shared" ref="F2:F54" si="0">D2/E2</f>
        <v>94.376638477822141</v>
      </c>
    </row>
    <row r="3" spans="1:6" x14ac:dyDescent="0.3">
      <c r="A3" s="1">
        <v>2</v>
      </c>
      <c r="B3" t="s">
        <v>147</v>
      </c>
      <c r="C3" t="s">
        <v>148</v>
      </c>
      <c r="D3" s="3">
        <v>710231</v>
      </c>
      <c r="E3" s="4">
        <v>570640.94999999995</v>
      </c>
      <c r="F3" s="4">
        <f t="shared" si="0"/>
        <v>1.2446197560830503</v>
      </c>
    </row>
    <row r="4" spans="1:6" x14ac:dyDescent="0.3">
      <c r="A4" s="1">
        <v>3</v>
      </c>
      <c r="B4" t="s">
        <v>209</v>
      </c>
      <c r="C4" t="s">
        <v>210</v>
      </c>
      <c r="D4" s="3">
        <v>6392017</v>
      </c>
      <c r="E4" s="4">
        <v>113594.08</v>
      </c>
      <c r="F4" s="4">
        <f t="shared" si="0"/>
        <v>56.270687697809606</v>
      </c>
    </row>
    <row r="5" spans="1:6" x14ac:dyDescent="0.3">
      <c r="A5" s="1">
        <v>4</v>
      </c>
      <c r="B5" t="s">
        <v>241</v>
      </c>
      <c r="C5" t="s">
        <v>242</v>
      </c>
      <c r="D5" s="3">
        <v>2915918</v>
      </c>
      <c r="E5" s="4">
        <v>52035.48</v>
      </c>
      <c r="F5" s="4">
        <f t="shared" si="0"/>
        <v>56.03711160154571</v>
      </c>
    </row>
    <row r="6" spans="1:6" x14ac:dyDescent="0.3">
      <c r="A6" s="1">
        <v>5</v>
      </c>
      <c r="B6" t="s">
        <v>377</v>
      </c>
      <c r="C6" t="s">
        <v>378</v>
      </c>
      <c r="D6" s="3">
        <v>37253956</v>
      </c>
      <c r="E6" s="4">
        <v>155779.22</v>
      </c>
      <c r="F6" s="4">
        <f t="shared" si="0"/>
        <v>239.14586297196763</v>
      </c>
    </row>
    <row r="7" spans="1:6" x14ac:dyDescent="0.3">
      <c r="A7" s="1">
        <v>6</v>
      </c>
      <c r="B7" t="s">
        <v>493</v>
      </c>
      <c r="C7" t="s">
        <v>494</v>
      </c>
      <c r="D7" s="3">
        <v>5029196</v>
      </c>
      <c r="E7" s="4">
        <v>103641.89</v>
      </c>
      <c r="F7" s="4">
        <f t="shared" si="0"/>
        <v>48.524742263962956</v>
      </c>
    </row>
    <row r="8" spans="1:6" x14ac:dyDescent="0.3">
      <c r="A8" s="1">
        <v>7</v>
      </c>
      <c r="B8" t="s">
        <v>616</v>
      </c>
      <c r="C8" t="s">
        <v>617</v>
      </c>
      <c r="D8" s="3">
        <v>3574097</v>
      </c>
      <c r="E8" s="4">
        <v>4842.3599999999997</v>
      </c>
      <c r="F8" s="4">
        <f t="shared" si="0"/>
        <v>738.08989831404529</v>
      </c>
    </row>
    <row r="9" spans="1:6" x14ac:dyDescent="0.3">
      <c r="A9" s="1">
        <v>8</v>
      </c>
      <c r="B9" t="s">
        <v>634</v>
      </c>
      <c r="C9" t="s">
        <v>635</v>
      </c>
      <c r="D9" s="3">
        <v>897934</v>
      </c>
      <c r="E9" s="4">
        <v>1948.54</v>
      </c>
      <c r="F9" s="4">
        <f t="shared" si="0"/>
        <v>460.82400156014245</v>
      </c>
    </row>
    <row r="10" spans="1:6" x14ac:dyDescent="0.3">
      <c r="A10" s="1">
        <v>9</v>
      </c>
      <c r="B10" t="s">
        <v>642</v>
      </c>
      <c r="C10" t="s">
        <v>643</v>
      </c>
      <c r="D10" s="3">
        <v>601723</v>
      </c>
      <c r="E10" s="4">
        <v>61.05</v>
      </c>
      <c r="F10" s="4">
        <f t="shared" si="0"/>
        <v>9856.2325962325958</v>
      </c>
    </row>
    <row r="11" spans="1:6" x14ac:dyDescent="0.3">
      <c r="A11" s="1">
        <v>10</v>
      </c>
      <c r="B11" t="s">
        <v>647</v>
      </c>
      <c r="C11" t="s">
        <v>648</v>
      </c>
      <c r="D11" s="3">
        <v>18801310</v>
      </c>
      <c r="E11" s="4">
        <v>53624.76</v>
      </c>
      <c r="F11" s="4">
        <f t="shared" si="0"/>
        <v>350.60874864521537</v>
      </c>
    </row>
    <row r="12" spans="1:6" x14ac:dyDescent="0.3">
      <c r="A12" s="1">
        <v>11</v>
      </c>
      <c r="B12" t="s">
        <v>769</v>
      </c>
      <c r="C12" t="s">
        <v>770</v>
      </c>
      <c r="D12" s="3">
        <v>9687653</v>
      </c>
      <c r="E12" s="4">
        <v>57513.49</v>
      </c>
      <c r="F12" s="4">
        <f t="shared" si="0"/>
        <v>168.44140392106269</v>
      </c>
    </row>
    <row r="13" spans="1:6" x14ac:dyDescent="0.3">
      <c r="A13" s="1">
        <v>12</v>
      </c>
      <c r="B13" t="s">
        <v>1043</v>
      </c>
      <c r="C13" t="s">
        <v>1044</v>
      </c>
      <c r="D13" s="3">
        <v>1360301</v>
      </c>
      <c r="E13" s="4">
        <v>6422.63</v>
      </c>
      <c r="F13" s="4">
        <f t="shared" si="0"/>
        <v>211.79812631274103</v>
      </c>
    </row>
    <row r="14" spans="1:6" x14ac:dyDescent="0.3">
      <c r="A14" s="1">
        <v>13</v>
      </c>
      <c r="B14" t="s">
        <v>1055</v>
      </c>
      <c r="C14" t="s">
        <v>1056</v>
      </c>
      <c r="D14" s="3">
        <v>1567582</v>
      </c>
      <c r="E14" s="4">
        <v>82643.12</v>
      </c>
      <c r="F14" s="4">
        <f t="shared" si="0"/>
        <v>18.96808832967584</v>
      </c>
    </row>
    <row r="15" spans="1:6" x14ac:dyDescent="0.3">
      <c r="A15" s="1">
        <v>14</v>
      </c>
      <c r="B15" t="s">
        <v>1136</v>
      </c>
      <c r="C15" t="s">
        <v>1137</v>
      </c>
      <c r="D15" s="3">
        <v>12830632</v>
      </c>
      <c r="E15" s="4">
        <v>55518.93</v>
      </c>
      <c r="F15" s="4">
        <f t="shared" si="0"/>
        <v>231.10373344731246</v>
      </c>
    </row>
    <row r="16" spans="1:6" x14ac:dyDescent="0.3">
      <c r="A16" s="1">
        <v>15</v>
      </c>
      <c r="B16" t="s">
        <v>1294</v>
      </c>
      <c r="C16" t="s">
        <v>1295</v>
      </c>
      <c r="D16" s="3">
        <v>6483802</v>
      </c>
      <c r="E16" s="4">
        <v>35826.11</v>
      </c>
      <c r="F16" s="4">
        <f t="shared" si="0"/>
        <v>180.97979378726856</v>
      </c>
    </row>
    <row r="17" spans="1:6" x14ac:dyDescent="0.3">
      <c r="A17" s="1">
        <v>16</v>
      </c>
      <c r="B17" t="s">
        <v>1431</v>
      </c>
      <c r="C17" t="s">
        <v>1432</v>
      </c>
      <c r="D17" s="3">
        <v>3046355</v>
      </c>
      <c r="E17" s="4">
        <v>55857.13</v>
      </c>
      <c r="F17" s="4">
        <f t="shared" si="0"/>
        <v>54.538337361765635</v>
      </c>
    </row>
    <row r="18" spans="1:6" x14ac:dyDescent="0.3">
      <c r="A18" s="1">
        <v>17</v>
      </c>
      <c r="B18" t="s">
        <v>1577</v>
      </c>
      <c r="C18" t="s">
        <v>1578</v>
      </c>
      <c r="D18" s="3">
        <v>2853118</v>
      </c>
      <c r="E18" s="4">
        <v>81758.720000000001</v>
      </c>
      <c r="F18" s="4">
        <f t="shared" si="0"/>
        <v>34.896803668159187</v>
      </c>
    </row>
    <row r="19" spans="1:6" x14ac:dyDescent="0.3">
      <c r="A19" s="1">
        <v>18</v>
      </c>
      <c r="B19" t="s">
        <v>1751</v>
      </c>
      <c r="C19" t="s">
        <v>1752</v>
      </c>
      <c r="D19" s="3">
        <v>4339367</v>
      </c>
      <c r="E19" s="4">
        <v>39486.339999999997</v>
      </c>
      <c r="F19" s="4">
        <f t="shared" si="0"/>
        <v>109.89539673720077</v>
      </c>
    </row>
    <row r="20" spans="1:6" x14ac:dyDescent="0.3">
      <c r="A20" s="1">
        <v>19</v>
      </c>
      <c r="B20" t="s">
        <v>1928</v>
      </c>
      <c r="C20" t="s">
        <v>1929</v>
      </c>
      <c r="D20" s="3">
        <v>4533372</v>
      </c>
      <c r="E20" s="4">
        <v>43203.9</v>
      </c>
      <c r="F20" s="4">
        <f t="shared" si="0"/>
        <v>104.92969384708324</v>
      </c>
    </row>
    <row r="21" spans="1:6" x14ac:dyDescent="0.3">
      <c r="A21" s="1">
        <v>20</v>
      </c>
      <c r="B21" t="s">
        <v>2058</v>
      </c>
      <c r="C21" t="s">
        <v>2059</v>
      </c>
      <c r="D21" s="3">
        <v>1328361</v>
      </c>
      <c r="E21" s="4">
        <v>30842.92</v>
      </c>
      <c r="F21" s="4">
        <f t="shared" si="0"/>
        <v>43.06858753970117</v>
      </c>
    </row>
    <row r="22" spans="1:6" x14ac:dyDescent="0.3">
      <c r="A22" s="1">
        <v>21</v>
      </c>
      <c r="B22" t="s">
        <v>2086</v>
      </c>
      <c r="C22" t="s">
        <v>2087</v>
      </c>
      <c r="D22" s="3">
        <v>5773552</v>
      </c>
      <c r="E22" s="4">
        <v>9707.24</v>
      </c>
      <c r="F22" s="4">
        <f t="shared" si="0"/>
        <v>594.76761674791192</v>
      </c>
    </row>
    <row r="23" spans="1:6" x14ac:dyDescent="0.3">
      <c r="A23" s="1">
        <v>22</v>
      </c>
      <c r="B23" t="s">
        <v>2132</v>
      </c>
      <c r="C23" t="s">
        <v>2133</v>
      </c>
      <c r="D23" s="3">
        <v>6547629</v>
      </c>
      <c r="E23" s="4">
        <v>7800.06</v>
      </c>
      <c r="F23" s="4">
        <f t="shared" si="0"/>
        <v>839.43315820647524</v>
      </c>
    </row>
    <row r="24" spans="1:6" x14ac:dyDescent="0.3">
      <c r="A24" s="1">
        <v>23</v>
      </c>
      <c r="B24" t="s">
        <v>2160</v>
      </c>
      <c r="C24" t="s">
        <v>2161</v>
      </c>
      <c r="D24" s="3">
        <v>9883640</v>
      </c>
      <c r="E24" s="4">
        <v>56538.9</v>
      </c>
      <c r="F24" s="4">
        <f t="shared" si="0"/>
        <v>174.81132459244873</v>
      </c>
    </row>
    <row r="25" spans="1:6" x14ac:dyDescent="0.3">
      <c r="A25" s="1">
        <v>24</v>
      </c>
      <c r="B25" t="s">
        <v>2309</v>
      </c>
      <c r="C25" t="s">
        <v>2310</v>
      </c>
      <c r="D25" s="3">
        <v>5303925</v>
      </c>
      <c r="E25" s="4">
        <v>79626.740000000005</v>
      </c>
      <c r="F25" s="4">
        <f t="shared" si="0"/>
        <v>66.609847395485488</v>
      </c>
    </row>
    <row r="26" spans="1:6" x14ac:dyDescent="0.3">
      <c r="A26" s="1">
        <v>25</v>
      </c>
      <c r="B26" t="s">
        <v>2459</v>
      </c>
      <c r="C26" t="s">
        <v>2460</v>
      </c>
      <c r="D26" s="3">
        <v>2967297</v>
      </c>
      <c r="E26" s="4">
        <v>46923.27</v>
      </c>
      <c r="F26" s="4">
        <f t="shared" si="0"/>
        <v>63.237216843583155</v>
      </c>
    </row>
    <row r="27" spans="1:6" x14ac:dyDescent="0.3">
      <c r="A27" s="1">
        <v>26</v>
      </c>
      <c r="B27" t="s">
        <v>2579</v>
      </c>
      <c r="C27" t="s">
        <v>2580</v>
      </c>
      <c r="D27" s="3">
        <v>5988927</v>
      </c>
      <c r="E27" s="4">
        <v>68741.52</v>
      </c>
      <c r="F27" s="4">
        <f t="shared" si="0"/>
        <v>87.122411608006331</v>
      </c>
    </row>
    <row r="28" spans="1:6" x14ac:dyDescent="0.3">
      <c r="A28" s="1">
        <v>27</v>
      </c>
      <c r="B28" t="s">
        <v>2737</v>
      </c>
      <c r="C28" t="s">
        <v>2738</v>
      </c>
      <c r="D28" s="3">
        <v>989415</v>
      </c>
      <c r="E28" s="4">
        <v>145545.79999999999</v>
      </c>
      <c r="F28" s="4">
        <f t="shared" si="0"/>
        <v>6.7979632528042728</v>
      </c>
    </row>
    <row r="29" spans="1:6" x14ac:dyDescent="0.3">
      <c r="A29" s="1">
        <v>28</v>
      </c>
      <c r="B29" t="s">
        <v>2831</v>
      </c>
      <c r="C29" t="s">
        <v>2832</v>
      </c>
      <c r="D29" s="3">
        <v>1826341</v>
      </c>
      <c r="E29" s="4">
        <v>76824.17</v>
      </c>
      <c r="F29" s="4">
        <f t="shared" si="0"/>
        <v>23.773000085780296</v>
      </c>
    </row>
    <row r="30" spans="1:6" x14ac:dyDescent="0.3">
      <c r="A30" s="1">
        <v>29</v>
      </c>
      <c r="B30" t="s">
        <v>2966</v>
      </c>
      <c r="C30" t="s">
        <v>2967</v>
      </c>
      <c r="D30" s="3">
        <v>2700551</v>
      </c>
      <c r="E30" s="4">
        <v>109781.18</v>
      </c>
      <c r="F30" s="4">
        <f t="shared" si="0"/>
        <v>24.599398549004484</v>
      </c>
    </row>
    <row r="31" spans="1:6" x14ac:dyDescent="0.3">
      <c r="A31" s="1">
        <v>30</v>
      </c>
      <c r="B31" t="s">
        <v>2996</v>
      </c>
      <c r="C31" t="s">
        <v>2997</v>
      </c>
      <c r="D31" s="3">
        <v>1316470</v>
      </c>
      <c r="E31" s="4">
        <v>8952.65</v>
      </c>
      <c r="F31" s="4">
        <f t="shared" si="0"/>
        <v>147.04808073587151</v>
      </c>
    </row>
    <row r="32" spans="1:6" x14ac:dyDescent="0.3">
      <c r="A32" s="1">
        <v>31</v>
      </c>
      <c r="B32" t="s">
        <v>3015</v>
      </c>
      <c r="C32" t="s">
        <v>3016</v>
      </c>
      <c r="D32" s="3">
        <v>8791894</v>
      </c>
      <c r="E32" s="4">
        <v>7354.22</v>
      </c>
      <c r="F32" s="4">
        <f t="shared" si="0"/>
        <v>1195.489664437561</v>
      </c>
    </row>
    <row r="33" spans="1:6" x14ac:dyDescent="0.3">
      <c r="A33" s="1">
        <v>32</v>
      </c>
      <c r="B33" t="s">
        <v>3055</v>
      </c>
      <c r="C33" t="s">
        <v>3056</v>
      </c>
      <c r="D33" s="3">
        <v>2059179</v>
      </c>
      <c r="E33" s="4">
        <v>121298.15</v>
      </c>
      <c r="F33" s="4">
        <f t="shared" si="0"/>
        <v>16.976178119781711</v>
      </c>
    </row>
    <row r="34" spans="1:6" x14ac:dyDescent="0.3">
      <c r="A34" s="1">
        <v>33</v>
      </c>
      <c r="B34" t="s">
        <v>3116</v>
      </c>
      <c r="C34" t="s">
        <v>3117</v>
      </c>
      <c r="D34" s="3">
        <v>19378102</v>
      </c>
      <c r="E34" s="4">
        <v>47126.400000000001</v>
      </c>
      <c r="F34" s="4">
        <f t="shared" si="0"/>
        <v>411.19419263936987</v>
      </c>
    </row>
    <row r="35" spans="1:6" x14ac:dyDescent="0.3">
      <c r="A35" s="1">
        <v>34</v>
      </c>
      <c r="B35" t="s">
        <v>3211</v>
      </c>
      <c r="C35" t="s">
        <v>3212</v>
      </c>
      <c r="D35" s="3">
        <v>9535483</v>
      </c>
      <c r="E35" s="4">
        <v>48617.91</v>
      </c>
      <c r="F35" s="4">
        <f t="shared" si="0"/>
        <v>196.13107597591093</v>
      </c>
    </row>
    <row r="36" spans="1:6" x14ac:dyDescent="0.3">
      <c r="A36" s="1">
        <v>35</v>
      </c>
      <c r="B36" t="s">
        <v>3379</v>
      </c>
      <c r="C36" t="s">
        <v>3380</v>
      </c>
      <c r="D36" s="3">
        <v>672591</v>
      </c>
      <c r="E36" s="4">
        <v>69000.800000000003</v>
      </c>
      <c r="F36" s="4">
        <f t="shared" si="0"/>
        <v>9.7475826367230525</v>
      </c>
    </row>
    <row r="37" spans="1:6" x14ac:dyDescent="0.3">
      <c r="A37" s="1">
        <v>36</v>
      </c>
      <c r="B37" t="s">
        <v>3465</v>
      </c>
      <c r="C37" t="s">
        <v>3466</v>
      </c>
      <c r="D37" s="3">
        <v>11536504</v>
      </c>
      <c r="E37" s="4">
        <v>40860.69</v>
      </c>
      <c r="F37" s="4">
        <f t="shared" si="0"/>
        <v>282.33747398783521</v>
      </c>
    </row>
    <row r="38" spans="1:6" x14ac:dyDescent="0.3">
      <c r="A38" s="1">
        <v>37</v>
      </c>
      <c r="B38" t="s">
        <v>3594</v>
      </c>
      <c r="C38" t="s">
        <v>3595</v>
      </c>
      <c r="D38" s="3">
        <v>3751351</v>
      </c>
      <c r="E38" s="4">
        <v>68594.92</v>
      </c>
      <c r="F38" s="4">
        <f t="shared" si="0"/>
        <v>54.688466726107414</v>
      </c>
    </row>
    <row r="39" spans="1:6" x14ac:dyDescent="0.3">
      <c r="A39" s="1">
        <v>38</v>
      </c>
      <c r="B39" t="s">
        <v>3715</v>
      </c>
      <c r="C39" t="s">
        <v>3716</v>
      </c>
      <c r="D39" s="3">
        <v>3831074</v>
      </c>
      <c r="E39" s="4">
        <v>95988.01</v>
      </c>
      <c r="F39" s="4">
        <f t="shared" si="0"/>
        <v>39.912005676542314</v>
      </c>
    </row>
    <row r="40" spans="1:6" x14ac:dyDescent="0.3">
      <c r="A40" s="1">
        <v>39</v>
      </c>
      <c r="B40" t="s">
        <v>3769</v>
      </c>
      <c r="C40" t="s">
        <v>3770</v>
      </c>
      <c r="D40" s="3">
        <v>12702379</v>
      </c>
      <c r="E40" s="4">
        <v>44742.7</v>
      </c>
      <c r="F40" s="4">
        <f t="shared" si="0"/>
        <v>283.89835660342362</v>
      </c>
    </row>
    <row r="41" spans="1:6" x14ac:dyDescent="0.3">
      <c r="A41" s="1">
        <v>40</v>
      </c>
      <c r="B41" t="s">
        <v>3876</v>
      </c>
      <c r="C41" t="s">
        <v>3877</v>
      </c>
      <c r="D41" s="3">
        <v>1052567</v>
      </c>
      <c r="E41" s="4">
        <v>1033.81</v>
      </c>
      <c r="F41" s="4">
        <f t="shared" si="0"/>
        <v>1018.1435660324431</v>
      </c>
    </row>
    <row r="42" spans="1:6" x14ac:dyDescent="0.3">
      <c r="A42" s="1">
        <v>41</v>
      </c>
      <c r="B42" t="s">
        <v>3885</v>
      </c>
      <c r="C42" t="s">
        <v>3886</v>
      </c>
      <c r="D42" s="3">
        <v>4625364</v>
      </c>
      <c r="E42" s="4">
        <v>30060.7</v>
      </c>
      <c r="F42" s="4">
        <f t="shared" si="0"/>
        <v>153.86747480930251</v>
      </c>
    </row>
    <row r="43" spans="1:6" x14ac:dyDescent="0.3">
      <c r="A43" s="1">
        <v>42</v>
      </c>
      <c r="B43" t="s">
        <v>3962</v>
      </c>
      <c r="C43" t="s">
        <v>3963</v>
      </c>
      <c r="D43" s="3">
        <v>814180</v>
      </c>
      <c r="E43" s="4">
        <v>75811</v>
      </c>
      <c r="F43" s="4">
        <f t="shared" si="0"/>
        <v>10.739602432364697</v>
      </c>
    </row>
    <row r="44" spans="1:6" x14ac:dyDescent="0.3">
      <c r="A44" s="1">
        <v>43</v>
      </c>
      <c r="B44" t="s">
        <v>4070</v>
      </c>
      <c r="C44" t="s">
        <v>4071</v>
      </c>
      <c r="D44" s="3">
        <v>6346105</v>
      </c>
      <c r="E44" s="4">
        <v>41234.9</v>
      </c>
      <c r="F44" s="4">
        <f t="shared" si="0"/>
        <v>153.901306902648</v>
      </c>
    </row>
    <row r="45" spans="1:6" x14ac:dyDescent="0.3">
      <c r="A45" s="1">
        <v>44</v>
      </c>
      <c r="B45" t="s">
        <v>4193</v>
      </c>
      <c r="C45" t="s">
        <v>4194</v>
      </c>
      <c r="D45" s="3">
        <v>25145561</v>
      </c>
      <c r="E45" s="4">
        <v>261231.71</v>
      </c>
      <c r="F45" s="4">
        <f t="shared" si="0"/>
        <v>96.257690155609367</v>
      </c>
    </row>
    <row r="46" spans="1:6" x14ac:dyDescent="0.3">
      <c r="A46" s="1">
        <v>45</v>
      </c>
      <c r="B46" t="s">
        <v>4613</v>
      </c>
      <c r="C46" t="s">
        <v>4614</v>
      </c>
      <c r="D46" s="3">
        <v>2763885</v>
      </c>
      <c r="E46" s="4">
        <v>82169.62</v>
      </c>
      <c r="F46" s="4">
        <f t="shared" si="0"/>
        <v>33.636336641206327</v>
      </c>
    </row>
    <row r="47" spans="1:6" x14ac:dyDescent="0.3">
      <c r="A47" s="1">
        <v>46</v>
      </c>
      <c r="B47" t="s">
        <v>4660</v>
      </c>
      <c r="C47" t="s">
        <v>4661</v>
      </c>
      <c r="D47" s="3">
        <v>625741</v>
      </c>
      <c r="E47" s="4">
        <v>9216.66</v>
      </c>
      <c r="F47" s="4">
        <f t="shared" si="0"/>
        <v>67.892381838974202</v>
      </c>
    </row>
    <row r="48" spans="1:6" x14ac:dyDescent="0.3">
      <c r="A48" s="1">
        <v>47</v>
      </c>
      <c r="B48" t="s">
        <v>4684</v>
      </c>
      <c r="C48" t="s">
        <v>4685</v>
      </c>
      <c r="D48" s="3">
        <v>8001024</v>
      </c>
      <c r="E48" s="4">
        <v>39490.089999999997</v>
      </c>
      <c r="F48" s="4">
        <f t="shared" si="0"/>
        <v>202.60840124699641</v>
      </c>
    </row>
    <row r="49" spans="1:6" x14ac:dyDescent="0.3">
      <c r="A49" s="1">
        <v>48</v>
      </c>
      <c r="B49" t="s">
        <v>4912</v>
      </c>
      <c r="C49" t="s">
        <v>4913</v>
      </c>
      <c r="D49" s="3">
        <v>6724540</v>
      </c>
      <c r="E49" s="4">
        <v>66455.520000000004</v>
      </c>
      <c r="F49" s="4">
        <f t="shared" si="0"/>
        <v>101.18858448478019</v>
      </c>
    </row>
    <row r="50" spans="1:6" x14ac:dyDescent="0.3">
      <c r="A50" s="1">
        <v>49</v>
      </c>
      <c r="B50" t="s">
        <v>4975</v>
      </c>
      <c r="C50" t="s">
        <v>4976</v>
      </c>
      <c r="D50" s="3">
        <v>1852994</v>
      </c>
      <c r="E50" s="4">
        <v>24038.21</v>
      </c>
      <c r="F50" s="4">
        <f t="shared" si="0"/>
        <v>77.085357021175867</v>
      </c>
    </row>
    <row r="51" spans="1:6" x14ac:dyDescent="0.3">
      <c r="A51" s="1">
        <v>50</v>
      </c>
      <c r="B51" t="s">
        <v>5049</v>
      </c>
      <c r="C51" t="s">
        <v>5050</v>
      </c>
      <c r="D51" s="3">
        <v>5686986</v>
      </c>
      <c r="E51" s="4">
        <v>54157.8</v>
      </c>
      <c r="F51" s="4">
        <f t="shared" si="0"/>
        <v>105.0076997219237</v>
      </c>
    </row>
    <row r="52" spans="1:6" x14ac:dyDescent="0.3">
      <c r="A52" s="1">
        <v>51</v>
      </c>
      <c r="B52" t="s">
        <v>5158</v>
      </c>
      <c r="C52" t="s">
        <v>5159</v>
      </c>
      <c r="D52" s="3">
        <v>563626</v>
      </c>
      <c r="E52" s="4">
        <v>97093.14</v>
      </c>
      <c r="F52" s="4">
        <f t="shared" si="0"/>
        <v>5.8050033194930144</v>
      </c>
    </row>
    <row r="53" spans="1:6" x14ac:dyDescent="0.3">
      <c r="A53" s="1">
        <v>52</v>
      </c>
      <c r="B53" t="s">
        <v>5194</v>
      </c>
      <c r="C53" t="s">
        <v>5194</v>
      </c>
      <c r="D53" s="3">
        <v>3725789</v>
      </c>
      <c r="E53" s="4">
        <v>3423.78</v>
      </c>
      <c r="F53" s="4">
        <f t="shared" si="0"/>
        <v>1088.209230733283</v>
      </c>
    </row>
    <row r="54" spans="1:6" x14ac:dyDescent="0.3">
      <c r="B54" s="14" t="s">
        <v>5358</v>
      </c>
      <c r="D54" s="6">
        <f>SUM(D2:D53)</f>
        <v>312471327</v>
      </c>
      <c r="E54" s="12">
        <f>SUM(E2:E53)</f>
        <v>3535329.2199999993</v>
      </c>
      <c r="F54" s="13">
        <f t="shared" si="0"/>
        <v>88.385354674267106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zoomScale="80" zoomScaleNormal="80" workbookViewId="0">
      <selection activeCell="F2" sqref="F2"/>
    </sheetView>
  </sheetViews>
  <sheetFormatPr defaultColWidth="42.5546875" defaultRowHeight="14.4" x14ac:dyDescent="0.3"/>
  <cols>
    <col min="1" max="1" width="17.109375" style="1" customWidth="1"/>
    <col min="4" max="4" width="21.5546875" style="1" customWidth="1"/>
    <col min="5" max="5" width="20.33203125" customWidth="1"/>
    <col min="6" max="6" width="24.6640625" customWidth="1"/>
  </cols>
  <sheetData>
    <row r="1" spans="1:6" ht="28.8" x14ac:dyDescent="0.3">
      <c r="A1" s="5" t="s">
        <v>5357</v>
      </c>
      <c r="B1" s="5" t="s">
        <v>1</v>
      </c>
      <c r="C1" s="5" t="s">
        <v>1</v>
      </c>
      <c r="D1" s="5" t="s">
        <v>2</v>
      </c>
      <c r="E1" s="5" t="s">
        <v>3</v>
      </c>
      <c r="F1" s="5" t="s">
        <v>4</v>
      </c>
    </row>
    <row r="2" spans="1:6" x14ac:dyDescent="0.3">
      <c r="A2" s="1">
        <v>1</v>
      </c>
      <c r="B2" t="s">
        <v>7</v>
      </c>
      <c r="C2" t="s">
        <v>8</v>
      </c>
      <c r="D2" s="3">
        <v>4779736</v>
      </c>
      <c r="E2" s="4">
        <v>50645.33</v>
      </c>
      <c r="F2" s="4">
        <f t="shared" ref="F2:F33" si="0">D2/E2</f>
        <v>94.376638477822141</v>
      </c>
    </row>
    <row r="3" spans="1:6" x14ac:dyDescent="0.3">
      <c r="A3" s="1">
        <v>2</v>
      </c>
      <c r="B3" t="s">
        <v>147</v>
      </c>
      <c r="C3" t="s">
        <v>148</v>
      </c>
      <c r="D3" s="3">
        <v>710231</v>
      </c>
      <c r="E3" s="4">
        <v>570640.94999999995</v>
      </c>
      <c r="F3" s="4">
        <f t="shared" si="0"/>
        <v>1.2446197560830503</v>
      </c>
    </row>
    <row r="4" spans="1:6" x14ac:dyDescent="0.3">
      <c r="A4" s="1">
        <v>3</v>
      </c>
      <c r="B4" t="s">
        <v>209</v>
      </c>
      <c r="C4" t="s">
        <v>210</v>
      </c>
      <c r="D4" s="3">
        <v>6392017</v>
      </c>
      <c r="E4" s="4">
        <v>113594.08</v>
      </c>
      <c r="F4" s="4">
        <f t="shared" si="0"/>
        <v>56.270687697809606</v>
      </c>
    </row>
    <row r="5" spans="1:6" x14ac:dyDescent="0.3">
      <c r="A5" s="1">
        <v>4</v>
      </c>
      <c r="B5" t="s">
        <v>241</v>
      </c>
      <c r="C5" t="s">
        <v>242</v>
      </c>
      <c r="D5" s="3">
        <v>2915918</v>
      </c>
      <c r="E5" s="4">
        <v>52035.48</v>
      </c>
      <c r="F5" s="4">
        <f t="shared" si="0"/>
        <v>56.03711160154571</v>
      </c>
    </row>
    <row r="6" spans="1:6" x14ac:dyDescent="0.3">
      <c r="A6" s="1">
        <v>5</v>
      </c>
      <c r="B6" t="s">
        <v>377</v>
      </c>
      <c r="C6" t="s">
        <v>378</v>
      </c>
      <c r="D6" s="3">
        <v>37253956</v>
      </c>
      <c r="E6" s="4">
        <v>155779.22</v>
      </c>
      <c r="F6" s="4">
        <f t="shared" si="0"/>
        <v>239.14586297196763</v>
      </c>
    </row>
    <row r="7" spans="1:6" x14ac:dyDescent="0.3">
      <c r="A7" s="1">
        <v>6</v>
      </c>
      <c r="B7" t="s">
        <v>493</v>
      </c>
      <c r="C7" t="s">
        <v>494</v>
      </c>
      <c r="D7" s="3">
        <v>5029196</v>
      </c>
      <c r="E7" s="4">
        <v>103641.89</v>
      </c>
      <c r="F7" s="4">
        <f t="shared" si="0"/>
        <v>48.524742263962956</v>
      </c>
    </row>
    <row r="8" spans="1:6" x14ac:dyDescent="0.3">
      <c r="A8" s="1">
        <v>7</v>
      </c>
      <c r="B8" t="s">
        <v>616</v>
      </c>
      <c r="C8" t="s">
        <v>617</v>
      </c>
      <c r="D8" s="3">
        <v>3574097</v>
      </c>
      <c r="E8" s="4">
        <v>4842.3599999999997</v>
      </c>
      <c r="F8" s="4">
        <f t="shared" si="0"/>
        <v>738.08989831404529</v>
      </c>
    </row>
    <row r="9" spans="1:6" x14ac:dyDescent="0.3">
      <c r="A9" s="1">
        <v>8</v>
      </c>
      <c r="B9" t="s">
        <v>634</v>
      </c>
      <c r="C9" t="s">
        <v>635</v>
      </c>
      <c r="D9" s="3">
        <v>897934</v>
      </c>
      <c r="E9" s="4">
        <v>1948.54</v>
      </c>
      <c r="F9" s="4">
        <f t="shared" si="0"/>
        <v>460.82400156014245</v>
      </c>
    </row>
    <row r="10" spans="1:6" x14ac:dyDescent="0.3">
      <c r="A10" s="1">
        <v>9</v>
      </c>
      <c r="B10" t="s">
        <v>642</v>
      </c>
      <c r="C10" t="s">
        <v>643</v>
      </c>
      <c r="D10" s="3">
        <v>601723</v>
      </c>
      <c r="E10" s="4">
        <v>61.05</v>
      </c>
      <c r="F10" s="4">
        <f t="shared" si="0"/>
        <v>9856.2325962325958</v>
      </c>
    </row>
    <row r="11" spans="1:6" x14ac:dyDescent="0.3">
      <c r="A11" s="1">
        <v>10</v>
      </c>
      <c r="B11" t="s">
        <v>647</v>
      </c>
      <c r="C11" t="s">
        <v>648</v>
      </c>
      <c r="D11" s="3">
        <v>18801310</v>
      </c>
      <c r="E11" s="4">
        <v>53624.76</v>
      </c>
      <c r="F11" s="4">
        <f t="shared" si="0"/>
        <v>350.60874864521537</v>
      </c>
    </row>
    <row r="12" spans="1:6" x14ac:dyDescent="0.3">
      <c r="A12" s="1">
        <v>11</v>
      </c>
      <c r="B12" t="s">
        <v>769</v>
      </c>
      <c r="C12" t="s">
        <v>770</v>
      </c>
      <c r="D12" s="3">
        <v>9687653</v>
      </c>
      <c r="E12" s="4">
        <v>57513.49</v>
      </c>
      <c r="F12" s="4">
        <f t="shared" si="0"/>
        <v>168.44140392106269</v>
      </c>
    </row>
    <row r="13" spans="1:6" x14ac:dyDescent="0.3">
      <c r="A13" s="1">
        <v>12</v>
      </c>
      <c r="B13" t="s">
        <v>1043</v>
      </c>
      <c r="C13" t="s">
        <v>1044</v>
      </c>
      <c r="D13" s="3">
        <v>1360301</v>
      </c>
      <c r="E13" s="4">
        <v>6422.63</v>
      </c>
      <c r="F13" s="4">
        <f t="shared" si="0"/>
        <v>211.79812631274103</v>
      </c>
    </row>
    <row r="14" spans="1:6" x14ac:dyDescent="0.3">
      <c r="A14" s="1">
        <v>13</v>
      </c>
      <c r="B14" t="s">
        <v>1055</v>
      </c>
      <c r="C14" t="s">
        <v>1056</v>
      </c>
      <c r="D14" s="3">
        <v>1567582</v>
      </c>
      <c r="E14" s="4">
        <v>82643.12</v>
      </c>
      <c r="F14" s="4">
        <f t="shared" si="0"/>
        <v>18.96808832967584</v>
      </c>
    </row>
    <row r="15" spans="1:6" x14ac:dyDescent="0.3">
      <c r="A15" s="1">
        <v>14</v>
      </c>
      <c r="B15" t="s">
        <v>1136</v>
      </c>
      <c r="C15" t="s">
        <v>1137</v>
      </c>
      <c r="D15" s="3">
        <v>12830632</v>
      </c>
      <c r="E15" s="4">
        <v>55518.93</v>
      </c>
      <c r="F15" s="4">
        <f t="shared" si="0"/>
        <v>231.10373344731246</v>
      </c>
    </row>
    <row r="16" spans="1:6" x14ac:dyDescent="0.3">
      <c r="A16" s="1">
        <v>15</v>
      </c>
      <c r="B16" t="s">
        <v>1294</v>
      </c>
      <c r="C16" t="s">
        <v>1295</v>
      </c>
      <c r="D16" s="3">
        <v>6483802</v>
      </c>
      <c r="E16" s="4">
        <v>35826.11</v>
      </c>
      <c r="F16" s="4">
        <f t="shared" si="0"/>
        <v>180.97979378726856</v>
      </c>
    </row>
    <row r="17" spans="1:6" x14ac:dyDescent="0.3">
      <c r="A17" s="1">
        <v>16</v>
      </c>
      <c r="B17" t="s">
        <v>1431</v>
      </c>
      <c r="C17" t="s">
        <v>1432</v>
      </c>
      <c r="D17" s="3">
        <v>3046355</v>
      </c>
      <c r="E17" s="4">
        <v>55857.13</v>
      </c>
      <c r="F17" s="4">
        <f t="shared" si="0"/>
        <v>54.538337361765635</v>
      </c>
    </row>
    <row r="18" spans="1:6" x14ac:dyDescent="0.3">
      <c r="A18" s="1">
        <v>17</v>
      </c>
      <c r="B18" t="s">
        <v>1577</v>
      </c>
      <c r="C18" t="s">
        <v>1578</v>
      </c>
      <c r="D18" s="3">
        <v>2853118</v>
      </c>
      <c r="E18" s="4">
        <v>81758.720000000001</v>
      </c>
      <c r="F18" s="4">
        <f t="shared" si="0"/>
        <v>34.896803668159187</v>
      </c>
    </row>
    <row r="19" spans="1:6" x14ac:dyDescent="0.3">
      <c r="A19" s="1">
        <v>18</v>
      </c>
      <c r="B19" t="s">
        <v>1751</v>
      </c>
      <c r="C19" t="s">
        <v>1752</v>
      </c>
      <c r="D19" s="3">
        <v>4339367</v>
      </c>
      <c r="E19" s="4">
        <v>39486.339999999997</v>
      </c>
      <c r="F19" s="4">
        <f t="shared" si="0"/>
        <v>109.89539673720077</v>
      </c>
    </row>
    <row r="20" spans="1:6" x14ac:dyDescent="0.3">
      <c r="A20" s="1">
        <v>19</v>
      </c>
      <c r="B20" t="s">
        <v>1928</v>
      </c>
      <c r="C20" t="s">
        <v>1929</v>
      </c>
      <c r="D20" s="3">
        <v>4533372</v>
      </c>
      <c r="E20" s="4">
        <v>43203.9</v>
      </c>
      <c r="F20" s="4">
        <f t="shared" si="0"/>
        <v>104.92969384708324</v>
      </c>
    </row>
    <row r="21" spans="1:6" x14ac:dyDescent="0.3">
      <c r="A21" s="1">
        <v>20</v>
      </c>
      <c r="B21" t="s">
        <v>2058</v>
      </c>
      <c r="C21" t="s">
        <v>2059</v>
      </c>
      <c r="D21" s="3">
        <v>1328361</v>
      </c>
      <c r="E21" s="4">
        <v>30842.92</v>
      </c>
      <c r="F21" s="4">
        <f t="shared" si="0"/>
        <v>43.06858753970117</v>
      </c>
    </row>
    <row r="22" spans="1:6" x14ac:dyDescent="0.3">
      <c r="A22" s="1">
        <v>21</v>
      </c>
      <c r="B22" t="s">
        <v>2086</v>
      </c>
      <c r="C22" t="s">
        <v>2087</v>
      </c>
      <c r="D22" s="3">
        <v>5773552</v>
      </c>
      <c r="E22" s="4">
        <v>9707.24</v>
      </c>
      <c r="F22" s="4">
        <f t="shared" si="0"/>
        <v>594.76761674791192</v>
      </c>
    </row>
    <row r="23" spans="1:6" x14ac:dyDescent="0.3">
      <c r="A23" s="1">
        <v>22</v>
      </c>
      <c r="B23" t="s">
        <v>2132</v>
      </c>
      <c r="C23" t="s">
        <v>2133</v>
      </c>
      <c r="D23" s="3">
        <v>6547629</v>
      </c>
      <c r="E23" s="4">
        <v>7800.06</v>
      </c>
      <c r="F23" s="4">
        <f t="shared" si="0"/>
        <v>839.43315820647524</v>
      </c>
    </row>
    <row r="24" spans="1:6" x14ac:dyDescent="0.3">
      <c r="A24" s="1">
        <v>23</v>
      </c>
      <c r="B24" t="s">
        <v>2160</v>
      </c>
      <c r="C24" t="s">
        <v>2161</v>
      </c>
      <c r="D24" s="3">
        <v>9883640</v>
      </c>
      <c r="E24" s="4">
        <v>56538.9</v>
      </c>
      <c r="F24" s="4">
        <f t="shared" si="0"/>
        <v>174.81132459244873</v>
      </c>
    </row>
    <row r="25" spans="1:6" x14ac:dyDescent="0.3">
      <c r="A25" s="1">
        <v>24</v>
      </c>
      <c r="B25" t="s">
        <v>2309</v>
      </c>
      <c r="C25" t="s">
        <v>2310</v>
      </c>
      <c r="D25" s="3">
        <v>5303925</v>
      </c>
      <c r="E25" s="4">
        <v>79626.740000000005</v>
      </c>
      <c r="F25" s="4">
        <f t="shared" si="0"/>
        <v>66.609847395485488</v>
      </c>
    </row>
    <row r="26" spans="1:6" x14ac:dyDescent="0.3">
      <c r="A26" s="1">
        <v>25</v>
      </c>
      <c r="B26" t="s">
        <v>2459</v>
      </c>
      <c r="C26" t="s">
        <v>2460</v>
      </c>
      <c r="D26" s="3">
        <v>2967297</v>
      </c>
      <c r="E26" s="4">
        <v>46923.27</v>
      </c>
      <c r="F26" s="4">
        <f t="shared" si="0"/>
        <v>63.237216843583155</v>
      </c>
    </row>
    <row r="27" spans="1:6" x14ac:dyDescent="0.3">
      <c r="A27" s="1">
        <v>26</v>
      </c>
      <c r="B27" t="s">
        <v>2579</v>
      </c>
      <c r="C27" t="s">
        <v>2580</v>
      </c>
      <c r="D27" s="3">
        <v>5988927</v>
      </c>
      <c r="E27" s="4">
        <v>68741.52</v>
      </c>
      <c r="F27" s="4">
        <f t="shared" si="0"/>
        <v>87.122411608006331</v>
      </c>
    </row>
    <row r="28" spans="1:6" x14ac:dyDescent="0.3">
      <c r="A28" s="1">
        <v>27</v>
      </c>
      <c r="B28" t="s">
        <v>2737</v>
      </c>
      <c r="C28" t="s">
        <v>2738</v>
      </c>
      <c r="D28" s="3">
        <v>989415</v>
      </c>
      <c r="E28" s="4">
        <v>145545.79999999999</v>
      </c>
      <c r="F28" s="4">
        <f t="shared" si="0"/>
        <v>6.7979632528042728</v>
      </c>
    </row>
    <row r="29" spans="1:6" x14ac:dyDescent="0.3">
      <c r="A29" s="1">
        <v>28</v>
      </c>
      <c r="B29" t="s">
        <v>2831</v>
      </c>
      <c r="C29" t="s">
        <v>2832</v>
      </c>
      <c r="D29" s="3">
        <v>1826341</v>
      </c>
      <c r="E29" s="4">
        <v>76824.17</v>
      </c>
      <c r="F29" s="4">
        <f t="shared" si="0"/>
        <v>23.773000085780296</v>
      </c>
    </row>
    <row r="30" spans="1:6" x14ac:dyDescent="0.3">
      <c r="A30" s="1">
        <v>29</v>
      </c>
      <c r="B30" t="s">
        <v>2966</v>
      </c>
      <c r="C30" t="s">
        <v>2967</v>
      </c>
      <c r="D30" s="3">
        <v>2700551</v>
      </c>
      <c r="E30" s="4">
        <v>109781.18</v>
      </c>
      <c r="F30" s="4">
        <f t="shared" si="0"/>
        <v>24.599398549004484</v>
      </c>
    </row>
    <row r="31" spans="1:6" x14ac:dyDescent="0.3">
      <c r="A31" s="1">
        <v>30</v>
      </c>
      <c r="B31" t="s">
        <v>2996</v>
      </c>
      <c r="C31" t="s">
        <v>2997</v>
      </c>
      <c r="D31" s="3">
        <v>1316470</v>
      </c>
      <c r="E31" s="4">
        <v>8952.65</v>
      </c>
      <c r="F31" s="4">
        <f t="shared" si="0"/>
        <v>147.04808073587151</v>
      </c>
    </row>
    <row r="32" spans="1:6" x14ac:dyDescent="0.3">
      <c r="A32" s="1">
        <v>31</v>
      </c>
      <c r="B32" t="s">
        <v>3015</v>
      </c>
      <c r="C32" t="s">
        <v>3016</v>
      </c>
      <c r="D32" s="3">
        <v>8791894</v>
      </c>
      <c r="E32" s="4">
        <v>7354.22</v>
      </c>
      <c r="F32" s="4">
        <f t="shared" si="0"/>
        <v>1195.489664437561</v>
      </c>
    </row>
    <row r="33" spans="1:6" x14ac:dyDescent="0.3">
      <c r="A33" s="1">
        <v>32</v>
      </c>
      <c r="B33" t="s">
        <v>3055</v>
      </c>
      <c r="C33" t="s">
        <v>3056</v>
      </c>
      <c r="D33" s="3">
        <v>2059179</v>
      </c>
      <c r="E33" s="4">
        <v>121298.15</v>
      </c>
      <c r="F33" s="4">
        <f t="shared" si="0"/>
        <v>16.976178119781711</v>
      </c>
    </row>
    <row r="34" spans="1:6" x14ac:dyDescent="0.3">
      <c r="A34" s="1">
        <v>33</v>
      </c>
      <c r="B34" t="s">
        <v>3116</v>
      </c>
      <c r="C34" t="s">
        <v>3117</v>
      </c>
      <c r="D34" s="3">
        <v>19378102</v>
      </c>
      <c r="E34" s="4">
        <v>47126.400000000001</v>
      </c>
      <c r="F34" s="4">
        <f t="shared" ref="F34:F53" si="1">D34/E34</f>
        <v>411.19419263936987</v>
      </c>
    </row>
    <row r="35" spans="1:6" x14ac:dyDescent="0.3">
      <c r="A35" s="1">
        <v>34</v>
      </c>
      <c r="B35" t="s">
        <v>3211</v>
      </c>
      <c r="C35" t="s">
        <v>3212</v>
      </c>
      <c r="D35" s="3">
        <v>9535483</v>
      </c>
      <c r="E35" s="4">
        <v>48617.91</v>
      </c>
      <c r="F35" s="4">
        <f t="shared" si="1"/>
        <v>196.13107597591093</v>
      </c>
    </row>
    <row r="36" spans="1:6" x14ac:dyDescent="0.3">
      <c r="A36" s="1">
        <v>35</v>
      </c>
      <c r="B36" t="s">
        <v>3379</v>
      </c>
      <c r="C36" t="s">
        <v>3380</v>
      </c>
      <c r="D36" s="3">
        <v>672591</v>
      </c>
      <c r="E36" s="4">
        <v>69000.800000000003</v>
      </c>
      <c r="F36" s="4">
        <f t="shared" si="1"/>
        <v>9.7475826367230525</v>
      </c>
    </row>
    <row r="37" spans="1:6" x14ac:dyDescent="0.3">
      <c r="A37" s="1">
        <v>36</v>
      </c>
      <c r="B37" t="s">
        <v>3465</v>
      </c>
      <c r="C37" t="s">
        <v>3466</v>
      </c>
      <c r="D37" s="3">
        <v>11536504</v>
      </c>
      <c r="E37" s="4">
        <v>40860.69</v>
      </c>
      <c r="F37" s="4">
        <f t="shared" si="1"/>
        <v>282.33747398783521</v>
      </c>
    </row>
    <row r="38" spans="1:6" x14ac:dyDescent="0.3">
      <c r="A38" s="1">
        <v>37</v>
      </c>
      <c r="B38" t="s">
        <v>3594</v>
      </c>
      <c r="C38" t="s">
        <v>3595</v>
      </c>
      <c r="D38" s="3">
        <v>3751351</v>
      </c>
      <c r="E38" s="4">
        <v>68594.92</v>
      </c>
      <c r="F38" s="4">
        <f t="shared" si="1"/>
        <v>54.688466726107414</v>
      </c>
    </row>
    <row r="39" spans="1:6" x14ac:dyDescent="0.3">
      <c r="A39" s="1">
        <v>38</v>
      </c>
      <c r="B39" t="s">
        <v>3715</v>
      </c>
      <c r="C39" t="s">
        <v>3716</v>
      </c>
      <c r="D39" s="3">
        <v>3831074</v>
      </c>
      <c r="E39" s="4">
        <v>95988.01</v>
      </c>
      <c r="F39" s="4">
        <f t="shared" si="1"/>
        <v>39.912005676542314</v>
      </c>
    </row>
    <row r="40" spans="1:6" x14ac:dyDescent="0.3">
      <c r="A40" s="1">
        <v>39</v>
      </c>
      <c r="B40" t="s">
        <v>3769</v>
      </c>
      <c r="C40" t="s">
        <v>3770</v>
      </c>
      <c r="D40" s="3">
        <v>12702379</v>
      </c>
      <c r="E40" s="4">
        <v>44742.7</v>
      </c>
      <c r="F40" s="4">
        <f t="shared" si="1"/>
        <v>283.89835660342362</v>
      </c>
    </row>
    <row r="41" spans="1:6" x14ac:dyDescent="0.3">
      <c r="A41" s="1">
        <v>40</v>
      </c>
      <c r="B41" t="s">
        <v>3876</v>
      </c>
      <c r="C41" t="s">
        <v>3877</v>
      </c>
      <c r="D41" s="3">
        <v>1052567</v>
      </c>
      <c r="E41" s="4">
        <v>1033.81</v>
      </c>
      <c r="F41" s="4">
        <f t="shared" si="1"/>
        <v>1018.1435660324431</v>
      </c>
    </row>
    <row r="42" spans="1:6" x14ac:dyDescent="0.3">
      <c r="A42" s="1">
        <v>41</v>
      </c>
      <c r="B42" t="s">
        <v>3885</v>
      </c>
      <c r="C42" t="s">
        <v>3886</v>
      </c>
      <c r="D42" s="3">
        <v>4625364</v>
      </c>
      <c r="E42" s="4">
        <v>30060.7</v>
      </c>
      <c r="F42" s="4">
        <f t="shared" si="1"/>
        <v>153.86747480930251</v>
      </c>
    </row>
    <row r="43" spans="1:6" x14ac:dyDescent="0.3">
      <c r="A43" s="1">
        <v>42</v>
      </c>
      <c r="B43" t="s">
        <v>3962</v>
      </c>
      <c r="C43" t="s">
        <v>3963</v>
      </c>
      <c r="D43" s="3">
        <v>814180</v>
      </c>
      <c r="E43" s="4">
        <v>75811</v>
      </c>
      <c r="F43" s="4">
        <f t="shared" si="1"/>
        <v>10.739602432364697</v>
      </c>
    </row>
    <row r="44" spans="1:6" x14ac:dyDescent="0.3">
      <c r="A44" s="1">
        <v>43</v>
      </c>
      <c r="B44" t="s">
        <v>4070</v>
      </c>
      <c r="C44" t="s">
        <v>4071</v>
      </c>
      <c r="D44" s="3">
        <v>6346105</v>
      </c>
      <c r="E44" s="4">
        <v>41234.9</v>
      </c>
      <c r="F44" s="4">
        <f t="shared" si="1"/>
        <v>153.901306902648</v>
      </c>
    </row>
    <row r="45" spans="1:6" x14ac:dyDescent="0.3">
      <c r="A45" s="1">
        <v>44</v>
      </c>
      <c r="B45" t="s">
        <v>4193</v>
      </c>
      <c r="C45" t="s">
        <v>4194</v>
      </c>
      <c r="D45" s="3">
        <v>25145561</v>
      </c>
      <c r="E45" s="4">
        <v>261231.71</v>
      </c>
      <c r="F45" s="4">
        <f t="shared" si="1"/>
        <v>96.257690155609367</v>
      </c>
    </row>
    <row r="46" spans="1:6" x14ac:dyDescent="0.3">
      <c r="A46" s="1">
        <v>45</v>
      </c>
      <c r="B46" t="s">
        <v>4613</v>
      </c>
      <c r="C46" t="s">
        <v>4614</v>
      </c>
      <c r="D46" s="3">
        <v>2763885</v>
      </c>
      <c r="E46" s="4">
        <v>82169.62</v>
      </c>
      <c r="F46" s="4">
        <f t="shared" si="1"/>
        <v>33.636336641206327</v>
      </c>
    </row>
    <row r="47" spans="1:6" x14ac:dyDescent="0.3">
      <c r="A47" s="1">
        <v>46</v>
      </c>
      <c r="B47" t="s">
        <v>4660</v>
      </c>
      <c r="C47" t="s">
        <v>4661</v>
      </c>
      <c r="D47" s="3">
        <v>625741</v>
      </c>
      <c r="E47" s="4">
        <v>9216.66</v>
      </c>
      <c r="F47" s="4">
        <f t="shared" si="1"/>
        <v>67.892381838974202</v>
      </c>
    </row>
    <row r="48" spans="1:6" x14ac:dyDescent="0.3">
      <c r="A48" s="1">
        <v>47</v>
      </c>
      <c r="B48" t="s">
        <v>4684</v>
      </c>
      <c r="C48" t="s">
        <v>4685</v>
      </c>
      <c r="D48" s="3">
        <v>8001024</v>
      </c>
      <c r="E48" s="4">
        <v>39490.089999999997</v>
      </c>
      <c r="F48" s="4">
        <f t="shared" si="1"/>
        <v>202.60840124699641</v>
      </c>
    </row>
    <row r="49" spans="1:6" x14ac:dyDescent="0.3">
      <c r="A49" s="1">
        <v>48</v>
      </c>
      <c r="B49" t="s">
        <v>4912</v>
      </c>
      <c r="C49" t="s">
        <v>4913</v>
      </c>
      <c r="D49" s="3">
        <v>6724540</v>
      </c>
      <c r="E49" s="4">
        <v>66455.520000000004</v>
      </c>
      <c r="F49" s="4">
        <f t="shared" si="1"/>
        <v>101.18858448478019</v>
      </c>
    </row>
    <row r="50" spans="1:6" x14ac:dyDescent="0.3">
      <c r="A50" s="1">
        <v>49</v>
      </c>
      <c r="B50" t="s">
        <v>4975</v>
      </c>
      <c r="C50" t="s">
        <v>4976</v>
      </c>
      <c r="D50" s="3">
        <v>1852994</v>
      </c>
      <c r="E50" s="4">
        <v>24038.21</v>
      </c>
      <c r="F50" s="4">
        <f t="shared" si="1"/>
        <v>77.085357021175867</v>
      </c>
    </row>
    <row r="51" spans="1:6" x14ac:dyDescent="0.3">
      <c r="A51" s="1">
        <v>50</v>
      </c>
      <c r="B51" t="s">
        <v>5049</v>
      </c>
      <c r="C51" t="s">
        <v>5050</v>
      </c>
      <c r="D51" s="3">
        <v>5686986</v>
      </c>
      <c r="E51" s="4">
        <v>54157.8</v>
      </c>
      <c r="F51" s="4">
        <f t="shared" si="1"/>
        <v>105.0076997219237</v>
      </c>
    </row>
    <row r="52" spans="1:6" x14ac:dyDescent="0.3">
      <c r="A52" s="1">
        <v>51</v>
      </c>
      <c r="B52" t="s">
        <v>5158</v>
      </c>
      <c r="C52" t="s">
        <v>5159</v>
      </c>
      <c r="D52" s="3">
        <v>563626</v>
      </c>
      <c r="E52" s="4">
        <v>97093.14</v>
      </c>
      <c r="F52" s="4">
        <f t="shared" si="1"/>
        <v>5.8050033194930144</v>
      </c>
    </row>
    <row r="53" spans="1:6" x14ac:dyDescent="0.3">
      <c r="B53" s="14" t="s">
        <v>5359</v>
      </c>
      <c r="D53" s="6">
        <f>SUM(D2:D52)</f>
        <v>308745538</v>
      </c>
      <c r="E53" s="12">
        <f>SUM(E2:E52)</f>
        <v>3531905.4399999995</v>
      </c>
      <c r="F53" s="13">
        <f t="shared" si="1"/>
        <v>87.41613931770496</v>
      </c>
    </row>
  </sheetData>
  <sortState ref="A2:F53">
    <sortCondition ref="A2:A53"/>
  </sortState>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6"/>
  <sheetViews>
    <sheetView showGridLines="0" zoomScale="80" zoomScaleNormal="80" workbookViewId="0">
      <selection activeCell="A6" sqref="A6:F6"/>
    </sheetView>
  </sheetViews>
  <sheetFormatPr defaultRowHeight="14.4" x14ac:dyDescent="0.3"/>
  <cols>
    <col min="1" max="1" width="21.5546875" customWidth="1"/>
    <col min="2" max="6" width="20.33203125" customWidth="1"/>
  </cols>
  <sheetData>
    <row r="5" spans="1:6" ht="15" thickBot="1" x14ac:dyDescent="0.35"/>
    <row r="6" spans="1:6" ht="29.4" thickBot="1" x14ac:dyDescent="0.35">
      <c r="A6" s="138" t="s">
        <v>5481</v>
      </c>
      <c r="B6" s="139"/>
      <c r="C6" s="139"/>
      <c r="D6" s="139"/>
      <c r="E6" s="139"/>
      <c r="F6" s="140"/>
    </row>
  </sheetData>
  <sheetProtection password="FC75" sheet="1" objects="1" scenarios="1"/>
  <mergeCells count="1">
    <mergeCell ref="A6:F6"/>
  </mergeCells>
  <printOptions horizontalCentered="1"/>
  <pageMargins left="0.7" right="0.7" top="0.75" bottom="0.75" header="0.3" footer="0.3"/>
  <pageSetup scale="80" orientation="landscape" verticalDpi="0" r:id="rId1"/>
  <headerFooter>
    <oddFooter>&amp;L&amp;"Arial,Regular"&amp;12&amp;A&amp;C&amp;"Arial,Regular"&amp;12Confidential and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5"/>
  <sheetViews>
    <sheetView showGridLines="0" zoomScale="64" zoomScaleNormal="64" workbookViewId="0">
      <selection activeCell="A5" sqref="A5:AD5"/>
    </sheetView>
  </sheetViews>
  <sheetFormatPr defaultRowHeight="14.4" x14ac:dyDescent="0.3"/>
  <cols>
    <col min="1" max="1" width="21.109375" customWidth="1"/>
    <col min="30" max="30" width="55.5546875" customWidth="1"/>
  </cols>
  <sheetData>
    <row r="1" spans="1:30"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30" x14ac:dyDescent="0.3">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row>
    <row r="3" spans="1:30" x14ac:dyDescent="0.3">
      <c r="A3" s="4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row>
    <row r="4" spans="1:30" ht="15" thickBot="1" x14ac:dyDescent="0.3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row>
    <row r="5" spans="1:30" ht="38.25" customHeight="1" thickBot="1" x14ac:dyDescent="0.35">
      <c r="A5" s="138" t="s">
        <v>5368</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40"/>
    </row>
    <row r="6" spans="1:30" ht="18"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row>
    <row r="7" spans="1:30" ht="18" x14ac:dyDescent="0.35">
      <c r="A7" s="48" t="s">
        <v>5369</v>
      </c>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row>
    <row r="8" spans="1:30" ht="18"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row>
    <row r="9" spans="1:30" ht="18" x14ac:dyDescent="0.35">
      <c r="A9" s="48" t="s">
        <v>5370</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row>
    <row r="10" spans="1:30" ht="18"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8" x14ac:dyDescent="0.35">
      <c r="A11" s="48" t="s">
        <v>5371</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8"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row>
    <row r="13" spans="1:30" ht="18" x14ac:dyDescent="0.35">
      <c r="A13" s="48" t="s">
        <v>5372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row>
    <row r="14" spans="1:30" ht="18"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row>
    <row r="15" spans="1:30" ht="18" x14ac:dyDescent="0.35">
      <c r="A15" s="48" t="s">
        <v>5373</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row>
    <row r="16" spans="1:30" ht="18"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row>
    <row r="17" spans="1:30" ht="18" x14ac:dyDescent="0.35">
      <c r="A17" s="48" t="s">
        <v>5374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row>
    <row r="18" spans="1:30" ht="18"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row>
    <row r="19" spans="1:30" ht="18" x14ac:dyDescent="0.35">
      <c r="A19" s="48" t="s">
        <v>5375</v>
      </c>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row>
    <row r="20" spans="1:30" ht="18"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row>
    <row r="21" spans="1:30" ht="18" x14ac:dyDescent="0.35">
      <c r="A21" s="48" t="s">
        <v>5376</v>
      </c>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row>
    <row r="22" spans="1:30" ht="18.600000000000001" thickBot="1" x14ac:dyDescent="0.4">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row>
    <row r="23" spans="1:30" ht="18" x14ac:dyDescent="0.35">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ht="18" x14ac:dyDescent="0.35">
      <c r="A24" s="50" t="s">
        <v>5377</v>
      </c>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ht="18" x14ac:dyDescent="0.3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ht="18" x14ac:dyDescent="0.35">
      <c r="A26" s="48" t="s">
        <v>5378</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row>
    <row r="27" spans="1:30" ht="18"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row>
    <row r="28" spans="1:30" ht="18" x14ac:dyDescent="0.35">
      <c r="A28" s="48" t="s">
        <v>5379</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row>
    <row r="29" spans="1:30" ht="18"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row>
    <row r="30" spans="1:30" ht="18" x14ac:dyDescent="0.35">
      <c r="A30" s="48" t="s">
        <v>5380</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row>
    <row r="31" spans="1:30" ht="18"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row>
    <row r="32" spans="1:30" ht="18" x14ac:dyDescent="0.35">
      <c r="A32" s="48" t="s">
        <v>5381</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row>
    <row r="33" spans="1:30" ht="18"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row>
    <row r="34" spans="1:30" ht="18" x14ac:dyDescent="0.35">
      <c r="A34" s="48" t="s">
        <v>5382</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row>
    <row r="35" spans="1:30" ht="18"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row>
    <row r="36" spans="1:30" ht="18" x14ac:dyDescent="0.35">
      <c r="A36" s="48" t="s">
        <v>5383</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row>
    <row r="37" spans="1:30" ht="18"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row>
    <row r="38" spans="1:30" ht="18" x14ac:dyDescent="0.35">
      <c r="A38" s="48" t="s">
        <v>5384</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row>
    <row r="39" spans="1:30" ht="18"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row>
    <row r="40" spans="1:30" ht="18" x14ac:dyDescent="0.35">
      <c r="A40" s="48" t="s">
        <v>5385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row>
    <row r="41" spans="1:30" ht="18"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row>
    <row r="42" spans="1:30" ht="18" x14ac:dyDescent="0.35">
      <c r="A42" s="48" t="s">
        <v>5386</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row>
    <row r="43" spans="1:30" ht="18"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row>
    <row r="44" spans="1:30" ht="18" x14ac:dyDescent="0.35">
      <c r="A44" s="48" t="s">
        <v>5387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row>
    <row r="45" spans="1:30" ht="18"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row>
  </sheetData>
  <sheetProtection password="FC75" sheet="1" objects="1" scenarios="1"/>
  <mergeCells count="1">
    <mergeCell ref="A5:AD5"/>
  </mergeCells>
  <printOptions horizontalCentered="1"/>
  <pageMargins left="0.7" right="0.7" top="0.75" bottom="0.75" header="0.3" footer="0.3"/>
  <pageSetup scale="37" orientation="landscape" verticalDpi="0" r:id="rId1"/>
  <headerFooter>
    <oddFooter>&amp;L&amp;"Arial,Regular"&amp;12&amp;A&amp;C&amp;"Arial,Regular"&amp;12Confidential and Proprietary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5"/>
  <sheetViews>
    <sheetView showGridLines="0" zoomScale="60" zoomScaleNormal="60" workbookViewId="0">
      <selection activeCell="A5" sqref="A5:AD5"/>
    </sheetView>
  </sheetViews>
  <sheetFormatPr defaultRowHeight="14.4" x14ac:dyDescent="0.3"/>
  <cols>
    <col min="1" max="1" width="21.5546875" customWidth="1"/>
    <col min="6" max="6" width="18.88671875" customWidth="1"/>
    <col min="10" max="10" width="14" customWidth="1"/>
    <col min="11" max="11" width="27.44140625" customWidth="1"/>
    <col min="23" max="23" width="62.44140625" customWidth="1"/>
    <col min="25" max="25" width="10.6640625" customWidth="1"/>
    <col min="26" max="26" width="17.6640625" hidden="1" customWidth="1"/>
  </cols>
  <sheetData>
    <row r="1" spans="1:30"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30" x14ac:dyDescent="0.3">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row>
    <row r="3" spans="1:30" x14ac:dyDescent="0.3">
      <c r="A3" s="4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row>
    <row r="4" spans="1:30" ht="15" thickBot="1" x14ac:dyDescent="0.3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row>
    <row r="5" spans="1:30" ht="40.5" customHeight="1" thickBot="1" x14ac:dyDescent="0.35">
      <c r="A5" s="138" t="s">
        <v>5388</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40"/>
    </row>
    <row r="6" spans="1:30" ht="18"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7"/>
      <c r="AB6" s="47"/>
      <c r="AC6" s="47"/>
      <c r="AD6" s="47"/>
    </row>
    <row r="7" spans="1:30" ht="18" x14ac:dyDescent="0.35">
      <c r="A7" s="47"/>
      <c r="B7" s="47"/>
      <c r="C7" s="47"/>
      <c r="D7" s="47"/>
      <c r="E7" s="47"/>
      <c r="F7" s="47"/>
      <c r="G7" s="47"/>
      <c r="H7" s="47"/>
      <c r="I7" s="47"/>
      <c r="J7" s="47"/>
      <c r="K7" s="47"/>
      <c r="L7" s="47"/>
      <c r="M7" s="47"/>
      <c r="N7" s="47"/>
      <c r="O7" s="47"/>
      <c r="P7" s="48"/>
      <c r="Q7" s="48"/>
      <c r="R7" s="48"/>
      <c r="S7" s="48"/>
      <c r="T7" s="48"/>
      <c r="U7" s="48"/>
      <c r="V7" s="48"/>
      <c r="W7" s="48"/>
      <c r="X7" s="48"/>
      <c r="Y7" s="48"/>
      <c r="Z7" s="48"/>
      <c r="AA7" s="47"/>
      <c r="AB7" s="47"/>
      <c r="AC7" s="47"/>
      <c r="AD7" s="47"/>
    </row>
    <row r="8" spans="1:30" ht="18" x14ac:dyDescent="0.35">
      <c r="A8" s="47"/>
      <c r="B8" s="47"/>
      <c r="C8" s="47"/>
      <c r="D8" s="47"/>
      <c r="E8" s="47"/>
      <c r="F8" s="47"/>
      <c r="G8" s="47"/>
      <c r="H8" s="47"/>
      <c r="I8" s="47"/>
      <c r="J8" s="47"/>
      <c r="K8" s="47"/>
      <c r="L8" s="47"/>
      <c r="M8" s="47"/>
      <c r="N8" s="47"/>
      <c r="O8" s="47"/>
      <c r="P8" s="48"/>
      <c r="Q8" s="48"/>
      <c r="R8" s="48"/>
      <c r="S8" s="48"/>
      <c r="T8" s="48"/>
      <c r="U8" s="48"/>
      <c r="V8" s="48"/>
      <c r="W8" s="48"/>
      <c r="X8" s="48"/>
      <c r="Y8" s="48"/>
      <c r="Z8" s="48"/>
      <c r="AA8" s="47"/>
      <c r="AB8" s="47"/>
      <c r="AC8" s="47"/>
      <c r="AD8" s="47"/>
    </row>
    <row r="9" spans="1:30" ht="18" x14ac:dyDescent="0.35">
      <c r="A9" s="47"/>
      <c r="B9" s="47"/>
      <c r="C9" s="47"/>
      <c r="D9" s="47"/>
      <c r="E9" s="47"/>
      <c r="F9" s="47"/>
      <c r="G9" s="47"/>
      <c r="H9" s="47"/>
      <c r="I9" s="47"/>
      <c r="J9" s="47"/>
      <c r="K9" s="47"/>
      <c r="L9" s="47"/>
      <c r="M9" s="47"/>
      <c r="N9" s="47"/>
      <c r="O9" s="47"/>
      <c r="P9" s="48"/>
      <c r="Q9" s="48"/>
      <c r="R9" s="48"/>
      <c r="S9" s="48"/>
      <c r="T9" s="48"/>
      <c r="U9" s="48"/>
      <c r="V9" s="48"/>
      <c r="W9" s="48"/>
      <c r="X9" s="48"/>
      <c r="Y9" s="48"/>
      <c r="Z9" s="48"/>
      <c r="AA9" s="47"/>
      <c r="AB9" s="47"/>
      <c r="AC9" s="47"/>
      <c r="AD9" s="47"/>
    </row>
    <row r="10" spans="1:30" ht="18" x14ac:dyDescent="0.35">
      <c r="A10" s="47"/>
      <c r="B10" s="47"/>
      <c r="C10" s="47"/>
      <c r="D10" s="47"/>
      <c r="E10" s="47"/>
      <c r="F10" s="47"/>
      <c r="G10" s="47"/>
      <c r="H10" s="47"/>
      <c r="I10" s="47"/>
      <c r="J10" s="47"/>
      <c r="K10" s="47"/>
      <c r="L10" s="47"/>
      <c r="M10" s="47"/>
      <c r="N10" s="47"/>
      <c r="O10" s="47"/>
      <c r="P10" s="48"/>
      <c r="Q10" s="48"/>
      <c r="R10" s="48"/>
      <c r="S10" s="48"/>
      <c r="T10" s="48"/>
      <c r="U10" s="48"/>
      <c r="V10" s="48"/>
      <c r="W10" s="48"/>
      <c r="X10" s="48"/>
      <c r="Y10" s="48"/>
      <c r="Z10" s="48"/>
      <c r="AA10" s="47"/>
      <c r="AB10" s="47"/>
      <c r="AC10" s="47"/>
      <c r="AD10" s="47"/>
    </row>
    <row r="11" spans="1:30" ht="18" x14ac:dyDescent="0.35">
      <c r="A11" s="47"/>
      <c r="B11" s="47"/>
      <c r="C11" s="47"/>
      <c r="D11" s="47"/>
      <c r="E11" s="47"/>
      <c r="F11" s="47"/>
      <c r="G11" s="47"/>
      <c r="H11" s="47"/>
      <c r="I11" s="47"/>
      <c r="J11" s="47"/>
      <c r="K11" s="47"/>
      <c r="L11" s="47"/>
      <c r="M11" s="47"/>
      <c r="N11" s="47"/>
      <c r="O11" s="47"/>
      <c r="P11" s="48"/>
      <c r="Q11" s="48"/>
      <c r="R11" s="48"/>
      <c r="S11" s="48"/>
      <c r="T11" s="48"/>
      <c r="U11" s="48"/>
      <c r="V11" s="48"/>
      <c r="W11" s="48"/>
      <c r="X11" s="48"/>
      <c r="Y11" s="48"/>
      <c r="Z11" s="48"/>
      <c r="AA11" s="47"/>
      <c r="AB11" s="47"/>
      <c r="AC11" s="47"/>
      <c r="AD11" s="47"/>
    </row>
    <row r="12" spans="1:30" ht="18" x14ac:dyDescent="0.35">
      <c r="A12" s="47"/>
      <c r="B12" s="47"/>
      <c r="C12" s="47"/>
      <c r="D12" s="47"/>
      <c r="E12" s="47"/>
      <c r="F12" s="47"/>
      <c r="G12" s="47"/>
      <c r="H12" s="47"/>
      <c r="I12" s="47"/>
      <c r="J12" s="47"/>
      <c r="K12" s="47"/>
      <c r="L12" s="47"/>
      <c r="M12" s="47"/>
      <c r="N12" s="47"/>
      <c r="O12" s="47"/>
      <c r="P12" s="48"/>
      <c r="Q12" s="48"/>
      <c r="R12" s="48"/>
      <c r="S12" s="48"/>
      <c r="T12" s="48"/>
      <c r="U12" s="48"/>
      <c r="V12" s="48"/>
      <c r="W12" s="48"/>
      <c r="X12" s="48"/>
      <c r="Y12" s="48"/>
      <c r="Z12" s="48"/>
      <c r="AA12" s="47"/>
      <c r="AB12" s="47"/>
      <c r="AC12" s="47"/>
      <c r="AD12" s="47"/>
    </row>
    <row r="13" spans="1:30" ht="18" x14ac:dyDescent="0.35">
      <c r="A13" s="47"/>
      <c r="B13" s="47"/>
      <c r="C13" s="47"/>
      <c r="D13" s="47"/>
      <c r="E13" s="47"/>
      <c r="F13" s="47"/>
      <c r="G13" s="47"/>
      <c r="H13" s="47"/>
      <c r="I13" s="47"/>
      <c r="J13" s="47"/>
      <c r="K13" s="47"/>
      <c r="L13" s="47"/>
      <c r="M13" s="47"/>
      <c r="N13" s="47"/>
      <c r="O13" s="47"/>
      <c r="P13" s="48"/>
      <c r="Q13" s="48"/>
      <c r="R13" s="48"/>
      <c r="S13" s="48"/>
      <c r="T13" s="48"/>
      <c r="U13" s="48"/>
      <c r="V13" s="48"/>
      <c r="W13" s="48"/>
      <c r="X13" s="48"/>
      <c r="Y13" s="48"/>
      <c r="Z13" s="48"/>
      <c r="AA13" s="47"/>
      <c r="AB13" s="47"/>
      <c r="AC13" s="47"/>
      <c r="AD13" s="47"/>
    </row>
    <row r="14" spans="1:30" ht="18" x14ac:dyDescent="0.35">
      <c r="A14" s="47"/>
      <c r="B14" s="51" t="s">
        <v>5389</v>
      </c>
      <c r="C14" s="47"/>
      <c r="D14" s="47"/>
      <c r="E14" s="47"/>
      <c r="F14" s="47"/>
      <c r="G14" s="47"/>
      <c r="H14" s="52"/>
      <c r="I14" s="47"/>
      <c r="J14" s="47"/>
      <c r="K14" s="53" t="s">
        <v>5390</v>
      </c>
      <c r="L14" s="47"/>
      <c r="M14" s="47"/>
      <c r="N14" s="47"/>
      <c r="O14" s="47"/>
      <c r="P14" s="48"/>
      <c r="Q14" s="48"/>
      <c r="R14" s="48"/>
      <c r="S14" s="48"/>
      <c r="T14" s="48"/>
      <c r="U14" s="48"/>
      <c r="V14" s="48"/>
      <c r="W14" s="48"/>
      <c r="X14" s="48"/>
      <c r="Y14" s="48"/>
      <c r="Z14" s="48"/>
      <c r="AA14" s="47"/>
      <c r="AB14" s="47"/>
      <c r="AC14" s="47"/>
      <c r="AD14" s="47"/>
    </row>
    <row r="15" spans="1:30" ht="18" x14ac:dyDescent="0.35">
      <c r="A15" s="47"/>
      <c r="B15" s="47"/>
      <c r="C15" s="47"/>
      <c r="D15" s="47"/>
      <c r="E15" s="47"/>
      <c r="F15" s="47"/>
      <c r="G15" s="47"/>
      <c r="H15" s="47"/>
      <c r="I15" s="47"/>
      <c r="J15" s="47"/>
      <c r="K15" s="47"/>
      <c r="L15" s="47"/>
      <c r="M15" s="47"/>
      <c r="N15" s="47"/>
      <c r="O15" s="47"/>
      <c r="P15" s="48"/>
      <c r="Q15" s="48"/>
      <c r="R15" s="48"/>
      <c r="S15" s="48"/>
      <c r="T15" s="48"/>
      <c r="U15" s="48"/>
      <c r="V15" s="48"/>
      <c r="W15" s="48"/>
      <c r="X15" s="48"/>
      <c r="Y15" s="48"/>
      <c r="Z15" s="48"/>
      <c r="AA15" s="47"/>
      <c r="AB15" s="47"/>
      <c r="AC15" s="47"/>
      <c r="AD15" s="47"/>
    </row>
    <row r="16" spans="1:30" ht="18" x14ac:dyDescent="0.35">
      <c r="A16" s="47"/>
      <c r="B16" s="47"/>
      <c r="C16" s="47"/>
      <c r="D16" s="47"/>
      <c r="E16" s="47"/>
      <c r="F16" s="47"/>
      <c r="G16" s="47"/>
      <c r="H16" s="47"/>
      <c r="I16" s="47"/>
      <c r="J16" s="47"/>
      <c r="K16" s="47"/>
      <c r="L16" s="47"/>
      <c r="M16" s="47"/>
      <c r="N16" s="47"/>
      <c r="O16" s="47"/>
      <c r="P16" s="48"/>
      <c r="Q16" s="48"/>
      <c r="R16" s="48"/>
      <c r="S16" s="48"/>
      <c r="T16" s="48"/>
      <c r="U16" s="48"/>
      <c r="V16" s="48"/>
      <c r="W16" s="48"/>
      <c r="X16" s="48"/>
      <c r="Y16" s="48"/>
      <c r="Z16" s="48"/>
      <c r="AA16" s="47"/>
      <c r="AB16" s="47"/>
      <c r="AC16" s="47"/>
      <c r="AD16" s="47"/>
    </row>
    <row r="17" spans="1:30" ht="24.75" customHeight="1" x14ac:dyDescent="0.35">
      <c r="A17" s="47"/>
      <c r="B17" s="47"/>
      <c r="C17" s="47"/>
      <c r="D17" s="47"/>
      <c r="E17" s="47"/>
      <c r="F17" s="47"/>
      <c r="G17" s="47"/>
      <c r="H17" s="47"/>
      <c r="I17" s="47"/>
      <c r="J17" s="47"/>
      <c r="K17" s="47"/>
      <c r="L17" s="47"/>
      <c r="M17" s="47"/>
      <c r="N17" s="47"/>
      <c r="O17" s="47"/>
      <c r="P17" s="48"/>
      <c r="Q17" s="48"/>
      <c r="R17" s="48"/>
      <c r="S17" s="48"/>
      <c r="T17" s="48"/>
      <c r="U17" s="48"/>
      <c r="V17" s="48"/>
      <c r="W17" s="48"/>
      <c r="X17" s="48"/>
      <c r="Y17" s="48"/>
      <c r="Z17" s="48"/>
      <c r="AA17" s="47"/>
      <c r="AB17" s="47"/>
      <c r="AC17" s="47"/>
      <c r="AD17" s="47"/>
    </row>
    <row r="18" spans="1:30" ht="22.5" customHeight="1" x14ac:dyDescent="0.35">
      <c r="A18" s="47"/>
      <c r="B18" s="47"/>
      <c r="C18" s="47"/>
      <c r="D18" s="47"/>
      <c r="E18" s="47"/>
      <c r="F18" s="47"/>
      <c r="G18" s="47"/>
      <c r="H18" s="47"/>
      <c r="I18" s="47"/>
      <c r="J18" s="47"/>
      <c r="K18" s="47"/>
      <c r="L18" s="47"/>
      <c r="M18" s="47"/>
      <c r="N18" s="47"/>
      <c r="O18" s="47"/>
      <c r="P18" s="48"/>
      <c r="Q18" s="48"/>
      <c r="R18" s="48"/>
      <c r="S18" s="48"/>
      <c r="T18" s="48"/>
      <c r="U18" s="48"/>
      <c r="V18" s="48"/>
      <c r="W18" s="48"/>
      <c r="X18" s="48"/>
      <c r="Y18" s="48"/>
      <c r="Z18" s="48"/>
      <c r="AA18" s="47"/>
      <c r="AB18" s="47"/>
      <c r="AC18" s="47"/>
      <c r="AD18" s="47"/>
    </row>
    <row r="19" spans="1:30" ht="18" x14ac:dyDescent="0.35">
      <c r="A19" s="47"/>
      <c r="B19" s="47"/>
      <c r="C19" s="47"/>
      <c r="D19" s="47"/>
      <c r="E19" s="47"/>
      <c r="F19" s="47"/>
      <c r="G19" s="47"/>
      <c r="H19" s="47"/>
      <c r="I19" s="47"/>
      <c r="J19" s="47"/>
      <c r="K19" s="47"/>
      <c r="L19" s="47"/>
      <c r="M19" s="47"/>
      <c r="N19" s="47"/>
      <c r="O19" s="47"/>
      <c r="P19" s="48"/>
      <c r="Q19" s="48"/>
      <c r="R19" s="48"/>
      <c r="S19" s="48"/>
      <c r="T19" s="48"/>
      <c r="U19" s="48"/>
      <c r="V19" s="48"/>
      <c r="W19" s="48"/>
      <c r="X19" s="48"/>
      <c r="Y19" s="48"/>
      <c r="Z19" s="48"/>
      <c r="AA19" s="47"/>
      <c r="AB19" s="47"/>
      <c r="AC19" s="47"/>
      <c r="AD19" s="47"/>
    </row>
    <row r="20" spans="1:30" ht="18" x14ac:dyDescent="0.35">
      <c r="A20" s="47"/>
      <c r="B20" s="47"/>
      <c r="C20" s="47"/>
      <c r="D20" s="47"/>
      <c r="E20" s="47"/>
      <c r="F20" s="47"/>
      <c r="G20" s="47"/>
      <c r="H20" s="47"/>
      <c r="I20" s="47"/>
      <c r="J20" s="47"/>
      <c r="K20" s="47"/>
      <c r="L20" s="47"/>
      <c r="M20" s="47"/>
      <c r="N20" s="47"/>
      <c r="O20" s="47"/>
      <c r="P20" s="48"/>
      <c r="Q20" s="48"/>
      <c r="R20" s="48"/>
      <c r="S20" s="48"/>
      <c r="T20" s="48"/>
      <c r="U20" s="48"/>
      <c r="V20" s="48"/>
      <c r="W20" s="48"/>
      <c r="X20" s="48"/>
      <c r="Y20" s="48"/>
      <c r="Z20" s="48"/>
      <c r="AA20" s="47"/>
      <c r="AB20" s="47"/>
      <c r="AC20" s="47"/>
      <c r="AD20" s="47"/>
    </row>
    <row r="21" spans="1:30" ht="18" x14ac:dyDescent="0.35">
      <c r="A21" s="47"/>
      <c r="B21" s="47"/>
      <c r="C21" s="47"/>
      <c r="D21" s="47"/>
      <c r="E21" s="47"/>
      <c r="F21" s="47"/>
      <c r="G21" s="47"/>
      <c r="H21" s="47"/>
      <c r="I21" s="47"/>
      <c r="J21" s="47"/>
      <c r="K21" s="47"/>
      <c r="L21" s="47"/>
      <c r="M21" s="47"/>
      <c r="N21" s="47"/>
      <c r="O21" s="47"/>
      <c r="P21" s="48"/>
      <c r="Q21" s="48"/>
      <c r="R21" s="48"/>
      <c r="S21" s="48"/>
      <c r="T21" s="48"/>
      <c r="U21" s="48"/>
      <c r="V21" s="48"/>
      <c r="W21" s="48"/>
      <c r="X21" s="48"/>
      <c r="Y21" s="48"/>
      <c r="Z21" s="48"/>
      <c r="AA21" s="47"/>
      <c r="AB21" s="47"/>
      <c r="AC21" s="47"/>
      <c r="AD21" s="47"/>
    </row>
    <row r="22" spans="1:30" ht="18" x14ac:dyDescent="0.35">
      <c r="A22" s="47"/>
      <c r="B22" s="51" t="s">
        <v>5391</v>
      </c>
      <c r="C22" s="47"/>
      <c r="D22" s="47"/>
      <c r="E22" s="47"/>
      <c r="F22" s="47"/>
      <c r="G22" s="47"/>
      <c r="H22" s="52"/>
      <c r="I22" s="47"/>
      <c r="J22" s="47"/>
      <c r="K22" s="53" t="s">
        <v>5392</v>
      </c>
      <c r="L22" s="47"/>
      <c r="M22" s="47"/>
      <c r="N22" s="47"/>
      <c r="O22" s="47"/>
      <c r="P22" s="48"/>
      <c r="Q22" s="48"/>
      <c r="R22" s="48"/>
      <c r="S22" s="48"/>
      <c r="T22" s="48"/>
      <c r="U22" s="48"/>
      <c r="V22" s="48"/>
      <c r="W22" s="48"/>
      <c r="X22" s="48"/>
      <c r="Y22" s="48"/>
      <c r="Z22" s="48"/>
      <c r="AA22" s="47"/>
      <c r="AB22" s="47"/>
      <c r="AC22" s="47"/>
      <c r="AD22" s="47"/>
    </row>
    <row r="23" spans="1:30" ht="18" x14ac:dyDescent="0.35">
      <c r="A23" s="47"/>
      <c r="B23" s="47"/>
      <c r="C23" s="47"/>
      <c r="D23" s="47"/>
      <c r="E23" s="47"/>
      <c r="F23" s="47"/>
      <c r="G23" s="47"/>
      <c r="H23" s="47"/>
      <c r="I23" s="47"/>
      <c r="J23" s="47"/>
      <c r="K23" s="47"/>
      <c r="L23" s="47"/>
      <c r="M23" s="47"/>
      <c r="N23" s="47"/>
      <c r="O23" s="47"/>
      <c r="P23" s="48"/>
      <c r="Q23" s="48"/>
      <c r="R23" s="48"/>
      <c r="S23" s="48"/>
      <c r="T23" s="48"/>
      <c r="U23" s="48"/>
      <c r="V23" s="48"/>
      <c r="W23" s="48"/>
      <c r="X23" s="48"/>
      <c r="Y23" s="48"/>
      <c r="Z23" s="48"/>
      <c r="AA23" s="47"/>
      <c r="AB23" s="47"/>
      <c r="AC23" s="47"/>
      <c r="AD23" s="47"/>
    </row>
    <row r="24" spans="1:30" ht="18" x14ac:dyDescent="0.35">
      <c r="A24" s="47"/>
      <c r="B24" s="47"/>
      <c r="C24" s="47"/>
      <c r="D24" s="47"/>
      <c r="E24" s="47"/>
      <c r="F24" s="47"/>
      <c r="G24" s="47"/>
      <c r="H24" s="47"/>
      <c r="I24" s="47"/>
      <c r="J24" s="47"/>
      <c r="K24" s="47"/>
      <c r="L24" s="47"/>
      <c r="M24" s="47"/>
      <c r="N24" s="47"/>
      <c r="O24" s="47"/>
      <c r="P24" s="48"/>
      <c r="Q24" s="48"/>
      <c r="R24" s="48"/>
      <c r="S24" s="48"/>
      <c r="T24" s="48"/>
      <c r="U24" s="48"/>
      <c r="V24" s="48"/>
      <c r="W24" s="48"/>
      <c r="X24" s="48"/>
      <c r="Y24" s="48"/>
      <c r="Z24" s="48"/>
      <c r="AA24" s="47"/>
      <c r="AB24" s="47"/>
      <c r="AC24" s="47"/>
      <c r="AD24" s="47"/>
    </row>
    <row r="25" spans="1:30" ht="18" x14ac:dyDescent="0.35">
      <c r="A25" s="47"/>
      <c r="B25" s="47"/>
      <c r="C25" s="47"/>
      <c r="D25" s="47"/>
      <c r="E25" s="47"/>
      <c r="F25" s="47"/>
      <c r="G25" s="47"/>
      <c r="H25" s="47"/>
      <c r="I25" s="47"/>
      <c r="J25" s="47"/>
      <c r="K25" s="47"/>
      <c r="L25" s="47"/>
      <c r="M25" s="47"/>
      <c r="N25" s="47"/>
      <c r="O25" s="47"/>
      <c r="P25" s="48"/>
      <c r="Q25" s="48"/>
      <c r="R25" s="48"/>
      <c r="S25" s="48"/>
      <c r="T25" s="48"/>
      <c r="U25" s="48"/>
      <c r="V25" s="48"/>
      <c r="W25" s="48"/>
      <c r="X25" s="48"/>
      <c r="Y25" s="48"/>
      <c r="Z25" s="48"/>
      <c r="AA25" s="47"/>
      <c r="AB25" s="47"/>
      <c r="AC25" s="47"/>
      <c r="AD25" s="47"/>
    </row>
    <row r="26" spans="1:30" ht="18" x14ac:dyDescent="0.35">
      <c r="A26" s="47"/>
      <c r="B26" s="47"/>
      <c r="C26" s="47"/>
      <c r="D26" s="47"/>
      <c r="E26" s="47"/>
      <c r="F26" s="47"/>
      <c r="G26" s="47"/>
      <c r="H26" s="47"/>
      <c r="I26" s="47"/>
      <c r="J26" s="47"/>
      <c r="K26" s="47"/>
      <c r="L26" s="47"/>
      <c r="M26" s="47"/>
      <c r="N26" s="47"/>
      <c r="O26" s="47"/>
      <c r="P26" s="48"/>
      <c r="Q26" s="48"/>
      <c r="R26" s="48"/>
      <c r="S26" s="48"/>
      <c r="T26" s="48"/>
      <c r="U26" s="48"/>
      <c r="V26" s="48"/>
      <c r="W26" s="48"/>
      <c r="X26" s="48"/>
      <c r="Y26" s="48"/>
      <c r="Z26" s="48"/>
      <c r="AA26" s="47"/>
      <c r="AB26" s="47"/>
      <c r="AC26" s="47"/>
      <c r="AD26" s="47"/>
    </row>
    <row r="27" spans="1:30" ht="18" x14ac:dyDescent="0.35">
      <c r="A27" s="47"/>
      <c r="B27" s="47"/>
      <c r="C27" s="47"/>
      <c r="D27" s="47"/>
      <c r="E27" s="47"/>
      <c r="F27" s="47"/>
      <c r="G27" s="47"/>
      <c r="H27" s="47"/>
      <c r="I27" s="47"/>
      <c r="J27" s="47"/>
      <c r="K27" s="47"/>
      <c r="L27" s="47"/>
      <c r="M27" s="47"/>
      <c r="N27" s="47"/>
      <c r="O27" s="47"/>
      <c r="P27" s="48"/>
      <c r="Q27" s="48"/>
      <c r="R27" s="48"/>
      <c r="S27" s="48"/>
      <c r="T27" s="48"/>
      <c r="U27" s="48"/>
      <c r="V27" s="48"/>
      <c r="W27" s="48"/>
      <c r="X27" s="48"/>
      <c r="Y27" s="48"/>
      <c r="Z27" s="48"/>
      <c r="AA27" s="47"/>
      <c r="AB27" s="47"/>
      <c r="AC27" s="47"/>
      <c r="AD27" s="47"/>
    </row>
    <row r="28" spans="1:30" ht="18" x14ac:dyDescent="0.35">
      <c r="A28" s="47"/>
      <c r="B28" s="47"/>
      <c r="C28" s="47"/>
      <c r="D28" s="47"/>
      <c r="E28" s="47"/>
      <c r="F28" s="47"/>
      <c r="G28" s="47"/>
      <c r="H28" s="47"/>
      <c r="I28" s="47"/>
      <c r="J28" s="47"/>
      <c r="K28" s="47"/>
      <c r="L28" s="47"/>
      <c r="M28" s="47"/>
      <c r="N28" s="47"/>
      <c r="O28" s="47"/>
      <c r="P28" s="48"/>
      <c r="Q28" s="48"/>
      <c r="R28" s="48"/>
      <c r="S28" s="48"/>
      <c r="T28" s="48"/>
      <c r="U28" s="48"/>
      <c r="V28" s="48"/>
      <c r="W28" s="48"/>
      <c r="X28" s="48"/>
      <c r="Y28" s="48"/>
      <c r="Z28" s="48"/>
      <c r="AA28" s="47"/>
      <c r="AB28" s="47"/>
      <c r="AC28" s="47"/>
      <c r="AD28" s="47"/>
    </row>
    <row r="29" spans="1:30" ht="18" x14ac:dyDescent="0.35">
      <c r="A29" s="47"/>
      <c r="B29" s="47"/>
      <c r="C29" s="47"/>
      <c r="D29" s="47"/>
      <c r="E29" s="47"/>
      <c r="F29" s="47"/>
      <c r="G29" s="47"/>
      <c r="H29" s="47"/>
      <c r="I29" s="47"/>
      <c r="J29" s="47"/>
      <c r="K29" s="47"/>
      <c r="L29" s="47"/>
      <c r="M29" s="47"/>
      <c r="N29" s="47"/>
      <c r="O29" s="47"/>
      <c r="P29" s="48"/>
      <c r="Q29" s="48"/>
      <c r="R29" s="48"/>
      <c r="S29" s="48"/>
      <c r="T29" s="48"/>
      <c r="U29" s="48"/>
      <c r="V29" s="48"/>
      <c r="W29" s="48"/>
      <c r="X29" s="48"/>
      <c r="Y29" s="48"/>
      <c r="Z29" s="48"/>
      <c r="AA29" s="47"/>
      <c r="AB29" s="47"/>
      <c r="AC29" s="47"/>
      <c r="AD29" s="47"/>
    </row>
    <row r="30" spans="1:30" ht="18" x14ac:dyDescent="0.35">
      <c r="A30" s="47"/>
      <c r="B30" s="47"/>
      <c r="C30" s="47"/>
      <c r="D30" s="47"/>
      <c r="E30" s="47"/>
      <c r="F30" s="47"/>
      <c r="G30" s="47"/>
      <c r="H30" s="47"/>
      <c r="I30" s="47"/>
      <c r="J30" s="47"/>
      <c r="K30" s="47"/>
      <c r="L30" s="47"/>
      <c r="M30" s="47"/>
      <c r="N30" s="47"/>
      <c r="O30" s="47"/>
      <c r="P30" s="48"/>
      <c r="Q30" s="48"/>
      <c r="R30" s="48"/>
      <c r="S30" s="48"/>
      <c r="T30" s="48"/>
      <c r="U30" s="48"/>
      <c r="V30" s="48"/>
      <c r="W30" s="48"/>
      <c r="X30" s="48"/>
      <c r="Y30" s="48"/>
      <c r="Z30" s="48"/>
      <c r="AA30" s="47"/>
      <c r="AB30" s="47"/>
      <c r="AC30" s="47"/>
      <c r="AD30" s="47"/>
    </row>
    <row r="31" spans="1:30" ht="17.399999999999999" x14ac:dyDescent="0.3">
      <c r="A31" s="47"/>
      <c r="B31" s="51" t="s">
        <v>5393</v>
      </c>
      <c r="C31" s="47"/>
      <c r="D31" s="47"/>
      <c r="E31" s="47"/>
      <c r="F31" s="47"/>
      <c r="G31" s="47"/>
      <c r="H31" s="52"/>
      <c r="I31" s="47"/>
      <c r="J31" s="47"/>
      <c r="K31" s="53" t="s">
        <v>5394</v>
      </c>
      <c r="L31" s="47"/>
      <c r="M31" s="47"/>
      <c r="N31" s="47"/>
      <c r="O31" s="47"/>
      <c r="P31" s="47"/>
      <c r="Q31" s="47"/>
      <c r="R31" s="47"/>
      <c r="S31" s="47"/>
      <c r="T31" s="47"/>
      <c r="U31" s="47"/>
      <c r="V31" s="47"/>
      <c r="W31" s="47"/>
      <c r="X31" s="47"/>
      <c r="Y31" s="47"/>
      <c r="Z31" s="47"/>
      <c r="AA31" s="47"/>
      <c r="AB31" s="47"/>
      <c r="AC31" s="47"/>
      <c r="AD31" s="47"/>
    </row>
    <row r="32" spans="1:30" ht="15.6" x14ac:dyDescent="0.3">
      <c r="A32" s="47"/>
      <c r="B32" s="54"/>
      <c r="C32" s="47"/>
      <c r="D32" s="47"/>
      <c r="E32" s="47"/>
      <c r="F32" s="47"/>
      <c r="G32" s="47"/>
      <c r="H32" s="52"/>
      <c r="I32" s="52"/>
      <c r="J32" s="47"/>
      <c r="K32" s="47"/>
      <c r="L32" s="47"/>
      <c r="M32" s="47"/>
      <c r="N32" s="47"/>
      <c r="O32" s="47"/>
      <c r="P32" s="47"/>
      <c r="Q32" s="47"/>
      <c r="R32" s="47"/>
      <c r="S32" s="47"/>
      <c r="T32" s="47"/>
      <c r="U32" s="47"/>
      <c r="V32" s="47"/>
      <c r="W32" s="47"/>
      <c r="X32" s="47"/>
      <c r="Y32" s="47"/>
      <c r="Z32" s="47"/>
      <c r="AA32" s="47"/>
      <c r="AB32" s="47"/>
      <c r="AC32" s="47"/>
      <c r="AD32" s="47"/>
    </row>
    <row r="33" spans="1:30" x14ac:dyDescent="0.3">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row>
    <row r="34" spans="1:30" x14ac:dyDescent="0.3">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row>
    <row r="35" spans="1:30" x14ac:dyDescent="0.3">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row>
    <row r="36" spans="1:30" x14ac:dyDescent="0.3">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row>
    <row r="37" spans="1:30" x14ac:dyDescent="0.3">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row>
    <row r="38" spans="1:30" x14ac:dyDescent="0.3">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row>
    <row r="39" spans="1:30" x14ac:dyDescent="0.3">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row>
    <row r="40" spans="1:30" x14ac:dyDescent="0.3">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row>
    <row r="41" spans="1:30" x14ac:dyDescent="0.3">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row>
    <row r="42" spans="1:30"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row>
    <row r="43" spans="1:30" x14ac:dyDescent="0.3">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row>
    <row r="44" spans="1:30" ht="17.399999999999999" x14ac:dyDescent="0.3">
      <c r="A44" s="47"/>
      <c r="B44" s="51" t="s">
        <v>5395</v>
      </c>
      <c r="C44" s="47"/>
      <c r="D44" s="47"/>
      <c r="E44" s="47"/>
      <c r="F44" s="47"/>
      <c r="G44" s="47"/>
      <c r="H44" s="52"/>
      <c r="I44" s="47"/>
      <c r="J44" s="47"/>
      <c r="K44" s="53" t="s">
        <v>5396</v>
      </c>
      <c r="L44" s="47"/>
      <c r="M44" s="47"/>
      <c r="N44" s="47"/>
      <c r="O44" s="47"/>
      <c r="P44" s="47"/>
      <c r="Q44" s="47"/>
      <c r="R44" s="47"/>
      <c r="S44" s="47"/>
      <c r="T44" s="47"/>
      <c r="U44" s="47"/>
      <c r="V44" s="47"/>
      <c r="W44" s="47"/>
      <c r="X44" s="47"/>
      <c r="Y44" s="47"/>
      <c r="Z44" s="47"/>
      <c r="AA44" s="47"/>
      <c r="AB44" s="47"/>
      <c r="AC44" s="47"/>
      <c r="AD44" s="47"/>
    </row>
    <row r="45" spans="1:30" x14ac:dyDescent="0.3">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row>
    <row r="46" spans="1:30" x14ac:dyDescent="0.3">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row>
    <row r="47" spans="1:30" x14ac:dyDescent="0.3">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row>
    <row r="48" spans="1:30" x14ac:dyDescent="0.3">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row>
    <row r="49" spans="1:30" x14ac:dyDescent="0.3">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row>
    <row r="50" spans="1:30" x14ac:dyDescent="0.3">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row>
    <row r="51" spans="1:30" x14ac:dyDescent="0.3">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row>
    <row r="52" spans="1:30" x14ac:dyDescent="0.3">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row>
    <row r="53" spans="1:30" x14ac:dyDescent="0.3">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row>
    <row r="54" spans="1:30" x14ac:dyDescent="0.3">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row>
    <row r="55" spans="1:30" x14ac:dyDescent="0.3">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row>
    <row r="56" spans="1:30" x14ac:dyDescent="0.3">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row>
    <row r="57" spans="1:30" ht="17.399999999999999" x14ac:dyDescent="0.3">
      <c r="A57" s="47"/>
      <c r="B57" s="51" t="s">
        <v>5397</v>
      </c>
      <c r="C57" s="47"/>
      <c r="D57" s="47"/>
      <c r="E57" s="47"/>
      <c r="F57" s="47"/>
      <c r="G57" s="47"/>
      <c r="H57" s="52"/>
      <c r="I57" s="47"/>
      <c r="J57" s="47"/>
      <c r="K57" s="53" t="s">
        <v>5398</v>
      </c>
      <c r="L57" s="47"/>
      <c r="M57" s="47"/>
      <c r="N57" s="47"/>
      <c r="O57" s="47"/>
      <c r="P57" s="47"/>
      <c r="Q57" s="47"/>
      <c r="R57" s="47"/>
      <c r="S57" s="47"/>
      <c r="T57" s="47"/>
      <c r="U57" s="47"/>
      <c r="V57" s="47"/>
      <c r="W57" s="47"/>
      <c r="X57" s="47"/>
      <c r="Y57" s="47"/>
      <c r="Z57" s="47"/>
      <c r="AA57" s="47"/>
      <c r="AB57" s="47"/>
      <c r="AC57" s="47"/>
      <c r="AD57" s="47"/>
    </row>
    <row r="58" spans="1:30" x14ac:dyDescent="0.3">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row>
    <row r="59" spans="1:30" ht="17.399999999999999" x14ac:dyDescent="0.3">
      <c r="A59" s="47"/>
      <c r="B59" s="55" t="s">
        <v>5399</v>
      </c>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row>
    <row r="60" spans="1:30" x14ac:dyDescent="0.3">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row>
    <row r="61" spans="1:30" ht="17.399999999999999" x14ac:dyDescent="0.3">
      <c r="A61" s="47"/>
      <c r="B61" s="51" t="s">
        <v>5400</v>
      </c>
      <c r="C61" s="47"/>
      <c r="D61" s="47"/>
      <c r="E61" s="47"/>
      <c r="F61" s="47"/>
      <c r="G61" s="47"/>
      <c r="H61" s="47"/>
      <c r="I61" s="47"/>
      <c r="J61" s="47"/>
      <c r="K61" s="53" t="s">
        <v>5401</v>
      </c>
      <c r="L61" s="47"/>
      <c r="M61" s="47"/>
      <c r="N61" s="47"/>
      <c r="O61" s="47"/>
      <c r="P61" s="47"/>
      <c r="Q61" s="47"/>
      <c r="R61" s="47"/>
      <c r="S61" s="47"/>
      <c r="T61" s="47"/>
      <c r="U61" s="47"/>
      <c r="V61" s="47"/>
      <c r="W61" s="47"/>
      <c r="X61" s="47"/>
      <c r="Y61" s="47"/>
      <c r="Z61" s="47"/>
      <c r="AA61" s="47"/>
      <c r="AB61" s="47"/>
      <c r="AC61" s="47"/>
      <c r="AD61" s="47"/>
    </row>
    <row r="62" spans="1:30" ht="17.399999999999999" x14ac:dyDescent="0.3">
      <c r="A62" s="47"/>
      <c r="B62" s="51"/>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row>
    <row r="63" spans="1:30" ht="17.399999999999999" x14ac:dyDescent="0.3">
      <c r="A63" s="47"/>
      <c r="B63" s="51" t="s">
        <v>5402</v>
      </c>
      <c r="C63" s="47"/>
      <c r="D63" s="47"/>
      <c r="E63" s="47"/>
      <c r="F63" s="47"/>
      <c r="G63" s="47"/>
      <c r="H63" s="47"/>
      <c r="I63" s="47"/>
      <c r="J63" s="47"/>
      <c r="K63" s="53" t="s">
        <v>5403</v>
      </c>
      <c r="L63" s="47"/>
      <c r="M63" s="47"/>
      <c r="N63" s="47"/>
      <c r="O63" s="47"/>
      <c r="P63" s="47"/>
      <c r="Q63" s="47"/>
      <c r="R63" s="47"/>
      <c r="S63" s="47"/>
      <c r="T63" s="47"/>
      <c r="U63" s="47"/>
      <c r="V63" s="47"/>
      <c r="W63" s="47"/>
      <c r="X63" s="47"/>
      <c r="Y63" s="47"/>
      <c r="Z63" s="47"/>
      <c r="AA63" s="47"/>
      <c r="AB63" s="47"/>
      <c r="AC63" s="47"/>
      <c r="AD63" s="47"/>
    </row>
    <row r="64" spans="1:30" ht="17.399999999999999" x14ac:dyDescent="0.3">
      <c r="A64" s="47"/>
      <c r="B64" s="51"/>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row>
    <row r="65" spans="1:30" ht="17.399999999999999" x14ac:dyDescent="0.3">
      <c r="A65" s="47"/>
      <c r="B65" s="51" t="s">
        <v>5404</v>
      </c>
      <c r="C65" s="47"/>
      <c r="D65" s="47"/>
      <c r="E65" s="47"/>
      <c r="F65" s="47"/>
      <c r="G65" s="47"/>
      <c r="H65" s="47"/>
      <c r="I65" s="47"/>
      <c r="J65" s="47"/>
      <c r="K65" s="53" t="s">
        <v>5405</v>
      </c>
      <c r="L65" s="47"/>
      <c r="M65" s="47"/>
      <c r="N65" s="47"/>
      <c r="O65" s="47"/>
      <c r="P65" s="47"/>
      <c r="Q65" s="47"/>
      <c r="R65" s="47"/>
      <c r="S65" s="47"/>
      <c r="T65" s="47"/>
      <c r="U65" s="47"/>
      <c r="V65" s="47"/>
      <c r="W65" s="47"/>
      <c r="X65" s="47"/>
      <c r="Y65" s="47"/>
      <c r="Z65" s="47"/>
      <c r="AA65" s="47"/>
      <c r="AB65" s="47"/>
      <c r="AC65" s="47"/>
      <c r="AD65" s="47"/>
    </row>
    <row r="66" spans="1:30" ht="17.399999999999999" x14ac:dyDescent="0.3">
      <c r="A66" s="47"/>
      <c r="B66" s="51"/>
      <c r="C66" s="47"/>
      <c r="D66" s="47"/>
      <c r="E66" s="47"/>
      <c r="F66" s="47"/>
      <c r="G66" s="47"/>
      <c r="H66" s="47"/>
      <c r="I66" s="47"/>
      <c r="J66" s="47"/>
      <c r="K66" s="53"/>
      <c r="L66" s="47"/>
      <c r="M66" s="47"/>
      <c r="N66" s="47"/>
      <c r="O66" s="47"/>
      <c r="P66" s="47"/>
      <c r="Q66" s="47"/>
      <c r="R66" s="47"/>
      <c r="S66" s="47"/>
      <c r="T66" s="47"/>
      <c r="U66" s="47"/>
      <c r="V66" s="47"/>
      <c r="W66" s="47"/>
      <c r="X66" s="47"/>
      <c r="Y66" s="47"/>
      <c r="Z66" s="47"/>
      <c r="AA66" s="47"/>
      <c r="AB66" s="47"/>
      <c r="AC66" s="47"/>
      <c r="AD66" s="47"/>
    </row>
    <row r="67" spans="1:30" ht="17.399999999999999" x14ac:dyDescent="0.3">
      <c r="A67" s="47"/>
      <c r="B67" s="51" t="s">
        <v>5406</v>
      </c>
      <c r="C67" s="47"/>
      <c r="D67" s="47"/>
      <c r="E67" s="47"/>
      <c r="F67" s="47"/>
      <c r="G67" s="47"/>
      <c r="H67" s="47"/>
      <c r="I67" s="47"/>
      <c r="J67" s="47"/>
      <c r="K67" s="53" t="s">
        <v>5407</v>
      </c>
      <c r="L67" s="47"/>
      <c r="M67" s="47"/>
      <c r="N67" s="47"/>
      <c r="O67" s="47"/>
      <c r="P67" s="47"/>
      <c r="Q67" s="47"/>
      <c r="R67" s="47"/>
      <c r="S67" s="47"/>
      <c r="T67" s="47"/>
      <c r="U67" s="47"/>
      <c r="V67" s="47"/>
      <c r="W67" s="47"/>
      <c r="X67" s="47"/>
      <c r="Y67" s="47"/>
      <c r="Z67" s="47"/>
      <c r="AA67" s="47"/>
      <c r="AB67" s="47"/>
      <c r="AC67" s="47"/>
      <c r="AD67" s="47"/>
    </row>
    <row r="68" spans="1:30" ht="17.399999999999999" x14ac:dyDescent="0.3">
      <c r="A68" s="47"/>
      <c r="B68" s="51"/>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row>
    <row r="69" spans="1:30" ht="17.399999999999999" x14ac:dyDescent="0.3">
      <c r="A69" s="47"/>
      <c r="B69" s="51" t="s">
        <v>5408</v>
      </c>
      <c r="C69" s="47"/>
      <c r="D69" s="47"/>
      <c r="E69" s="47"/>
      <c r="F69" s="47"/>
      <c r="G69" s="47"/>
      <c r="H69" s="47"/>
      <c r="I69" s="47"/>
      <c r="J69" s="47"/>
      <c r="K69" s="53" t="s">
        <v>5409</v>
      </c>
      <c r="L69" s="47"/>
      <c r="M69" s="47"/>
      <c r="N69" s="47"/>
      <c r="O69" s="47"/>
      <c r="P69" s="47"/>
      <c r="Q69" s="47"/>
      <c r="R69" s="47"/>
      <c r="S69" s="47"/>
      <c r="T69" s="47"/>
      <c r="U69" s="47"/>
      <c r="V69" s="47"/>
      <c r="W69" s="47"/>
      <c r="X69" s="47"/>
      <c r="Y69" s="47"/>
      <c r="Z69" s="47"/>
      <c r="AA69" s="47"/>
      <c r="AB69" s="47"/>
      <c r="AC69" s="47"/>
      <c r="AD69" s="47"/>
    </row>
    <row r="70" spans="1:30" ht="17.399999999999999" x14ac:dyDescent="0.3">
      <c r="A70" s="47"/>
      <c r="B70" s="51"/>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row>
    <row r="71" spans="1:30" ht="17.399999999999999" x14ac:dyDescent="0.3">
      <c r="A71" s="47"/>
      <c r="B71" s="51" t="s">
        <v>5410</v>
      </c>
      <c r="C71" s="47"/>
      <c r="D71" s="47"/>
      <c r="E71" s="47"/>
      <c r="F71" s="47"/>
      <c r="G71" s="47"/>
      <c r="H71" s="47"/>
      <c r="I71" s="47"/>
      <c r="J71" s="47"/>
      <c r="K71" s="53" t="s">
        <v>5411</v>
      </c>
      <c r="L71" s="47"/>
      <c r="M71" s="47"/>
      <c r="N71" s="47"/>
      <c r="O71" s="47"/>
      <c r="P71" s="47"/>
      <c r="Q71" s="47"/>
      <c r="R71" s="47"/>
      <c r="S71" s="47"/>
      <c r="T71" s="47"/>
      <c r="U71" s="47"/>
      <c r="V71" s="47"/>
      <c r="W71" s="47"/>
      <c r="X71" s="47"/>
      <c r="Y71" s="47"/>
      <c r="Z71" s="47"/>
      <c r="AA71" s="47"/>
      <c r="AB71" s="47"/>
      <c r="AC71" s="47"/>
      <c r="AD71" s="47"/>
    </row>
    <row r="72" spans="1:30" ht="17.399999999999999" x14ac:dyDescent="0.3">
      <c r="A72" s="47"/>
      <c r="B72" s="51"/>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row>
    <row r="73" spans="1:30" ht="17.399999999999999" x14ac:dyDescent="0.3">
      <c r="A73" s="47"/>
      <c r="B73" s="51" t="s">
        <v>5433</v>
      </c>
      <c r="C73" s="47"/>
      <c r="D73" s="47"/>
      <c r="E73" s="47"/>
      <c r="F73" s="47"/>
      <c r="G73" s="47"/>
      <c r="H73" s="47"/>
      <c r="I73" s="47"/>
      <c r="J73" s="47"/>
      <c r="K73" s="53" t="s">
        <v>5435</v>
      </c>
      <c r="L73" s="47"/>
      <c r="M73" s="47"/>
      <c r="N73" s="47"/>
      <c r="O73" s="47"/>
      <c r="P73" s="47"/>
      <c r="Q73" s="47"/>
      <c r="R73" s="47"/>
      <c r="S73" s="47"/>
      <c r="T73" s="47"/>
      <c r="U73" s="47"/>
      <c r="V73" s="47"/>
      <c r="W73" s="47"/>
      <c r="X73" s="47"/>
      <c r="Y73" s="47"/>
      <c r="Z73" s="47"/>
      <c r="AA73" s="47"/>
      <c r="AB73" s="47"/>
      <c r="AC73" s="47"/>
      <c r="AD73" s="47"/>
    </row>
    <row r="74" spans="1:30" ht="17.399999999999999" x14ac:dyDescent="0.3">
      <c r="A74" s="47"/>
      <c r="B74" s="51"/>
      <c r="C74" s="47"/>
      <c r="D74" s="47"/>
      <c r="E74" s="47"/>
      <c r="F74" s="47"/>
      <c r="G74" s="47"/>
      <c r="H74" s="47"/>
      <c r="I74" s="47"/>
      <c r="J74" s="47"/>
      <c r="K74" s="53"/>
      <c r="L74" s="47"/>
      <c r="M74" s="47"/>
      <c r="N74" s="47"/>
      <c r="O74" s="47"/>
      <c r="P74" s="47"/>
      <c r="Q74" s="47"/>
      <c r="R74" s="47"/>
      <c r="S74" s="47"/>
      <c r="T74" s="47"/>
      <c r="U74" s="47"/>
      <c r="V74" s="47"/>
      <c r="W74" s="47"/>
      <c r="X74" s="47"/>
      <c r="Y74" s="47"/>
      <c r="Z74" s="47"/>
      <c r="AA74" s="47"/>
      <c r="AB74" s="47"/>
      <c r="AC74" s="47"/>
      <c r="AD74" s="47"/>
    </row>
    <row r="75" spans="1:30" ht="17.399999999999999" x14ac:dyDescent="0.3">
      <c r="A75" s="47"/>
      <c r="B75" s="51" t="s">
        <v>5434</v>
      </c>
      <c r="C75" s="47"/>
      <c r="D75" s="47"/>
      <c r="E75" s="47"/>
      <c r="F75" s="47"/>
      <c r="G75" s="47"/>
      <c r="H75" s="47"/>
      <c r="I75" s="47"/>
      <c r="J75" s="47"/>
      <c r="K75" s="53" t="s">
        <v>5436</v>
      </c>
      <c r="L75" s="47"/>
      <c r="M75" s="47"/>
      <c r="N75" s="47"/>
      <c r="O75" s="47"/>
      <c r="P75" s="47"/>
      <c r="Q75" s="47"/>
      <c r="R75" s="47"/>
      <c r="S75" s="47"/>
      <c r="T75" s="47"/>
      <c r="U75" s="47"/>
      <c r="V75" s="47"/>
      <c r="W75" s="47"/>
      <c r="X75" s="47"/>
      <c r="Y75" s="47"/>
      <c r="Z75" s="47"/>
      <c r="AA75" s="47"/>
      <c r="AB75" s="47"/>
      <c r="AC75" s="47"/>
      <c r="AD75" s="47"/>
    </row>
    <row r="76" spans="1:30" ht="17.399999999999999" x14ac:dyDescent="0.3">
      <c r="A76" s="47"/>
      <c r="B76" s="51"/>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row>
    <row r="77" spans="1:30" ht="17.399999999999999" x14ac:dyDescent="0.3">
      <c r="A77" s="47"/>
      <c r="B77" s="55" t="s">
        <v>5412</v>
      </c>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row>
    <row r="78" spans="1:30" x14ac:dyDescent="0.3">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row>
    <row r="79" spans="1:30" ht="17.399999999999999" x14ac:dyDescent="0.3">
      <c r="A79" s="47"/>
      <c r="B79" s="51" t="s">
        <v>5413</v>
      </c>
      <c r="C79" s="47"/>
      <c r="D79" s="47"/>
      <c r="E79" s="47"/>
      <c r="F79" s="47"/>
      <c r="G79" s="47"/>
      <c r="H79" s="47"/>
      <c r="I79" s="47"/>
      <c r="J79" s="47"/>
      <c r="K79" s="53" t="s">
        <v>5414</v>
      </c>
      <c r="L79" s="47"/>
      <c r="M79" s="47"/>
      <c r="N79" s="47"/>
      <c r="O79" s="47"/>
      <c r="P79" s="47"/>
      <c r="Q79" s="47"/>
      <c r="R79" s="47"/>
      <c r="S79" s="47"/>
      <c r="T79" s="47"/>
      <c r="U79" s="47"/>
      <c r="V79" s="47"/>
      <c r="W79" s="47"/>
      <c r="X79" s="47"/>
      <c r="Y79" s="47"/>
      <c r="Z79" s="47"/>
      <c r="AA79" s="47"/>
      <c r="AB79" s="47"/>
      <c r="AC79" s="47"/>
      <c r="AD79" s="47"/>
    </row>
    <row r="80" spans="1:30" ht="17.399999999999999" x14ac:dyDescent="0.3">
      <c r="A80" s="47"/>
      <c r="B80" s="47"/>
      <c r="C80" s="47"/>
      <c r="D80" s="47"/>
      <c r="E80" s="47"/>
      <c r="F80" s="47"/>
      <c r="G80" s="47"/>
      <c r="H80" s="47"/>
      <c r="I80" s="47"/>
      <c r="J80" s="47"/>
      <c r="K80" s="53"/>
      <c r="L80" s="47"/>
      <c r="M80" s="47"/>
      <c r="N80" s="47"/>
      <c r="O80" s="47"/>
      <c r="P80" s="47"/>
      <c r="Q80" s="47"/>
      <c r="R80" s="47"/>
      <c r="S80" s="47"/>
      <c r="T80" s="47"/>
      <c r="U80" s="47"/>
      <c r="V80" s="47"/>
      <c r="W80" s="47"/>
      <c r="X80" s="47"/>
      <c r="Y80" s="47"/>
      <c r="Z80" s="47"/>
      <c r="AA80" s="47"/>
      <c r="AB80" s="47"/>
      <c r="AC80" s="47"/>
      <c r="AD80" s="47"/>
    </row>
    <row r="81" spans="1:30" ht="17.399999999999999" x14ac:dyDescent="0.3">
      <c r="A81" s="47"/>
      <c r="B81" s="51" t="s">
        <v>5415</v>
      </c>
      <c r="C81" s="47"/>
      <c r="D81" s="47"/>
      <c r="E81" s="47"/>
      <c r="F81" s="47"/>
      <c r="G81" s="47"/>
      <c r="H81" s="47"/>
      <c r="I81" s="47"/>
      <c r="J81" s="47"/>
      <c r="K81" s="53" t="s">
        <v>5416</v>
      </c>
      <c r="L81" s="47"/>
      <c r="M81" s="47"/>
      <c r="N81" s="47"/>
      <c r="O81" s="47"/>
      <c r="P81" s="47"/>
      <c r="Q81" s="47"/>
      <c r="R81" s="47"/>
      <c r="S81" s="47"/>
      <c r="T81" s="47"/>
      <c r="U81" s="47"/>
      <c r="V81" s="47"/>
      <c r="W81" s="47"/>
      <c r="X81" s="47"/>
      <c r="Y81" s="47"/>
      <c r="Z81" s="47"/>
      <c r="AA81" s="47"/>
      <c r="AB81" s="47"/>
      <c r="AC81" s="47"/>
      <c r="AD81" s="47"/>
    </row>
    <row r="82" spans="1:30" ht="17.399999999999999" x14ac:dyDescent="0.3">
      <c r="A82" s="47"/>
      <c r="B82" s="47"/>
      <c r="C82" s="47"/>
      <c r="D82" s="47"/>
      <c r="E82" s="47"/>
      <c r="F82" s="47"/>
      <c r="G82" s="47"/>
      <c r="H82" s="47"/>
      <c r="I82" s="47"/>
      <c r="J82" s="47"/>
      <c r="K82" s="53"/>
      <c r="L82" s="47"/>
      <c r="M82" s="47"/>
      <c r="N82" s="47"/>
      <c r="O82" s="47"/>
      <c r="P82" s="47"/>
      <c r="Q82" s="47"/>
      <c r="R82" s="47"/>
      <c r="S82" s="47"/>
      <c r="T82" s="47"/>
      <c r="U82" s="47"/>
      <c r="V82" s="47"/>
      <c r="W82" s="47"/>
      <c r="X82" s="47"/>
      <c r="Y82" s="47"/>
      <c r="Z82" s="47"/>
      <c r="AA82" s="47"/>
      <c r="AB82" s="47"/>
      <c r="AC82" s="47"/>
      <c r="AD82" s="47"/>
    </row>
    <row r="83" spans="1:30" ht="17.399999999999999" x14ac:dyDescent="0.3">
      <c r="A83" s="47"/>
      <c r="B83" s="51" t="s">
        <v>5417</v>
      </c>
      <c r="C83" s="47"/>
      <c r="D83" s="47"/>
      <c r="E83" s="47"/>
      <c r="F83" s="47"/>
      <c r="G83" s="47"/>
      <c r="H83" s="47"/>
      <c r="I83" s="47"/>
      <c r="J83" s="47"/>
      <c r="K83" s="53" t="s">
        <v>5418</v>
      </c>
      <c r="L83" s="47"/>
      <c r="M83" s="47"/>
      <c r="N83" s="47"/>
      <c r="O83" s="47"/>
      <c r="P83" s="47"/>
      <c r="Q83" s="47"/>
      <c r="R83" s="47"/>
      <c r="S83" s="47"/>
      <c r="T83" s="47"/>
      <c r="U83" s="47"/>
      <c r="V83" s="47"/>
      <c r="W83" s="47"/>
      <c r="X83" s="47"/>
      <c r="Y83" s="47"/>
      <c r="Z83" s="47"/>
      <c r="AA83" s="47"/>
      <c r="AB83" s="47"/>
      <c r="AC83" s="47"/>
      <c r="AD83" s="47"/>
    </row>
    <row r="84" spans="1:30" ht="17.399999999999999" x14ac:dyDescent="0.3">
      <c r="A84" s="47"/>
      <c r="B84" s="47"/>
      <c r="C84" s="47"/>
      <c r="D84" s="47"/>
      <c r="E84" s="47"/>
      <c r="F84" s="47"/>
      <c r="G84" s="47"/>
      <c r="H84" s="47"/>
      <c r="I84" s="47"/>
      <c r="J84" s="47"/>
      <c r="K84" s="53"/>
      <c r="L84" s="47"/>
      <c r="M84" s="47"/>
      <c r="N84" s="47"/>
      <c r="O84" s="47"/>
      <c r="P84" s="47"/>
      <c r="Q84" s="47"/>
      <c r="R84" s="47"/>
      <c r="S84" s="47"/>
      <c r="T84" s="47"/>
      <c r="U84" s="47"/>
      <c r="V84" s="47"/>
      <c r="W84" s="47"/>
      <c r="X84" s="47"/>
      <c r="Y84" s="47"/>
      <c r="Z84" s="47"/>
      <c r="AA84" s="47"/>
      <c r="AB84" s="47"/>
      <c r="AC84" s="47"/>
      <c r="AD84" s="47"/>
    </row>
    <row r="85" spans="1:30" ht="17.399999999999999" x14ac:dyDescent="0.3">
      <c r="A85" s="47"/>
      <c r="B85" s="51" t="s">
        <v>5419</v>
      </c>
      <c r="C85" s="47"/>
      <c r="D85" s="47"/>
      <c r="E85" s="47"/>
      <c r="F85" s="47"/>
      <c r="G85" s="47"/>
      <c r="H85" s="47"/>
      <c r="I85" s="47"/>
      <c r="J85" s="47"/>
      <c r="K85" s="53" t="s">
        <v>5420</v>
      </c>
      <c r="L85" s="47"/>
      <c r="M85" s="47"/>
      <c r="N85" s="47"/>
      <c r="O85" s="47"/>
      <c r="P85" s="47"/>
      <c r="Q85" s="47"/>
      <c r="R85" s="47"/>
      <c r="S85" s="47"/>
      <c r="T85" s="47"/>
      <c r="U85" s="47"/>
      <c r="V85" s="47"/>
      <c r="W85" s="47"/>
      <c r="X85" s="47"/>
      <c r="Y85" s="47"/>
      <c r="Z85" s="47"/>
      <c r="AA85" s="47"/>
      <c r="AB85" s="47"/>
      <c r="AC85" s="47"/>
      <c r="AD85" s="47"/>
    </row>
    <row r="86" spans="1:30" ht="17.399999999999999" x14ac:dyDescent="0.3">
      <c r="A86" s="47"/>
      <c r="B86" s="47"/>
      <c r="C86" s="47"/>
      <c r="D86" s="47"/>
      <c r="E86" s="47"/>
      <c r="F86" s="47"/>
      <c r="G86" s="47"/>
      <c r="H86" s="47"/>
      <c r="I86" s="47"/>
      <c r="J86" s="47"/>
      <c r="K86" s="53"/>
      <c r="L86" s="47"/>
      <c r="M86" s="47"/>
      <c r="N86" s="47"/>
      <c r="O86" s="47"/>
      <c r="P86" s="47"/>
      <c r="Q86" s="47"/>
      <c r="R86" s="47"/>
      <c r="S86" s="47"/>
      <c r="T86" s="47"/>
      <c r="U86" s="47"/>
      <c r="V86" s="47"/>
      <c r="W86" s="47"/>
      <c r="X86" s="47"/>
      <c r="Y86" s="47"/>
      <c r="Z86" s="47"/>
      <c r="AA86" s="47"/>
      <c r="AB86" s="47"/>
      <c r="AC86" s="47"/>
      <c r="AD86" s="47"/>
    </row>
    <row r="87" spans="1:30" ht="17.399999999999999" x14ac:dyDescent="0.3">
      <c r="A87" s="47"/>
      <c r="B87" s="51" t="s">
        <v>5421</v>
      </c>
      <c r="C87" s="47"/>
      <c r="D87" s="47"/>
      <c r="E87" s="47"/>
      <c r="F87" s="47"/>
      <c r="G87" s="47"/>
      <c r="H87" s="47"/>
      <c r="I87" s="47"/>
      <c r="J87" s="47"/>
      <c r="K87" s="53" t="s">
        <v>5422</v>
      </c>
      <c r="L87" s="47"/>
      <c r="M87" s="47"/>
      <c r="N87" s="47"/>
      <c r="O87" s="47"/>
      <c r="P87" s="47"/>
      <c r="Q87" s="47"/>
      <c r="R87" s="47"/>
      <c r="S87" s="47"/>
      <c r="T87" s="47"/>
      <c r="U87" s="47"/>
      <c r="V87" s="47"/>
      <c r="W87" s="47"/>
      <c r="X87" s="47"/>
      <c r="Y87" s="47"/>
      <c r="Z87" s="47"/>
      <c r="AA87" s="47"/>
      <c r="AB87" s="47"/>
      <c r="AC87" s="47"/>
      <c r="AD87" s="47"/>
    </row>
    <row r="88" spans="1:30" ht="17.399999999999999" x14ac:dyDescent="0.3">
      <c r="A88" s="47"/>
      <c r="B88" s="47"/>
      <c r="C88" s="47"/>
      <c r="D88" s="47"/>
      <c r="E88" s="47"/>
      <c r="F88" s="47"/>
      <c r="G88" s="47"/>
      <c r="H88" s="47"/>
      <c r="I88" s="47"/>
      <c r="J88" s="47"/>
      <c r="K88" s="53"/>
      <c r="L88" s="47"/>
      <c r="M88" s="47"/>
      <c r="N88" s="47"/>
      <c r="O88" s="47"/>
      <c r="P88" s="47"/>
      <c r="Q88" s="47"/>
      <c r="R88" s="47"/>
      <c r="S88" s="47"/>
      <c r="T88" s="47"/>
      <c r="U88" s="47"/>
      <c r="V88" s="47"/>
      <c r="W88" s="47"/>
      <c r="X88" s="47"/>
      <c r="Y88" s="47"/>
      <c r="Z88" s="47"/>
      <c r="AA88" s="47"/>
      <c r="AB88" s="47"/>
      <c r="AC88" s="47"/>
      <c r="AD88" s="47"/>
    </row>
    <row r="89" spans="1:30" ht="17.399999999999999" x14ac:dyDescent="0.3">
      <c r="A89" s="47"/>
      <c r="B89" s="51" t="s">
        <v>5423</v>
      </c>
      <c r="C89" s="47"/>
      <c r="D89" s="47"/>
      <c r="E89" s="47"/>
      <c r="F89" s="47"/>
      <c r="G89" s="47"/>
      <c r="H89" s="47"/>
      <c r="I89" s="47"/>
      <c r="J89" s="47"/>
      <c r="K89" s="53" t="s">
        <v>5424</v>
      </c>
      <c r="L89" s="47"/>
      <c r="M89" s="47"/>
      <c r="N89" s="47"/>
      <c r="O89" s="47"/>
      <c r="P89" s="47"/>
      <c r="Q89" s="47"/>
      <c r="R89" s="47"/>
      <c r="S89" s="47"/>
      <c r="T89" s="47"/>
      <c r="U89" s="47"/>
      <c r="V89" s="47"/>
      <c r="W89" s="47"/>
      <c r="X89" s="47"/>
      <c r="Y89" s="47"/>
      <c r="Z89" s="47"/>
      <c r="AA89" s="47"/>
      <c r="AB89" s="47"/>
      <c r="AC89" s="47"/>
      <c r="AD89" s="47"/>
    </row>
    <row r="90" spans="1:30" ht="17.399999999999999" x14ac:dyDescent="0.3">
      <c r="A90" s="47"/>
      <c r="B90" s="47"/>
      <c r="C90" s="47"/>
      <c r="D90" s="47"/>
      <c r="E90" s="47"/>
      <c r="F90" s="47"/>
      <c r="G90" s="47"/>
      <c r="H90" s="47"/>
      <c r="I90" s="47"/>
      <c r="J90" s="47"/>
      <c r="K90" s="53"/>
      <c r="L90" s="47"/>
      <c r="M90" s="47"/>
      <c r="N90" s="47"/>
      <c r="O90" s="47"/>
      <c r="P90" s="47"/>
      <c r="Q90" s="47"/>
      <c r="R90" s="47"/>
      <c r="S90" s="47"/>
      <c r="T90" s="47"/>
      <c r="U90" s="47"/>
      <c r="V90" s="47"/>
      <c r="W90" s="47"/>
      <c r="X90" s="47"/>
      <c r="Y90" s="47"/>
      <c r="Z90" s="47"/>
      <c r="AA90" s="47"/>
      <c r="AB90" s="47"/>
      <c r="AC90" s="47"/>
      <c r="AD90" s="47"/>
    </row>
    <row r="91" spans="1:30" ht="17.399999999999999" x14ac:dyDescent="0.3">
      <c r="A91" s="47"/>
      <c r="B91" s="51" t="s">
        <v>5425</v>
      </c>
      <c r="C91" s="47"/>
      <c r="D91" s="47"/>
      <c r="E91" s="47"/>
      <c r="F91" s="47"/>
      <c r="G91" s="47"/>
      <c r="H91" s="47"/>
      <c r="I91" s="47"/>
      <c r="J91" s="47"/>
      <c r="K91" s="53" t="s">
        <v>5426</v>
      </c>
      <c r="L91" s="47"/>
      <c r="M91" s="47"/>
      <c r="N91" s="47"/>
      <c r="O91" s="47"/>
      <c r="P91" s="47"/>
      <c r="Q91" s="47"/>
      <c r="R91" s="47"/>
      <c r="S91" s="47"/>
      <c r="T91" s="47"/>
      <c r="U91" s="47"/>
      <c r="V91" s="47"/>
      <c r="W91" s="47"/>
      <c r="X91" s="47"/>
      <c r="Y91" s="47"/>
      <c r="Z91" s="47"/>
      <c r="AA91" s="47"/>
      <c r="AB91" s="47"/>
      <c r="AC91" s="47"/>
      <c r="AD91" s="47"/>
    </row>
    <row r="92" spans="1:30" ht="18" customHeight="1" x14ac:dyDescent="0.3">
      <c r="A92" s="47"/>
      <c r="B92" s="47"/>
      <c r="C92" s="47"/>
      <c r="D92" s="47"/>
      <c r="E92" s="47"/>
      <c r="F92" s="47"/>
      <c r="G92" s="47"/>
      <c r="H92" s="47"/>
      <c r="I92" s="47"/>
      <c r="J92" s="47"/>
      <c r="K92" s="53"/>
      <c r="L92" s="47"/>
      <c r="M92" s="47"/>
      <c r="N92" s="47"/>
      <c r="O92" s="47"/>
      <c r="P92" s="47"/>
      <c r="Q92" s="47"/>
      <c r="R92" s="47"/>
      <c r="S92" s="47"/>
      <c r="T92" s="47"/>
      <c r="U92" s="47"/>
      <c r="V92" s="47"/>
      <c r="W92" s="47"/>
      <c r="X92" s="47"/>
      <c r="Y92" s="47"/>
      <c r="Z92" s="47"/>
      <c r="AA92" s="47"/>
      <c r="AB92" s="47"/>
      <c r="AC92" s="47"/>
      <c r="AD92" s="47"/>
    </row>
    <row r="93" spans="1:30" ht="17.399999999999999" x14ac:dyDescent="0.3">
      <c r="A93" s="47"/>
      <c r="B93" s="51" t="s">
        <v>5427</v>
      </c>
      <c r="C93" s="47"/>
      <c r="D93" s="47"/>
      <c r="E93" s="47"/>
      <c r="F93" s="47"/>
      <c r="G93" s="47"/>
      <c r="H93" s="47"/>
      <c r="I93" s="47"/>
      <c r="J93" s="47"/>
      <c r="K93" s="53" t="s">
        <v>5428</v>
      </c>
      <c r="L93" s="47"/>
      <c r="M93" s="47"/>
      <c r="N93" s="47"/>
      <c r="O93" s="47"/>
      <c r="P93" s="47"/>
      <c r="Q93" s="47"/>
      <c r="R93" s="47"/>
      <c r="S93" s="47"/>
      <c r="T93" s="47"/>
      <c r="U93" s="47"/>
      <c r="V93" s="47"/>
      <c r="W93" s="47"/>
      <c r="X93" s="47"/>
      <c r="Y93" s="47"/>
      <c r="Z93" s="47"/>
      <c r="AA93" s="47"/>
      <c r="AB93" s="47"/>
      <c r="AC93" s="47"/>
      <c r="AD93" s="47"/>
    </row>
    <row r="94" spans="1:30" ht="17.399999999999999" x14ac:dyDescent="0.3">
      <c r="A94" s="47"/>
      <c r="B94" s="47"/>
      <c r="C94" s="47"/>
      <c r="D94" s="47"/>
      <c r="E94" s="47"/>
      <c r="F94" s="47"/>
      <c r="G94" s="47"/>
      <c r="H94" s="47"/>
      <c r="I94" s="47"/>
      <c r="J94" s="47"/>
      <c r="K94" s="53"/>
      <c r="L94" s="47"/>
      <c r="M94" s="47"/>
      <c r="N94" s="47"/>
      <c r="O94" s="47"/>
      <c r="P94" s="47"/>
      <c r="Q94" s="47"/>
      <c r="R94" s="47"/>
      <c r="S94" s="47"/>
      <c r="T94" s="47"/>
      <c r="U94" s="47"/>
      <c r="V94" s="47"/>
      <c r="W94" s="47"/>
      <c r="X94" s="47"/>
      <c r="Y94" s="47"/>
      <c r="Z94" s="47"/>
      <c r="AA94" s="47"/>
      <c r="AB94" s="47"/>
      <c r="AC94" s="47"/>
      <c r="AD94" s="47"/>
    </row>
    <row r="95" spans="1:30" ht="17.399999999999999" x14ac:dyDescent="0.3">
      <c r="A95" s="47"/>
      <c r="B95" s="51" t="s">
        <v>5431</v>
      </c>
      <c r="C95" s="47"/>
      <c r="D95" s="47"/>
      <c r="E95" s="47"/>
      <c r="F95" s="47"/>
      <c r="G95" s="47"/>
      <c r="H95" s="47"/>
      <c r="I95" s="47"/>
      <c r="J95" s="47"/>
      <c r="K95" s="53" t="s">
        <v>5432</v>
      </c>
      <c r="L95" s="47"/>
      <c r="M95" s="47"/>
      <c r="N95" s="47"/>
      <c r="O95" s="47"/>
      <c r="P95" s="47"/>
      <c r="Q95" s="47"/>
      <c r="R95" s="47"/>
      <c r="S95" s="47"/>
      <c r="T95" s="47"/>
      <c r="U95" s="47"/>
      <c r="V95" s="47"/>
      <c r="W95" s="47"/>
      <c r="X95" s="47"/>
      <c r="Y95" s="47"/>
      <c r="Z95" s="47"/>
      <c r="AA95" s="47"/>
      <c r="AB95" s="47"/>
      <c r="AC95" s="47"/>
      <c r="AD95" s="47"/>
    </row>
    <row r="96" spans="1:30" x14ac:dyDescent="0.3">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row>
    <row r="97" spans="1:30" x14ac:dyDescent="0.3">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row>
    <row r="98" spans="1:30" ht="24.6" x14ac:dyDescent="0.4">
      <c r="A98" s="47"/>
      <c r="B98" s="56" t="s">
        <v>5429</v>
      </c>
      <c r="C98" s="57"/>
      <c r="D98" s="57"/>
      <c r="E98" s="57"/>
      <c r="F98" s="58"/>
      <c r="G98" s="58"/>
      <c r="H98" s="58"/>
      <c r="I98" s="47"/>
      <c r="J98" s="47"/>
      <c r="K98" s="59" t="s">
        <v>5430</v>
      </c>
      <c r="L98" s="47"/>
      <c r="M98" s="47"/>
      <c r="N98" s="47"/>
      <c r="O98" s="47"/>
      <c r="P98" s="47"/>
      <c r="Q98" s="47"/>
      <c r="R98" s="47"/>
      <c r="S98" s="47"/>
      <c r="T98" s="47"/>
      <c r="U98" s="47"/>
      <c r="V98" s="47"/>
      <c r="W98" s="47"/>
      <c r="X98" s="47"/>
      <c r="Y98" s="47"/>
      <c r="Z98" s="47"/>
      <c r="AA98" s="47"/>
      <c r="AB98" s="47"/>
      <c r="AC98" s="47"/>
      <c r="AD98" s="47"/>
    </row>
    <row r="99" spans="1:30" x14ac:dyDescent="0.3">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row>
    <row r="100" spans="1:30" x14ac:dyDescent="0.3">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row>
    <row r="101" spans="1:30" x14ac:dyDescent="0.3">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row>
    <row r="102" spans="1:30" x14ac:dyDescent="0.3">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row>
    <row r="103" spans="1:30" x14ac:dyDescent="0.3">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row>
    <row r="104" spans="1:30" x14ac:dyDescent="0.3">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row>
    <row r="105" spans="1:30" x14ac:dyDescent="0.3">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row>
  </sheetData>
  <sheetProtection password="FC75" sheet="1" objects="1" scenarios="1"/>
  <mergeCells count="1">
    <mergeCell ref="A5:AD5"/>
  </mergeCells>
  <hyperlinks>
    <hyperlink ref="K14" r:id="rId1"/>
    <hyperlink ref="K22" r:id="rId2"/>
    <hyperlink ref="K31" r:id="rId3"/>
    <hyperlink ref="K44" r:id="rId4"/>
    <hyperlink ref="K57" r:id="rId5"/>
    <hyperlink ref="K98" r:id="rId6"/>
    <hyperlink ref="K61" r:id="rId7"/>
    <hyperlink ref="K63" r:id="rId8"/>
    <hyperlink ref="K65" r:id="rId9"/>
    <hyperlink ref="K67" r:id="rId10"/>
    <hyperlink ref="K71" r:id="rId11"/>
    <hyperlink ref="K79" r:id="rId12"/>
    <hyperlink ref="K81" r:id="rId13"/>
    <hyperlink ref="K83" r:id="rId14"/>
    <hyperlink ref="K85" r:id="rId15"/>
    <hyperlink ref="K87" r:id="rId16"/>
    <hyperlink ref="K89" r:id="rId17"/>
    <hyperlink ref="K91" r:id="rId18" display="http://www.thebesengroup.com/downloads/Cable.MVNO.Seminar.pdf"/>
    <hyperlink ref="K69" r:id="rId19"/>
    <hyperlink ref="K93" r:id="rId20"/>
    <hyperlink ref="K73" r:id="rId21" display="CBRS Business Case Tool"/>
    <hyperlink ref="K95" r:id="rId22"/>
    <hyperlink ref="K75" r:id="rId23" display="CBRS Business Case Tool"/>
  </hyperlinks>
  <printOptions horizontalCentered="1"/>
  <pageMargins left="0.7" right="0.7" top="0.75" bottom="0.75" header="0.3" footer="0.3"/>
  <pageSetup scale="28" orientation="landscape" verticalDpi="0" r:id="rId24"/>
  <headerFooter>
    <oddFooter>&amp;L&amp;"Arial,Regular"&amp;12&amp;A&amp;C&amp;"Arial,Regular"&amp;12Confidential and Proprietary</oddFooter>
  </headerFooter>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9"/>
  <sheetViews>
    <sheetView showGridLines="0" zoomScale="60" zoomScaleNormal="60" workbookViewId="0">
      <selection activeCell="A5" sqref="A5:AD5"/>
    </sheetView>
  </sheetViews>
  <sheetFormatPr defaultRowHeight="14.4" x14ac:dyDescent="0.3"/>
  <cols>
    <col min="1" max="1" width="21.5546875" customWidth="1"/>
    <col min="3" max="3" width="51.109375" customWidth="1"/>
    <col min="21" max="21" width="11.44140625" customWidth="1"/>
    <col min="29" max="29" width="8.44140625" customWidth="1"/>
  </cols>
  <sheetData>
    <row r="1" spans="1:32"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row>
    <row r="2" spans="1:32" x14ac:dyDescent="0.3">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row>
    <row r="3" spans="1:32" x14ac:dyDescent="0.3">
      <c r="A3" s="4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row>
    <row r="4" spans="1:32" ht="15" thickBot="1" x14ac:dyDescent="0.3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2" ht="38.25" customHeight="1" thickBot="1" x14ac:dyDescent="0.35">
      <c r="A5" s="138" t="s">
        <v>5437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40"/>
      <c r="AE5" s="47"/>
      <c r="AF5" s="47"/>
    </row>
    <row r="6" spans="1:32" ht="18"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7"/>
      <c r="AE6" s="47"/>
      <c r="AF6" s="47"/>
    </row>
    <row r="7" spans="1:32" ht="23.4" x14ac:dyDescent="0.45">
      <c r="A7" s="60" t="s">
        <v>5454</v>
      </c>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7"/>
      <c r="AE7" s="47"/>
      <c r="AF7" s="47"/>
    </row>
    <row r="8" spans="1:32" ht="23.4" x14ac:dyDescent="0.45">
      <c r="A8" s="60"/>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7"/>
      <c r="AE8" s="47"/>
      <c r="AF8" s="47"/>
    </row>
    <row r="9" spans="1:32" ht="23.4" x14ac:dyDescent="0.45">
      <c r="A9" s="60" t="s">
        <v>5438</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7"/>
      <c r="AE9" s="47"/>
      <c r="AF9" s="47"/>
    </row>
    <row r="10" spans="1:32" ht="23.4" x14ac:dyDescent="0.45">
      <c r="A10" s="60"/>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7"/>
      <c r="AE10" s="47"/>
      <c r="AF10" s="47"/>
    </row>
    <row r="11" spans="1:32" ht="23.4" x14ac:dyDescent="0.45">
      <c r="A11" s="60" t="s">
        <v>5455</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7"/>
      <c r="AE11" s="47"/>
      <c r="AF11" s="47"/>
    </row>
    <row r="12" spans="1:32" ht="23.4" x14ac:dyDescent="0.45">
      <c r="A12" s="60"/>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7"/>
      <c r="AE12" s="47"/>
      <c r="AF12" s="47"/>
    </row>
    <row r="13" spans="1:32" ht="18" x14ac:dyDescent="0.35">
      <c r="A13" s="48" t="s">
        <v>5439</v>
      </c>
      <c r="B13" s="48"/>
      <c r="C13" s="48"/>
      <c r="D13" s="48" t="s">
        <v>5440</v>
      </c>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7"/>
      <c r="AE13" s="47"/>
      <c r="AF13" s="47"/>
    </row>
    <row r="14" spans="1:32" ht="18"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7"/>
      <c r="AE14" s="47"/>
      <c r="AF14" s="47"/>
    </row>
    <row r="15" spans="1:32" ht="18" x14ac:dyDescent="0.35">
      <c r="A15" s="48" t="s">
        <v>5441</v>
      </c>
      <c r="B15" s="48"/>
      <c r="C15" s="48"/>
      <c r="D15" s="48" t="s">
        <v>5442</v>
      </c>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7"/>
      <c r="AE15" s="47"/>
      <c r="AF15" s="47"/>
    </row>
    <row r="16" spans="1:32" ht="18"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7"/>
      <c r="AE16" s="47"/>
      <c r="AF16" s="47"/>
    </row>
    <row r="17" spans="1:32" ht="18" x14ac:dyDescent="0.35">
      <c r="A17" s="48" t="s">
        <v>5443</v>
      </c>
      <c r="B17" s="48"/>
      <c r="C17" s="48"/>
      <c r="D17" s="48" t="s">
        <v>5444</v>
      </c>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7"/>
      <c r="AE17" s="47"/>
      <c r="AF17" s="47"/>
    </row>
    <row r="18" spans="1:32" ht="18"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7"/>
      <c r="AE18" s="47"/>
      <c r="AF18" s="47"/>
    </row>
    <row r="19" spans="1:32" ht="18" x14ac:dyDescent="0.35">
      <c r="A19" s="48" t="s">
        <v>5445</v>
      </c>
      <c r="B19" s="48"/>
      <c r="C19" s="48"/>
      <c r="D19" s="48" t="s">
        <v>5446</v>
      </c>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7"/>
      <c r="AE19" s="47"/>
      <c r="AF19" s="47"/>
    </row>
    <row r="20" spans="1:32" ht="18"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7"/>
      <c r="AE20" s="47"/>
      <c r="AF20" s="47"/>
    </row>
    <row r="21" spans="1:32" ht="18" x14ac:dyDescent="0.35">
      <c r="A21" s="48" t="s">
        <v>5456</v>
      </c>
      <c r="B21" s="48"/>
      <c r="C21" s="48"/>
      <c r="D21" s="48" t="s">
        <v>5488</v>
      </c>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7"/>
      <c r="AE21" s="47"/>
      <c r="AF21" s="47"/>
    </row>
    <row r="22" spans="1:32" ht="18" x14ac:dyDescent="0.35">
      <c r="A22" s="48"/>
      <c r="B22" s="48"/>
      <c r="C22" s="48"/>
      <c r="D22" s="48" t="s">
        <v>5487</v>
      </c>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7"/>
      <c r="AE22" s="47"/>
      <c r="AF22" s="47"/>
    </row>
    <row r="23" spans="1:32" ht="18"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7"/>
      <c r="AE23" s="47"/>
      <c r="AF23" s="47"/>
    </row>
    <row r="24" spans="1:32" ht="18" x14ac:dyDescent="0.35">
      <c r="A24" s="48" t="s">
        <v>5457</v>
      </c>
      <c r="B24" s="48"/>
      <c r="C24" s="48"/>
      <c r="D24" s="48" t="s">
        <v>5458</v>
      </c>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7"/>
      <c r="AE24" s="47"/>
      <c r="AF24" s="47"/>
    </row>
    <row r="25" spans="1:32" ht="18" x14ac:dyDescent="0.35">
      <c r="A25" s="48"/>
      <c r="B25" s="48"/>
      <c r="C25" s="48"/>
      <c r="D25" s="48" t="s">
        <v>5463</v>
      </c>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7"/>
      <c r="AE25" s="47"/>
      <c r="AF25" s="47"/>
    </row>
    <row r="26" spans="1:32" ht="18" x14ac:dyDescent="0.35">
      <c r="A26" s="48"/>
      <c r="B26" s="48"/>
      <c r="C26" s="48"/>
      <c r="D26" s="48" t="s">
        <v>5462</v>
      </c>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7"/>
      <c r="AE26" s="47"/>
      <c r="AF26" s="47"/>
    </row>
    <row r="27" spans="1:32" ht="18"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7"/>
      <c r="AE27" s="47"/>
      <c r="AF27" s="47"/>
    </row>
    <row r="28" spans="1:32" ht="18" x14ac:dyDescent="0.35">
      <c r="A28" s="48" t="s">
        <v>5484</v>
      </c>
      <c r="B28" s="48"/>
      <c r="C28" s="48"/>
      <c r="D28" s="48" t="s">
        <v>5459</v>
      </c>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7"/>
      <c r="AE28" s="47"/>
      <c r="AF28" s="47"/>
    </row>
    <row r="29" spans="1:32" ht="18" x14ac:dyDescent="0.35">
      <c r="A29" s="48"/>
      <c r="B29" s="48"/>
      <c r="C29" s="48"/>
      <c r="D29" s="48" t="s">
        <v>5460</v>
      </c>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7"/>
      <c r="AE29" s="47"/>
      <c r="AF29" s="47"/>
    </row>
    <row r="30" spans="1:32" ht="18"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7"/>
      <c r="AE30" s="47"/>
      <c r="AF30" s="47"/>
    </row>
    <row r="31" spans="1:32" ht="18" x14ac:dyDescent="0.35">
      <c r="A31" s="48" t="s">
        <v>5461</v>
      </c>
      <c r="B31" s="48"/>
      <c r="C31" s="48"/>
      <c r="D31" s="48" t="s">
        <v>5485</v>
      </c>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7"/>
      <c r="AE31" s="47"/>
      <c r="AF31" s="47"/>
    </row>
    <row r="32" spans="1:32" ht="18"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7"/>
      <c r="AE32" s="47"/>
      <c r="AF32" s="47"/>
    </row>
    <row r="33" spans="1:32" ht="18" x14ac:dyDescent="0.35">
      <c r="A33" s="48" t="s">
        <v>5482</v>
      </c>
      <c r="B33" s="48"/>
      <c r="C33" s="48"/>
      <c r="D33" s="48" t="s">
        <v>5486</v>
      </c>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7"/>
      <c r="AE33" s="47"/>
      <c r="AF33" s="47"/>
    </row>
    <row r="34" spans="1:32" ht="18"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7"/>
      <c r="AE34" s="47"/>
      <c r="AF34" s="47"/>
    </row>
    <row r="35" spans="1:32" ht="18"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7"/>
      <c r="AE35" s="47"/>
      <c r="AF35" s="47"/>
    </row>
    <row r="36" spans="1:32" ht="18"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7"/>
      <c r="AE36" s="47"/>
      <c r="AF36" s="47"/>
    </row>
    <row r="37" spans="1:32" ht="18"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7"/>
      <c r="AE37" s="47"/>
      <c r="AF37" s="47"/>
    </row>
    <row r="38" spans="1:32" ht="18"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7"/>
      <c r="AE38" s="47"/>
      <c r="AF38" s="47"/>
    </row>
    <row r="39" spans="1:32" ht="18"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7"/>
      <c r="AE39" s="47"/>
      <c r="AF39" s="47"/>
    </row>
  </sheetData>
  <sheetProtection password="A476" sheet="1" objects="1" scenarios="1"/>
  <mergeCells count="1">
    <mergeCell ref="A5:AD5"/>
  </mergeCells>
  <printOptions horizontalCentered="1"/>
  <pageMargins left="0.7" right="0.7" top="0.75" bottom="0.75" header="0.3" footer="0.3"/>
  <pageSetup scale="35" orientation="landscape" verticalDpi="0" r:id="rId1"/>
  <headerFooter>
    <oddFooter>&amp;L&amp;"Arial,Regular"&amp;12&amp;A&amp;C&amp;"Arial,Regular"&amp;12Confidential and Proprietary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75"/>
  <sheetViews>
    <sheetView showGridLines="0" topLeftCell="A3238" zoomScale="80" zoomScaleNormal="80" workbookViewId="0">
      <selection activeCell="C3270" sqref="C3270"/>
    </sheetView>
  </sheetViews>
  <sheetFormatPr defaultColWidth="42.5546875" defaultRowHeight="14.4" x14ac:dyDescent="0.3"/>
  <cols>
    <col min="1" max="1" width="17.109375" style="1" customWidth="1"/>
    <col min="4" max="4" width="21.5546875" style="1" customWidth="1"/>
    <col min="5" max="5" width="20.33203125" customWidth="1"/>
    <col min="6" max="6" width="24.6640625" customWidth="1"/>
  </cols>
  <sheetData>
    <row r="1" spans="1:6" ht="28.8" x14ac:dyDescent="0.3">
      <c r="A1" s="5" t="s">
        <v>0</v>
      </c>
      <c r="B1" s="5" t="s">
        <v>1</v>
      </c>
      <c r="C1" s="5" t="s">
        <v>1</v>
      </c>
      <c r="D1" s="5" t="s">
        <v>2</v>
      </c>
      <c r="E1" s="5" t="s">
        <v>3</v>
      </c>
      <c r="F1" s="5" t="s">
        <v>4</v>
      </c>
    </row>
    <row r="2" spans="1:6" x14ac:dyDescent="0.3">
      <c r="B2" t="s">
        <v>5</v>
      </c>
      <c r="C2" t="s">
        <v>5</v>
      </c>
      <c r="D2" s="3" t="s">
        <v>6</v>
      </c>
      <c r="E2" s="4">
        <v>3531905.43</v>
      </c>
      <c r="F2" s="4">
        <v>87.4</v>
      </c>
    </row>
    <row r="3" spans="1:6" x14ac:dyDescent="0.3">
      <c r="A3" s="1">
        <v>1</v>
      </c>
      <c r="B3" t="s">
        <v>7</v>
      </c>
      <c r="C3" t="s">
        <v>8</v>
      </c>
      <c r="D3" s="3" t="s">
        <v>9</v>
      </c>
      <c r="E3" s="4">
        <v>50645.33</v>
      </c>
      <c r="F3" s="4">
        <v>94.4</v>
      </c>
    </row>
    <row r="4" spans="1:6" x14ac:dyDescent="0.3">
      <c r="A4" s="1">
        <v>1001</v>
      </c>
      <c r="B4" t="s">
        <v>10</v>
      </c>
      <c r="C4" t="s">
        <v>11</v>
      </c>
      <c r="D4" s="3">
        <v>54571</v>
      </c>
      <c r="E4" s="4">
        <v>594.44000000000005</v>
      </c>
      <c r="F4" s="4">
        <v>91.8</v>
      </c>
    </row>
    <row r="5" spans="1:6" x14ac:dyDescent="0.3">
      <c r="A5" s="1">
        <v>1003</v>
      </c>
      <c r="B5" t="s">
        <v>12</v>
      </c>
      <c r="C5" t="s">
        <v>13</v>
      </c>
      <c r="D5" s="3">
        <v>182265</v>
      </c>
      <c r="E5" s="4">
        <v>1589.78</v>
      </c>
      <c r="F5" s="4">
        <v>114.6</v>
      </c>
    </row>
    <row r="6" spans="1:6" x14ac:dyDescent="0.3">
      <c r="A6" s="1">
        <v>1005</v>
      </c>
      <c r="B6" t="s">
        <v>14</v>
      </c>
      <c r="C6" t="s">
        <v>15</v>
      </c>
      <c r="D6" s="3">
        <v>27457</v>
      </c>
      <c r="E6" s="4">
        <v>884.88</v>
      </c>
      <c r="F6" s="4">
        <v>31</v>
      </c>
    </row>
    <row r="7" spans="1:6" x14ac:dyDescent="0.3">
      <c r="A7" s="1">
        <v>1007</v>
      </c>
      <c r="B7" t="s">
        <v>16</v>
      </c>
      <c r="C7" t="s">
        <v>17</v>
      </c>
      <c r="D7" s="3">
        <v>22915</v>
      </c>
      <c r="E7" s="4">
        <v>622.58000000000004</v>
      </c>
      <c r="F7" s="4">
        <v>36.799999999999997</v>
      </c>
    </row>
    <row r="8" spans="1:6" x14ac:dyDescent="0.3">
      <c r="A8" s="1">
        <v>1009</v>
      </c>
      <c r="B8" t="s">
        <v>18</v>
      </c>
      <c r="C8" t="s">
        <v>19</v>
      </c>
      <c r="D8" s="3">
        <v>57322</v>
      </c>
      <c r="E8" s="4">
        <v>644.78</v>
      </c>
      <c r="F8" s="4">
        <v>88.9</v>
      </c>
    </row>
    <row r="9" spans="1:6" x14ac:dyDescent="0.3">
      <c r="A9" s="1">
        <v>1011</v>
      </c>
      <c r="B9" t="s">
        <v>20</v>
      </c>
      <c r="C9" t="s">
        <v>21</v>
      </c>
      <c r="D9" s="3">
        <v>10914</v>
      </c>
      <c r="E9" s="4">
        <v>622.79999999999995</v>
      </c>
      <c r="F9" s="4">
        <v>17.5</v>
      </c>
    </row>
    <row r="10" spans="1:6" x14ac:dyDescent="0.3">
      <c r="A10" s="1">
        <v>1013</v>
      </c>
      <c r="B10" t="s">
        <v>22</v>
      </c>
      <c r="C10" t="s">
        <v>23</v>
      </c>
      <c r="D10" s="3">
        <v>20947</v>
      </c>
      <c r="E10" s="4">
        <v>776.83</v>
      </c>
      <c r="F10" s="4">
        <v>27</v>
      </c>
    </row>
    <row r="11" spans="1:6" x14ac:dyDescent="0.3">
      <c r="A11" s="1">
        <v>1015</v>
      </c>
      <c r="B11" t="s">
        <v>24</v>
      </c>
      <c r="C11" t="s">
        <v>25</v>
      </c>
      <c r="D11" s="3">
        <v>118572</v>
      </c>
      <c r="E11" s="4">
        <v>605.87</v>
      </c>
      <c r="F11" s="4">
        <v>195.7</v>
      </c>
    </row>
    <row r="12" spans="1:6" x14ac:dyDescent="0.3">
      <c r="A12" s="1">
        <v>1017</v>
      </c>
      <c r="B12" t="s">
        <v>26</v>
      </c>
      <c r="C12" t="s">
        <v>27</v>
      </c>
      <c r="D12" s="3">
        <v>34215</v>
      </c>
      <c r="E12" s="4">
        <v>596.53</v>
      </c>
      <c r="F12" s="4">
        <v>57.4</v>
      </c>
    </row>
    <row r="13" spans="1:6" x14ac:dyDescent="0.3">
      <c r="A13" s="1">
        <v>1019</v>
      </c>
      <c r="B13" t="s">
        <v>28</v>
      </c>
      <c r="C13" t="s">
        <v>29</v>
      </c>
      <c r="D13" s="3">
        <v>25989</v>
      </c>
      <c r="E13" s="4">
        <v>553.70000000000005</v>
      </c>
      <c r="F13" s="4">
        <v>46.9</v>
      </c>
    </row>
    <row r="14" spans="1:6" x14ac:dyDescent="0.3">
      <c r="A14" s="1">
        <v>1021</v>
      </c>
      <c r="B14" t="s">
        <v>30</v>
      </c>
      <c r="C14" t="s">
        <v>31</v>
      </c>
      <c r="D14" s="3">
        <v>43643</v>
      </c>
      <c r="E14" s="4">
        <v>692.85</v>
      </c>
      <c r="F14" s="4">
        <v>63</v>
      </c>
    </row>
    <row r="15" spans="1:6" x14ac:dyDescent="0.3">
      <c r="A15" s="1">
        <v>1023</v>
      </c>
      <c r="B15" t="s">
        <v>32</v>
      </c>
      <c r="C15" t="s">
        <v>33</v>
      </c>
      <c r="D15" s="3">
        <v>13859</v>
      </c>
      <c r="E15" s="4">
        <v>913.5</v>
      </c>
      <c r="F15" s="4">
        <v>15.2</v>
      </c>
    </row>
    <row r="16" spans="1:6" x14ac:dyDescent="0.3">
      <c r="A16" s="1">
        <v>1025</v>
      </c>
      <c r="B16" t="s">
        <v>34</v>
      </c>
      <c r="C16" t="s">
        <v>35</v>
      </c>
      <c r="D16" s="3">
        <v>25833</v>
      </c>
      <c r="E16" s="4">
        <v>1238.46</v>
      </c>
      <c r="F16" s="4">
        <v>20.9</v>
      </c>
    </row>
    <row r="17" spans="1:6" x14ac:dyDescent="0.3">
      <c r="A17" s="1">
        <v>1027</v>
      </c>
      <c r="B17" t="s">
        <v>36</v>
      </c>
      <c r="C17" t="s">
        <v>37</v>
      </c>
      <c r="D17" s="3">
        <v>13932</v>
      </c>
      <c r="E17" s="4">
        <v>603.96</v>
      </c>
      <c r="F17" s="4">
        <v>23.1</v>
      </c>
    </row>
    <row r="18" spans="1:6" x14ac:dyDescent="0.3">
      <c r="A18" s="1">
        <v>1029</v>
      </c>
      <c r="B18" t="s">
        <v>38</v>
      </c>
      <c r="C18" t="s">
        <v>39</v>
      </c>
      <c r="D18" s="3">
        <v>14972</v>
      </c>
      <c r="E18" s="4">
        <v>560.1</v>
      </c>
      <c r="F18" s="4">
        <v>26.7</v>
      </c>
    </row>
    <row r="19" spans="1:6" x14ac:dyDescent="0.3">
      <c r="A19" s="1">
        <v>1031</v>
      </c>
      <c r="B19" t="s">
        <v>40</v>
      </c>
      <c r="C19" t="s">
        <v>41</v>
      </c>
      <c r="D19" s="3">
        <v>49948</v>
      </c>
      <c r="E19" s="4">
        <v>678.97</v>
      </c>
      <c r="F19" s="4">
        <v>73.599999999999994</v>
      </c>
    </row>
    <row r="20" spans="1:6" x14ac:dyDescent="0.3">
      <c r="A20" s="1">
        <v>1033</v>
      </c>
      <c r="B20" t="s">
        <v>42</v>
      </c>
      <c r="C20" t="s">
        <v>43</v>
      </c>
      <c r="D20" s="3">
        <v>54428</v>
      </c>
      <c r="E20" s="4">
        <v>592.62</v>
      </c>
      <c r="F20" s="4">
        <v>91.8</v>
      </c>
    </row>
    <row r="21" spans="1:6" x14ac:dyDescent="0.3">
      <c r="A21" s="1">
        <v>1035</v>
      </c>
      <c r="B21" t="s">
        <v>44</v>
      </c>
      <c r="C21" t="s">
        <v>45</v>
      </c>
      <c r="D21" s="3">
        <v>13228</v>
      </c>
      <c r="E21" s="4">
        <v>850.16</v>
      </c>
      <c r="F21" s="4">
        <v>15.6</v>
      </c>
    </row>
    <row r="22" spans="1:6" x14ac:dyDescent="0.3">
      <c r="A22" s="1">
        <v>1037</v>
      </c>
      <c r="B22" t="s">
        <v>46</v>
      </c>
      <c r="C22" t="s">
        <v>47</v>
      </c>
      <c r="D22" s="3">
        <v>11539</v>
      </c>
      <c r="E22" s="4">
        <v>650.92999999999995</v>
      </c>
      <c r="F22" s="4">
        <v>17.7</v>
      </c>
    </row>
    <row r="23" spans="1:6" x14ac:dyDescent="0.3">
      <c r="A23" s="1">
        <v>1039</v>
      </c>
      <c r="B23" t="s">
        <v>48</v>
      </c>
      <c r="C23" t="s">
        <v>49</v>
      </c>
      <c r="D23" s="3">
        <v>37765</v>
      </c>
      <c r="E23" s="4">
        <v>1030.46</v>
      </c>
      <c r="F23" s="4">
        <v>36.6</v>
      </c>
    </row>
    <row r="24" spans="1:6" x14ac:dyDescent="0.3">
      <c r="A24" s="1">
        <v>1041</v>
      </c>
      <c r="B24" t="s">
        <v>50</v>
      </c>
      <c r="C24" t="s">
        <v>51</v>
      </c>
      <c r="D24" s="3">
        <v>13906</v>
      </c>
      <c r="E24" s="4">
        <v>608.84</v>
      </c>
      <c r="F24" s="4">
        <v>22.8</v>
      </c>
    </row>
    <row r="25" spans="1:6" x14ac:dyDescent="0.3">
      <c r="A25" s="1">
        <v>1043</v>
      </c>
      <c r="B25" t="s">
        <v>52</v>
      </c>
      <c r="C25" t="s">
        <v>53</v>
      </c>
      <c r="D25" s="3">
        <v>80406</v>
      </c>
      <c r="E25" s="4">
        <v>734.84</v>
      </c>
      <c r="F25" s="4">
        <v>109.4</v>
      </c>
    </row>
    <row r="26" spans="1:6" x14ac:dyDescent="0.3">
      <c r="A26" s="1">
        <v>1045</v>
      </c>
      <c r="B26" t="s">
        <v>54</v>
      </c>
      <c r="C26" t="s">
        <v>55</v>
      </c>
      <c r="D26" s="3">
        <v>50251</v>
      </c>
      <c r="E26" s="4">
        <v>561.15</v>
      </c>
      <c r="F26" s="4">
        <v>89.6</v>
      </c>
    </row>
    <row r="27" spans="1:6" x14ac:dyDescent="0.3">
      <c r="A27" s="1">
        <v>1047</v>
      </c>
      <c r="B27" t="s">
        <v>56</v>
      </c>
      <c r="C27" t="s">
        <v>57</v>
      </c>
      <c r="D27" s="3">
        <v>43820</v>
      </c>
      <c r="E27" s="4">
        <v>978.69</v>
      </c>
      <c r="F27" s="4">
        <v>44.8</v>
      </c>
    </row>
    <row r="28" spans="1:6" x14ac:dyDescent="0.3">
      <c r="A28" s="1">
        <v>1049</v>
      </c>
      <c r="B28" t="s">
        <v>58</v>
      </c>
      <c r="C28" t="s">
        <v>59</v>
      </c>
      <c r="D28" s="3">
        <v>71109</v>
      </c>
      <c r="E28" s="4">
        <v>777.09</v>
      </c>
      <c r="F28" s="4">
        <v>91.5</v>
      </c>
    </row>
    <row r="29" spans="1:6" x14ac:dyDescent="0.3">
      <c r="A29" s="1">
        <v>1051</v>
      </c>
      <c r="B29" t="s">
        <v>60</v>
      </c>
      <c r="C29" t="s">
        <v>61</v>
      </c>
      <c r="D29" s="3">
        <v>79303</v>
      </c>
      <c r="E29" s="4">
        <v>618.48</v>
      </c>
      <c r="F29" s="4">
        <v>128.19999999999999</v>
      </c>
    </row>
    <row r="30" spans="1:6" x14ac:dyDescent="0.3">
      <c r="A30" s="1">
        <v>1053</v>
      </c>
      <c r="B30" t="s">
        <v>62</v>
      </c>
      <c r="C30" t="s">
        <v>63</v>
      </c>
      <c r="D30" s="3">
        <v>38319</v>
      </c>
      <c r="E30" s="4">
        <v>945.08</v>
      </c>
      <c r="F30" s="4">
        <v>40.5</v>
      </c>
    </row>
    <row r="31" spans="1:6" x14ac:dyDescent="0.3">
      <c r="A31" s="1">
        <v>1055</v>
      </c>
      <c r="B31" t="s">
        <v>64</v>
      </c>
      <c r="C31" t="s">
        <v>65</v>
      </c>
      <c r="D31" s="3">
        <v>104430</v>
      </c>
      <c r="E31" s="4">
        <v>534.99</v>
      </c>
      <c r="F31" s="4">
        <v>195.2</v>
      </c>
    </row>
    <row r="32" spans="1:6" x14ac:dyDescent="0.3">
      <c r="A32" s="1">
        <v>1057</v>
      </c>
      <c r="B32" t="s">
        <v>66</v>
      </c>
      <c r="C32" t="s">
        <v>67</v>
      </c>
      <c r="D32" s="3">
        <v>17241</v>
      </c>
      <c r="E32" s="4">
        <v>627.66</v>
      </c>
      <c r="F32" s="4">
        <v>27.5</v>
      </c>
    </row>
    <row r="33" spans="1:6" x14ac:dyDescent="0.3">
      <c r="A33" s="1">
        <v>1059</v>
      </c>
      <c r="B33" t="s">
        <v>68</v>
      </c>
      <c r="C33" t="s">
        <v>69</v>
      </c>
      <c r="D33" s="3">
        <v>31704</v>
      </c>
      <c r="E33" s="4">
        <v>633.82000000000005</v>
      </c>
      <c r="F33" s="4">
        <v>50</v>
      </c>
    </row>
    <row r="34" spans="1:6" x14ac:dyDescent="0.3">
      <c r="A34" s="1">
        <v>1061</v>
      </c>
      <c r="B34" t="s">
        <v>70</v>
      </c>
      <c r="C34" t="s">
        <v>71</v>
      </c>
      <c r="D34" s="3">
        <v>26790</v>
      </c>
      <c r="E34" s="4">
        <v>574.41</v>
      </c>
      <c r="F34" s="4">
        <v>46.6</v>
      </c>
    </row>
    <row r="35" spans="1:6" x14ac:dyDescent="0.3">
      <c r="A35" s="1">
        <v>1063</v>
      </c>
      <c r="B35" t="s">
        <v>72</v>
      </c>
      <c r="C35" t="s">
        <v>73</v>
      </c>
      <c r="D35" s="3">
        <v>9045</v>
      </c>
      <c r="E35" s="4">
        <v>647.11</v>
      </c>
      <c r="F35" s="4">
        <v>14</v>
      </c>
    </row>
    <row r="36" spans="1:6" x14ac:dyDescent="0.3">
      <c r="A36" s="1">
        <v>1065</v>
      </c>
      <c r="B36" t="s">
        <v>74</v>
      </c>
      <c r="C36" t="s">
        <v>75</v>
      </c>
      <c r="D36" s="3">
        <v>15760</v>
      </c>
      <c r="E36" s="4">
        <v>643.94000000000005</v>
      </c>
      <c r="F36" s="4">
        <v>24.5</v>
      </c>
    </row>
    <row r="37" spans="1:6" x14ac:dyDescent="0.3">
      <c r="A37" s="1">
        <v>1067</v>
      </c>
      <c r="B37" t="s">
        <v>76</v>
      </c>
      <c r="C37" t="s">
        <v>77</v>
      </c>
      <c r="D37" s="3">
        <v>17302</v>
      </c>
      <c r="E37" s="4">
        <v>561.75</v>
      </c>
      <c r="F37" s="4">
        <v>30.8</v>
      </c>
    </row>
    <row r="38" spans="1:6" x14ac:dyDescent="0.3">
      <c r="A38" s="1">
        <v>1069</v>
      </c>
      <c r="B38" t="s">
        <v>78</v>
      </c>
      <c r="C38" t="s">
        <v>79</v>
      </c>
      <c r="D38" s="3">
        <v>101547</v>
      </c>
      <c r="E38" s="4">
        <v>579.82000000000005</v>
      </c>
      <c r="F38" s="4">
        <v>175.1</v>
      </c>
    </row>
    <row r="39" spans="1:6" x14ac:dyDescent="0.3">
      <c r="A39" s="1">
        <v>1071</v>
      </c>
      <c r="B39" t="s">
        <v>80</v>
      </c>
      <c r="C39" t="s">
        <v>81</v>
      </c>
      <c r="D39" s="3">
        <v>53227</v>
      </c>
      <c r="E39" s="4">
        <v>1077.8699999999999</v>
      </c>
      <c r="F39" s="4">
        <v>49.4</v>
      </c>
    </row>
    <row r="40" spans="1:6" x14ac:dyDescent="0.3">
      <c r="A40" s="1">
        <v>1073</v>
      </c>
      <c r="B40" t="s">
        <v>82</v>
      </c>
      <c r="C40" t="s">
        <v>83</v>
      </c>
      <c r="D40" s="3" t="s">
        <v>84</v>
      </c>
      <c r="E40" s="4">
        <v>1111.28</v>
      </c>
      <c r="F40" s="4">
        <v>592.5</v>
      </c>
    </row>
    <row r="41" spans="1:6" x14ac:dyDescent="0.3">
      <c r="A41" s="1">
        <v>1075</v>
      </c>
      <c r="B41" t="s">
        <v>85</v>
      </c>
      <c r="C41" t="s">
        <v>86</v>
      </c>
      <c r="D41" s="3">
        <v>14564</v>
      </c>
      <c r="E41" s="4">
        <v>604.85</v>
      </c>
      <c r="F41" s="4">
        <v>24.1</v>
      </c>
    </row>
    <row r="42" spans="1:6" x14ac:dyDescent="0.3">
      <c r="A42" s="1">
        <v>1077</v>
      </c>
      <c r="B42" t="s">
        <v>87</v>
      </c>
      <c r="C42" t="s">
        <v>88</v>
      </c>
      <c r="D42" s="3">
        <v>92709</v>
      </c>
      <c r="E42" s="4">
        <v>667.7</v>
      </c>
      <c r="F42" s="4">
        <v>138.80000000000001</v>
      </c>
    </row>
    <row r="43" spans="1:6" x14ac:dyDescent="0.3">
      <c r="A43" s="1">
        <v>1079</v>
      </c>
      <c r="B43" t="s">
        <v>89</v>
      </c>
      <c r="C43" t="s">
        <v>90</v>
      </c>
      <c r="D43" s="3">
        <v>34339</v>
      </c>
      <c r="E43" s="4">
        <v>690.68</v>
      </c>
      <c r="F43" s="4">
        <v>49.7</v>
      </c>
    </row>
    <row r="44" spans="1:6" x14ac:dyDescent="0.3">
      <c r="A44" s="1">
        <v>1081</v>
      </c>
      <c r="B44" t="s">
        <v>91</v>
      </c>
      <c r="C44" t="s">
        <v>92</v>
      </c>
      <c r="D44" s="3" t="s">
        <v>93</v>
      </c>
      <c r="E44" s="4">
        <v>607.54</v>
      </c>
      <c r="F44" s="4">
        <v>230.8</v>
      </c>
    </row>
    <row r="45" spans="1:6" x14ac:dyDescent="0.3">
      <c r="A45" s="1">
        <v>1083</v>
      </c>
      <c r="B45" t="s">
        <v>94</v>
      </c>
      <c r="C45" t="s">
        <v>95</v>
      </c>
      <c r="D45" s="3">
        <v>82782</v>
      </c>
      <c r="E45" s="4">
        <v>559.94000000000005</v>
      </c>
      <c r="F45" s="4">
        <v>147.80000000000001</v>
      </c>
    </row>
    <row r="46" spans="1:6" x14ac:dyDescent="0.3">
      <c r="A46" s="1">
        <v>1085</v>
      </c>
      <c r="B46" t="s">
        <v>96</v>
      </c>
      <c r="C46" t="s">
        <v>97</v>
      </c>
      <c r="D46" s="3">
        <v>11299</v>
      </c>
      <c r="E46" s="4">
        <v>715.91</v>
      </c>
      <c r="F46" s="4">
        <v>15.8</v>
      </c>
    </row>
    <row r="47" spans="1:6" x14ac:dyDescent="0.3">
      <c r="A47" s="1">
        <v>1087</v>
      </c>
      <c r="B47" t="s">
        <v>98</v>
      </c>
      <c r="C47" t="s">
        <v>99</v>
      </c>
      <c r="D47" s="3">
        <v>21452</v>
      </c>
      <c r="E47" s="4">
        <v>608.89</v>
      </c>
      <c r="F47" s="4">
        <v>35.200000000000003</v>
      </c>
    </row>
    <row r="48" spans="1:6" x14ac:dyDescent="0.3">
      <c r="A48" s="1">
        <v>1089</v>
      </c>
      <c r="B48" t="s">
        <v>100</v>
      </c>
      <c r="C48" t="s">
        <v>101</v>
      </c>
      <c r="D48" s="3">
        <v>334811</v>
      </c>
      <c r="E48" s="4">
        <v>801.59</v>
      </c>
      <c r="F48" s="4">
        <v>417.7</v>
      </c>
    </row>
    <row r="49" spans="1:6" x14ac:dyDescent="0.3">
      <c r="A49" s="1">
        <v>1091</v>
      </c>
      <c r="B49" t="s">
        <v>102</v>
      </c>
      <c r="C49" t="s">
        <v>103</v>
      </c>
      <c r="D49" s="3">
        <v>21027</v>
      </c>
      <c r="E49" s="4">
        <v>976.88</v>
      </c>
      <c r="F49" s="4">
        <v>21.5</v>
      </c>
    </row>
    <row r="50" spans="1:6" x14ac:dyDescent="0.3">
      <c r="A50" s="1">
        <v>1093</v>
      </c>
      <c r="B50" t="s">
        <v>104</v>
      </c>
      <c r="C50" t="s">
        <v>105</v>
      </c>
      <c r="D50" s="3">
        <v>30776</v>
      </c>
      <c r="E50" s="4">
        <v>742.29</v>
      </c>
      <c r="F50" s="4">
        <v>41.5</v>
      </c>
    </row>
    <row r="51" spans="1:6" x14ac:dyDescent="0.3">
      <c r="A51" s="1">
        <v>1095</v>
      </c>
      <c r="B51" t="s">
        <v>106</v>
      </c>
      <c r="C51" t="s">
        <v>107</v>
      </c>
      <c r="D51" s="3">
        <v>93019</v>
      </c>
      <c r="E51" s="4">
        <v>565.84</v>
      </c>
      <c r="F51" s="4">
        <v>164.4</v>
      </c>
    </row>
    <row r="52" spans="1:6" x14ac:dyDescent="0.3">
      <c r="A52" s="1">
        <v>1097</v>
      </c>
      <c r="B52" t="s">
        <v>108</v>
      </c>
      <c r="C52" t="s">
        <v>109</v>
      </c>
      <c r="D52" s="3" t="s">
        <v>110</v>
      </c>
      <c r="E52" s="4">
        <v>1229.44</v>
      </c>
      <c r="F52" s="4">
        <v>335.9</v>
      </c>
    </row>
    <row r="53" spans="1:6" x14ac:dyDescent="0.3">
      <c r="A53" s="1">
        <v>1099</v>
      </c>
      <c r="B53" t="s">
        <v>111</v>
      </c>
      <c r="C53" t="s">
        <v>112</v>
      </c>
      <c r="D53" s="3">
        <v>23068</v>
      </c>
      <c r="E53" s="4">
        <v>1025.67</v>
      </c>
      <c r="F53" s="4">
        <v>22.5</v>
      </c>
    </row>
    <row r="54" spans="1:6" x14ac:dyDescent="0.3">
      <c r="A54" s="1">
        <v>1101</v>
      </c>
      <c r="B54" t="s">
        <v>113</v>
      </c>
      <c r="C54" t="s">
        <v>114</v>
      </c>
      <c r="D54" s="3">
        <v>229363</v>
      </c>
      <c r="E54" s="4">
        <v>784.25</v>
      </c>
      <c r="F54" s="4">
        <v>292.5</v>
      </c>
    </row>
    <row r="55" spans="1:6" x14ac:dyDescent="0.3">
      <c r="A55" s="1">
        <v>1103</v>
      </c>
      <c r="B55" t="s">
        <v>115</v>
      </c>
      <c r="C55" t="s">
        <v>116</v>
      </c>
      <c r="D55" s="3">
        <v>119490</v>
      </c>
      <c r="E55" s="4">
        <v>579.34</v>
      </c>
      <c r="F55" s="4">
        <v>206.3</v>
      </c>
    </row>
    <row r="56" spans="1:6" x14ac:dyDescent="0.3">
      <c r="A56" s="1">
        <v>1105</v>
      </c>
      <c r="B56" t="s">
        <v>117</v>
      </c>
      <c r="C56" t="s">
        <v>118</v>
      </c>
      <c r="D56" s="3">
        <v>10591</v>
      </c>
      <c r="E56" s="4">
        <v>719.66</v>
      </c>
      <c r="F56" s="4">
        <v>14.7</v>
      </c>
    </row>
    <row r="57" spans="1:6" x14ac:dyDescent="0.3">
      <c r="A57" s="1">
        <v>1107</v>
      </c>
      <c r="B57" t="s">
        <v>119</v>
      </c>
      <c r="C57" t="s">
        <v>120</v>
      </c>
      <c r="D57" s="3">
        <v>19746</v>
      </c>
      <c r="E57" s="4">
        <v>881.41</v>
      </c>
      <c r="F57" s="4">
        <v>22.4</v>
      </c>
    </row>
    <row r="58" spans="1:6" x14ac:dyDescent="0.3">
      <c r="A58" s="1">
        <v>1109</v>
      </c>
      <c r="B58" t="s">
        <v>121</v>
      </c>
      <c r="C58" t="s">
        <v>122</v>
      </c>
      <c r="D58" s="3">
        <v>32899</v>
      </c>
      <c r="E58" s="4">
        <v>672.09</v>
      </c>
      <c r="F58" s="4">
        <v>48.9</v>
      </c>
    </row>
    <row r="59" spans="1:6" x14ac:dyDescent="0.3">
      <c r="A59" s="1">
        <v>1111</v>
      </c>
      <c r="B59" t="s">
        <v>123</v>
      </c>
      <c r="C59" t="s">
        <v>124</v>
      </c>
      <c r="D59" s="3">
        <v>22913</v>
      </c>
      <c r="E59" s="4">
        <v>580.54999999999995</v>
      </c>
      <c r="F59" s="4">
        <v>39.5</v>
      </c>
    </row>
    <row r="60" spans="1:6" x14ac:dyDescent="0.3">
      <c r="A60" s="1">
        <v>1113</v>
      </c>
      <c r="B60" t="s">
        <v>125</v>
      </c>
      <c r="C60" t="s">
        <v>126</v>
      </c>
      <c r="D60" s="3">
        <v>52947</v>
      </c>
      <c r="E60" s="4">
        <v>641.14</v>
      </c>
      <c r="F60" s="4">
        <v>82.6</v>
      </c>
    </row>
    <row r="61" spans="1:6" x14ac:dyDescent="0.3">
      <c r="A61" s="1">
        <v>1115</v>
      </c>
      <c r="B61" t="s">
        <v>127</v>
      </c>
      <c r="C61" t="s">
        <v>128</v>
      </c>
      <c r="D61" s="3">
        <v>83593</v>
      </c>
      <c r="E61" s="4">
        <v>631.9</v>
      </c>
      <c r="F61" s="4">
        <v>132.30000000000001</v>
      </c>
    </row>
    <row r="62" spans="1:6" x14ac:dyDescent="0.3">
      <c r="A62" s="1">
        <v>1117</v>
      </c>
      <c r="B62" t="s">
        <v>129</v>
      </c>
      <c r="C62" t="s">
        <v>130</v>
      </c>
      <c r="D62" s="3">
        <v>195085</v>
      </c>
      <c r="E62" s="4">
        <v>784.93</v>
      </c>
      <c r="F62" s="4">
        <v>248.5</v>
      </c>
    </row>
    <row r="63" spans="1:6" x14ac:dyDescent="0.3">
      <c r="A63" s="1">
        <v>1119</v>
      </c>
      <c r="B63" t="s">
        <v>131</v>
      </c>
      <c r="C63" t="s">
        <v>132</v>
      </c>
      <c r="D63" s="3">
        <v>13763</v>
      </c>
      <c r="E63" s="4">
        <v>903.89</v>
      </c>
      <c r="F63" s="4">
        <v>15.2</v>
      </c>
    </row>
    <row r="64" spans="1:6" x14ac:dyDescent="0.3">
      <c r="A64" s="1">
        <v>1121</v>
      </c>
      <c r="B64" t="s">
        <v>133</v>
      </c>
      <c r="C64" t="s">
        <v>134</v>
      </c>
      <c r="D64" s="3">
        <v>82291</v>
      </c>
      <c r="E64" s="4">
        <v>736.78</v>
      </c>
      <c r="F64" s="4">
        <v>111.7</v>
      </c>
    </row>
    <row r="65" spans="1:6" x14ac:dyDescent="0.3">
      <c r="A65" s="1">
        <v>1123</v>
      </c>
      <c r="B65" t="s">
        <v>135</v>
      </c>
      <c r="C65" t="s">
        <v>136</v>
      </c>
      <c r="D65" s="3">
        <v>41616</v>
      </c>
      <c r="E65" s="4">
        <v>716.52</v>
      </c>
      <c r="F65" s="4">
        <v>58.1</v>
      </c>
    </row>
    <row r="66" spans="1:6" x14ac:dyDescent="0.3">
      <c r="A66" s="1">
        <v>1125</v>
      </c>
      <c r="B66" t="s">
        <v>137</v>
      </c>
      <c r="C66" t="s">
        <v>138</v>
      </c>
      <c r="D66" s="3">
        <v>194656</v>
      </c>
      <c r="E66" s="4">
        <v>1321.75</v>
      </c>
      <c r="F66" s="4">
        <v>147.30000000000001</v>
      </c>
    </row>
    <row r="67" spans="1:6" x14ac:dyDescent="0.3">
      <c r="A67" s="1">
        <v>1127</v>
      </c>
      <c r="B67" t="s">
        <v>139</v>
      </c>
      <c r="C67" t="s">
        <v>140</v>
      </c>
      <c r="D67" s="3">
        <v>67023</v>
      </c>
      <c r="E67" s="4">
        <v>791.19</v>
      </c>
      <c r="F67" s="4">
        <v>84.7</v>
      </c>
    </row>
    <row r="68" spans="1:6" x14ac:dyDescent="0.3">
      <c r="A68" s="1">
        <v>1129</v>
      </c>
      <c r="B68" t="s">
        <v>141</v>
      </c>
      <c r="C68" t="s">
        <v>142</v>
      </c>
      <c r="D68" s="3">
        <v>17581</v>
      </c>
      <c r="E68" s="4">
        <v>1080.21</v>
      </c>
      <c r="F68" s="4">
        <v>16.3</v>
      </c>
    </row>
    <row r="69" spans="1:6" x14ac:dyDescent="0.3">
      <c r="A69" s="1">
        <v>1131</v>
      </c>
      <c r="B69" t="s">
        <v>143</v>
      </c>
      <c r="C69" t="s">
        <v>144</v>
      </c>
      <c r="D69" s="3">
        <v>11670</v>
      </c>
      <c r="E69" s="4">
        <v>888.5</v>
      </c>
      <c r="F69" s="4">
        <v>13.1</v>
      </c>
    </row>
    <row r="70" spans="1:6" x14ac:dyDescent="0.3">
      <c r="A70" s="1">
        <v>1133</v>
      </c>
      <c r="B70" t="s">
        <v>145</v>
      </c>
      <c r="C70" t="s">
        <v>146</v>
      </c>
      <c r="D70" s="3">
        <v>24484</v>
      </c>
      <c r="E70" s="4">
        <v>612.98</v>
      </c>
      <c r="F70" s="4">
        <v>39.9</v>
      </c>
    </row>
    <row r="71" spans="1:6" x14ac:dyDescent="0.3">
      <c r="A71" s="1">
        <v>2</v>
      </c>
      <c r="B71" t="s">
        <v>147</v>
      </c>
      <c r="C71" t="s">
        <v>148</v>
      </c>
      <c r="D71" s="3" t="s">
        <v>149</v>
      </c>
      <c r="E71" s="4">
        <v>570640.94999999995</v>
      </c>
      <c r="F71" s="4">
        <v>1.2</v>
      </c>
    </row>
    <row r="72" spans="1:6" x14ac:dyDescent="0.3">
      <c r="A72" s="1">
        <v>2013</v>
      </c>
      <c r="B72" t="s">
        <v>150</v>
      </c>
      <c r="C72" t="s">
        <v>151</v>
      </c>
      <c r="D72" s="3">
        <v>3141</v>
      </c>
      <c r="E72" s="4">
        <v>6981.94</v>
      </c>
      <c r="F72" s="4">
        <v>0.4</v>
      </c>
    </row>
    <row r="73" spans="1:6" x14ac:dyDescent="0.3">
      <c r="A73" s="1">
        <v>2016</v>
      </c>
      <c r="B73" t="s">
        <v>152</v>
      </c>
      <c r="C73" t="s">
        <v>153</v>
      </c>
      <c r="D73" s="3">
        <v>5561</v>
      </c>
      <c r="E73" s="4">
        <v>4390.28</v>
      </c>
      <c r="F73" s="4">
        <v>1.3</v>
      </c>
    </row>
    <row r="74" spans="1:6" x14ac:dyDescent="0.3">
      <c r="A74" s="1">
        <v>2020</v>
      </c>
      <c r="B74" t="s">
        <v>154</v>
      </c>
      <c r="C74" t="s">
        <v>155</v>
      </c>
      <c r="D74" s="3">
        <v>291826</v>
      </c>
      <c r="E74" s="4">
        <v>1704.68</v>
      </c>
      <c r="F74" s="4">
        <v>171.2</v>
      </c>
    </row>
    <row r="75" spans="1:6" x14ac:dyDescent="0.3">
      <c r="A75" s="1">
        <v>2050</v>
      </c>
      <c r="B75" t="s">
        <v>156</v>
      </c>
      <c r="C75" t="s">
        <v>157</v>
      </c>
      <c r="D75" s="3">
        <v>17013</v>
      </c>
      <c r="E75" s="4">
        <v>40570</v>
      </c>
      <c r="F75" s="4">
        <v>0.4</v>
      </c>
    </row>
    <row r="76" spans="1:6" x14ac:dyDescent="0.3">
      <c r="A76" s="1">
        <v>2060</v>
      </c>
      <c r="B76" t="s">
        <v>158</v>
      </c>
      <c r="C76" t="s">
        <v>159</v>
      </c>
      <c r="D76" s="3">
        <v>997</v>
      </c>
      <c r="E76" s="4">
        <v>503.84</v>
      </c>
      <c r="F76" s="4">
        <v>2</v>
      </c>
    </row>
    <row r="77" spans="1:6" x14ac:dyDescent="0.3">
      <c r="A77" s="1">
        <v>2068</v>
      </c>
      <c r="B77" t="s">
        <v>160</v>
      </c>
      <c r="C77" t="s">
        <v>161</v>
      </c>
      <c r="D77" s="3">
        <v>1826</v>
      </c>
      <c r="E77" s="4">
        <v>12751.41</v>
      </c>
      <c r="F77" s="4">
        <v>0.1</v>
      </c>
    </row>
    <row r="78" spans="1:6" x14ac:dyDescent="0.3">
      <c r="A78" s="1">
        <v>2070</v>
      </c>
      <c r="B78" t="s">
        <v>162</v>
      </c>
      <c r="C78" t="s">
        <v>163</v>
      </c>
      <c r="D78" s="3">
        <v>4847</v>
      </c>
      <c r="E78" s="4">
        <v>18568.78</v>
      </c>
      <c r="F78" s="4">
        <v>0.3</v>
      </c>
    </row>
    <row r="79" spans="1:6" x14ac:dyDescent="0.3">
      <c r="A79" s="1">
        <v>2090</v>
      </c>
      <c r="B79" t="s">
        <v>164</v>
      </c>
      <c r="C79" t="s">
        <v>165</v>
      </c>
      <c r="D79" s="3">
        <v>97581</v>
      </c>
      <c r="E79" s="4">
        <v>7338.21</v>
      </c>
      <c r="F79" s="4">
        <v>13.3</v>
      </c>
    </row>
    <row r="80" spans="1:6" x14ac:dyDescent="0.3">
      <c r="A80" s="1">
        <v>2100</v>
      </c>
      <c r="B80" t="s">
        <v>166</v>
      </c>
      <c r="C80" t="s">
        <v>167</v>
      </c>
      <c r="D80" s="3">
        <v>2508</v>
      </c>
      <c r="E80" s="4">
        <v>2318.6</v>
      </c>
      <c r="F80" s="4">
        <v>1.1000000000000001</v>
      </c>
    </row>
    <row r="81" spans="1:6" x14ac:dyDescent="0.3">
      <c r="A81" s="1">
        <v>2105</v>
      </c>
      <c r="B81" t="s">
        <v>168</v>
      </c>
      <c r="C81" t="s">
        <v>169</v>
      </c>
      <c r="D81" s="3">
        <v>2150</v>
      </c>
      <c r="E81" s="4">
        <v>7524.91</v>
      </c>
      <c r="F81" s="4">
        <v>0.3</v>
      </c>
    </row>
    <row r="82" spans="1:6" x14ac:dyDescent="0.3">
      <c r="A82" s="1">
        <v>2110</v>
      </c>
      <c r="B82" t="s">
        <v>170</v>
      </c>
      <c r="C82" t="s">
        <v>171</v>
      </c>
      <c r="D82" s="3">
        <v>31275</v>
      </c>
      <c r="E82" s="4">
        <v>2701.93</v>
      </c>
      <c r="F82" s="4">
        <v>11.6</v>
      </c>
    </row>
    <row r="83" spans="1:6" x14ac:dyDescent="0.3">
      <c r="A83" s="1">
        <v>2122</v>
      </c>
      <c r="B83" t="s">
        <v>172</v>
      </c>
      <c r="C83" t="s">
        <v>173</v>
      </c>
      <c r="D83" s="3">
        <v>55400</v>
      </c>
      <c r="E83" s="4">
        <v>16075.33</v>
      </c>
      <c r="F83" s="4">
        <v>3.4</v>
      </c>
    </row>
    <row r="84" spans="1:6" x14ac:dyDescent="0.3">
      <c r="A84" s="1">
        <v>2130</v>
      </c>
      <c r="B84" t="s">
        <v>174</v>
      </c>
      <c r="C84" t="s">
        <v>175</v>
      </c>
      <c r="D84" s="3">
        <v>13477</v>
      </c>
      <c r="E84" s="4">
        <v>4858.41</v>
      </c>
      <c r="F84" s="4">
        <v>2.8</v>
      </c>
    </row>
    <row r="85" spans="1:6" x14ac:dyDescent="0.3">
      <c r="A85" s="1">
        <v>2150</v>
      </c>
      <c r="B85" t="s">
        <v>176</v>
      </c>
      <c r="C85" t="s">
        <v>177</v>
      </c>
      <c r="D85" s="3">
        <v>13592</v>
      </c>
      <c r="E85" s="4">
        <v>6549.58</v>
      </c>
      <c r="F85" s="4">
        <v>2.1</v>
      </c>
    </row>
    <row r="86" spans="1:6" x14ac:dyDescent="0.3">
      <c r="A86" s="1">
        <v>2164</v>
      </c>
      <c r="B86" t="s">
        <v>178</v>
      </c>
      <c r="C86" t="s">
        <v>179</v>
      </c>
      <c r="D86" s="3" t="s">
        <v>180</v>
      </c>
      <c r="E86" s="4">
        <v>23652.01</v>
      </c>
      <c r="F86" s="4">
        <v>0.1</v>
      </c>
    </row>
    <row r="87" spans="1:6" x14ac:dyDescent="0.3">
      <c r="A87" s="1">
        <v>2170</v>
      </c>
      <c r="B87" t="s">
        <v>181</v>
      </c>
      <c r="C87" t="s">
        <v>182</v>
      </c>
      <c r="D87" s="3">
        <v>88995</v>
      </c>
      <c r="E87" s="4">
        <v>24607.9</v>
      </c>
      <c r="F87" s="4">
        <v>3.6</v>
      </c>
    </row>
    <row r="88" spans="1:6" x14ac:dyDescent="0.3">
      <c r="A88" s="1">
        <v>2180</v>
      </c>
      <c r="B88" t="s">
        <v>183</v>
      </c>
      <c r="C88" t="s">
        <v>184</v>
      </c>
      <c r="D88" s="3">
        <v>9492</v>
      </c>
      <c r="E88" s="4">
        <v>22961.759999999998</v>
      </c>
      <c r="F88" s="4">
        <v>0.4</v>
      </c>
    </row>
    <row r="89" spans="1:6" x14ac:dyDescent="0.3">
      <c r="A89" s="1">
        <v>2185</v>
      </c>
      <c r="B89" t="s">
        <v>185</v>
      </c>
      <c r="C89" t="s">
        <v>186</v>
      </c>
      <c r="D89" s="3">
        <v>9430</v>
      </c>
      <c r="E89" s="4">
        <v>88695.41</v>
      </c>
      <c r="F89" s="4">
        <v>0.1</v>
      </c>
    </row>
    <row r="90" spans="1:6" x14ac:dyDescent="0.3">
      <c r="A90" s="1">
        <v>2188</v>
      </c>
      <c r="B90" t="s">
        <v>187</v>
      </c>
      <c r="C90" t="s">
        <v>188</v>
      </c>
      <c r="D90" s="3">
        <v>7523</v>
      </c>
      <c r="E90" s="4">
        <v>35572.58</v>
      </c>
      <c r="F90" s="4">
        <v>0.2</v>
      </c>
    </row>
    <row r="91" spans="1:6" x14ac:dyDescent="0.3">
      <c r="A91" s="1">
        <v>2195</v>
      </c>
      <c r="B91" t="s">
        <v>189</v>
      </c>
      <c r="C91" t="s">
        <v>190</v>
      </c>
      <c r="D91" s="3">
        <v>3815</v>
      </c>
      <c r="E91" s="4">
        <v>3281.98</v>
      </c>
      <c r="F91" s="4">
        <v>1.2</v>
      </c>
    </row>
    <row r="92" spans="1:6" x14ac:dyDescent="0.3">
      <c r="A92" s="1">
        <v>2198</v>
      </c>
      <c r="B92" t="s">
        <v>191</v>
      </c>
      <c r="C92" t="s">
        <v>192</v>
      </c>
      <c r="D92" s="3">
        <v>5559</v>
      </c>
      <c r="E92" s="4">
        <v>3922.87</v>
      </c>
      <c r="F92" s="4">
        <v>1.4</v>
      </c>
    </row>
    <row r="93" spans="1:6" x14ac:dyDescent="0.3">
      <c r="A93" s="1">
        <v>2220</v>
      </c>
      <c r="B93" t="s">
        <v>193</v>
      </c>
      <c r="C93" t="s">
        <v>194</v>
      </c>
      <c r="D93" s="3">
        <v>8881</v>
      </c>
      <c r="E93" s="4">
        <v>2870.34</v>
      </c>
      <c r="F93" s="4">
        <v>3.1</v>
      </c>
    </row>
    <row r="94" spans="1:6" x14ac:dyDescent="0.3">
      <c r="A94" s="1">
        <v>2230</v>
      </c>
      <c r="B94" t="s">
        <v>195</v>
      </c>
      <c r="C94" t="s">
        <v>196</v>
      </c>
      <c r="D94" s="3">
        <v>968</v>
      </c>
      <c r="E94" s="4">
        <v>452.32</v>
      </c>
      <c r="F94" s="4">
        <v>2.1</v>
      </c>
    </row>
    <row r="95" spans="1:6" x14ac:dyDescent="0.3">
      <c r="A95" s="1">
        <v>2240</v>
      </c>
      <c r="B95" t="s">
        <v>197</v>
      </c>
      <c r="C95" t="s">
        <v>198</v>
      </c>
      <c r="D95" s="3">
        <v>7029</v>
      </c>
      <c r="E95" s="4">
        <v>24768.81</v>
      </c>
      <c r="F95" s="4">
        <v>0.3</v>
      </c>
    </row>
    <row r="96" spans="1:6" x14ac:dyDescent="0.3">
      <c r="A96" s="1">
        <v>2261</v>
      </c>
      <c r="B96" t="s">
        <v>199</v>
      </c>
      <c r="C96" t="s">
        <v>200</v>
      </c>
      <c r="D96" s="3">
        <v>9636</v>
      </c>
      <c r="E96" s="4">
        <v>34239.879999999997</v>
      </c>
      <c r="F96" s="4">
        <v>0.3</v>
      </c>
    </row>
    <row r="97" spans="1:7" x14ac:dyDescent="0.3">
      <c r="A97" s="1">
        <v>2270</v>
      </c>
      <c r="B97" t="s">
        <v>201</v>
      </c>
      <c r="C97" t="s">
        <v>202</v>
      </c>
      <c r="D97" s="3">
        <v>7459</v>
      </c>
      <c r="E97" s="4">
        <v>17081.43</v>
      </c>
      <c r="F97" s="4">
        <v>0.4</v>
      </c>
    </row>
    <row r="98" spans="1:7" x14ac:dyDescent="0.3">
      <c r="A98" s="1">
        <v>2275</v>
      </c>
      <c r="B98" t="s">
        <v>203</v>
      </c>
      <c r="C98" t="s">
        <v>204</v>
      </c>
      <c r="D98" s="3">
        <v>2369</v>
      </c>
      <c r="E98" s="4">
        <v>2541.48</v>
      </c>
      <c r="F98" s="4">
        <v>0.9</v>
      </c>
    </row>
    <row r="99" spans="1:7" x14ac:dyDescent="0.3">
      <c r="A99" s="1">
        <v>2282</v>
      </c>
      <c r="B99" t="s">
        <v>205</v>
      </c>
      <c r="C99" t="s">
        <v>206</v>
      </c>
      <c r="D99" s="3">
        <v>662</v>
      </c>
      <c r="E99" s="4">
        <v>7649.46</v>
      </c>
      <c r="F99" s="4">
        <v>0.1</v>
      </c>
    </row>
    <row r="100" spans="1:7" x14ac:dyDescent="0.3">
      <c r="A100" s="1">
        <v>2290</v>
      </c>
      <c r="B100" t="s">
        <v>207</v>
      </c>
      <c r="C100" t="s">
        <v>208</v>
      </c>
      <c r="D100" s="3">
        <v>5588</v>
      </c>
      <c r="E100" s="4">
        <v>145504.79</v>
      </c>
      <c r="F100" s="4">
        <v>0</v>
      </c>
    </row>
    <row r="101" spans="1:7" s="8" customFormat="1" x14ac:dyDescent="0.3">
      <c r="A101" s="7">
        <v>4</v>
      </c>
      <c r="B101" s="8" t="s">
        <v>209</v>
      </c>
      <c r="C101" s="8" t="s">
        <v>210</v>
      </c>
      <c r="D101" s="11">
        <v>6392017</v>
      </c>
      <c r="E101" s="9">
        <v>113594.08</v>
      </c>
      <c r="F101" s="9">
        <v>56.3</v>
      </c>
      <c r="G101" s="9"/>
    </row>
    <row r="102" spans="1:7" s="8" customFormat="1" x14ac:dyDescent="0.3">
      <c r="A102" s="7">
        <v>4001</v>
      </c>
      <c r="B102" s="8" t="s">
        <v>211</v>
      </c>
      <c r="C102" s="8" t="s">
        <v>212</v>
      </c>
      <c r="D102" s="10">
        <v>71518</v>
      </c>
      <c r="E102" s="9">
        <v>11197.52</v>
      </c>
      <c r="F102" s="9">
        <v>6.4</v>
      </c>
    </row>
    <row r="103" spans="1:7" s="8" customFormat="1" x14ac:dyDescent="0.3">
      <c r="A103" s="7">
        <v>4003</v>
      </c>
      <c r="B103" s="8" t="s">
        <v>213</v>
      </c>
      <c r="C103" s="8" t="s">
        <v>214</v>
      </c>
      <c r="D103" s="10">
        <v>131346</v>
      </c>
      <c r="E103" s="9">
        <v>6165.69</v>
      </c>
      <c r="F103" s="9">
        <v>21.3</v>
      </c>
    </row>
    <row r="104" spans="1:7" s="8" customFormat="1" x14ac:dyDescent="0.3">
      <c r="A104" s="7">
        <v>4005</v>
      </c>
      <c r="B104" s="8" t="s">
        <v>215</v>
      </c>
      <c r="C104" s="8" t="s">
        <v>216</v>
      </c>
      <c r="D104" s="10">
        <v>134421</v>
      </c>
      <c r="E104" s="9">
        <v>18618.89</v>
      </c>
      <c r="F104" s="9">
        <v>7.2</v>
      </c>
    </row>
    <row r="105" spans="1:7" s="8" customFormat="1" x14ac:dyDescent="0.3">
      <c r="A105" s="7">
        <v>4007</v>
      </c>
      <c r="B105" s="8" t="s">
        <v>217</v>
      </c>
      <c r="C105" s="8" t="s">
        <v>218</v>
      </c>
      <c r="D105" s="10">
        <v>53597</v>
      </c>
      <c r="E105" s="9">
        <v>4757.93</v>
      </c>
      <c r="F105" s="9">
        <v>11.3</v>
      </c>
    </row>
    <row r="106" spans="1:7" s="8" customFormat="1" x14ac:dyDescent="0.3">
      <c r="A106" s="7">
        <v>4009</v>
      </c>
      <c r="B106" s="8" t="s">
        <v>219</v>
      </c>
      <c r="C106" s="8" t="s">
        <v>220</v>
      </c>
      <c r="D106" s="10">
        <v>37220</v>
      </c>
      <c r="E106" s="9">
        <v>4622.6000000000004</v>
      </c>
      <c r="F106" s="9">
        <v>8.1</v>
      </c>
    </row>
    <row r="107" spans="1:7" s="8" customFormat="1" x14ac:dyDescent="0.3">
      <c r="A107" s="7">
        <v>4011</v>
      </c>
      <c r="B107" s="8" t="s">
        <v>221</v>
      </c>
      <c r="C107" s="8" t="s">
        <v>222</v>
      </c>
      <c r="D107" s="10">
        <v>8437</v>
      </c>
      <c r="E107" s="9">
        <v>1843.13</v>
      </c>
      <c r="F107" s="9">
        <v>4.5999999999999996</v>
      </c>
    </row>
    <row r="108" spans="1:7" s="8" customFormat="1" x14ac:dyDescent="0.3">
      <c r="A108" s="7">
        <v>4012</v>
      </c>
      <c r="B108" s="8" t="s">
        <v>223</v>
      </c>
      <c r="C108" s="8" t="s">
        <v>224</v>
      </c>
      <c r="D108" s="10">
        <v>20489</v>
      </c>
      <c r="E108" s="9">
        <v>4499.63</v>
      </c>
      <c r="F108" s="9">
        <v>4.5999999999999996</v>
      </c>
    </row>
    <row r="109" spans="1:7" s="8" customFormat="1" x14ac:dyDescent="0.3">
      <c r="A109" s="7">
        <v>4013</v>
      </c>
      <c r="B109" s="8" t="s">
        <v>225</v>
      </c>
      <c r="C109" s="8" t="s">
        <v>226</v>
      </c>
      <c r="D109" s="10">
        <v>3817117</v>
      </c>
      <c r="E109" s="9">
        <v>9200.14</v>
      </c>
      <c r="F109" s="9">
        <v>414.9</v>
      </c>
    </row>
    <row r="110" spans="1:7" s="8" customFormat="1" x14ac:dyDescent="0.3">
      <c r="A110" s="7">
        <v>4015</v>
      </c>
      <c r="B110" s="8" t="s">
        <v>227</v>
      </c>
      <c r="C110" s="8" t="s">
        <v>228</v>
      </c>
      <c r="D110" s="10">
        <v>200186</v>
      </c>
      <c r="E110" s="9">
        <v>13311.08</v>
      </c>
      <c r="F110" s="9">
        <v>15</v>
      </c>
    </row>
    <row r="111" spans="1:7" s="8" customFormat="1" x14ac:dyDescent="0.3">
      <c r="A111" s="7">
        <v>4017</v>
      </c>
      <c r="B111" s="8" t="s">
        <v>229</v>
      </c>
      <c r="C111" s="8" t="s">
        <v>230</v>
      </c>
      <c r="D111" s="10">
        <v>107449</v>
      </c>
      <c r="E111" s="9">
        <v>9950.42</v>
      </c>
      <c r="F111" s="9">
        <v>10.8</v>
      </c>
    </row>
    <row r="112" spans="1:7" s="8" customFormat="1" x14ac:dyDescent="0.3">
      <c r="A112" s="7">
        <v>4019</v>
      </c>
      <c r="B112" s="8" t="s">
        <v>231</v>
      </c>
      <c r="C112" s="8" t="s">
        <v>232</v>
      </c>
      <c r="D112" s="10">
        <v>980263</v>
      </c>
      <c r="E112" s="9">
        <v>9187.0400000000009</v>
      </c>
      <c r="F112" s="9">
        <v>106.7</v>
      </c>
    </row>
    <row r="113" spans="1:6" s="8" customFormat="1" x14ac:dyDescent="0.3">
      <c r="A113" s="7">
        <v>4021</v>
      </c>
      <c r="B113" s="8" t="s">
        <v>233</v>
      </c>
      <c r="C113" s="8" t="s">
        <v>234</v>
      </c>
      <c r="D113" s="10">
        <v>375770</v>
      </c>
      <c r="E113" s="9">
        <v>5365.61</v>
      </c>
      <c r="F113" s="9">
        <v>70</v>
      </c>
    </row>
    <row r="114" spans="1:6" s="8" customFormat="1" x14ac:dyDescent="0.3">
      <c r="A114" s="7">
        <v>4023</v>
      </c>
      <c r="B114" s="8" t="s">
        <v>235</v>
      </c>
      <c r="C114" s="8" t="s">
        <v>236</v>
      </c>
      <c r="D114" s="10">
        <v>47420</v>
      </c>
      <c r="E114" s="9">
        <v>1236.92</v>
      </c>
      <c r="F114" s="9">
        <v>38.299999999999997</v>
      </c>
    </row>
    <row r="115" spans="1:6" s="8" customFormat="1" x14ac:dyDescent="0.3">
      <c r="A115" s="7">
        <v>4025</v>
      </c>
      <c r="B115" s="8" t="s">
        <v>237</v>
      </c>
      <c r="C115" s="8" t="s">
        <v>238</v>
      </c>
      <c r="D115" s="10">
        <v>211033</v>
      </c>
      <c r="E115" s="9">
        <v>8123.5</v>
      </c>
      <c r="F115" s="9">
        <v>26</v>
      </c>
    </row>
    <row r="116" spans="1:6" s="8" customFormat="1" x14ac:dyDescent="0.3">
      <c r="A116" s="7">
        <v>4027</v>
      </c>
      <c r="B116" s="8" t="s">
        <v>239</v>
      </c>
      <c r="C116" s="8" t="s">
        <v>240</v>
      </c>
      <c r="D116" s="10">
        <v>195751</v>
      </c>
      <c r="E116" s="9">
        <v>5513.99</v>
      </c>
      <c r="F116" s="9">
        <v>35.5</v>
      </c>
    </row>
    <row r="117" spans="1:6" x14ac:dyDescent="0.3">
      <c r="A117" s="1">
        <v>5</v>
      </c>
      <c r="B117" t="s">
        <v>241</v>
      </c>
      <c r="C117" t="s">
        <v>242</v>
      </c>
      <c r="D117" s="3" t="s">
        <v>243</v>
      </c>
      <c r="E117" s="4">
        <v>52035.48</v>
      </c>
      <c r="F117" s="4">
        <v>56</v>
      </c>
    </row>
    <row r="118" spans="1:6" x14ac:dyDescent="0.3">
      <c r="A118" s="1">
        <v>5001</v>
      </c>
      <c r="B118" t="s">
        <v>244</v>
      </c>
      <c r="C118" t="s">
        <v>245</v>
      </c>
      <c r="D118" s="3">
        <v>19019</v>
      </c>
      <c r="E118" s="4">
        <v>988.77</v>
      </c>
      <c r="F118" s="4">
        <v>19.2</v>
      </c>
    </row>
    <row r="119" spans="1:6" x14ac:dyDescent="0.3">
      <c r="A119" s="1">
        <v>5003</v>
      </c>
      <c r="B119" t="s">
        <v>246</v>
      </c>
      <c r="C119" t="s">
        <v>247</v>
      </c>
      <c r="D119" s="3">
        <v>21853</v>
      </c>
      <c r="E119" s="4">
        <v>925.35</v>
      </c>
      <c r="F119" s="4">
        <v>23.6</v>
      </c>
    </row>
    <row r="120" spans="1:6" x14ac:dyDescent="0.3">
      <c r="A120" s="1">
        <v>5005</v>
      </c>
      <c r="B120" t="s">
        <v>248</v>
      </c>
      <c r="C120" t="s">
        <v>249</v>
      </c>
      <c r="D120" s="3">
        <v>41513</v>
      </c>
      <c r="E120" s="4">
        <v>554.28</v>
      </c>
      <c r="F120" s="4">
        <v>74.900000000000006</v>
      </c>
    </row>
    <row r="121" spans="1:6" x14ac:dyDescent="0.3">
      <c r="A121" s="1">
        <v>5007</v>
      </c>
      <c r="B121" t="s">
        <v>250</v>
      </c>
      <c r="C121" t="s">
        <v>251</v>
      </c>
      <c r="D121" s="3">
        <v>221339</v>
      </c>
      <c r="E121" s="4">
        <v>847.36</v>
      </c>
      <c r="F121" s="4">
        <v>261.2</v>
      </c>
    </row>
    <row r="122" spans="1:6" x14ac:dyDescent="0.3">
      <c r="A122" s="1">
        <v>5009</v>
      </c>
      <c r="B122" t="s">
        <v>252</v>
      </c>
      <c r="C122" t="s">
        <v>253</v>
      </c>
      <c r="D122" s="3">
        <v>36903</v>
      </c>
      <c r="E122" s="4">
        <v>590.23</v>
      </c>
      <c r="F122" s="4">
        <v>62.5</v>
      </c>
    </row>
    <row r="123" spans="1:6" x14ac:dyDescent="0.3">
      <c r="A123" s="1">
        <v>5011</v>
      </c>
      <c r="B123" t="s">
        <v>254</v>
      </c>
      <c r="C123" t="s">
        <v>255</v>
      </c>
      <c r="D123" s="3">
        <v>11508</v>
      </c>
      <c r="E123" s="4">
        <v>649.23</v>
      </c>
      <c r="F123" s="4">
        <v>17.7</v>
      </c>
    </row>
    <row r="124" spans="1:6" x14ac:dyDescent="0.3">
      <c r="A124" s="1">
        <v>5013</v>
      </c>
      <c r="B124" t="s">
        <v>256</v>
      </c>
      <c r="C124" t="s">
        <v>25</v>
      </c>
      <c r="D124" s="3">
        <v>5368</v>
      </c>
      <c r="E124" s="4">
        <v>628.58000000000004</v>
      </c>
      <c r="F124" s="4">
        <v>8.5</v>
      </c>
    </row>
    <row r="125" spans="1:6" x14ac:dyDescent="0.3">
      <c r="A125" s="1">
        <v>5015</v>
      </c>
      <c r="B125" t="s">
        <v>257</v>
      </c>
      <c r="C125" t="s">
        <v>258</v>
      </c>
      <c r="D125" s="3">
        <v>27446</v>
      </c>
      <c r="E125" s="4">
        <v>630.09</v>
      </c>
      <c r="F125" s="4">
        <v>43.6</v>
      </c>
    </row>
    <row r="126" spans="1:6" x14ac:dyDescent="0.3">
      <c r="A126" s="1">
        <v>5017</v>
      </c>
      <c r="B126" t="s">
        <v>259</v>
      </c>
      <c r="C126" t="s">
        <v>260</v>
      </c>
      <c r="D126" s="3">
        <v>11800</v>
      </c>
      <c r="E126" s="4">
        <v>644.29999999999995</v>
      </c>
      <c r="F126" s="4">
        <v>18.3</v>
      </c>
    </row>
    <row r="127" spans="1:6" x14ac:dyDescent="0.3">
      <c r="A127" s="1">
        <v>5019</v>
      </c>
      <c r="B127" t="s">
        <v>261</v>
      </c>
      <c r="C127" t="s">
        <v>262</v>
      </c>
      <c r="D127" s="3">
        <v>22995</v>
      </c>
      <c r="E127" s="4">
        <v>866.07</v>
      </c>
      <c r="F127" s="4">
        <v>26.6</v>
      </c>
    </row>
    <row r="128" spans="1:6" x14ac:dyDescent="0.3">
      <c r="A128" s="1">
        <v>5021</v>
      </c>
      <c r="B128" t="s">
        <v>263</v>
      </c>
      <c r="C128" t="s">
        <v>37</v>
      </c>
      <c r="D128" s="3">
        <v>16083</v>
      </c>
      <c r="E128" s="4">
        <v>639.46</v>
      </c>
      <c r="F128" s="4">
        <v>25.2</v>
      </c>
    </row>
    <row r="129" spans="1:6" x14ac:dyDescent="0.3">
      <c r="A129" s="1">
        <v>5023</v>
      </c>
      <c r="B129" t="s">
        <v>264</v>
      </c>
      <c r="C129" t="s">
        <v>39</v>
      </c>
      <c r="D129" s="3">
        <v>25970</v>
      </c>
      <c r="E129" s="4">
        <v>553.69000000000005</v>
      </c>
      <c r="F129" s="4">
        <v>46.9</v>
      </c>
    </row>
    <row r="130" spans="1:6" x14ac:dyDescent="0.3">
      <c r="A130" s="1">
        <v>5025</v>
      </c>
      <c r="B130" t="s">
        <v>265</v>
      </c>
      <c r="C130" t="s">
        <v>266</v>
      </c>
      <c r="D130" s="3">
        <v>8689</v>
      </c>
      <c r="E130" s="4">
        <v>597.78</v>
      </c>
      <c r="F130" s="4">
        <v>14.5</v>
      </c>
    </row>
    <row r="131" spans="1:6" x14ac:dyDescent="0.3">
      <c r="A131" s="1">
        <v>5027</v>
      </c>
      <c r="B131" t="s">
        <v>267</v>
      </c>
      <c r="C131" t="s">
        <v>268</v>
      </c>
      <c r="D131" s="3">
        <v>24552</v>
      </c>
      <c r="E131" s="4">
        <v>766.05</v>
      </c>
      <c r="F131" s="4">
        <v>32.1</v>
      </c>
    </row>
    <row r="132" spans="1:6" x14ac:dyDescent="0.3">
      <c r="A132" s="1">
        <v>5029</v>
      </c>
      <c r="B132" t="s">
        <v>269</v>
      </c>
      <c r="C132" t="s">
        <v>270</v>
      </c>
      <c r="D132" s="3">
        <v>21273</v>
      </c>
      <c r="E132" s="4">
        <v>552.25</v>
      </c>
      <c r="F132" s="4">
        <v>38.5</v>
      </c>
    </row>
    <row r="133" spans="1:6" x14ac:dyDescent="0.3">
      <c r="A133" s="1">
        <v>5031</v>
      </c>
      <c r="B133" t="s">
        <v>271</v>
      </c>
      <c r="C133" t="s">
        <v>272</v>
      </c>
      <c r="D133" s="3">
        <v>96443</v>
      </c>
      <c r="E133" s="4">
        <v>707.21</v>
      </c>
      <c r="F133" s="4">
        <v>136.4</v>
      </c>
    </row>
    <row r="134" spans="1:6" x14ac:dyDescent="0.3">
      <c r="A134" s="1">
        <v>5033</v>
      </c>
      <c r="B134" t="s">
        <v>273</v>
      </c>
      <c r="C134" t="s">
        <v>274</v>
      </c>
      <c r="D134" s="3">
        <v>61948</v>
      </c>
      <c r="E134" s="4">
        <v>593.09</v>
      </c>
      <c r="F134" s="4">
        <v>104.4</v>
      </c>
    </row>
    <row r="135" spans="1:6" x14ac:dyDescent="0.3">
      <c r="A135" s="1">
        <v>5035</v>
      </c>
      <c r="B135" t="s">
        <v>275</v>
      </c>
      <c r="C135" t="s">
        <v>276</v>
      </c>
      <c r="D135" s="3">
        <v>50902</v>
      </c>
      <c r="E135" s="4">
        <v>609.76</v>
      </c>
      <c r="F135" s="4">
        <v>83.5</v>
      </c>
    </row>
    <row r="136" spans="1:6" x14ac:dyDescent="0.3">
      <c r="A136" s="1">
        <v>5037</v>
      </c>
      <c r="B136" t="s">
        <v>277</v>
      </c>
      <c r="C136" t="s">
        <v>278</v>
      </c>
      <c r="D136" s="3">
        <v>17870</v>
      </c>
      <c r="E136" s="4">
        <v>616.38</v>
      </c>
      <c r="F136" s="4">
        <v>29</v>
      </c>
    </row>
    <row r="137" spans="1:6" x14ac:dyDescent="0.3">
      <c r="A137" s="1">
        <v>5039</v>
      </c>
      <c r="B137" t="s">
        <v>279</v>
      </c>
      <c r="C137" t="s">
        <v>57</v>
      </c>
      <c r="D137" s="3">
        <v>8116</v>
      </c>
      <c r="E137" s="4">
        <v>667.39</v>
      </c>
      <c r="F137" s="4">
        <v>12.2</v>
      </c>
    </row>
    <row r="138" spans="1:6" x14ac:dyDescent="0.3">
      <c r="A138" s="1">
        <v>5041</v>
      </c>
      <c r="B138" t="s">
        <v>280</v>
      </c>
      <c r="C138" t="s">
        <v>281</v>
      </c>
      <c r="D138" s="3">
        <v>13008</v>
      </c>
      <c r="E138" s="4">
        <v>768.15</v>
      </c>
      <c r="F138" s="4">
        <v>16.899999999999999</v>
      </c>
    </row>
    <row r="139" spans="1:6" x14ac:dyDescent="0.3">
      <c r="A139" s="1">
        <v>5043</v>
      </c>
      <c r="B139" t="s">
        <v>282</v>
      </c>
      <c r="C139" t="s">
        <v>283</v>
      </c>
      <c r="D139" s="3">
        <v>18509</v>
      </c>
      <c r="E139" s="4">
        <v>828.36</v>
      </c>
      <c r="F139" s="4">
        <v>22.3</v>
      </c>
    </row>
    <row r="140" spans="1:6" x14ac:dyDescent="0.3">
      <c r="A140" s="1">
        <v>5045</v>
      </c>
      <c r="B140" t="s">
        <v>284</v>
      </c>
      <c r="C140" t="s">
        <v>285</v>
      </c>
      <c r="D140" s="3">
        <v>113237</v>
      </c>
      <c r="E140" s="4">
        <v>647.88</v>
      </c>
      <c r="F140" s="4">
        <v>174.8</v>
      </c>
    </row>
    <row r="141" spans="1:6" x14ac:dyDescent="0.3">
      <c r="A141" s="1">
        <v>5047</v>
      </c>
      <c r="B141" t="s">
        <v>286</v>
      </c>
      <c r="C141" t="s">
        <v>69</v>
      </c>
      <c r="D141" s="3">
        <v>18125</v>
      </c>
      <c r="E141" s="4">
        <v>608.86</v>
      </c>
      <c r="F141" s="4">
        <v>29.8</v>
      </c>
    </row>
    <row r="142" spans="1:6" x14ac:dyDescent="0.3">
      <c r="A142" s="1">
        <v>5049</v>
      </c>
      <c r="B142" t="s">
        <v>287</v>
      </c>
      <c r="C142" t="s">
        <v>288</v>
      </c>
      <c r="D142" s="3">
        <v>12245</v>
      </c>
      <c r="E142" s="4">
        <v>618.19000000000005</v>
      </c>
      <c r="F142" s="4">
        <v>19.8</v>
      </c>
    </row>
    <row r="143" spans="1:6" x14ac:dyDescent="0.3">
      <c r="A143" s="1">
        <v>5051</v>
      </c>
      <c r="B143" t="s">
        <v>289</v>
      </c>
      <c r="C143" t="s">
        <v>290</v>
      </c>
      <c r="D143" s="3">
        <v>96024</v>
      </c>
      <c r="E143" s="4">
        <v>677.78</v>
      </c>
      <c r="F143" s="4">
        <v>141.69999999999999</v>
      </c>
    </row>
    <row r="144" spans="1:6" x14ac:dyDescent="0.3">
      <c r="A144" s="1">
        <v>5053</v>
      </c>
      <c r="B144" t="s">
        <v>291</v>
      </c>
      <c r="C144" t="s">
        <v>292</v>
      </c>
      <c r="D144" s="3">
        <v>17853</v>
      </c>
      <c r="E144" s="4">
        <v>631.80999999999995</v>
      </c>
      <c r="F144" s="4">
        <v>28.3</v>
      </c>
    </row>
    <row r="145" spans="1:6" x14ac:dyDescent="0.3">
      <c r="A145" s="1">
        <v>5055</v>
      </c>
      <c r="B145" t="s">
        <v>293</v>
      </c>
      <c r="C145" t="s">
        <v>73</v>
      </c>
      <c r="D145" s="3">
        <v>42090</v>
      </c>
      <c r="E145" s="4">
        <v>577.70000000000005</v>
      </c>
      <c r="F145" s="4">
        <v>72.900000000000006</v>
      </c>
    </row>
    <row r="146" spans="1:6" x14ac:dyDescent="0.3">
      <c r="A146" s="1">
        <v>5057</v>
      </c>
      <c r="B146" t="s">
        <v>294</v>
      </c>
      <c r="C146" t="s">
        <v>295</v>
      </c>
      <c r="D146" s="3">
        <v>22609</v>
      </c>
      <c r="E146" s="4">
        <v>727.52</v>
      </c>
      <c r="F146" s="4">
        <v>31.1</v>
      </c>
    </row>
    <row r="147" spans="1:6" x14ac:dyDescent="0.3">
      <c r="A147" s="1">
        <v>5059</v>
      </c>
      <c r="B147" t="s">
        <v>296</v>
      </c>
      <c r="C147" t="s">
        <v>297</v>
      </c>
      <c r="D147" s="3">
        <v>32923</v>
      </c>
      <c r="E147" s="4">
        <v>615.20000000000005</v>
      </c>
      <c r="F147" s="4">
        <v>53.5</v>
      </c>
    </row>
    <row r="148" spans="1:6" x14ac:dyDescent="0.3">
      <c r="A148" s="1">
        <v>5061</v>
      </c>
      <c r="B148" t="s">
        <v>298</v>
      </c>
      <c r="C148" t="s">
        <v>299</v>
      </c>
      <c r="D148" s="3">
        <v>13789</v>
      </c>
      <c r="E148" s="4">
        <v>588.54999999999995</v>
      </c>
      <c r="F148" s="4">
        <v>23.4</v>
      </c>
    </row>
    <row r="149" spans="1:6" x14ac:dyDescent="0.3">
      <c r="A149" s="1">
        <v>5063</v>
      </c>
      <c r="B149" t="s">
        <v>300</v>
      </c>
      <c r="C149" t="s">
        <v>301</v>
      </c>
      <c r="D149" s="3">
        <v>36647</v>
      </c>
      <c r="E149" s="4">
        <v>763.95</v>
      </c>
      <c r="F149" s="4">
        <v>48</v>
      </c>
    </row>
    <row r="150" spans="1:6" x14ac:dyDescent="0.3">
      <c r="A150" s="1">
        <v>5065</v>
      </c>
      <c r="B150" t="s">
        <v>302</v>
      </c>
      <c r="C150" t="s">
        <v>303</v>
      </c>
      <c r="D150" s="3">
        <v>13696</v>
      </c>
      <c r="E150" s="4">
        <v>580.58000000000004</v>
      </c>
      <c r="F150" s="4">
        <v>23.6</v>
      </c>
    </row>
    <row r="151" spans="1:6" x14ac:dyDescent="0.3">
      <c r="A151" s="1">
        <v>5067</v>
      </c>
      <c r="B151" t="s">
        <v>304</v>
      </c>
      <c r="C151" t="s">
        <v>81</v>
      </c>
      <c r="D151" s="3">
        <v>17997</v>
      </c>
      <c r="E151" s="4">
        <v>633.94000000000005</v>
      </c>
      <c r="F151" s="4">
        <v>28.4</v>
      </c>
    </row>
    <row r="152" spans="1:6" x14ac:dyDescent="0.3">
      <c r="A152" s="1">
        <v>5069</v>
      </c>
      <c r="B152" t="s">
        <v>305</v>
      </c>
      <c r="C152" t="s">
        <v>83</v>
      </c>
      <c r="D152" s="3">
        <v>77435</v>
      </c>
      <c r="E152" s="4">
        <v>870.75</v>
      </c>
      <c r="F152" s="4">
        <v>88.9</v>
      </c>
    </row>
    <row r="153" spans="1:6" x14ac:dyDescent="0.3">
      <c r="A153" s="1">
        <v>5071</v>
      </c>
      <c r="B153" t="s">
        <v>306</v>
      </c>
      <c r="C153" t="s">
        <v>307</v>
      </c>
      <c r="D153" s="3">
        <v>25540</v>
      </c>
      <c r="E153" s="4">
        <v>659.8</v>
      </c>
      <c r="F153" s="4">
        <v>38.700000000000003</v>
      </c>
    </row>
    <row r="154" spans="1:6" x14ac:dyDescent="0.3">
      <c r="A154" s="1">
        <v>5073</v>
      </c>
      <c r="B154" t="s">
        <v>308</v>
      </c>
      <c r="C154" t="s">
        <v>309</v>
      </c>
      <c r="D154" s="3">
        <v>7645</v>
      </c>
      <c r="E154" s="4">
        <v>528.27</v>
      </c>
      <c r="F154" s="4">
        <v>14.5</v>
      </c>
    </row>
    <row r="155" spans="1:6" x14ac:dyDescent="0.3">
      <c r="A155" s="1">
        <v>5075</v>
      </c>
      <c r="B155" t="s">
        <v>310</v>
      </c>
      <c r="C155" t="s">
        <v>90</v>
      </c>
      <c r="D155" s="3">
        <v>17415</v>
      </c>
      <c r="E155" s="4">
        <v>587.61</v>
      </c>
      <c r="F155" s="4">
        <v>29.6</v>
      </c>
    </row>
    <row r="156" spans="1:6" x14ac:dyDescent="0.3">
      <c r="A156" s="1">
        <v>5077</v>
      </c>
      <c r="B156" t="s">
        <v>311</v>
      </c>
      <c r="C156" t="s">
        <v>92</v>
      </c>
      <c r="D156" s="3">
        <v>10424</v>
      </c>
      <c r="E156" s="4">
        <v>602.62</v>
      </c>
      <c r="F156" s="4">
        <v>17.3</v>
      </c>
    </row>
    <row r="157" spans="1:6" x14ac:dyDescent="0.3">
      <c r="A157" s="1">
        <v>5079</v>
      </c>
      <c r="B157" t="s">
        <v>312</v>
      </c>
      <c r="C157" t="s">
        <v>313</v>
      </c>
      <c r="D157" s="3">
        <v>14134</v>
      </c>
      <c r="E157" s="4">
        <v>561.52</v>
      </c>
      <c r="F157" s="4">
        <v>25.2</v>
      </c>
    </row>
    <row r="158" spans="1:6" x14ac:dyDescent="0.3">
      <c r="A158" s="1">
        <v>5081</v>
      </c>
      <c r="B158" t="s">
        <v>314</v>
      </c>
      <c r="C158" t="s">
        <v>315</v>
      </c>
      <c r="D158" s="3">
        <v>13171</v>
      </c>
      <c r="E158" s="4">
        <v>532.25</v>
      </c>
      <c r="F158" s="4">
        <v>24.7</v>
      </c>
    </row>
    <row r="159" spans="1:6" x14ac:dyDescent="0.3">
      <c r="A159" s="1">
        <v>5083</v>
      </c>
      <c r="B159" t="s">
        <v>316</v>
      </c>
      <c r="C159" t="s">
        <v>317</v>
      </c>
      <c r="D159" s="3">
        <v>22353</v>
      </c>
      <c r="E159" s="4">
        <v>708.12</v>
      </c>
      <c r="F159" s="4">
        <v>31.6</v>
      </c>
    </row>
    <row r="160" spans="1:6" x14ac:dyDescent="0.3">
      <c r="A160" s="1">
        <v>5085</v>
      </c>
      <c r="B160" t="s">
        <v>318</v>
      </c>
      <c r="C160" t="s">
        <v>319</v>
      </c>
      <c r="D160" s="3">
        <v>68356</v>
      </c>
      <c r="E160" s="4">
        <v>770.73</v>
      </c>
      <c r="F160" s="4">
        <v>88.7</v>
      </c>
    </row>
    <row r="161" spans="1:6" x14ac:dyDescent="0.3">
      <c r="A161" s="1">
        <v>5087</v>
      </c>
      <c r="B161" t="s">
        <v>320</v>
      </c>
      <c r="C161" t="s">
        <v>101</v>
      </c>
      <c r="D161" s="3">
        <v>15717</v>
      </c>
      <c r="E161" s="4">
        <v>834.26</v>
      </c>
      <c r="F161" s="4">
        <v>18.8</v>
      </c>
    </row>
    <row r="162" spans="1:6" x14ac:dyDescent="0.3">
      <c r="A162" s="1">
        <v>5089</v>
      </c>
      <c r="B162" t="s">
        <v>321</v>
      </c>
      <c r="C162" t="s">
        <v>105</v>
      </c>
      <c r="D162" s="3">
        <v>16653</v>
      </c>
      <c r="E162" s="4">
        <v>597.01</v>
      </c>
      <c r="F162" s="4">
        <v>27.9</v>
      </c>
    </row>
    <row r="163" spans="1:6" x14ac:dyDescent="0.3">
      <c r="A163" s="1">
        <v>5091</v>
      </c>
      <c r="B163" t="s">
        <v>322</v>
      </c>
      <c r="C163" t="s">
        <v>323</v>
      </c>
      <c r="D163" s="3">
        <v>43462</v>
      </c>
      <c r="E163" s="4">
        <v>625.58000000000004</v>
      </c>
      <c r="F163" s="4">
        <v>69.5</v>
      </c>
    </row>
    <row r="164" spans="1:6" x14ac:dyDescent="0.3">
      <c r="A164" s="1">
        <v>5093</v>
      </c>
      <c r="B164" t="s">
        <v>324</v>
      </c>
      <c r="C164" t="s">
        <v>325</v>
      </c>
      <c r="D164" s="3">
        <v>46480</v>
      </c>
      <c r="E164" s="4">
        <v>900.57</v>
      </c>
      <c r="F164" s="4">
        <v>51.6</v>
      </c>
    </row>
    <row r="165" spans="1:6" x14ac:dyDescent="0.3">
      <c r="A165" s="1">
        <v>5095</v>
      </c>
      <c r="B165" t="s">
        <v>326</v>
      </c>
      <c r="C165" t="s">
        <v>112</v>
      </c>
      <c r="D165" s="3">
        <v>8149</v>
      </c>
      <c r="E165" s="4">
        <v>607.12</v>
      </c>
      <c r="F165" s="4">
        <v>13.4</v>
      </c>
    </row>
    <row r="166" spans="1:6" x14ac:dyDescent="0.3">
      <c r="A166" s="1">
        <v>5097</v>
      </c>
      <c r="B166" t="s">
        <v>327</v>
      </c>
      <c r="C166" t="s">
        <v>114</v>
      </c>
      <c r="D166" s="3">
        <v>9487</v>
      </c>
      <c r="E166" s="4">
        <v>779.88</v>
      </c>
      <c r="F166" s="4">
        <v>12.2</v>
      </c>
    </row>
    <row r="167" spans="1:6" x14ac:dyDescent="0.3">
      <c r="A167" s="1">
        <v>5099</v>
      </c>
      <c r="B167" t="s">
        <v>328</v>
      </c>
      <c r="C167" t="s">
        <v>329</v>
      </c>
      <c r="D167" s="3">
        <v>8997</v>
      </c>
      <c r="E167" s="4">
        <v>617.84</v>
      </c>
      <c r="F167" s="4">
        <v>14.6</v>
      </c>
    </row>
    <row r="168" spans="1:6" x14ac:dyDescent="0.3">
      <c r="A168" s="1">
        <v>5101</v>
      </c>
      <c r="B168" t="s">
        <v>330</v>
      </c>
      <c r="C168" t="s">
        <v>331</v>
      </c>
      <c r="D168" s="3">
        <v>8330</v>
      </c>
      <c r="E168" s="4">
        <v>820.9</v>
      </c>
      <c r="F168" s="4">
        <v>10.1</v>
      </c>
    </row>
    <row r="169" spans="1:6" x14ac:dyDescent="0.3">
      <c r="A169" s="1">
        <v>5103</v>
      </c>
      <c r="B169" t="s">
        <v>332</v>
      </c>
      <c r="C169" t="s">
        <v>333</v>
      </c>
      <c r="D169" s="3" t="s">
        <v>334</v>
      </c>
      <c r="E169" s="4">
        <v>732.78</v>
      </c>
      <c r="F169" s="4">
        <v>35.6</v>
      </c>
    </row>
    <row r="170" spans="1:6" x14ac:dyDescent="0.3">
      <c r="A170" s="1">
        <v>5105</v>
      </c>
      <c r="B170" t="s">
        <v>335</v>
      </c>
      <c r="C170" t="s">
        <v>118</v>
      </c>
      <c r="D170" s="3">
        <v>10445</v>
      </c>
      <c r="E170" s="4">
        <v>551.4</v>
      </c>
      <c r="F170" s="4">
        <v>18.899999999999999</v>
      </c>
    </row>
    <row r="171" spans="1:6" x14ac:dyDescent="0.3">
      <c r="A171" s="1">
        <v>5107</v>
      </c>
      <c r="B171" t="s">
        <v>336</v>
      </c>
      <c r="C171" t="s">
        <v>337</v>
      </c>
      <c r="D171" s="3">
        <v>21757</v>
      </c>
      <c r="E171" s="4">
        <v>695.66</v>
      </c>
      <c r="F171" s="4">
        <v>31.3</v>
      </c>
    </row>
    <row r="172" spans="1:6" x14ac:dyDescent="0.3">
      <c r="A172" s="1">
        <v>5109</v>
      </c>
      <c r="B172" t="s">
        <v>338</v>
      </c>
      <c r="C172" t="s">
        <v>122</v>
      </c>
      <c r="D172" s="3">
        <v>11291</v>
      </c>
      <c r="E172" s="4">
        <v>600.62</v>
      </c>
      <c r="F172" s="4">
        <v>18.8</v>
      </c>
    </row>
    <row r="173" spans="1:6" x14ac:dyDescent="0.3">
      <c r="A173" s="1">
        <v>5111</v>
      </c>
      <c r="B173" t="s">
        <v>339</v>
      </c>
      <c r="C173" t="s">
        <v>340</v>
      </c>
      <c r="D173" s="3">
        <v>24583</v>
      </c>
      <c r="E173" s="4">
        <v>758.39</v>
      </c>
      <c r="F173" s="4">
        <v>32.4</v>
      </c>
    </row>
    <row r="174" spans="1:6" x14ac:dyDescent="0.3">
      <c r="A174" s="1">
        <v>5113</v>
      </c>
      <c r="B174" t="s">
        <v>341</v>
      </c>
      <c r="C174" t="s">
        <v>342</v>
      </c>
      <c r="D174" s="3">
        <v>20662</v>
      </c>
      <c r="E174" s="4">
        <v>857.68</v>
      </c>
      <c r="F174" s="4">
        <v>24.1</v>
      </c>
    </row>
    <row r="175" spans="1:6" x14ac:dyDescent="0.3">
      <c r="A175" s="1">
        <v>5115</v>
      </c>
      <c r="B175" t="s">
        <v>343</v>
      </c>
      <c r="C175" t="s">
        <v>344</v>
      </c>
      <c r="D175" s="3">
        <v>61754</v>
      </c>
      <c r="E175" s="4">
        <v>812.55</v>
      </c>
      <c r="F175" s="4">
        <v>76</v>
      </c>
    </row>
    <row r="176" spans="1:6" x14ac:dyDescent="0.3">
      <c r="A176" s="1">
        <v>5117</v>
      </c>
      <c r="B176" t="s">
        <v>345</v>
      </c>
      <c r="C176" t="s">
        <v>346</v>
      </c>
      <c r="D176" s="3">
        <v>8715</v>
      </c>
      <c r="E176" s="4">
        <v>647.96</v>
      </c>
      <c r="F176" s="4">
        <v>13.4</v>
      </c>
    </row>
    <row r="177" spans="1:6" x14ac:dyDescent="0.3">
      <c r="A177" s="1">
        <v>5119</v>
      </c>
      <c r="B177" t="s">
        <v>347</v>
      </c>
      <c r="C177" t="s">
        <v>348</v>
      </c>
      <c r="D177" s="3">
        <v>382748</v>
      </c>
      <c r="E177" s="4">
        <v>759.76</v>
      </c>
      <c r="F177" s="4">
        <v>503.8</v>
      </c>
    </row>
    <row r="178" spans="1:6" x14ac:dyDescent="0.3">
      <c r="A178" s="1">
        <v>5121</v>
      </c>
      <c r="B178" t="s">
        <v>349</v>
      </c>
      <c r="C178" t="s">
        <v>124</v>
      </c>
      <c r="D178" s="3">
        <v>17969</v>
      </c>
      <c r="E178" s="4">
        <v>652.19000000000005</v>
      </c>
      <c r="F178" s="4">
        <v>27.6</v>
      </c>
    </row>
    <row r="179" spans="1:6" x14ac:dyDescent="0.3">
      <c r="A179" s="1">
        <v>5123</v>
      </c>
      <c r="B179" t="s">
        <v>350</v>
      </c>
      <c r="C179" t="s">
        <v>351</v>
      </c>
      <c r="D179" s="3">
        <v>28258</v>
      </c>
      <c r="E179" s="4">
        <v>634.77</v>
      </c>
      <c r="F179" s="4">
        <v>44.5</v>
      </c>
    </row>
    <row r="180" spans="1:6" x14ac:dyDescent="0.3">
      <c r="A180" s="1">
        <v>5125</v>
      </c>
      <c r="B180" t="s">
        <v>352</v>
      </c>
      <c r="C180" t="s">
        <v>353</v>
      </c>
      <c r="D180" s="3">
        <v>107118</v>
      </c>
      <c r="E180" s="4">
        <v>723.6</v>
      </c>
      <c r="F180" s="4">
        <v>148</v>
      </c>
    </row>
    <row r="181" spans="1:6" x14ac:dyDescent="0.3">
      <c r="A181" s="1">
        <v>5127</v>
      </c>
      <c r="B181" t="s">
        <v>354</v>
      </c>
      <c r="C181" t="s">
        <v>355</v>
      </c>
      <c r="D181" s="3">
        <v>11233</v>
      </c>
      <c r="E181" s="4">
        <v>892.32</v>
      </c>
      <c r="F181" s="4">
        <v>12.6</v>
      </c>
    </row>
    <row r="182" spans="1:6" x14ac:dyDescent="0.3">
      <c r="A182" s="1">
        <v>5129</v>
      </c>
      <c r="B182" t="s">
        <v>356</v>
      </c>
      <c r="C182" t="s">
        <v>357</v>
      </c>
      <c r="D182" s="3">
        <v>8195</v>
      </c>
      <c r="E182" s="4">
        <v>666.09</v>
      </c>
      <c r="F182" s="4">
        <v>12.3</v>
      </c>
    </row>
    <row r="183" spans="1:6" x14ac:dyDescent="0.3">
      <c r="A183" s="1">
        <v>5131</v>
      </c>
      <c r="B183" t="s">
        <v>358</v>
      </c>
      <c r="C183" t="s">
        <v>359</v>
      </c>
      <c r="D183" s="3">
        <v>125744</v>
      </c>
      <c r="E183" s="4">
        <v>531.91</v>
      </c>
      <c r="F183" s="4">
        <v>236.4</v>
      </c>
    </row>
    <row r="184" spans="1:6" x14ac:dyDescent="0.3">
      <c r="A184" s="1">
        <v>5133</v>
      </c>
      <c r="B184" t="s">
        <v>360</v>
      </c>
      <c r="C184" t="s">
        <v>361</v>
      </c>
      <c r="D184" s="3">
        <v>17058</v>
      </c>
      <c r="E184" s="4">
        <v>565.13</v>
      </c>
      <c r="F184" s="4">
        <v>30.2</v>
      </c>
    </row>
    <row r="185" spans="1:6" x14ac:dyDescent="0.3">
      <c r="A185" s="1">
        <v>5135</v>
      </c>
      <c r="B185" t="s">
        <v>362</v>
      </c>
      <c r="C185" t="s">
        <v>363</v>
      </c>
      <c r="D185" s="3">
        <v>17264</v>
      </c>
      <c r="E185" s="4">
        <v>604.44000000000005</v>
      </c>
      <c r="F185" s="4">
        <v>28.6</v>
      </c>
    </row>
    <row r="186" spans="1:6" x14ac:dyDescent="0.3">
      <c r="A186" s="1">
        <v>5137</v>
      </c>
      <c r="B186" t="s">
        <v>364</v>
      </c>
      <c r="C186" t="s">
        <v>365</v>
      </c>
      <c r="D186" s="3">
        <v>12394</v>
      </c>
      <c r="E186" s="4">
        <v>606.4</v>
      </c>
      <c r="F186" s="4">
        <v>20.399999999999999</v>
      </c>
    </row>
    <row r="187" spans="1:6" x14ac:dyDescent="0.3">
      <c r="A187" s="1">
        <v>5139</v>
      </c>
      <c r="B187" t="s">
        <v>366</v>
      </c>
      <c r="C187" t="s">
        <v>367</v>
      </c>
      <c r="D187" s="3">
        <v>41639</v>
      </c>
      <c r="E187" s="4">
        <v>1039.21</v>
      </c>
      <c r="F187" s="4">
        <v>40.1</v>
      </c>
    </row>
    <row r="188" spans="1:6" x14ac:dyDescent="0.3">
      <c r="A188" s="1">
        <v>5141</v>
      </c>
      <c r="B188" t="s">
        <v>368</v>
      </c>
      <c r="C188" t="s">
        <v>369</v>
      </c>
      <c r="D188" s="3">
        <v>17295</v>
      </c>
      <c r="E188" s="4">
        <v>708.14</v>
      </c>
      <c r="F188" s="4">
        <v>24.4</v>
      </c>
    </row>
    <row r="189" spans="1:6" x14ac:dyDescent="0.3">
      <c r="A189" s="1">
        <v>5143</v>
      </c>
      <c r="B189" t="s">
        <v>370</v>
      </c>
      <c r="C189" t="s">
        <v>142</v>
      </c>
      <c r="D189" s="3">
        <v>203065</v>
      </c>
      <c r="E189" s="4">
        <v>941.97</v>
      </c>
      <c r="F189" s="4">
        <v>215.6</v>
      </c>
    </row>
    <row r="190" spans="1:6" x14ac:dyDescent="0.3">
      <c r="A190" s="1">
        <v>5145</v>
      </c>
      <c r="B190" t="s">
        <v>371</v>
      </c>
      <c r="C190" t="s">
        <v>372</v>
      </c>
      <c r="D190" s="3">
        <v>77076</v>
      </c>
      <c r="E190" s="4">
        <v>1035.08</v>
      </c>
      <c r="F190" s="4">
        <v>74.5</v>
      </c>
    </row>
    <row r="191" spans="1:6" x14ac:dyDescent="0.3">
      <c r="A191" s="1">
        <v>5147</v>
      </c>
      <c r="B191" t="s">
        <v>373</v>
      </c>
      <c r="C191" t="s">
        <v>374</v>
      </c>
      <c r="D191" s="3">
        <v>7260</v>
      </c>
      <c r="E191" s="4">
        <v>586.79</v>
      </c>
      <c r="F191" s="4">
        <v>12.4</v>
      </c>
    </row>
    <row r="192" spans="1:6" x14ac:dyDescent="0.3">
      <c r="A192" s="1">
        <v>5149</v>
      </c>
      <c r="B192" t="s">
        <v>375</v>
      </c>
      <c r="C192" t="s">
        <v>376</v>
      </c>
      <c r="D192" s="3">
        <v>22185</v>
      </c>
      <c r="E192" s="4">
        <v>929.98</v>
      </c>
      <c r="F192" s="4">
        <v>23.9</v>
      </c>
    </row>
    <row r="193" spans="1:6" x14ac:dyDescent="0.3">
      <c r="A193" s="1">
        <v>6</v>
      </c>
      <c r="B193" t="s">
        <v>377</v>
      </c>
      <c r="C193" t="s">
        <v>378</v>
      </c>
      <c r="D193" s="3">
        <v>37253956</v>
      </c>
      <c r="E193" s="4">
        <v>155779.22</v>
      </c>
      <c r="F193" s="4">
        <v>239.1</v>
      </c>
    </row>
    <row r="194" spans="1:6" x14ac:dyDescent="0.3">
      <c r="A194" s="1">
        <v>6001</v>
      </c>
      <c r="B194" t="s">
        <v>379</v>
      </c>
      <c r="C194" t="s">
        <v>380</v>
      </c>
      <c r="D194" s="3">
        <v>1510271</v>
      </c>
      <c r="E194" s="4">
        <v>739.02</v>
      </c>
      <c r="F194" s="4">
        <v>2043.6</v>
      </c>
    </row>
    <row r="195" spans="1:6" x14ac:dyDescent="0.3">
      <c r="A195" s="1">
        <v>6003</v>
      </c>
      <c r="B195" t="s">
        <v>381</v>
      </c>
      <c r="C195" t="s">
        <v>382</v>
      </c>
      <c r="D195" s="3">
        <v>1175</v>
      </c>
      <c r="E195" s="4">
        <v>738.33</v>
      </c>
      <c r="F195" s="4">
        <v>1.6</v>
      </c>
    </row>
    <row r="196" spans="1:6" x14ac:dyDescent="0.3">
      <c r="A196" s="1">
        <v>6005</v>
      </c>
      <c r="B196" t="s">
        <v>383</v>
      </c>
      <c r="C196" t="s">
        <v>384</v>
      </c>
      <c r="D196" s="3">
        <v>38091</v>
      </c>
      <c r="E196" s="4">
        <v>594.58000000000004</v>
      </c>
      <c r="F196" s="4">
        <v>64.099999999999994</v>
      </c>
    </row>
    <row r="197" spans="1:6" x14ac:dyDescent="0.3">
      <c r="A197" s="1">
        <v>6007</v>
      </c>
      <c r="B197" t="s">
        <v>385</v>
      </c>
      <c r="C197" t="s">
        <v>386</v>
      </c>
      <c r="D197" s="3">
        <v>220000</v>
      </c>
      <c r="E197" s="4">
        <v>1636.46</v>
      </c>
      <c r="F197" s="4">
        <v>134.4</v>
      </c>
    </row>
    <row r="198" spans="1:6" x14ac:dyDescent="0.3">
      <c r="A198" s="1">
        <v>6009</v>
      </c>
      <c r="B198" t="s">
        <v>387</v>
      </c>
      <c r="C198" t="s">
        <v>388</v>
      </c>
      <c r="D198" s="3">
        <v>45578</v>
      </c>
      <c r="E198" s="4">
        <v>1020.01</v>
      </c>
      <c r="F198" s="4">
        <v>44.7</v>
      </c>
    </row>
    <row r="199" spans="1:6" x14ac:dyDescent="0.3">
      <c r="A199" s="1">
        <v>6011</v>
      </c>
      <c r="B199" t="s">
        <v>389</v>
      </c>
      <c r="C199" t="s">
        <v>390</v>
      </c>
      <c r="D199" s="3">
        <v>21419</v>
      </c>
      <c r="E199" s="4">
        <v>1150.73</v>
      </c>
      <c r="F199" s="4">
        <v>18.600000000000001</v>
      </c>
    </row>
    <row r="200" spans="1:6" x14ac:dyDescent="0.3">
      <c r="A200" s="1">
        <v>6013</v>
      </c>
      <c r="B200" t="s">
        <v>391</v>
      </c>
      <c r="C200" t="s">
        <v>392</v>
      </c>
      <c r="D200" s="3">
        <v>1049025</v>
      </c>
      <c r="E200" s="4">
        <v>715.94</v>
      </c>
      <c r="F200" s="4">
        <v>1465.2</v>
      </c>
    </row>
    <row r="201" spans="1:6" x14ac:dyDescent="0.3">
      <c r="A201" s="1">
        <v>6015</v>
      </c>
      <c r="B201" t="s">
        <v>393</v>
      </c>
      <c r="C201" t="s">
        <v>394</v>
      </c>
      <c r="D201" s="3">
        <v>28610</v>
      </c>
      <c r="E201" s="4">
        <v>1006.37</v>
      </c>
      <c r="F201" s="4">
        <v>28.4</v>
      </c>
    </row>
    <row r="202" spans="1:6" x14ac:dyDescent="0.3">
      <c r="A202" s="1">
        <v>6017</v>
      </c>
      <c r="B202" t="s">
        <v>395</v>
      </c>
      <c r="C202" t="s">
        <v>396</v>
      </c>
      <c r="D202" s="3">
        <v>181058</v>
      </c>
      <c r="E202" s="4">
        <v>1707.88</v>
      </c>
      <c r="F202" s="4">
        <v>106</v>
      </c>
    </row>
    <row r="203" spans="1:6" x14ac:dyDescent="0.3">
      <c r="A203" s="1">
        <v>6019</v>
      </c>
      <c r="B203" t="s">
        <v>397</v>
      </c>
      <c r="C203" t="s">
        <v>398</v>
      </c>
      <c r="D203" s="3">
        <v>930450</v>
      </c>
      <c r="E203" s="4">
        <v>5957.99</v>
      </c>
      <c r="F203" s="4">
        <v>156.19999999999999</v>
      </c>
    </row>
    <row r="204" spans="1:6" x14ac:dyDescent="0.3">
      <c r="A204" s="1">
        <v>6021</v>
      </c>
      <c r="B204" t="s">
        <v>399</v>
      </c>
      <c r="C204" t="s">
        <v>400</v>
      </c>
      <c r="D204" s="3">
        <v>28122</v>
      </c>
      <c r="E204" s="4">
        <v>1313.95</v>
      </c>
      <c r="F204" s="4">
        <v>21.4</v>
      </c>
    </row>
    <row r="205" spans="1:6" x14ac:dyDescent="0.3">
      <c r="A205" s="1">
        <v>6023</v>
      </c>
      <c r="B205" t="s">
        <v>401</v>
      </c>
      <c r="C205" t="s">
        <v>402</v>
      </c>
      <c r="D205" s="3">
        <v>134623</v>
      </c>
      <c r="E205" s="4">
        <v>3567.99</v>
      </c>
      <c r="F205" s="4">
        <v>37.700000000000003</v>
      </c>
    </row>
    <row r="206" spans="1:6" x14ac:dyDescent="0.3">
      <c r="A206" s="1">
        <v>6025</v>
      </c>
      <c r="B206" t="s">
        <v>403</v>
      </c>
      <c r="C206" t="s">
        <v>404</v>
      </c>
      <c r="D206" s="3">
        <v>174528</v>
      </c>
      <c r="E206" s="4">
        <v>4176.6000000000004</v>
      </c>
      <c r="F206" s="4">
        <v>41.8</v>
      </c>
    </row>
    <row r="207" spans="1:6" x14ac:dyDescent="0.3">
      <c r="A207" s="1">
        <v>6027</v>
      </c>
      <c r="B207" t="s">
        <v>405</v>
      </c>
      <c r="C207" t="s">
        <v>406</v>
      </c>
      <c r="D207" s="3">
        <v>18546</v>
      </c>
      <c r="E207" s="4">
        <v>10180.879999999999</v>
      </c>
      <c r="F207" s="4">
        <v>1.8</v>
      </c>
    </row>
    <row r="208" spans="1:6" x14ac:dyDescent="0.3">
      <c r="A208" s="1">
        <v>6029</v>
      </c>
      <c r="B208" t="s">
        <v>407</v>
      </c>
      <c r="C208" t="s">
        <v>408</v>
      </c>
      <c r="D208" s="3">
        <v>839631</v>
      </c>
      <c r="E208" s="4">
        <v>8131.92</v>
      </c>
      <c r="F208" s="4">
        <v>103.3</v>
      </c>
    </row>
    <row r="209" spans="1:6" x14ac:dyDescent="0.3">
      <c r="A209" s="1">
        <v>6031</v>
      </c>
      <c r="B209" t="s">
        <v>409</v>
      </c>
      <c r="C209" t="s">
        <v>410</v>
      </c>
      <c r="D209" s="3">
        <v>152982</v>
      </c>
      <c r="E209" s="4">
        <v>1389.42</v>
      </c>
      <c r="F209" s="4">
        <v>110.1</v>
      </c>
    </row>
    <row r="210" spans="1:6" x14ac:dyDescent="0.3">
      <c r="A210" s="1">
        <v>6033</v>
      </c>
      <c r="B210" t="s">
        <v>411</v>
      </c>
      <c r="C210" t="s">
        <v>412</v>
      </c>
      <c r="D210" s="3">
        <v>64665</v>
      </c>
      <c r="E210" s="4">
        <v>1256.46</v>
      </c>
      <c r="F210" s="4">
        <v>51.5</v>
      </c>
    </row>
    <row r="211" spans="1:6" x14ac:dyDescent="0.3">
      <c r="A211" s="1">
        <v>6035</v>
      </c>
      <c r="B211" t="s">
        <v>413</v>
      </c>
      <c r="C211" t="s">
        <v>414</v>
      </c>
      <c r="D211" s="3">
        <v>34895</v>
      </c>
      <c r="E211" s="4">
        <v>4541.18</v>
      </c>
      <c r="F211" s="4">
        <v>7.7</v>
      </c>
    </row>
    <row r="212" spans="1:6" x14ac:dyDescent="0.3">
      <c r="A212" s="1">
        <v>6037</v>
      </c>
      <c r="B212" t="s">
        <v>415</v>
      </c>
      <c r="C212" t="s">
        <v>416</v>
      </c>
      <c r="D212" s="3">
        <v>9818605</v>
      </c>
      <c r="E212" s="4">
        <v>4057.88</v>
      </c>
      <c r="F212" s="4">
        <v>2419.6</v>
      </c>
    </row>
    <row r="213" spans="1:6" x14ac:dyDescent="0.3">
      <c r="A213" s="1">
        <v>6039</v>
      </c>
      <c r="B213" t="s">
        <v>417</v>
      </c>
      <c r="C213" t="s">
        <v>418</v>
      </c>
      <c r="D213" s="3">
        <v>150865</v>
      </c>
      <c r="E213" s="4">
        <v>2137.0700000000002</v>
      </c>
      <c r="F213" s="4">
        <v>70.599999999999994</v>
      </c>
    </row>
    <row r="214" spans="1:6" x14ac:dyDescent="0.3">
      <c r="A214" s="1">
        <v>6041</v>
      </c>
      <c r="B214" t="s">
        <v>419</v>
      </c>
      <c r="C214" t="s">
        <v>420</v>
      </c>
      <c r="D214" s="3">
        <v>252409</v>
      </c>
      <c r="E214" s="4">
        <v>520.30999999999995</v>
      </c>
      <c r="F214" s="4">
        <v>485.1</v>
      </c>
    </row>
    <row r="215" spans="1:6" x14ac:dyDescent="0.3">
      <c r="A215" s="1">
        <v>6043</v>
      </c>
      <c r="B215" t="s">
        <v>421</v>
      </c>
      <c r="C215" t="s">
        <v>422</v>
      </c>
      <c r="D215" s="3">
        <v>18251</v>
      </c>
      <c r="E215" s="4">
        <v>1448.82</v>
      </c>
      <c r="F215" s="4">
        <v>12.6</v>
      </c>
    </row>
    <row r="216" spans="1:6" x14ac:dyDescent="0.3">
      <c r="A216" s="1">
        <v>6045</v>
      </c>
      <c r="B216" t="s">
        <v>423</v>
      </c>
      <c r="C216" t="s">
        <v>424</v>
      </c>
      <c r="D216" s="3">
        <v>87841</v>
      </c>
      <c r="E216" s="4">
        <v>3506.34</v>
      </c>
      <c r="F216" s="4">
        <v>25.1</v>
      </c>
    </row>
    <row r="217" spans="1:6" x14ac:dyDescent="0.3">
      <c r="A217" s="1">
        <v>6047</v>
      </c>
      <c r="B217" t="s">
        <v>425</v>
      </c>
      <c r="C217" t="s">
        <v>426</v>
      </c>
      <c r="D217" s="3">
        <v>255793</v>
      </c>
      <c r="E217" s="4">
        <v>1934.97</v>
      </c>
      <c r="F217" s="4">
        <v>132.19999999999999</v>
      </c>
    </row>
    <row r="218" spans="1:6" x14ac:dyDescent="0.3">
      <c r="A218" s="1">
        <v>6049</v>
      </c>
      <c r="B218" t="s">
        <v>427</v>
      </c>
      <c r="C218" t="s">
        <v>428</v>
      </c>
      <c r="D218" s="3">
        <v>9686</v>
      </c>
      <c r="E218" s="4">
        <v>3917.77</v>
      </c>
      <c r="F218" s="4">
        <v>2.5</v>
      </c>
    </row>
    <row r="219" spans="1:6" x14ac:dyDescent="0.3">
      <c r="A219" s="1">
        <v>6051</v>
      </c>
      <c r="B219" t="s">
        <v>429</v>
      </c>
      <c r="C219" t="s">
        <v>430</v>
      </c>
      <c r="D219" s="3">
        <v>14202</v>
      </c>
      <c r="E219" s="4">
        <v>3048.98</v>
      </c>
      <c r="F219" s="4">
        <v>4.7</v>
      </c>
    </row>
    <row r="220" spans="1:6" x14ac:dyDescent="0.3">
      <c r="A220" s="1">
        <v>6053</v>
      </c>
      <c r="B220" t="s">
        <v>431</v>
      </c>
      <c r="C220" t="s">
        <v>432</v>
      </c>
      <c r="D220" s="3">
        <v>415057</v>
      </c>
      <c r="E220" s="4">
        <v>3280.6</v>
      </c>
      <c r="F220" s="4">
        <v>126.5</v>
      </c>
    </row>
    <row r="221" spans="1:6" x14ac:dyDescent="0.3">
      <c r="A221" s="1">
        <v>6055</v>
      </c>
      <c r="B221" t="s">
        <v>433</v>
      </c>
      <c r="C221" t="s">
        <v>434</v>
      </c>
      <c r="D221" s="3">
        <v>136484</v>
      </c>
      <c r="E221" s="4">
        <v>748.36</v>
      </c>
      <c r="F221" s="4">
        <v>182.4</v>
      </c>
    </row>
    <row r="222" spans="1:6" x14ac:dyDescent="0.3">
      <c r="A222" s="1">
        <v>6057</v>
      </c>
      <c r="B222" t="s">
        <v>435</v>
      </c>
      <c r="C222" t="s">
        <v>329</v>
      </c>
      <c r="D222" s="3">
        <v>98764</v>
      </c>
      <c r="E222" s="4">
        <v>957.77</v>
      </c>
      <c r="F222" s="4">
        <v>103.1</v>
      </c>
    </row>
    <row r="223" spans="1:6" x14ac:dyDescent="0.3">
      <c r="A223" s="1">
        <v>6059</v>
      </c>
      <c r="B223" t="s">
        <v>436</v>
      </c>
      <c r="C223" t="s">
        <v>437</v>
      </c>
      <c r="D223" s="3">
        <v>3010232</v>
      </c>
      <c r="E223" s="4">
        <v>790.57</v>
      </c>
      <c r="F223" s="4">
        <v>3807.7</v>
      </c>
    </row>
    <row r="224" spans="1:6" x14ac:dyDescent="0.3">
      <c r="A224" s="1">
        <v>6061</v>
      </c>
      <c r="B224" t="s">
        <v>438</v>
      </c>
      <c r="C224" t="s">
        <v>439</v>
      </c>
      <c r="D224" s="3">
        <v>348432</v>
      </c>
      <c r="E224" s="4">
        <v>1407.01</v>
      </c>
      <c r="F224" s="4">
        <v>247.6</v>
      </c>
    </row>
    <row r="225" spans="1:6" x14ac:dyDescent="0.3">
      <c r="A225" s="1">
        <v>6063</v>
      </c>
      <c r="B225" t="s">
        <v>440</v>
      </c>
      <c r="C225" t="s">
        <v>441</v>
      </c>
      <c r="D225" s="3">
        <v>20007</v>
      </c>
      <c r="E225" s="4">
        <v>2553.04</v>
      </c>
      <c r="F225" s="4">
        <v>7.8</v>
      </c>
    </row>
    <row r="226" spans="1:6" x14ac:dyDescent="0.3">
      <c r="A226" s="1">
        <v>6065</v>
      </c>
      <c r="B226" t="s">
        <v>442</v>
      </c>
      <c r="C226" t="s">
        <v>443</v>
      </c>
      <c r="D226" s="3">
        <v>2189641</v>
      </c>
      <c r="E226" s="4">
        <v>7206.48</v>
      </c>
      <c r="F226" s="4">
        <v>303.8</v>
      </c>
    </row>
    <row r="227" spans="1:6" x14ac:dyDescent="0.3">
      <c r="A227" s="1">
        <v>6067</v>
      </c>
      <c r="B227" t="s">
        <v>444</v>
      </c>
      <c r="C227" t="s">
        <v>445</v>
      </c>
      <c r="D227" s="3">
        <v>1418788</v>
      </c>
      <c r="E227" s="4">
        <v>964.64</v>
      </c>
      <c r="F227" s="4">
        <v>1470.8</v>
      </c>
    </row>
    <row r="228" spans="1:6" x14ac:dyDescent="0.3">
      <c r="A228" s="1">
        <v>6069</v>
      </c>
      <c r="B228" t="s">
        <v>446</v>
      </c>
      <c r="C228" t="s">
        <v>447</v>
      </c>
      <c r="D228" s="3">
        <v>55269</v>
      </c>
      <c r="E228" s="4">
        <v>1388.71</v>
      </c>
      <c r="F228" s="4">
        <v>39.799999999999997</v>
      </c>
    </row>
    <row r="229" spans="1:6" x14ac:dyDescent="0.3">
      <c r="A229" s="1">
        <v>6071</v>
      </c>
      <c r="B229" t="s">
        <v>448</v>
      </c>
      <c r="C229" t="s">
        <v>449</v>
      </c>
      <c r="D229" s="3">
        <v>2035210</v>
      </c>
      <c r="E229" s="4">
        <v>20056.939999999999</v>
      </c>
      <c r="F229" s="4">
        <v>101.5</v>
      </c>
    </row>
    <row r="230" spans="1:6" x14ac:dyDescent="0.3">
      <c r="A230" s="1">
        <v>6073</v>
      </c>
      <c r="B230" t="s">
        <v>450</v>
      </c>
      <c r="C230" t="s">
        <v>451</v>
      </c>
      <c r="D230" s="3">
        <v>3095313</v>
      </c>
      <c r="E230" s="4">
        <v>4206.63</v>
      </c>
      <c r="F230" s="4">
        <v>735.8</v>
      </c>
    </row>
    <row r="231" spans="1:6" x14ac:dyDescent="0.3">
      <c r="A231" s="1">
        <v>6075</v>
      </c>
      <c r="B231" t="s">
        <v>452</v>
      </c>
      <c r="C231" t="s">
        <v>453</v>
      </c>
      <c r="D231" s="3">
        <v>805235</v>
      </c>
      <c r="E231" s="4">
        <v>46.87</v>
      </c>
      <c r="F231" s="4">
        <v>17179.2</v>
      </c>
    </row>
    <row r="232" spans="1:6" x14ac:dyDescent="0.3">
      <c r="A232" s="1">
        <v>6077</v>
      </c>
      <c r="B232" t="s">
        <v>454</v>
      </c>
      <c r="C232" t="s">
        <v>455</v>
      </c>
      <c r="D232" s="3">
        <v>685306</v>
      </c>
      <c r="E232" s="4">
        <v>1391.32</v>
      </c>
      <c r="F232" s="4">
        <v>492.6</v>
      </c>
    </row>
    <row r="233" spans="1:6" x14ac:dyDescent="0.3">
      <c r="A233" s="1">
        <v>6079</v>
      </c>
      <c r="B233" t="s">
        <v>456</v>
      </c>
      <c r="C233" t="s">
        <v>457</v>
      </c>
      <c r="D233" s="3">
        <v>269637</v>
      </c>
      <c r="E233" s="4">
        <v>3298.57</v>
      </c>
      <c r="F233" s="4">
        <v>81.7</v>
      </c>
    </row>
    <row r="234" spans="1:6" x14ac:dyDescent="0.3">
      <c r="A234" s="1">
        <v>6081</v>
      </c>
      <c r="B234" t="s">
        <v>458</v>
      </c>
      <c r="C234" t="s">
        <v>459</v>
      </c>
      <c r="D234" s="3">
        <v>718451</v>
      </c>
      <c r="E234" s="4">
        <v>448.41</v>
      </c>
      <c r="F234" s="4">
        <v>1602.2</v>
      </c>
    </row>
    <row r="235" spans="1:6" x14ac:dyDescent="0.3">
      <c r="A235" s="1">
        <v>6083</v>
      </c>
      <c r="B235" t="s">
        <v>460</v>
      </c>
      <c r="C235" t="s">
        <v>461</v>
      </c>
      <c r="D235" s="3">
        <v>423895</v>
      </c>
      <c r="E235" s="4">
        <v>2735.09</v>
      </c>
      <c r="F235" s="4">
        <v>155</v>
      </c>
    </row>
    <row r="236" spans="1:6" x14ac:dyDescent="0.3">
      <c r="A236" s="1">
        <v>6085</v>
      </c>
      <c r="B236" t="s">
        <v>462</v>
      </c>
      <c r="C236" t="s">
        <v>463</v>
      </c>
      <c r="D236" s="3">
        <v>1781642</v>
      </c>
      <c r="E236" s="4">
        <v>1290.0999999999999</v>
      </c>
      <c r="F236" s="4">
        <v>1381</v>
      </c>
    </row>
    <row r="237" spans="1:6" x14ac:dyDescent="0.3">
      <c r="A237" s="1">
        <v>6087</v>
      </c>
      <c r="B237" t="s">
        <v>464</v>
      </c>
      <c r="C237" t="s">
        <v>236</v>
      </c>
      <c r="D237" s="3">
        <v>262382</v>
      </c>
      <c r="E237" s="4">
        <v>445.17</v>
      </c>
      <c r="F237" s="4">
        <v>589.4</v>
      </c>
    </row>
    <row r="238" spans="1:6" x14ac:dyDescent="0.3">
      <c r="A238" s="1">
        <v>6089</v>
      </c>
      <c r="B238" t="s">
        <v>465</v>
      </c>
      <c r="C238" t="s">
        <v>466</v>
      </c>
      <c r="D238" s="3">
        <v>177223</v>
      </c>
      <c r="E238" s="4">
        <v>3775.4</v>
      </c>
      <c r="F238" s="4">
        <v>46.9</v>
      </c>
    </row>
    <row r="239" spans="1:6" x14ac:dyDescent="0.3">
      <c r="A239" s="1">
        <v>6091</v>
      </c>
      <c r="B239" t="s">
        <v>467</v>
      </c>
      <c r="C239" t="s">
        <v>468</v>
      </c>
      <c r="D239" s="3">
        <v>3240</v>
      </c>
      <c r="E239" s="4">
        <v>953.21</v>
      </c>
      <c r="F239" s="4">
        <v>3.4</v>
      </c>
    </row>
    <row r="240" spans="1:6" x14ac:dyDescent="0.3">
      <c r="A240" s="1">
        <v>6093</v>
      </c>
      <c r="B240" t="s">
        <v>469</v>
      </c>
      <c r="C240" t="s">
        <v>470</v>
      </c>
      <c r="D240" s="3">
        <v>44900</v>
      </c>
      <c r="E240" s="4">
        <v>6277.89</v>
      </c>
      <c r="F240" s="4">
        <v>7.2</v>
      </c>
    </row>
    <row r="241" spans="1:6" x14ac:dyDescent="0.3">
      <c r="A241" s="1">
        <v>6095</v>
      </c>
      <c r="B241" t="s">
        <v>471</v>
      </c>
      <c r="C241" t="s">
        <v>472</v>
      </c>
      <c r="D241" s="3">
        <v>413344</v>
      </c>
      <c r="E241" s="4">
        <v>821.76</v>
      </c>
      <c r="F241" s="4">
        <v>503</v>
      </c>
    </row>
    <row r="242" spans="1:6" x14ac:dyDescent="0.3">
      <c r="A242" s="1">
        <v>6097</v>
      </c>
      <c r="B242" t="s">
        <v>473</v>
      </c>
      <c r="C242" t="s">
        <v>474</v>
      </c>
      <c r="D242" s="3">
        <v>483878</v>
      </c>
      <c r="E242" s="4">
        <v>1575.85</v>
      </c>
      <c r="F242" s="4">
        <v>307.10000000000002</v>
      </c>
    </row>
    <row r="243" spans="1:6" x14ac:dyDescent="0.3">
      <c r="A243" s="1">
        <v>6099</v>
      </c>
      <c r="B243" t="s">
        <v>475</v>
      </c>
      <c r="C243" t="s">
        <v>476</v>
      </c>
      <c r="D243" s="3">
        <v>514453</v>
      </c>
      <c r="E243" s="4">
        <v>1494.83</v>
      </c>
      <c r="F243" s="4">
        <v>344.2</v>
      </c>
    </row>
    <row r="244" spans="1:6" x14ac:dyDescent="0.3">
      <c r="A244" s="1">
        <v>6101</v>
      </c>
      <c r="B244" t="s">
        <v>477</v>
      </c>
      <c r="C244" t="s">
        <v>478</v>
      </c>
      <c r="D244" s="3">
        <v>94737</v>
      </c>
      <c r="E244" s="4">
        <v>602.41</v>
      </c>
      <c r="F244" s="4">
        <v>157.30000000000001</v>
      </c>
    </row>
    <row r="245" spans="1:6" x14ac:dyDescent="0.3">
      <c r="A245" s="1">
        <v>6103</v>
      </c>
      <c r="B245" t="s">
        <v>479</v>
      </c>
      <c r="C245" t="s">
        <v>480</v>
      </c>
      <c r="D245" s="3">
        <v>63463</v>
      </c>
      <c r="E245" s="4">
        <v>2949.71</v>
      </c>
      <c r="F245" s="4">
        <v>21.5</v>
      </c>
    </row>
    <row r="246" spans="1:6" x14ac:dyDescent="0.3">
      <c r="A246" s="1">
        <v>6105</v>
      </c>
      <c r="B246" t="s">
        <v>481</v>
      </c>
      <c r="C246" t="s">
        <v>482</v>
      </c>
      <c r="D246" s="3">
        <v>13786</v>
      </c>
      <c r="E246" s="4">
        <v>3179.25</v>
      </c>
      <c r="F246" s="4">
        <v>4.3</v>
      </c>
    </row>
    <row r="247" spans="1:6" x14ac:dyDescent="0.3">
      <c r="A247" s="1">
        <v>6107</v>
      </c>
      <c r="B247" t="s">
        <v>483</v>
      </c>
      <c r="C247" t="s">
        <v>484</v>
      </c>
      <c r="D247" s="3">
        <v>442179</v>
      </c>
      <c r="E247" s="4">
        <v>4824.21</v>
      </c>
      <c r="F247" s="4">
        <v>91.7</v>
      </c>
    </row>
    <row r="248" spans="1:6" x14ac:dyDescent="0.3">
      <c r="A248" s="1">
        <v>6109</v>
      </c>
      <c r="B248" t="s">
        <v>485</v>
      </c>
      <c r="C248" t="s">
        <v>486</v>
      </c>
      <c r="D248" s="3">
        <v>55365</v>
      </c>
      <c r="E248" s="4">
        <v>2220.88</v>
      </c>
      <c r="F248" s="4">
        <v>24.9</v>
      </c>
    </row>
    <row r="249" spans="1:6" x14ac:dyDescent="0.3">
      <c r="A249" s="1">
        <v>6111</v>
      </c>
      <c r="B249" t="s">
        <v>487</v>
      </c>
      <c r="C249" t="s">
        <v>488</v>
      </c>
      <c r="D249" s="3">
        <v>823318</v>
      </c>
      <c r="E249" s="4">
        <v>1843.13</v>
      </c>
      <c r="F249" s="4">
        <v>446.7</v>
      </c>
    </row>
    <row r="250" spans="1:6" x14ac:dyDescent="0.3">
      <c r="A250" s="1">
        <v>6113</v>
      </c>
      <c r="B250" t="s">
        <v>489</v>
      </c>
      <c r="C250" t="s">
        <v>490</v>
      </c>
      <c r="D250" s="3">
        <v>200849</v>
      </c>
      <c r="E250" s="4">
        <v>1014.69</v>
      </c>
      <c r="F250" s="4">
        <v>197.9</v>
      </c>
    </row>
    <row r="251" spans="1:6" x14ac:dyDescent="0.3">
      <c r="A251" s="1">
        <v>6115</v>
      </c>
      <c r="B251" t="s">
        <v>491</v>
      </c>
      <c r="C251" t="s">
        <v>492</v>
      </c>
      <c r="D251" s="3">
        <v>72155</v>
      </c>
      <c r="E251" s="4">
        <v>631.84</v>
      </c>
      <c r="F251" s="4">
        <v>114.2</v>
      </c>
    </row>
    <row r="252" spans="1:6" x14ac:dyDescent="0.3">
      <c r="A252" s="1">
        <v>8</v>
      </c>
      <c r="B252" t="s">
        <v>493</v>
      </c>
      <c r="C252" t="s">
        <v>494</v>
      </c>
      <c r="D252" s="3">
        <v>5029196</v>
      </c>
      <c r="E252" s="4">
        <v>103641.89</v>
      </c>
      <c r="F252" s="4">
        <v>48.5</v>
      </c>
    </row>
    <row r="253" spans="1:6" x14ac:dyDescent="0.3">
      <c r="A253" s="1">
        <v>8001</v>
      </c>
      <c r="B253" t="s">
        <v>495</v>
      </c>
      <c r="C253" t="s">
        <v>496</v>
      </c>
      <c r="D253" s="3">
        <v>441603</v>
      </c>
      <c r="E253" s="4">
        <v>1167.6500000000001</v>
      </c>
      <c r="F253" s="4">
        <v>378.2</v>
      </c>
    </row>
    <row r="254" spans="1:6" x14ac:dyDescent="0.3">
      <c r="A254" s="1">
        <v>8003</v>
      </c>
      <c r="B254" t="s">
        <v>497</v>
      </c>
      <c r="C254" t="s">
        <v>498</v>
      </c>
      <c r="D254" s="3">
        <v>15445</v>
      </c>
      <c r="E254" s="4">
        <v>722.64</v>
      </c>
      <c r="F254" s="4">
        <v>21.4</v>
      </c>
    </row>
    <row r="255" spans="1:6" x14ac:dyDescent="0.3">
      <c r="A255" s="1">
        <v>8005</v>
      </c>
      <c r="B255" t="s">
        <v>499</v>
      </c>
      <c r="C255" t="s">
        <v>500</v>
      </c>
      <c r="D255" s="3" t="s">
        <v>501</v>
      </c>
      <c r="E255" s="4">
        <v>798.1</v>
      </c>
      <c r="F255" s="4">
        <v>716.7</v>
      </c>
    </row>
    <row r="256" spans="1:6" x14ac:dyDescent="0.3">
      <c r="A256" s="1">
        <v>8007</v>
      </c>
      <c r="B256" t="s">
        <v>502</v>
      </c>
      <c r="C256" t="s">
        <v>503</v>
      </c>
      <c r="D256" s="3">
        <v>12084</v>
      </c>
      <c r="E256" s="4">
        <v>1350.18</v>
      </c>
      <c r="F256" s="4">
        <v>8.9</v>
      </c>
    </row>
    <row r="257" spans="1:6" x14ac:dyDescent="0.3">
      <c r="A257" s="1">
        <v>8009</v>
      </c>
      <c r="B257" t="s">
        <v>504</v>
      </c>
      <c r="C257" t="s">
        <v>505</v>
      </c>
      <c r="D257" s="3">
        <v>3788</v>
      </c>
      <c r="E257" s="4">
        <v>2554.9699999999998</v>
      </c>
      <c r="F257" s="4">
        <v>1.5</v>
      </c>
    </row>
    <row r="258" spans="1:6" x14ac:dyDescent="0.3">
      <c r="A258" s="1">
        <v>8011</v>
      </c>
      <c r="B258" t="s">
        <v>506</v>
      </c>
      <c r="C258" t="s">
        <v>507</v>
      </c>
      <c r="D258" s="3">
        <v>6499</v>
      </c>
      <c r="E258" s="4">
        <v>1512.86</v>
      </c>
      <c r="F258" s="4">
        <v>4.3</v>
      </c>
    </row>
    <row r="259" spans="1:6" x14ac:dyDescent="0.3">
      <c r="A259" s="1">
        <v>8013</v>
      </c>
      <c r="B259" t="s">
        <v>508</v>
      </c>
      <c r="C259" t="s">
        <v>509</v>
      </c>
      <c r="D259" s="3">
        <v>294567</v>
      </c>
      <c r="E259" s="4">
        <v>726.29</v>
      </c>
      <c r="F259" s="4">
        <v>405.6</v>
      </c>
    </row>
    <row r="260" spans="1:6" x14ac:dyDescent="0.3">
      <c r="A260" s="1">
        <v>8014</v>
      </c>
      <c r="B260" t="s">
        <v>510</v>
      </c>
      <c r="C260" t="s">
        <v>511</v>
      </c>
      <c r="D260" s="3">
        <v>55889</v>
      </c>
      <c r="E260" s="4">
        <v>33.03</v>
      </c>
      <c r="F260" s="4">
        <v>1691.9</v>
      </c>
    </row>
    <row r="261" spans="1:6" x14ac:dyDescent="0.3">
      <c r="A261" s="1">
        <v>8015</v>
      </c>
      <c r="B261" t="s">
        <v>512</v>
      </c>
      <c r="C261" t="s">
        <v>513</v>
      </c>
      <c r="D261" s="3">
        <v>17809</v>
      </c>
      <c r="E261" s="4">
        <v>1013.4</v>
      </c>
      <c r="F261" s="4">
        <v>17.600000000000001</v>
      </c>
    </row>
    <row r="262" spans="1:6" x14ac:dyDescent="0.3">
      <c r="A262" s="1">
        <v>8017</v>
      </c>
      <c r="B262" t="s">
        <v>514</v>
      </c>
      <c r="C262" t="s">
        <v>515</v>
      </c>
      <c r="D262" s="3">
        <v>1836</v>
      </c>
      <c r="E262" s="4">
        <v>1778.28</v>
      </c>
      <c r="F262" s="4">
        <v>1</v>
      </c>
    </row>
    <row r="263" spans="1:6" x14ac:dyDescent="0.3">
      <c r="A263" s="1">
        <v>8019</v>
      </c>
      <c r="B263" t="s">
        <v>516</v>
      </c>
      <c r="C263" t="s">
        <v>517</v>
      </c>
      <c r="D263" s="3">
        <v>9088</v>
      </c>
      <c r="E263" s="4">
        <v>395.23</v>
      </c>
      <c r="F263" s="4">
        <v>23</v>
      </c>
    </row>
    <row r="264" spans="1:6" x14ac:dyDescent="0.3">
      <c r="A264" s="1">
        <v>8021</v>
      </c>
      <c r="B264" t="s">
        <v>518</v>
      </c>
      <c r="C264" t="s">
        <v>519</v>
      </c>
      <c r="D264" s="3">
        <v>8256</v>
      </c>
      <c r="E264" s="4">
        <v>1287.3900000000001</v>
      </c>
      <c r="F264" s="4">
        <v>6.4</v>
      </c>
    </row>
    <row r="265" spans="1:6" x14ac:dyDescent="0.3">
      <c r="A265" s="1">
        <v>8023</v>
      </c>
      <c r="B265" t="s">
        <v>520</v>
      </c>
      <c r="C265" t="s">
        <v>521</v>
      </c>
      <c r="D265" s="3">
        <v>3524</v>
      </c>
      <c r="E265" s="4">
        <v>1226.95</v>
      </c>
      <c r="F265" s="4">
        <v>2.9</v>
      </c>
    </row>
    <row r="266" spans="1:6" x14ac:dyDescent="0.3">
      <c r="A266" s="1">
        <v>8025</v>
      </c>
      <c r="B266" t="s">
        <v>522</v>
      </c>
      <c r="C266" t="s">
        <v>523</v>
      </c>
      <c r="D266" s="3">
        <v>5823</v>
      </c>
      <c r="E266" s="4">
        <v>787.42</v>
      </c>
      <c r="F266" s="4">
        <v>7.4</v>
      </c>
    </row>
    <row r="267" spans="1:6" x14ac:dyDescent="0.3">
      <c r="A267" s="1">
        <v>8027</v>
      </c>
      <c r="B267" t="s">
        <v>524</v>
      </c>
      <c r="C267" t="s">
        <v>525</v>
      </c>
      <c r="D267" s="3">
        <v>4255</v>
      </c>
      <c r="E267" s="4">
        <v>738.63</v>
      </c>
      <c r="F267" s="4">
        <v>5.8</v>
      </c>
    </row>
    <row r="268" spans="1:6" x14ac:dyDescent="0.3">
      <c r="A268" s="1">
        <v>8029</v>
      </c>
      <c r="B268" t="s">
        <v>526</v>
      </c>
      <c r="C268" t="s">
        <v>527</v>
      </c>
      <c r="D268" s="3">
        <v>30952</v>
      </c>
      <c r="E268" s="4">
        <v>1142.05</v>
      </c>
      <c r="F268" s="4">
        <v>27.1</v>
      </c>
    </row>
    <row r="269" spans="1:6" x14ac:dyDescent="0.3">
      <c r="A269" s="1">
        <v>8031</v>
      </c>
      <c r="B269" t="s">
        <v>528</v>
      </c>
      <c r="C269" t="s">
        <v>529</v>
      </c>
      <c r="D269" s="3" t="s">
        <v>530</v>
      </c>
      <c r="E269" s="4">
        <v>153</v>
      </c>
      <c r="F269" s="4">
        <v>3922.6</v>
      </c>
    </row>
    <row r="270" spans="1:6" x14ac:dyDescent="0.3">
      <c r="A270" s="1">
        <v>8033</v>
      </c>
      <c r="B270" t="s">
        <v>531</v>
      </c>
      <c r="C270" t="s">
        <v>532</v>
      </c>
      <c r="D270" s="3">
        <v>2064</v>
      </c>
      <c r="E270" s="4">
        <v>1067.05</v>
      </c>
      <c r="F270" s="4">
        <v>1.9</v>
      </c>
    </row>
    <row r="271" spans="1:6" x14ac:dyDescent="0.3">
      <c r="A271" s="1">
        <v>8035</v>
      </c>
      <c r="B271" t="s">
        <v>533</v>
      </c>
      <c r="C271" t="s">
        <v>534</v>
      </c>
      <c r="D271" s="3">
        <v>285465</v>
      </c>
      <c r="E271" s="4">
        <v>840.25</v>
      </c>
      <c r="F271" s="4">
        <v>339.7</v>
      </c>
    </row>
    <row r="272" spans="1:6" x14ac:dyDescent="0.3">
      <c r="A272" s="1">
        <v>8037</v>
      </c>
      <c r="B272" t="s">
        <v>535</v>
      </c>
      <c r="C272" t="s">
        <v>536</v>
      </c>
      <c r="D272" s="3">
        <v>52197</v>
      </c>
      <c r="E272" s="4">
        <v>1684.53</v>
      </c>
      <c r="F272" s="4">
        <v>31</v>
      </c>
    </row>
    <row r="273" spans="1:6" x14ac:dyDescent="0.3">
      <c r="A273" s="1">
        <v>8039</v>
      </c>
      <c r="B273" t="s">
        <v>537</v>
      </c>
      <c r="C273" t="s">
        <v>538</v>
      </c>
      <c r="D273" s="3">
        <v>23086</v>
      </c>
      <c r="E273" s="4">
        <v>1850.85</v>
      </c>
      <c r="F273" s="4">
        <v>12.5</v>
      </c>
    </row>
    <row r="274" spans="1:6" x14ac:dyDescent="0.3">
      <c r="A274" s="1">
        <v>8041</v>
      </c>
      <c r="B274" t="s">
        <v>539</v>
      </c>
      <c r="C274" t="s">
        <v>540</v>
      </c>
      <c r="D274" s="3">
        <v>622263</v>
      </c>
      <c r="E274" s="4">
        <v>2126.8000000000002</v>
      </c>
      <c r="F274" s="4">
        <v>292.60000000000002</v>
      </c>
    </row>
    <row r="275" spans="1:6" x14ac:dyDescent="0.3">
      <c r="A275" s="1">
        <v>8043</v>
      </c>
      <c r="B275" t="s">
        <v>541</v>
      </c>
      <c r="C275" t="s">
        <v>542</v>
      </c>
      <c r="D275" s="3">
        <v>46824</v>
      </c>
      <c r="E275" s="4">
        <v>1533.07</v>
      </c>
      <c r="F275" s="4">
        <v>30.5</v>
      </c>
    </row>
    <row r="276" spans="1:6" x14ac:dyDescent="0.3">
      <c r="A276" s="1">
        <v>8045</v>
      </c>
      <c r="B276" t="s">
        <v>543</v>
      </c>
      <c r="C276" t="s">
        <v>544</v>
      </c>
      <c r="D276" s="3">
        <v>56389</v>
      </c>
      <c r="E276" s="4">
        <v>2947.56</v>
      </c>
      <c r="F276" s="4">
        <v>19.100000000000001</v>
      </c>
    </row>
    <row r="277" spans="1:6" x14ac:dyDescent="0.3">
      <c r="A277" s="1">
        <v>8047</v>
      </c>
      <c r="B277" t="s">
        <v>545</v>
      </c>
      <c r="C277" t="s">
        <v>546</v>
      </c>
      <c r="D277" s="3">
        <v>5441</v>
      </c>
      <c r="E277" s="4">
        <v>149.9</v>
      </c>
      <c r="F277" s="4">
        <v>36.299999999999997</v>
      </c>
    </row>
    <row r="278" spans="1:6" x14ac:dyDescent="0.3">
      <c r="A278" s="1">
        <v>8049</v>
      </c>
      <c r="B278" t="s">
        <v>547</v>
      </c>
      <c r="C278" t="s">
        <v>548</v>
      </c>
      <c r="D278" s="3">
        <v>14843</v>
      </c>
      <c r="E278" s="4">
        <v>1846.33</v>
      </c>
      <c r="F278" s="4">
        <v>8</v>
      </c>
    </row>
    <row r="279" spans="1:6" x14ac:dyDescent="0.3">
      <c r="A279" s="1">
        <v>8051</v>
      </c>
      <c r="B279" t="s">
        <v>549</v>
      </c>
      <c r="C279" t="s">
        <v>550</v>
      </c>
      <c r="D279" s="3">
        <v>15324</v>
      </c>
      <c r="E279" s="4">
        <v>3239.1</v>
      </c>
      <c r="F279" s="4">
        <v>4.7</v>
      </c>
    </row>
    <row r="280" spans="1:6" x14ac:dyDescent="0.3">
      <c r="A280" s="1">
        <v>8053</v>
      </c>
      <c r="B280" t="s">
        <v>551</v>
      </c>
      <c r="C280" t="s">
        <v>552</v>
      </c>
      <c r="D280" s="3">
        <v>843</v>
      </c>
      <c r="E280" s="4">
        <v>1117.25</v>
      </c>
      <c r="F280" s="4">
        <v>0.8</v>
      </c>
    </row>
    <row r="281" spans="1:6" x14ac:dyDescent="0.3">
      <c r="A281" s="1">
        <v>8055</v>
      </c>
      <c r="B281" t="s">
        <v>553</v>
      </c>
      <c r="C281" t="s">
        <v>554</v>
      </c>
      <c r="D281" s="3">
        <v>6711</v>
      </c>
      <c r="E281" s="4">
        <v>1591</v>
      </c>
      <c r="F281" s="4">
        <v>4.2</v>
      </c>
    </row>
    <row r="282" spans="1:6" x14ac:dyDescent="0.3">
      <c r="A282" s="1">
        <v>8057</v>
      </c>
      <c r="B282" t="s">
        <v>555</v>
      </c>
      <c r="C282" t="s">
        <v>81</v>
      </c>
      <c r="D282" s="3">
        <v>1394</v>
      </c>
      <c r="E282" s="4">
        <v>1613.72</v>
      </c>
      <c r="F282" s="4">
        <v>0.9</v>
      </c>
    </row>
    <row r="283" spans="1:6" x14ac:dyDescent="0.3">
      <c r="A283" s="1">
        <v>8059</v>
      </c>
      <c r="B283" t="s">
        <v>556</v>
      </c>
      <c r="C283" t="s">
        <v>83</v>
      </c>
      <c r="D283" s="3">
        <v>534543</v>
      </c>
      <c r="E283" s="4">
        <v>764.21</v>
      </c>
      <c r="F283" s="4">
        <v>699.5</v>
      </c>
    </row>
    <row r="284" spans="1:6" x14ac:dyDescent="0.3">
      <c r="A284" s="1">
        <v>8061</v>
      </c>
      <c r="B284" t="s">
        <v>557</v>
      </c>
      <c r="C284" t="s">
        <v>558</v>
      </c>
      <c r="D284" s="3">
        <v>1398</v>
      </c>
      <c r="E284" s="4">
        <v>1767.77</v>
      </c>
      <c r="F284" s="4">
        <v>0.8</v>
      </c>
    </row>
    <row r="285" spans="1:6" x14ac:dyDescent="0.3">
      <c r="A285" s="1">
        <v>8063</v>
      </c>
      <c r="B285" t="s">
        <v>559</v>
      </c>
      <c r="C285" t="s">
        <v>560</v>
      </c>
      <c r="D285" s="3">
        <v>8270</v>
      </c>
      <c r="E285" s="4">
        <v>2160.8200000000002</v>
      </c>
      <c r="F285" s="4">
        <v>3.8</v>
      </c>
    </row>
    <row r="286" spans="1:6" x14ac:dyDescent="0.3">
      <c r="A286" s="1">
        <v>8065</v>
      </c>
      <c r="B286" t="s">
        <v>561</v>
      </c>
      <c r="C286" t="s">
        <v>412</v>
      </c>
      <c r="D286" s="3">
        <v>7310</v>
      </c>
      <c r="E286" s="4">
        <v>376.91</v>
      </c>
      <c r="F286" s="4">
        <v>19.399999999999999</v>
      </c>
    </row>
    <row r="287" spans="1:6" x14ac:dyDescent="0.3">
      <c r="A287" s="1">
        <v>8067</v>
      </c>
      <c r="B287" t="s">
        <v>562</v>
      </c>
      <c r="C287" t="s">
        <v>563</v>
      </c>
      <c r="D287" s="3">
        <v>51334</v>
      </c>
      <c r="E287" s="4">
        <v>1692.08</v>
      </c>
      <c r="F287" s="4">
        <v>30.3</v>
      </c>
    </row>
    <row r="288" spans="1:6" x14ac:dyDescent="0.3">
      <c r="A288" s="1">
        <v>8069</v>
      </c>
      <c r="B288" t="s">
        <v>564</v>
      </c>
      <c r="C288" t="s">
        <v>565</v>
      </c>
      <c r="D288" s="3">
        <v>299630</v>
      </c>
      <c r="E288" s="4">
        <v>2596</v>
      </c>
      <c r="F288" s="4">
        <v>115.4</v>
      </c>
    </row>
    <row r="289" spans="1:6" x14ac:dyDescent="0.3">
      <c r="A289" s="1">
        <v>8071</v>
      </c>
      <c r="B289" t="s">
        <v>566</v>
      </c>
      <c r="C289" t="s">
        <v>567</v>
      </c>
      <c r="D289" s="3">
        <v>15507</v>
      </c>
      <c r="E289" s="4">
        <v>4772.67</v>
      </c>
      <c r="F289" s="4">
        <v>3.2</v>
      </c>
    </row>
    <row r="290" spans="1:6" x14ac:dyDescent="0.3">
      <c r="A290" s="1">
        <v>8073</v>
      </c>
      <c r="B290" t="s">
        <v>568</v>
      </c>
      <c r="C290" t="s">
        <v>313</v>
      </c>
      <c r="D290" s="3">
        <v>5467</v>
      </c>
      <c r="E290" s="4">
        <v>2577.63</v>
      </c>
      <c r="F290" s="4">
        <v>2.1</v>
      </c>
    </row>
    <row r="291" spans="1:6" x14ac:dyDescent="0.3">
      <c r="A291" s="1">
        <v>8075</v>
      </c>
      <c r="B291" t="s">
        <v>569</v>
      </c>
      <c r="C291" t="s">
        <v>317</v>
      </c>
      <c r="D291" s="3">
        <v>22709</v>
      </c>
      <c r="E291" s="4">
        <v>1838.55</v>
      </c>
      <c r="F291" s="4">
        <v>12.4</v>
      </c>
    </row>
    <row r="292" spans="1:6" x14ac:dyDescent="0.3">
      <c r="A292" s="1">
        <v>8077</v>
      </c>
      <c r="B292" t="s">
        <v>570</v>
      </c>
      <c r="C292" t="s">
        <v>571</v>
      </c>
      <c r="D292" s="3">
        <v>146723</v>
      </c>
      <c r="E292" s="4">
        <v>3328.97</v>
      </c>
      <c r="F292" s="4">
        <v>44.1</v>
      </c>
    </row>
    <row r="293" spans="1:6" x14ac:dyDescent="0.3">
      <c r="A293" s="1">
        <v>8079</v>
      </c>
      <c r="B293" t="s">
        <v>572</v>
      </c>
      <c r="C293" t="s">
        <v>573</v>
      </c>
      <c r="D293" s="3">
        <v>712</v>
      </c>
      <c r="E293" s="4">
        <v>875.67</v>
      </c>
      <c r="F293" s="4">
        <v>0.8</v>
      </c>
    </row>
    <row r="294" spans="1:6" x14ac:dyDescent="0.3">
      <c r="A294" s="1">
        <v>8081</v>
      </c>
      <c r="B294" t="s">
        <v>574</v>
      </c>
      <c r="C294" t="s">
        <v>575</v>
      </c>
      <c r="D294" s="3">
        <v>13795</v>
      </c>
      <c r="E294" s="4">
        <v>4743.29</v>
      </c>
      <c r="F294" s="4">
        <v>2.9</v>
      </c>
    </row>
    <row r="295" spans="1:6" x14ac:dyDescent="0.3">
      <c r="A295" s="1">
        <v>8083</v>
      </c>
      <c r="B295" t="s">
        <v>576</v>
      </c>
      <c r="C295" t="s">
        <v>577</v>
      </c>
      <c r="D295" s="3">
        <v>25535</v>
      </c>
      <c r="E295" s="4">
        <v>2029.53</v>
      </c>
      <c r="F295" s="4">
        <v>12.6</v>
      </c>
    </row>
    <row r="296" spans="1:6" x14ac:dyDescent="0.3">
      <c r="A296" s="1">
        <v>8085</v>
      </c>
      <c r="B296" t="s">
        <v>578</v>
      </c>
      <c r="C296" t="s">
        <v>579</v>
      </c>
      <c r="D296" s="3">
        <v>41276</v>
      </c>
      <c r="E296" s="4">
        <v>2240.6999999999998</v>
      </c>
      <c r="F296" s="4">
        <v>18.399999999999999</v>
      </c>
    </row>
    <row r="297" spans="1:6" x14ac:dyDescent="0.3">
      <c r="A297" s="1">
        <v>8087</v>
      </c>
      <c r="B297" t="s">
        <v>580</v>
      </c>
      <c r="C297" t="s">
        <v>116</v>
      </c>
      <c r="D297" s="3">
        <v>28159</v>
      </c>
      <c r="E297" s="4">
        <v>1280.43</v>
      </c>
      <c r="F297" s="4">
        <v>22</v>
      </c>
    </row>
    <row r="298" spans="1:6" x14ac:dyDescent="0.3">
      <c r="A298" s="1">
        <v>8089</v>
      </c>
      <c r="B298" t="s">
        <v>581</v>
      </c>
      <c r="C298" t="s">
        <v>582</v>
      </c>
      <c r="D298" s="3">
        <v>18831</v>
      </c>
      <c r="E298" s="4">
        <v>1261.96</v>
      </c>
      <c r="F298" s="4">
        <v>14.9</v>
      </c>
    </row>
    <row r="299" spans="1:6" x14ac:dyDescent="0.3">
      <c r="A299" s="1">
        <v>8091</v>
      </c>
      <c r="B299" t="s">
        <v>583</v>
      </c>
      <c r="C299" t="s">
        <v>584</v>
      </c>
      <c r="D299" s="3">
        <v>4436</v>
      </c>
      <c r="E299" s="4">
        <v>541.59</v>
      </c>
      <c r="F299" s="4">
        <v>8.1999999999999993</v>
      </c>
    </row>
    <row r="300" spans="1:6" x14ac:dyDescent="0.3">
      <c r="A300" s="1">
        <v>8093</v>
      </c>
      <c r="B300" t="s">
        <v>585</v>
      </c>
      <c r="C300" t="s">
        <v>586</v>
      </c>
      <c r="D300" s="3">
        <v>16206</v>
      </c>
      <c r="E300" s="4">
        <v>2193.85</v>
      </c>
      <c r="F300" s="4">
        <v>7.4</v>
      </c>
    </row>
    <row r="301" spans="1:6" x14ac:dyDescent="0.3">
      <c r="A301" s="1">
        <v>8095</v>
      </c>
      <c r="B301" t="s">
        <v>587</v>
      </c>
      <c r="C301" t="s">
        <v>337</v>
      </c>
      <c r="D301" s="3">
        <v>4442</v>
      </c>
      <c r="E301" s="4">
        <v>687.93</v>
      </c>
      <c r="F301" s="4">
        <v>6.5</v>
      </c>
    </row>
    <row r="302" spans="1:6" x14ac:dyDescent="0.3">
      <c r="A302" s="1">
        <v>8097</v>
      </c>
      <c r="B302" t="s">
        <v>588</v>
      </c>
      <c r="C302" t="s">
        <v>589</v>
      </c>
      <c r="D302" s="3">
        <v>17148</v>
      </c>
      <c r="E302" s="4">
        <v>970.7</v>
      </c>
      <c r="F302" s="4">
        <v>17.7</v>
      </c>
    </row>
    <row r="303" spans="1:6" x14ac:dyDescent="0.3">
      <c r="A303" s="1">
        <v>8099</v>
      </c>
      <c r="B303" t="s">
        <v>590</v>
      </c>
      <c r="C303" t="s">
        <v>591</v>
      </c>
      <c r="D303" s="3">
        <v>12551</v>
      </c>
      <c r="E303" s="4">
        <v>1638.39</v>
      </c>
      <c r="F303" s="4">
        <v>7.7</v>
      </c>
    </row>
    <row r="304" spans="1:6" x14ac:dyDescent="0.3">
      <c r="A304" s="1">
        <v>8101</v>
      </c>
      <c r="B304" t="s">
        <v>592</v>
      </c>
      <c r="C304" t="s">
        <v>593</v>
      </c>
      <c r="D304" s="3">
        <v>159063</v>
      </c>
      <c r="E304" s="4">
        <v>2386.1</v>
      </c>
      <c r="F304" s="4">
        <v>66.7</v>
      </c>
    </row>
    <row r="305" spans="1:6" x14ac:dyDescent="0.3">
      <c r="A305" s="1">
        <v>8103</v>
      </c>
      <c r="B305" t="s">
        <v>594</v>
      </c>
      <c r="C305" t="s">
        <v>595</v>
      </c>
      <c r="D305" s="3">
        <v>6666</v>
      </c>
      <c r="E305" s="4">
        <v>3220.93</v>
      </c>
      <c r="F305" s="4">
        <v>2.1</v>
      </c>
    </row>
    <row r="306" spans="1:6" x14ac:dyDescent="0.3">
      <c r="A306" s="1">
        <v>8105</v>
      </c>
      <c r="B306" t="s">
        <v>596</v>
      </c>
      <c r="C306" t="s">
        <v>597</v>
      </c>
      <c r="D306" s="3">
        <v>11982</v>
      </c>
      <c r="E306" s="4">
        <v>911.96</v>
      </c>
      <c r="F306" s="4">
        <v>13.1</v>
      </c>
    </row>
    <row r="307" spans="1:6" x14ac:dyDescent="0.3">
      <c r="A307" s="1">
        <v>8107</v>
      </c>
      <c r="B307" t="s">
        <v>598</v>
      </c>
      <c r="C307" t="s">
        <v>599</v>
      </c>
      <c r="D307" s="3">
        <v>23509</v>
      </c>
      <c r="E307" s="4">
        <v>2362.0300000000002</v>
      </c>
      <c r="F307" s="4">
        <v>10</v>
      </c>
    </row>
    <row r="308" spans="1:6" x14ac:dyDescent="0.3">
      <c r="A308" s="1">
        <v>8109</v>
      </c>
      <c r="B308" t="s">
        <v>600</v>
      </c>
      <c r="C308" t="s">
        <v>601</v>
      </c>
      <c r="D308" s="3">
        <v>6108</v>
      </c>
      <c r="E308" s="4">
        <v>3168.52</v>
      </c>
      <c r="F308" s="4">
        <v>1.9</v>
      </c>
    </row>
    <row r="309" spans="1:6" x14ac:dyDescent="0.3">
      <c r="A309" s="1">
        <v>8111</v>
      </c>
      <c r="B309" t="s">
        <v>602</v>
      </c>
      <c r="C309" t="s">
        <v>603</v>
      </c>
      <c r="D309" s="3">
        <v>699</v>
      </c>
      <c r="E309" s="4">
        <v>387.49</v>
      </c>
      <c r="F309" s="4">
        <v>1.8</v>
      </c>
    </row>
    <row r="310" spans="1:6" x14ac:dyDescent="0.3">
      <c r="A310" s="1">
        <v>8113</v>
      </c>
      <c r="B310" t="s">
        <v>604</v>
      </c>
      <c r="C310" t="s">
        <v>605</v>
      </c>
      <c r="D310" s="3">
        <v>7359</v>
      </c>
      <c r="E310" s="4">
        <v>1286.6099999999999</v>
      </c>
      <c r="F310" s="4">
        <v>5.7</v>
      </c>
    </row>
    <row r="311" spans="1:6" x14ac:dyDescent="0.3">
      <c r="A311" s="1">
        <v>8115</v>
      </c>
      <c r="B311" t="s">
        <v>606</v>
      </c>
      <c r="C311" t="s">
        <v>607</v>
      </c>
      <c r="D311" s="3">
        <v>2379</v>
      </c>
      <c r="E311" s="4">
        <v>548.04</v>
      </c>
      <c r="F311" s="4">
        <v>4.3</v>
      </c>
    </row>
    <row r="312" spans="1:6" x14ac:dyDescent="0.3">
      <c r="A312" s="1">
        <v>8117</v>
      </c>
      <c r="B312" t="s">
        <v>608</v>
      </c>
      <c r="C312" t="s">
        <v>609</v>
      </c>
      <c r="D312" s="3">
        <v>27994</v>
      </c>
      <c r="E312" s="4">
        <v>608.36</v>
      </c>
      <c r="F312" s="4">
        <v>46</v>
      </c>
    </row>
    <row r="313" spans="1:6" x14ac:dyDescent="0.3">
      <c r="A313" s="1">
        <v>8119</v>
      </c>
      <c r="B313" t="s">
        <v>610</v>
      </c>
      <c r="C313" t="s">
        <v>611</v>
      </c>
      <c r="D313" s="3">
        <v>23350</v>
      </c>
      <c r="E313" s="4">
        <v>557.05999999999995</v>
      </c>
      <c r="F313" s="4">
        <v>41.9</v>
      </c>
    </row>
    <row r="314" spans="1:6" x14ac:dyDescent="0.3">
      <c r="A314" s="1">
        <v>8121</v>
      </c>
      <c r="B314" t="s">
        <v>612</v>
      </c>
      <c r="C314" t="s">
        <v>142</v>
      </c>
      <c r="D314" s="3">
        <v>4814</v>
      </c>
      <c r="E314" s="4">
        <v>2518.0300000000002</v>
      </c>
      <c r="F314" s="4">
        <v>1.9</v>
      </c>
    </row>
    <row r="315" spans="1:6" x14ac:dyDescent="0.3">
      <c r="A315" s="1">
        <v>8123</v>
      </c>
      <c r="B315" t="s">
        <v>613</v>
      </c>
      <c r="C315" t="s">
        <v>614</v>
      </c>
      <c r="D315" s="3">
        <v>252825</v>
      </c>
      <c r="E315" s="4">
        <v>3987.24</v>
      </c>
      <c r="F315" s="4">
        <v>63.4</v>
      </c>
    </row>
    <row r="316" spans="1:6" x14ac:dyDescent="0.3">
      <c r="A316" s="1">
        <v>8125</v>
      </c>
      <c r="B316" t="s">
        <v>615</v>
      </c>
      <c r="C316" t="s">
        <v>240</v>
      </c>
      <c r="D316" s="3">
        <v>10043</v>
      </c>
      <c r="E316" s="4">
        <v>2364.4</v>
      </c>
      <c r="F316" s="4">
        <v>4.2</v>
      </c>
    </row>
    <row r="317" spans="1:6" x14ac:dyDescent="0.3">
      <c r="A317" s="1">
        <v>9</v>
      </c>
      <c r="B317" t="s">
        <v>616</v>
      </c>
      <c r="C317" t="s">
        <v>617</v>
      </c>
      <c r="D317" s="3">
        <v>3574097</v>
      </c>
      <c r="E317" s="4">
        <v>4842.3599999999997</v>
      </c>
      <c r="F317" s="4">
        <v>738.1</v>
      </c>
    </row>
    <row r="318" spans="1:6" x14ac:dyDescent="0.3">
      <c r="A318" s="1">
        <v>9001</v>
      </c>
      <c r="B318" t="s">
        <v>618</v>
      </c>
      <c r="C318" t="s">
        <v>619</v>
      </c>
      <c r="D318" s="3">
        <v>916829</v>
      </c>
      <c r="E318" s="4">
        <v>624.89</v>
      </c>
      <c r="F318" s="4">
        <v>1467.2</v>
      </c>
    </row>
    <row r="319" spans="1:6" x14ac:dyDescent="0.3">
      <c r="A319" s="1">
        <v>9003</v>
      </c>
      <c r="B319" t="s">
        <v>620</v>
      </c>
      <c r="C319" t="s">
        <v>621</v>
      </c>
      <c r="D319" s="3">
        <v>894014</v>
      </c>
      <c r="E319" s="4">
        <v>735.1</v>
      </c>
      <c r="F319" s="4">
        <v>1216.2</v>
      </c>
    </row>
    <row r="320" spans="1:6" x14ac:dyDescent="0.3">
      <c r="A320" s="1">
        <v>9005</v>
      </c>
      <c r="B320" t="s">
        <v>622</v>
      </c>
      <c r="C320" t="s">
        <v>623</v>
      </c>
      <c r="D320" s="3">
        <v>189927</v>
      </c>
      <c r="E320" s="4">
        <v>920.56</v>
      </c>
      <c r="F320" s="4">
        <v>206.3</v>
      </c>
    </row>
    <row r="321" spans="1:6" x14ac:dyDescent="0.3">
      <c r="A321" s="1">
        <v>9007</v>
      </c>
      <c r="B321" t="s">
        <v>624</v>
      </c>
      <c r="C321" t="s">
        <v>625</v>
      </c>
      <c r="D321" s="3">
        <v>165676</v>
      </c>
      <c r="E321" s="4">
        <v>369.3</v>
      </c>
      <c r="F321" s="4">
        <v>448.6</v>
      </c>
    </row>
    <row r="322" spans="1:6" x14ac:dyDescent="0.3">
      <c r="A322" s="1">
        <v>9009</v>
      </c>
      <c r="B322" t="s">
        <v>626</v>
      </c>
      <c r="C322" t="s">
        <v>627</v>
      </c>
      <c r="D322" s="3">
        <v>862477</v>
      </c>
      <c r="E322" s="4">
        <v>604.51</v>
      </c>
      <c r="F322" s="4">
        <v>1426.7</v>
      </c>
    </row>
    <row r="323" spans="1:6" x14ac:dyDescent="0.3">
      <c r="A323" s="1">
        <v>9011</v>
      </c>
      <c r="B323" t="s">
        <v>628</v>
      </c>
      <c r="C323" t="s">
        <v>629</v>
      </c>
      <c r="D323" s="3">
        <v>274055</v>
      </c>
      <c r="E323" s="4">
        <v>664.88</v>
      </c>
      <c r="F323" s="4">
        <v>412.2</v>
      </c>
    </row>
    <row r="324" spans="1:6" x14ac:dyDescent="0.3">
      <c r="A324" s="1">
        <v>9013</v>
      </c>
      <c r="B324" t="s">
        <v>630</v>
      </c>
      <c r="C324" t="s">
        <v>631</v>
      </c>
      <c r="D324" s="3">
        <v>152691</v>
      </c>
      <c r="E324" s="4">
        <v>410.21</v>
      </c>
      <c r="F324" s="4">
        <v>372.2</v>
      </c>
    </row>
    <row r="325" spans="1:6" x14ac:dyDescent="0.3">
      <c r="A325" s="1">
        <v>9015</v>
      </c>
      <c r="B325" t="s">
        <v>632</v>
      </c>
      <c r="C325" t="s">
        <v>633</v>
      </c>
      <c r="D325" s="3">
        <v>118428</v>
      </c>
      <c r="E325" s="4">
        <v>512.91</v>
      </c>
      <c r="F325" s="4">
        <v>230.9</v>
      </c>
    </row>
    <row r="326" spans="1:6" x14ac:dyDescent="0.3">
      <c r="A326" s="1">
        <v>10</v>
      </c>
      <c r="B326" t="s">
        <v>634</v>
      </c>
      <c r="C326" t="s">
        <v>635</v>
      </c>
      <c r="D326" s="3">
        <v>897934</v>
      </c>
      <c r="E326" s="4">
        <v>1948.54</v>
      </c>
      <c r="F326" s="4">
        <v>460.8</v>
      </c>
    </row>
    <row r="327" spans="1:6" x14ac:dyDescent="0.3">
      <c r="A327" s="1">
        <v>10001</v>
      </c>
      <c r="B327" t="s">
        <v>636</v>
      </c>
      <c r="C327" t="s">
        <v>637</v>
      </c>
      <c r="D327" s="3">
        <v>162310</v>
      </c>
      <c r="E327" s="4">
        <v>586.17999999999995</v>
      </c>
      <c r="F327" s="4">
        <v>276.89999999999998</v>
      </c>
    </row>
    <row r="328" spans="1:6" x14ac:dyDescent="0.3">
      <c r="A328" s="1">
        <v>10003</v>
      </c>
      <c r="B328" t="s">
        <v>638</v>
      </c>
      <c r="C328" t="s">
        <v>639</v>
      </c>
      <c r="D328" s="3">
        <v>538479</v>
      </c>
      <c r="E328" s="4">
        <v>426.29</v>
      </c>
      <c r="F328" s="4">
        <v>1263.2</v>
      </c>
    </row>
    <row r="329" spans="1:6" x14ac:dyDescent="0.3">
      <c r="A329" s="1">
        <v>10005</v>
      </c>
      <c r="B329" t="s">
        <v>640</v>
      </c>
      <c r="C329" t="s">
        <v>641</v>
      </c>
      <c r="D329" s="3">
        <v>197145</v>
      </c>
      <c r="E329" s="4">
        <v>936.08</v>
      </c>
      <c r="F329" s="4">
        <v>210.6</v>
      </c>
    </row>
    <row r="330" spans="1:6" x14ac:dyDescent="0.3">
      <c r="A330" s="1">
        <v>11</v>
      </c>
      <c r="B330" t="s">
        <v>642</v>
      </c>
      <c r="C330" t="s">
        <v>643</v>
      </c>
      <c r="D330" s="3" t="s">
        <v>644</v>
      </c>
      <c r="E330" s="4">
        <v>61.05</v>
      </c>
      <c r="F330" s="4">
        <v>9856.5</v>
      </c>
    </row>
    <row r="331" spans="1:6" x14ac:dyDescent="0.3">
      <c r="A331" s="1">
        <v>11001</v>
      </c>
      <c r="B331" t="s">
        <v>645</v>
      </c>
      <c r="C331" t="s">
        <v>643</v>
      </c>
      <c r="D331" s="3" t="s">
        <v>646</v>
      </c>
      <c r="E331" s="4">
        <v>61.05</v>
      </c>
      <c r="F331" s="4">
        <v>9856.5</v>
      </c>
    </row>
    <row r="332" spans="1:6" x14ac:dyDescent="0.3">
      <c r="A332" s="1">
        <v>12</v>
      </c>
      <c r="B332" t="s">
        <v>647</v>
      </c>
      <c r="C332" t="s">
        <v>648</v>
      </c>
      <c r="D332" s="3" t="s">
        <v>649</v>
      </c>
      <c r="E332" s="4">
        <v>53624.76</v>
      </c>
      <c r="F332" s="4">
        <v>350.6</v>
      </c>
    </row>
    <row r="333" spans="1:6" x14ac:dyDescent="0.3">
      <c r="A333" s="1">
        <v>12001</v>
      </c>
      <c r="B333" t="s">
        <v>650</v>
      </c>
      <c r="C333" t="s">
        <v>651</v>
      </c>
      <c r="D333" s="3">
        <v>247336</v>
      </c>
      <c r="E333" s="4">
        <v>875.02</v>
      </c>
      <c r="F333" s="4">
        <v>282.7</v>
      </c>
    </row>
    <row r="334" spans="1:6" x14ac:dyDescent="0.3">
      <c r="A334" s="1">
        <v>12003</v>
      </c>
      <c r="B334" t="s">
        <v>652</v>
      </c>
      <c r="C334" t="s">
        <v>653</v>
      </c>
      <c r="D334" s="3">
        <v>27115</v>
      </c>
      <c r="E334" s="4">
        <v>585.23</v>
      </c>
      <c r="F334" s="4">
        <v>46.3</v>
      </c>
    </row>
    <row r="335" spans="1:6" x14ac:dyDescent="0.3">
      <c r="A335" s="1">
        <v>12005</v>
      </c>
      <c r="B335" t="s">
        <v>654</v>
      </c>
      <c r="C335" t="s">
        <v>655</v>
      </c>
      <c r="D335" s="3">
        <v>168852</v>
      </c>
      <c r="E335" s="4">
        <v>758.46</v>
      </c>
      <c r="F335" s="4">
        <v>222.6</v>
      </c>
    </row>
    <row r="336" spans="1:6" x14ac:dyDescent="0.3">
      <c r="A336" s="1">
        <v>12007</v>
      </c>
      <c r="B336" t="s">
        <v>656</v>
      </c>
      <c r="C336" t="s">
        <v>657</v>
      </c>
      <c r="D336" s="3">
        <v>28520</v>
      </c>
      <c r="E336" s="4">
        <v>293.95999999999998</v>
      </c>
      <c r="F336" s="4">
        <v>97</v>
      </c>
    </row>
    <row r="337" spans="1:6" x14ac:dyDescent="0.3">
      <c r="A337" s="1">
        <v>12009</v>
      </c>
      <c r="B337" t="s">
        <v>658</v>
      </c>
      <c r="C337" t="s">
        <v>659</v>
      </c>
      <c r="D337" s="3">
        <v>543376</v>
      </c>
      <c r="E337" s="4">
        <v>1015.66</v>
      </c>
      <c r="F337" s="4">
        <v>535</v>
      </c>
    </row>
    <row r="338" spans="1:6" x14ac:dyDescent="0.3">
      <c r="A338" s="1">
        <v>12011</v>
      </c>
      <c r="B338" t="s">
        <v>660</v>
      </c>
      <c r="C338" t="s">
        <v>661</v>
      </c>
      <c r="D338" s="3">
        <v>1748066</v>
      </c>
      <c r="E338" s="4">
        <v>1209.79</v>
      </c>
      <c r="F338" s="4">
        <v>1444.9</v>
      </c>
    </row>
    <row r="339" spans="1:6" x14ac:dyDescent="0.3">
      <c r="A339" s="1">
        <v>12013</v>
      </c>
      <c r="B339" t="s">
        <v>662</v>
      </c>
      <c r="C339" t="s">
        <v>25</v>
      </c>
      <c r="D339" s="3">
        <v>14625</v>
      </c>
      <c r="E339" s="4">
        <v>567.33000000000004</v>
      </c>
      <c r="F339" s="4">
        <v>25.8</v>
      </c>
    </row>
    <row r="340" spans="1:6" x14ac:dyDescent="0.3">
      <c r="A340" s="1">
        <v>12015</v>
      </c>
      <c r="B340" t="s">
        <v>663</v>
      </c>
      <c r="C340" t="s">
        <v>664</v>
      </c>
      <c r="D340" s="3">
        <v>159978</v>
      </c>
      <c r="E340" s="4">
        <v>680.28</v>
      </c>
      <c r="F340" s="4">
        <v>235.2</v>
      </c>
    </row>
    <row r="341" spans="1:6" x14ac:dyDescent="0.3">
      <c r="A341" s="1">
        <v>12017</v>
      </c>
      <c r="B341" t="s">
        <v>665</v>
      </c>
      <c r="C341" t="s">
        <v>666</v>
      </c>
      <c r="D341" s="3">
        <v>141236</v>
      </c>
      <c r="E341" s="4">
        <v>581.70000000000005</v>
      </c>
      <c r="F341" s="4">
        <v>242.8</v>
      </c>
    </row>
    <row r="342" spans="1:6" x14ac:dyDescent="0.3">
      <c r="A342" s="1">
        <v>12019</v>
      </c>
      <c r="B342" t="s">
        <v>667</v>
      </c>
      <c r="C342" t="s">
        <v>37</v>
      </c>
      <c r="D342" s="3">
        <v>190865</v>
      </c>
      <c r="E342" s="4">
        <v>604.36</v>
      </c>
      <c r="F342" s="4">
        <v>315.8</v>
      </c>
    </row>
    <row r="343" spans="1:6" x14ac:dyDescent="0.3">
      <c r="A343" s="1">
        <v>12021</v>
      </c>
      <c r="B343" t="s">
        <v>668</v>
      </c>
      <c r="C343" t="s">
        <v>669</v>
      </c>
      <c r="D343" s="3">
        <v>321520</v>
      </c>
      <c r="E343" s="4">
        <v>1998.32</v>
      </c>
      <c r="F343" s="4">
        <v>160.9</v>
      </c>
    </row>
    <row r="344" spans="1:6" x14ac:dyDescent="0.3">
      <c r="A344" s="1">
        <v>12023</v>
      </c>
      <c r="B344" t="s">
        <v>670</v>
      </c>
      <c r="C344" t="s">
        <v>268</v>
      </c>
      <c r="D344" s="3">
        <v>67531</v>
      </c>
      <c r="E344" s="4">
        <v>797.57</v>
      </c>
      <c r="F344" s="4">
        <v>84.7</v>
      </c>
    </row>
    <row r="345" spans="1:6" x14ac:dyDescent="0.3">
      <c r="A345" s="1">
        <v>12027</v>
      </c>
      <c r="B345" t="s">
        <v>671</v>
      </c>
      <c r="C345" t="s">
        <v>672</v>
      </c>
      <c r="D345" s="3">
        <v>34862</v>
      </c>
      <c r="E345" s="4">
        <v>637.05999999999995</v>
      </c>
      <c r="F345" s="4">
        <v>54.7</v>
      </c>
    </row>
    <row r="346" spans="1:6" x14ac:dyDescent="0.3">
      <c r="A346" s="1">
        <v>12029</v>
      </c>
      <c r="B346" t="s">
        <v>673</v>
      </c>
      <c r="C346" t="s">
        <v>674</v>
      </c>
      <c r="D346" s="3">
        <v>16422</v>
      </c>
      <c r="E346" s="4">
        <v>705.05</v>
      </c>
      <c r="F346" s="4">
        <v>23.3</v>
      </c>
    </row>
    <row r="347" spans="1:6" x14ac:dyDescent="0.3">
      <c r="A347" s="1">
        <v>12031</v>
      </c>
      <c r="B347" t="s">
        <v>675</v>
      </c>
      <c r="C347" t="s">
        <v>676</v>
      </c>
      <c r="D347" s="3">
        <v>864263</v>
      </c>
      <c r="E347" s="4">
        <v>762.19</v>
      </c>
      <c r="F347" s="4">
        <v>1133.9000000000001</v>
      </c>
    </row>
    <row r="348" spans="1:6" x14ac:dyDescent="0.3">
      <c r="A348" s="1">
        <v>12033</v>
      </c>
      <c r="B348" t="s">
        <v>677</v>
      </c>
      <c r="C348" t="s">
        <v>63</v>
      </c>
      <c r="D348" s="3">
        <v>297619</v>
      </c>
      <c r="E348" s="4">
        <v>656.46</v>
      </c>
      <c r="F348" s="4">
        <v>453.4</v>
      </c>
    </row>
    <row r="349" spans="1:6" x14ac:dyDescent="0.3">
      <c r="A349" s="1">
        <v>12035</v>
      </c>
      <c r="B349" t="s">
        <v>678</v>
      </c>
      <c r="C349" t="s">
        <v>679</v>
      </c>
      <c r="D349" s="3">
        <v>95696</v>
      </c>
      <c r="E349" s="4">
        <v>485.46</v>
      </c>
      <c r="F349" s="4">
        <v>197.1</v>
      </c>
    </row>
    <row r="350" spans="1:6" x14ac:dyDescent="0.3">
      <c r="A350" s="1">
        <v>12037</v>
      </c>
      <c r="B350" t="s">
        <v>680</v>
      </c>
      <c r="C350" t="s">
        <v>69</v>
      </c>
      <c r="D350" s="3">
        <v>11549</v>
      </c>
      <c r="E350" s="4">
        <v>534.72</v>
      </c>
      <c r="F350" s="4">
        <v>21.6</v>
      </c>
    </row>
    <row r="351" spans="1:6" x14ac:dyDescent="0.3">
      <c r="A351" s="1">
        <v>12039</v>
      </c>
      <c r="B351" t="s">
        <v>681</v>
      </c>
      <c r="C351" t="s">
        <v>682</v>
      </c>
      <c r="D351" s="3">
        <v>46389</v>
      </c>
      <c r="E351" s="4">
        <v>516.33000000000004</v>
      </c>
      <c r="F351" s="4">
        <v>89.8</v>
      </c>
    </row>
    <row r="352" spans="1:6" x14ac:dyDescent="0.3">
      <c r="A352" s="1">
        <v>12041</v>
      </c>
      <c r="B352" t="s">
        <v>683</v>
      </c>
      <c r="C352" t="s">
        <v>684</v>
      </c>
      <c r="D352" s="3">
        <v>16939</v>
      </c>
      <c r="E352" s="4">
        <v>349.68</v>
      </c>
      <c r="F352" s="4">
        <v>48.4</v>
      </c>
    </row>
    <row r="353" spans="1:6" x14ac:dyDescent="0.3">
      <c r="A353" s="1">
        <v>12043</v>
      </c>
      <c r="B353" t="s">
        <v>685</v>
      </c>
      <c r="C353" t="s">
        <v>686</v>
      </c>
      <c r="D353" s="3">
        <v>12884</v>
      </c>
      <c r="E353" s="4">
        <v>806.01</v>
      </c>
      <c r="F353" s="4">
        <v>16</v>
      </c>
    </row>
    <row r="354" spans="1:6" x14ac:dyDescent="0.3">
      <c r="A354" s="1">
        <v>12045</v>
      </c>
      <c r="B354" t="s">
        <v>687</v>
      </c>
      <c r="C354" t="s">
        <v>688</v>
      </c>
      <c r="D354" s="3">
        <v>15863</v>
      </c>
      <c r="E354" s="4">
        <v>564.01</v>
      </c>
      <c r="F354" s="4">
        <v>28.1</v>
      </c>
    </row>
    <row r="355" spans="1:6" x14ac:dyDescent="0.3">
      <c r="A355" s="1">
        <v>12047</v>
      </c>
      <c r="B355" t="s">
        <v>689</v>
      </c>
      <c r="C355" t="s">
        <v>690</v>
      </c>
      <c r="D355" s="3">
        <v>14799</v>
      </c>
      <c r="E355" s="4">
        <v>513.79</v>
      </c>
      <c r="F355" s="4">
        <v>28.8</v>
      </c>
    </row>
    <row r="356" spans="1:6" x14ac:dyDescent="0.3">
      <c r="A356" s="1">
        <v>12049</v>
      </c>
      <c r="B356" t="s">
        <v>691</v>
      </c>
      <c r="C356" t="s">
        <v>692</v>
      </c>
      <c r="D356" s="3">
        <v>27731</v>
      </c>
      <c r="E356" s="4">
        <v>637.78</v>
      </c>
      <c r="F356" s="4">
        <v>43.5</v>
      </c>
    </row>
    <row r="357" spans="1:6" x14ac:dyDescent="0.3">
      <c r="A357" s="1">
        <v>12051</v>
      </c>
      <c r="B357" t="s">
        <v>693</v>
      </c>
      <c r="C357" t="s">
        <v>694</v>
      </c>
      <c r="D357" s="3">
        <v>39140</v>
      </c>
      <c r="E357" s="4">
        <v>1152.75</v>
      </c>
      <c r="F357" s="4">
        <v>34</v>
      </c>
    </row>
    <row r="358" spans="1:6" x14ac:dyDescent="0.3">
      <c r="A358" s="1">
        <v>12053</v>
      </c>
      <c r="B358" t="s">
        <v>695</v>
      </c>
      <c r="C358" t="s">
        <v>696</v>
      </c>
      <c r="D358" s="3">
        <v>172778</v>
      </c>
      <c r="E358" s="4">
        <v>472.54</v>
      </c>
      <c r="F358" s="4">
        <v>365.6</v>
      </c>
    </row>
    <row r="359" spans="1:6" x14ac:dyDescent="0.3">
      <c r="A359" s="1">
        <v>12055</v>
      </c>
      <c r="B359" t="s">
        <v>697</v>
      </c>
      <c r="C359" t="s">
        <v>698</v>
      </c>
      <c r="D359" s="3">
        <v>98786</v>
      </c>
      <c r="E359" s="4">
        <v>1016.61</v>
      </c>
      <c r="F359" s="4">
        <v>97.2</v>
      </c>
    </row>
    <row r="360" spans="1:6" x14ac:dyDescent="0.3">
      <c r="A360" s="1">
        <v>12057</v>
      </c>
      <c r="B360" t="s">
        <v>699</v>
      </c>
      <c r="C360" t="s">
        <v>700</v>
      </c>
      <c r="D360" s="3">
        <v>1229226</v>
      </c>
      <c r="E360" s="4">
        <v>1020.21</v>
      </c>
      <c r="F360" s="4">
        <v>1204.9000000000001</v>
      </c>
    </row>
    <row r="361" spans="1:6" x14ac:dyDescent="0.3">
      <c r="A361" s="1">
        <v>12059</v>
      </c>
      <c r="B361" t="s">
        <v>701</v>
      </c>
      <c r="C361" t="s">
        <v>702</v>
      </c>
      <c r="D361" s="3">
        <v>19927</v>
      </c>
      <c r="E361" s="4">
        <v>478.78</v>
      </c>
      <c r="F361" s="4">
        <v>41.6</v>
      </c>
    </row>
    <row r="362" spans="1:6" x14ac:dyDescent="0.3">
      <c r="A362" s="1">
        <v>12061</v>
      </c>
      <c r="B362" t="s">
        <v>703</v>
      </c>
      <c r="C362" t="s">
        <v>704</v>
      </c>
      <c r="D362" s="3">
        <v>138028</v>
      </c>
      <c r="E362" s="4">
        <v>502.87</v>
      </c>
      <c r="F362" s="4">
        <v>274.5</v>
      </c>
    </row>
    <row r="363" spans="1:6" x14ac:dyDescent="0.3">
      <c r="A363" s="1">
        <v>12063</v>
      </c>
      <c r="B363" t="s">
        <v>705</v>
      </c>
      <c r="C363" t="s">
        <v>81</v>
      </c>
      <c r="D363" s="3">
        <v>49746</v>
      </c>
      <c r="E363" s="4">
        <v>917.76</v>
      </c>
      <c r="F363" s="4">
        <v>54.2</v>
      </c>
    </row>
    <row r="364" spans="1:6" x14ac:dyDescent="0.3">
      <c r="A364" s="1">
        <v>12065</v>
      </c>
      <c r="B364" t="s">
        <v>706</v>
      </c>
      <c r="C364" t="s">
        <v>83</v>
      </c>
      <c r="D364" s="3">
        <v>14761</v>
      </c>
      <c r="E364" s="4">
        <v>598.1</v>
      </c>
      <c r="F364" s="4">
        <v>24.7</v>
      </c>
    </row>
    <row r="365" spans="1:6" x14ac:dyDescent="0.3">
      <c r="A365" s="1">
        <v>12067</v>
      </c>
      <c r="B365" t="s">
        <v>707</v>
      </c>
      <c r="C365" t="s">
        <v>309</v>
      </c>
      <c r="D365" s="3">
        <v>8870</v>
      </c>
      <c r="E365" s="4">
        <v>543.41</v>
      </c>
      <c r="F365" s="4">
        <v>16.3</v>
      </c>
    </row>
    <row r="366" spans="1:6" x14ac:dyDescent="0.3">
      <c r="A366" s="1">
        <v>12069</v>
      </c>
      <c r="B366" t="s">
        <v>708</v>
      </c>
      <c r="C366" t="s">
        <v>412</v>
      </c>
      <c r="D366" s="3" t="s">
        <v>709</v>
      </c>
      <c r="E366" s="4">
        <v>938.38</v>
      </c>
      <c r="F366" s="4">
        <v>316.60000000000002</v>
      </c>
    </row>
    <row r="367" spans="1:6" x14ac:dyDescent="0.3">
      <c r="A367" s="1">
        <v>12071</v>
      </c>
      <c r="B367" t="s">
        <v>710</v>
      </c>
      <c r="C367" t="s">
        <v>92</v>
      </c>
      <c r="D367" s="3">
        <v>618754</v>
      </c>
      <c r="E367" s="4">
        <v>784.51</v>
      </c>
      <c r="F367" s="4">
        <v>788.7</v>
      </c>
    </row>
    <row r="368" spans="1:6" x14ac:dyDescent="0.3">
      <c r="A368" s="1">
        <v>12073</v>
      </c>
      <c r="B368" t="s">
        <v>711</v>
      </c>
      <c r="C368" t="s">
        <v>712</v>
      </c>
      <c r="D368" s="3">
        <v>275487</v>
      </c>
      <c r="E368" s="4">
        <v>666.85</v>
      </c>
      <c r="F368" s="4">
        <v>413.1</v>
      </c>
    </row>
    <row r="369" spans="1:6" x14ac:dyDescent="0.3">
      <c r="A369" s="1">
        <v>12075</v>
      </c>
      <c r="B369" t="s">
        <v>713</v>
      </c>
      <c r="C369" t="s">
        <v>714</v>
      </c>
      <c r="D369" s="3">
        <v>40801</v>
      </c>
      <c r="E369" s="4">
        <v>1118.21</v>
      </c>
      <c r="F369" s="4">
        <v>36.5</v>
      </c>
    </row>
    <row r="370" spans="1:6" x14ac:dyDescent="0.3">
      <c r="A370" s="1">
        <v>12077</v>
      </c>
      <c r="B370" t="s">
        <v>715</v>
      </c>
      <c r="C370" t="s">
        <v>716</v>
      </c>
      <c r="D370" s="3">
        <v>8365</v>
      </c>
      <c r="E370" s="4">
        <v>835.56</v>
      </c>
      <c r="F370" s="4">
        <v>10</v>
      </c>
    </row>
    <row r="371" spans="1:6" x14ac:dyDescent="0.3">
      <c r="A371" s="1">
        <v>12079</v>
      </c>
      <c r="B371" t="s">
        <v>717</v>
      </c>
      <c r="C371" t="s">
        <v>101</v>
      </c>
      <c r="D371" s="3">
        <v>19224</v>
      </c>
      <c r="E371" s="4">
        <v>695.95</v>
      </c>
      <c r="F371" s="4">
        <v>27.6</v>
      </c>
    </row>
    <row r="372" spans="1:6" x14ac:dyDescent="0.3">
      <c r="A372" s="1">
        <v>12081</v>
      </c>
      <c r="B372" t="s">
        <v>718</v>
      </c>
      <c r="C372" t="s">
        <v>719</v>
      </c>
      <c r="D372" s="3">
        <v>322833</v>
      </c>
      <c r="E372" s="4">
        <v>742.93</v>
      </c>
      <c r="F372" s="4">
        <v>434.5</v>
      </c>
    </row>
    <row r="373" spans="1:6" x14ac:dyDescent="0.3">
      <c r="A373" s="1">
        <v>12083</v>
      </c>
      <c r="B373" t="s">
        <v>720</v>
      </c>
      <c r="C373" t="s">
        <v>105</v>
      </c>
      <c r="D373" s="3" t="s">
        <v>721</v>
      </c>
      <c r="E373" s="4">
        <v>1584.55</v>
      </c>
      <c r="F373" s="4">
        <v>209.1</v>
      </c>
    </row>
    <row r="374" spans="1:6" x14ac:dyDescent="0.3">
      <c r="A374" s="1">
        <v>12085</v>
      </c>
      <c r="B374" t="s">
        <v>722</v>
      </c>
      <c r="C374" t="s">
        <v>723</v>
      </c>
      <c r="D374" s="3">
        <v>146318</v>
      </c>
      <c r="E374" s="4">
        <v>543.46</v>
      </c>
      <c r="F374" s="4">
        <v>269.2</v>
      </c>
    </row>
    <row r="375" spans="1:6" x14ac:dyDescent="0.3">
      <c r="A375" s="1">
        <v>12086</v>
      </c>
      <c r="B375" t="s">
        <v>724</v>
      </c>
      <c r="C375" t="s">
        <v>725</v>
      </c>
      <c r="D375" s="3" t="s">
        <v>726</v>
      </c>
      <c r="E375" s="4">
        <v>1897.72</v>
      </c>
      <c r="F375" s="4">
        <v>1315.5</v>
      </c>
    </row>
    <row r="376" spans="1:6" x14ac:dyDescent="0.3">
      <c r="A376" s="1">
        <v>12087</v>
      </c>
      <c r="B376" t="s">
        <v>727</v>
      </c>
      <c r="C376" t="s">
        <v>112</v>
      </c>
      <c r="D376" s="3">
        <v>73090</v>
      </c>
      <c r="E376" s="4">
        <v>983.28</v>
      </c>
      <c r="F376" s="4">
        <v>74.3</v>
      </c>
    </row>
    <row r="377" spans="1:6" x14ac:dyDescent="0.3">
      <c r="A377" s="1">
        <v>12089</v>
      </c>
      <c r="B377" t="s">
        <v>728</v>
      </c>
      <c r="C377" t="s">
        <v>729</v>
      </c>
      <c r="D377" s="3">
        <v>73314</v>
      </c>
      <c r="E377" s="4">
        <v>648.64</v>
      </c>
      <c r="F377" s="4">
        <v>113</v>
      </c>
    </row>
    <row r="378" spans="1:6" x14ac:dyDescent="0.3">
      <c r="A378" s="1">
        <v>12091</v>
      </c>
      <c r="B378" t="s">
        <v>730</v>
      </c>
      <c r="C378" t="s">
        <v>731</v>
      </c>
      <c r="D378" s="3">
        <v>180822</v>
      </c>
      <c r="E378" s="4">
        <v>930.25</v>
      </c>
      <c r="F378" s="4">
        <v>194.4</v>
      </c>
    </row>
    <row r="379" spans="1:6" x14ac:dyDescent="0.3">
      <c r="A379" s="1">
        <v>12093</v>
      </c>
      <c r="B379" t="s">
        <v>732</v>
      </c>
      <c r="C379" t="s">
        <v>733</v>
      </c>
      <c r="D379" s="3">
        <v>39996</v>
      </c>
      <c r="E379" s="4">
        <v>768.91</v>
      </c>
      <c r="F379" s="4">
        <v>52</v>
      </c>
    </row>
    <row r="380" spans="1:6" x14ac:dyDescent="0.3">
      <c r="A380" s="1">
        <v>12095</v>
      </c>
      <c r="B380" t="s">
        <v>734</v>
      </c>
      <c r="C380" t="s">
        <v>437</v>
      </c>
      <c r="D380" s="3">
        <v>1145956</v>
      </c>
      <c r="E380" s="4">
        <v>903.43</v>
      </c>
      <c r="F380" s="4">
        <v>1268.5</v>
      </c>
    </row>
    <row r="381" spans="1:6" x14ac:dyDescent="0.3">
      <c r="A381" s="1">
        <v>12097</v>
      </c>
      <c r="B381" t="s">
        <v>735</v>
      </c>
      <c r="C381" t="s">
        <v>736</v>
      </c>
      <c r="D381" s="3">
        <v>268685</v>
      </c>
      <c r="E381" s="4">
        <v>1327.45</v>
      </c>
      <c r="F381" s="4">
        <v>202.4</v>
      </c>
    </row>
    <row r="382" spans="1:6" x14ac:dyDescent="0.3">
      <c r="A382" s="1">
        <v>12099</v>
      </c>
      <c r="B382" t="s">
        <v>737</v>
      </c>
      <c r="C382" t="s">
        <v>738</v>
      </c>
      <c r="D382" s="3">
        <v>1320134</v>
      </c>
      <c r="E382" s="4">
        <v>1969.76</v>
      </c>
      <c r="F382" s="4">
        <v>670.2</v>
      </c>
    </row>
    <row r="383" spans="1:6" x14ac:dyDescent="0.3">
      <c r="A383" s="1">
        <v>12101</v>
      </c>
      <c r="B383" t="s">
        <v>739</v>
      </c>
      <c r="C383" t="s">
        <v>740</v>
      </c>
      <c r="D383" s="3">
        <v>464697</v>
      </c>
      <c r="E383" s="4">
        <v>746.89</v>
      </c>
      <c r="F383" s="4">
        <v>622.20000000000005</v>
      </c>
    </row>
    <row r="384" spans="1:6" x14ac:dyDescent="0.3">
      <c r="A384" s="1">
        <v>12103</v>
      </c>
      <c r="B384" t="s">
        <v>741</v>
      </c>
      <c r="C384" t="s">
        <v>742</v>
      </c>
      <c r="D384" s="3">
        <v>916542</v>
      </c>
      <c r="E384" s="4">
        <v>273.8</v>
      </c>
      <c r="F384" s="4">
        <v>3347.5</v>
      </c>
    </row>
    <row r="385" spans="1:6" x14ac:dyDescent="0.3">
      <c r="A385" s="1">
        <v>12105</v>
      </c>
      <c r="B385" t="s">
        <v>743</v>
      </c>
      <c r="C385" t="s">
        <v>342</v>
      </c>
      <c r="D385" s="3">
        <v>602095</v>
      </c>
      <c r="E385" s="4">
        <v>1797.84</v>
      </c>
      <c r="F385" s="4">
        <v>334.9</v>
      </c>
    </row>
    <row r="386" spans="1:6" x14ac:dyDescent="0.3">
      <c r="A386" s="1">
        <v>12107</v>
      </c>
      <c r="B386" t="s">
        <v>744</v>
      </c>
      <c r="C386" t="s">
        <v>745</v>
      </c>
      <c r="D386" s="3">
        <v>74364</v>
      </c>
      <c r="E386" s="4">
        <v>727.62</v>
      </c>
      <c r="F386" s="4">
        <v>102.2</v>
      </c>
    </row>
    <row r="387" spans="1:6" x14ac:dyDescent="0.3">
      <c r="A387" s="1">
        <v>12109</v>
      </c>
      <c r="B387" t="s">
        <v>746</v>
      </c>
      <c r="C387" t="s">
        <v>747</v>
      </c>
      <c r="D387" s="3">
        <v>190039</v>
      </c>
      <c r="E387" s="4">
        <v>600.66</v>
      </c>
      <c r="F387" s="4">
        <v>316.39999999999998</v>
      </c>
    </row>
    <row r="388" spans="1:6" x14ac:dyDescent="0.3">
      <c r="A388" s="1">
        <v>12111</v>
      </c>
      <c r="B388" t="s">
        <v>748</v>
      </c>
      <c r="C388" t="s">
        <v>749</v>
      </c>
      <c r="D388" s="3">
        <v>277789</v>
      </c>
      <c r="E388" s="4">
        <v>571.92999999999995</v>
      </c>
      <c r="F388" s="4">
        <v>485.7</v>
      </c>
    </row>
    <row r="389" spans="1:6" x14ac:dyDescent="0.3">
      <c r="A389" s="1">
        <v>12113</v>
      </c>
      <c r="B389" t="s">
        <v>750</v>
      </c>
      <c r="C389" t="s">
        <v>751</v>
      </c>
      <c r="D389" s="3">
        <v>151372</v>
      </c>
      <c r="E389" s="4">
        <v>1011.6</v>
      </c>
      <c r="F389" s="4">
        <v>149.6</v>
      </c>
    </row>
    <row r="390" spans="1:6" x14ac:dyDescent="0.3">
      <c r="A390" s="1">
        <v>12115</v>
      </c>
      <c r="B390" t="s">
        <v>752</v>
      </c>
      <c r="C390" t="s">
        <v>753</v>
      </c>
      <c r="D390" s="3">
        <v>379448</v>
      </c>
      <c r="E390" s="4">
        <v>555.87</v>
      </c>
      <c r="F390" s="4">
        <v>682.6</v>
      </c>
    </row>
    <row r="391" spans="1:6" x14ac:dyDescent="0.3">
      <c r="A391" s="1">
        <v>12117</v>
      </c>
      <c r="B391" t="s">
        <v>754</v>
      </c>
      <c r="C391" t="s">
        <v>755</v>
      </c>
      <c r="D391" s="3">
        <v>422718</v>
      </c>
      <c r="E391" s="4">
        <v>309.22000000000003</v>
      </c>
      <c r="F391" s="4">
        <v>1367</v>
      </c>
    </row>
    <row r="392" spans="1:6" x14ac:dyDescent="0.3">
      <c r="A392" s="1">
        <v>12119</v>
      </c>
      <c r="B392" t="s">
        <v>756</v>
      </c>
      <c r="C392" t="s">
        <v>132</v>
      </c>
      <c r="D392" s="3">
        <v>93420</v>
      </c>
      <c r="E392" s="4">
        <v>546.92999999999995</v>
      </c>
      <c r="F392" s="4">
        <v>170.8</v>
      </c>
    </row>
    <row r="393" spans="1:6" x14ac:dyDescent="0.3">
      <c r="A393" s="1">
        <v>12121</v>
      </c>
      <c r="B393" t="s">
        <v>757</v>
      </c>
      <c r="C393" t="s">
        <v>758</v>
      </c>
      <c r="D393" s="3">
        <v>41551</v>
      </c>
      <c r="E393" s="4">
        <v>688.55</v>
      </c>
      <c r="F393" s="4">
        <v>60.3</v>
      </c>
    </row>
    <row r="394" spans="1:6" x14ac:dyDescent="0.3">
      <c r="A394" s="1">
        <v>12123</v>
      </c>
      <c r="B394" t="s">
        <v>759</v>
      </c>
      <c r="C394" t="s">
        <v>760</v>
      </c>
      <c r="D394" s="3">
        <v>22570</v>
      </c>
      <c r="E394" s="4">
        <v>1043.31</v>
      </c>
      <c r="F394" s="4">
        <v>21.6</v>
      </c>
    </row>
    <row r="395" spans="1:6" x14ac:dyDescent="0.3">
      <c r="A395" s="1">
        <v>12125</v>
      </c>
      <c r="B395" t="s">
        <v>761</v>
      </c>
      <c r="C395" t="s">
        <v>367</v>
      </c>
      <c r="D395" s="3">
        <v>15535</v>
      </c>
      <c r="E395" s="4">
        <v>243.56</v>
      </c>
      <c r="F395" s="4">
        <v>63.8</v>
      </c>
    </row>
    <row r="396" spans="1:6" x14ac:dyDescent="0.3">
      <c r="A396" s="1">
        <v>12127</v>
      </c>
      <c r="B396" t="s">
        <v>762</v>
      </c>
      <c r="C396" t="s">
        <v>763</v>
      </c>
      <c r="D396" s="3">
        <v>494593</v>
      </c>
      <c r="E396" s="4">
        <v>1101.03</v>
      </c>
      <c r="F396" s="4">
        <v>449.2</v>
      </c>
    </row>
    <row r="397" spans="1:6" x14ac:dyDescent="0.3">
      <c r="A397" s="1">
        <v>12129</v>
      </c>
      <c r="B397" t="s">
        <v>764</v>
      </c>
      <c r="C397" t="s">
        <v>765</v>
      </c>
      <c r="D397" s="3">
        <v>30776</v>
      </c>
      <c r="E397" s="4">
        <v>606.41999999999996</v>
      </c>
      <c r="F397" s="4">
        <v>50.8</v>
      </c>
    </row>
    <row r="398" spans="1:6" x14ac:dyDescent="0.3">
      <c r="A398" s="1">
        <v>12131</v>
      </c>
      <c r="B398" t="s">
        <v>766</v>
      </c>
      <c r="C398" t="s">
        <v>767</v>
      </c>
      <c r="D398" s="3">
        <v>55043</v>
      </c>
      <c r="E398" s="4">
        <v>1037.6199999999999</v>
      </c>
      <c r="F398" s="4">
        <v>53</v>
      </c>
    </row>
    <row r="399" spans="1:6" x14ac:dyDescent="0.3">
      <c r="A399" s="1">
        <v>12133</v>
      </c>
      <c r="B399" t="s">
        <v>768</v>
      </c>
      <c r="C399" t="s">
        <v>142</v>
      </c>
      <c r="D399" s="3">
        <v>24896</v>
      </c>
      <c r="E399" s="4">
        <v>582.79999999999995</v>
      </c>
      <c r="F399" s="4">
        <v>42.7</v>
      </c>
    </row>
    <row r="400" spans="1:6" x14ac:dyDescent="0.3">
      <c r="A400" s="1">
        <v>13</v>
      </c>
      <c r="B400" t="s">
        <v>769</v>
      </c>
      <c r="C400" t="s">
        <v>770</v>
      </c>
      <c r="D400" s="3" t="s">
        <v>771</v>
      </c>
      <c r="E400" s="4">
        <v>57513.49</v>
      </c>
      <c r="F400" s="4">
        <v>168.4</v>
      </c>
    </row>
    <row r="401" spans="1:6" x14ac:dyDescent="0.3">
      <c r="A401" s="1">
        <v>13001</v>
      </c>
      <c r="B401" t="s">
        <v>772</v>
      </c>
      <c r="C401" t="s">
        <v>773</v>
      </c>
      <c r="D401" s="3">
        <v>18236</v>
      </c>
      <c r="E401" s="4">
        <v>507.08</v>
      </c>
      <c r="F401" s="4">
        <v>36</v>
      </c>
    </row>
    <row r="402" spans="1:6" x14ac:dyDescent="0.3">
      <c r="A402" s="1">
        <v>13003</v>
      </c>
      <c r="B402" t="s">
        <v>774</v>
      </c>
      <c r="C402" t="s">
        <v>775</v>
      </c>
      <c r="D402" s="3">
        <v>8375</v>
      </c>
      <c r="E402" s="4">
        <v>339.38</v>
      </c>
      <c r="F402" s="4">
        <v>24.7</v>
      </c>
    </row>
    <row r="403" spans="1:6" x14ac:dyDescent="0.3">
      <c r="A403" s="1">
        <v>13005</v>
      </c>
      <c r="B403" t="s">
        <v>776</v>
      </c>
      <c r="C403" t="s">
        <v>777</v>
      </c>
      <c r="D403" s="3">
        <v>11096</v>
      </c>
      <c r="E403" s="4">
        <v>258.58</v>
      </c>
      <c r="F403" s="4">
        <v>42.9</v>
      </c>
    </row>
    <row r="404" spans="1:6" x14ac:dyDescent="0.3">
      <c r="A404" s="1">
        <v>13007</v>
      </c>
      <c r="B404" t="s">
        <v>778</v>
      </c>
      <c r="C404" t="s">
        <v>653</v>
      </c>
      <c r="D404" s="3">
        <v>3451</v>
      </c>
      <c r="E404" s="4">
        <v>341.94</v>
      </c>
      <c r="F404" s="4">
        <v>10.1</v>
      </c>
    </row>
    <row r="405" spans="1:6" x14ac:dyDescent="0.3">
      <c r="A405" s="1">
        <v>13009</v>
      </c>
      <c r="B405" t="s">
        <v>779</v>
      </c>
      <c r="C405" t="s">
        <v>13</v>
      </c>
      <c r="D405" s="3">
        <v>45720</v>
      </c>
      <c r="E405" s="4">
        <v>257.83999999999997</v>
      </c>
      <c r="F405" s="4">
        <v>177.3</v>
      </c>
    </row>
    <row r="406" spans="1:6" x14ac:dyDescent="0.3">
      <c r="A406" s="1">
        <v>13011</v>
      </c>
      <c r="B406" t="s">
        <v>780</v>
      </c>
      <c r="C406" t="s">
        <v>781</v>
      </c>
      <c r="D406" s="3">
        <v>18395</v>
      </c>
      <c r="E406" s="4">
        <v>232.09</v>
      </c>
      <c r="F406" s="4">
        <v>79.3</v>
      </c>
    </row>
    <row r="407" spans="1:6" x14ac:dyDescent="0.3">
      <c r="A407" s="1">
        <v>13013</v>
      </c>
      <c r="B407" t="s">
        <v>782</v>
      </c>
      <c r="C407" t="s">
        <v>783</v>
      </c>
      <c r="D407" s="3">
        <v>69367</v>
      </c>
      <c r="E407" s="4">
        <v>160.31</v>
      </c>
      <c r="F407" s="4">
        <v>432.7</v>
      </c>
    </row>
    <row r="408" spans="1:6" x14ac:dyDescent="0.3">
      <c r="A408" s="1">
        <v>13015</v>
      </c>
      <c r="B408" t="s">
        <v>784</v>
      </c>
      <c r="C408" t="s">
        <v>785</v>
      </c>
      <c r="D408" s="3">
        <v>100157</v>
      </c>
      <c r="E408" s="4">
        <v>459.54</v>
      </c>
      <c r="F408" s="4">
        <v>217.9</v>
      </c>
    </row>
    <row r="409" spans="1:6" x14ac:dyDescent="0.3">
      <c r="A409" s="1">
        <v>13017</v>
      </c>
      <c r="B409" t="s">
        <v>786</v>
      </c>
      <c r="C409" t="s">
        <v>787</v>
      </c>
      <c r="D409" s="3">
        <v>17634</v>
      </c>
      <c r="E409" s="4">
        <v>250.12</v>
      </c>
      <c r="F409" s="4">
        <v>70.5</v>
      </c>
    </row>
    <row r="410" spans="1:6" x14ac:dyDescent="0.3">
      <c r="A410" s="1">
        <v>13019</v>
      </c>
      <c r="B410" t="s">
        <v>788</v>
      </c>
      <c r="C410" t="s">
        <v>789</v>
      </c>
      <c r="D410" s="3">
        <v>19286</v>
      </c>
      <c r="E410" s="4">
        <v>451.9</v>
      </c>
      <c r="F410" s="4">
        <v>42.7</v>
      </c>
    </row>
    <row r="411" spans="1:6" x14ac:dyDescent="0.3">
      <c r="A411" s="1">
        <v>13021</v>
      </c>
      <c r="B411" t="s">
        <v>790</v>
      </c>
      <c r="C411" t="s">
        <v>17</v>
      </c>
      <c r="D411" s="3">
        <v>155547</v>
      </c>
      <c r="E411" s="4">
        <v>249.76</v>
      </c>
      <c r="F411" s="4">
        <v>622.79999999999995</v>
      </c>
    </row>
    <row r="412" spans="1:6" x14ac:dyDescent="0.3">
      <c r="A412" s="1">
        <v>13023</v>
      </c>
      <c r="B412" t="s">
        <v>791</v>
      </c>
      <c r="C412" t="s">
        <v>792</v>
      </c>
      <c r="D412" s="3">
        <v>13063</v>
      </c>
      <c r="E412" s="4">
        <v>215.87</v>
      </c>
      <c r="F412" s="4">
        <v>60.5</v>
      </c>
    </row>
    <row r="413" spans="1:6" x14ac:dyDescent="0.3">
      <c r="A413" s="1">
        <v>13025</v>
      </c>
      <c r="B413" t="s">
        <v>793</v>
      </c>
      <c r="C413" t="s">
        <v>794</v>
      </c>
      <c r="D413" s="3">
        <v>18411</v>
      </c>
      <c r="E413" s="4">
        <v>442.36</v>
      </c>
      <c r="F413" s="4">
        <v>41.6</v>
      </c>
    </row>
    <row r="414" spans="1:6" x14ac:dyDescent="0.3">
      <c r="A414" s="1">
        <v>13027</v>
      </c>
      <c r="B414" t="s">
        <v>795</v>
      </c>
      <c r="C414" t="s">
        <v>796</v>
      </c>
      <c r="D414" s="3">
        <v>16243</v>
      </c>
      <c r="E414" s="4">
        <v>493.05</v>
      </c>
      <c r="F414" s="4">
        <v>32.9</v>
      </c>
    </row>
    <row r="415" spans="1:6" x14ac:dyDescent="0.3">
      <c r="A415" s="1">
        <v>13029</v>
      </c>
      <c r="B415" t="s">
        <v>797</v>
      </c>
      <c r="C415" t="s">
        <v>798</v>
      </c>
      <c r="D415" s="3">
        <v>30233</v>
      </c>
      <c r="E415" s="4">
        <v>435.97</v>
      </c>
      <c r="F415" s="4">
        <v>69.3</v>
      </c>
    </row>
    <row r="416" spans="1:6" x14ac:dyDescent="0.3">
      <c r="A416" s="1">
        <v>13031</v>
      </c>
      <c r="B416" t="s">
        <v>799</v>
      </c>
      <c r="C416" t="s">
        <v>800</v>
      </c>
      <c r="D416" s="3">
        <v>70217</v>
      </c>
      <c r="E416" s="4">
        <v>672.81</v>
      </c>
      <c r="F416" s="4">
        <v>104.4</v>
      </c>
    </row>
    <row r="417" spans="1:6" x14ac:dyDescent="0.3">
      <c r="A417" s="1">
        <v>13033</v>
      </c>
      <c r="B417" t="s">
        <v>801</v>
      </c>
      <c r="C417" t="s">
        <v>802</v>
      </c>
      <c r="D417" s="3">
        <v>23316</v>
      </c>
      <c r="E417" s="4">
        <v>826.97</v>
      </c>
      <c r="F417" s="4">
        <v>28.2</v>
      </c>
    </row>
    <row r="418" spans="1:6" x14ac:dyDescent="0.3">
      <c r="A418" s="1">
        <v>13035</v>
      </c>
      <c r="B418" t="s">
        <v>803</v>
      </c>
      <c r="C418" t="s">
        <v>804</v>
      </c>
      <c r="D418" s="3">
        <v>23655</v>
      </c>
      <c r="E418" s="4">
        <v>184.39</v>
      </c>
      <c r="F418" s="4">
        <v>128.30000000000001</v>
      </c>
    </row>
    <row r="419" spans="1:6" x14ac:dyDescent="0.3">
      <c r="A419" s="1">
        <v>13037</v>
      </c>
      <c r="B419" t="s">
        <v>805</v>
      </c>
      <c r="C419" t="s">
        <v>25</v>
      </c>
      <c r="D419" s="3">
        <v>6694</v>
      </c>
      <c r="E419" s="4">
        <v>280.37</v>
      </c>
      <c r="F419" s="4">
        <v>23.9</v>
      </c>
    </row>
    <row r="420" spans="1:6" x14ac:dyDescent="0.3">
      <c r="A420" s="1">
        <v>13039</v>
      </c>
      <c r="B420" t="s">
        <v>806</v>
      </c>
      <c r="C420" t="s">
        <v>807</v>
      </c>
      <c r="D420" s="3">
        <v>50513</v>
      </c>
      <c r="E420" s="4">
        <v>613.03</v>
      </c>
      <c r="F420" s="4">
        <v>82.4</v>
      </c>
    </row>
    <row r="421" spans="1:6" x14ac:dyDescent="0.3">
      <c r="A421" s="1">
        <v>13043</v>
      </c>
      <c r="B421" t="s">
        <v>808</v>
      </c>
      <c r="C421" t="s">
        <v>809</v>
      </c>
      <c r="D421" s="3">
        <v>10998</v>
      </c>
      <c r="E421" s="4">
        <v>243.04</v>
      </c>
      <c r="F421" s="4">
        <v>45.3</v>
      </c>
    </row>
    <row r="422" spans="1:6" x14ac:dyDescent="0.3">
      <c r="A422" s="1">
        <v>13045</v>
      </c>
      <c r="B422" t="s">
        <v>810</v>
      </c>
      <c r="C422" t="s">
        <v>258</v>
      </c>
      <c r="D422" s="3">
        <v>110527</v>
      </c>
      <c r="E422" s="4">
        <v>499.08</v>
      </c>
      <c r="F422" s="4">
        <v>221.5</v>
      </c>
    </row>
    <row r="423" spans="1:6" x14ac:dyDescent="0.3">
      <c r="A423" s="1">
        <v>13047</v>
      </c>
      <c r="B423" t="s">
        <v>811</v>
      </c>
      <c r="C423" t="s">
        <v>812</v>
      </c>
      <c r="D423" s="3">
        <v>63942</v>
      </c>
      <c r="E423" s="4">
        <v>162.16</v>
      </c>
      <c r="F423" s="4">
        <v>394.3</v>
      </c>
    </row>
    <row r="424" spans="1:6" x14ac:dyDescent="0.3">
      <c r="A424" s="1">
        <v>13049</v>
      </c>
      <c r="B424" t="s">
        <v>813</v>
      </c>
      <c r="C424" t="s">
        <v>814</v>
      </c>
      <c r="D424" s="3">
        <v>12171</v>
      </c>
      <c r="E424" s="4">
        <v>773.58</v>
      </c>
      <c r="F424" s="4">
        <v>15.7</v>
      </c>
    </row>
    <row r="425" spans="1:6" x14ac:dyDescent="0.3">
      <c r="A425" s="1">
        <v>13051</v>
      </c>
      <c r="B425" t="s">
        <v>815</v>
      </c>
      <c r="C425" t="s">
        <v>816</v>
      </c>
      <c r="D425" s="3" t="s">
        <v>817</v>
      </c>
      <c r="E425" s="4">
        <v>426.44</v>
      </c>
      <c r="F425" s="4">
        <v>621.70000000000005</v>
      </c>
    </row>
    <row r="426" spans="1:6" x14ac:dyDescent="0.3">
      <c r="A426" s="1">
        <v>13053</v>
      </c>
      <c r="B426" t="s">
        <v>818</v>
      </c>
      <c r="C426" t="s">
        <v>819</v>
      </c>
      <c r="D426" s="3">
        <v>11267</v>
      </c>
      <c r="E426" s="4">
        <v>248.74</v>
      </c>
      <c r="F426" s="4">
        <v>45.3</v>
      </c>
    </row>
    <row r="427" spans="1:6" x14ac:dyDescent="0.3">
      <c r="A427" s="1">
        <v>13055</v>
      </c>
      <c r="B427" t="s">
        <v>820</v>
      </c>
      <c r="C427" t="s">
        <v>821</v>
      </c>
      <c r="D427" s="3">
        <v>26015</v>
      </c>
      <c r="E427" s="4">
        <v>313.33999999999997</v>
      </c>
      <c r="F427" s="4">
        <v>83</v>
      </c>
    </row>
    <row r="428" spans="1:6" x14ac:dyDescent="0.3">
      <c r="A428" s="1">
        <v>13057</v>
      </c>
      <c r="B428" t="s">
        <v>822</v>
      </c>
      <c r="C428" t="s">
        <v>29</v>
      </c>
      <c r="D428" s="3">
        <v>214346</v>
      </c>
      <c r="E428" s="4">
        <v>421.67</v>
      </c>
      <c r="F428" s="4">
        <v>508.3</v>
      </c>
    </row>
    <row r="429" spans="1:6" x14ac:dyDescent="0.3">
      <c r="A429" s="1">
        <v>13059</v>
      </c>
      <c r="B429" t="s">
        <v>823</v>
      </c>
      <c r="C429" t="s">
        <v>35</v>
      </c>
      <c r="D429" s="3">
        <v>116714</v>
      </c>
      <c r="E429" s="4">
        <v>119.2</v>
      </c>
      <c r="F429" s="4">
        <v>979.1</v>
      </c>
    </row>
    <row r="430" spans="1:6" x14ac:dyDescent="0.3">
      <c r="A430" s="1">
        <v>13061</v>
      </c>
      <c r="B430" t="s">
        <v>824</v>
      </c>
      <c r="C430" t="s">
        <v>37</v>
      </c>
      <c r="D430" s="3">
        <v>3183</v>
      </c>
      <c r="E430" s="4">
        <v>195.38</v>
      </c>
      <c r="F430" s="4">
        <v>16.3</v>
      </c>
    </row>
    <row r="431" spans="1:6" x14ac:dyDescent="0.3">
      <c r="A431" s="1">
        <v>13063</v>
      </c>
      <c r="B431" t="s">
        <v>825</v>
      </c>
      <c r="C431" t="s">
        <v>826</v>
      </c>
      <c r="D431" s="3">
        <v>259424</v>
      </c>
      <c r="E431" s="4">
        <v>141.57</v>
      </c>
      <c r="F431" s="4">
        <v>1832.5</v>
      </c>
    </row>
    <row r="432" spans="1:6" x14ac:dyDescent="0.3">
      <c r="A432" s="1">
        <v>13065</v>
      </c>
      <c r="B432" t="s">
        <v>827</v>
      </c>
      <c r="C432" t="s">
        <v>828</v>
      </c>
      <c r="D432" s="3">
        <v>6798</v>
      </c>
      <c r="E432" s="4">
        <v>800.22</v>
      </c>
      <c r="F432" s="4">
        <v>8.5</v>
      </c>
    </row>
    <row r="433" spans="1:6" x14ac:dyDescent="0.3">
      <c r="A433" s="1">
        <v>13067</v>
      </c>
      <c r="B433" t="s">
        <v>829</v>
      </c>
      <c r="C433" t="s">
        <v>830</v>
      </c>
      <c r="D433" s="3">
        <v>688078</v>
      </c>
      <c r="E433" s="4">
        <v>339.55</v>
      </c>
      <c r="F433" s="4">
        <v>2026.4</v>
      </c>
    </row>
    <row r="434" spans="1:6" x14ac:dyDescent="0.3">
      <c r="A434" s="1">
        <v>13069</v>
      </c>
      <c r="B434" t="s">
        <v>831</v>
      </c>
      <c r="C434" t="s">
        <v>41</v>
      </c>
      <c r="D434" s="3">
        <v>42356</v>
      </c>
      <c r="E434" s="4">
        <v>575.1</v>
      </c>
      <c r="F434" s="4">
        <v>73.7</v>
      </c>
    </row>
    <row r="435" spans="1:6" x14ac:dyDescent="0.3">
      <c r="A435" s="1">
        <v>13071</v>
      </c>
      <c r="B435" t="s">
        <v>832</v>
      </c>
      <c r="C435" t="s">
        <v>833</v>
      </c>
      <c r="D435" s="3">
        <v>45498</v>
      </c>
      <c r="E435" s="4">
        <v>544.15</v>
      </c>
      <c r="F435" s="4">
        <v>83.6</v>
      </c>
    </row>
    <row r="436" spans="1:6" x14ac:dyDescent="0.3">
      <c r="A436" s="1">
        <v>13073</v>
      </c>
      <c r="B436" t="s">
        <v>834</v>
      </c>
      <c r="C436" t="s">
        <v>268</v>
      </c>
      <c r="D436" s="3">
        <v>124053</v>
      </c>
      <c r="E436" s="4">
        <v>290.08999999999997</v>
      </c>
      <c r="F436" s="4">
        <v>427.6</v>
      </c>
    </row>
    <row r="437" spans="1:6" x14ac:dyDescent="0.3">
      <c r="A437" s="1">
        <v>13075</v>
      </c>
      <c r="B437" t="s">
        <v>835</v>
      </c>
      <c r="C437" t="s">
        <v>836</v>
      </c>
      <c r="D437" s="3">
        <v>17212</v>
      </c>
      <c r="E437" s="4">
        <v>227.16</v>
      </c>
      <c r="F437" s="4">
        <v>75.8</v>
      </c>
    </row>
    <row r="438" spans="1:6" x14ac:dyDescent="0.3">
      <c r="A438" s="1">
        <v>13077</v>
      </c>
      <c r="B438" t="s">
        <v>837</v>
      </c>
      <c r="C438" t="s">
        <v>838</v>
      </c>
      <c r="D438" s="3">
        <v>127317</v>
      </c>
      <c r="E438" s="4">
        <v>440.89</v>
      </c>
      <c r="F438" s="4">
        <v>288.8</v>
      </c>
    </row>
    <row r="439" spans="1:6" x14ac:dyDescent="0.3">
      <c r="A439" s="1">
        <v>13079</v>
      </c>
      <c r="B439" t="s">
        <v>839</v>
      </c>
      <c r="C439" t="s">
        <v>274</v>
      </c>
      <c r="D439" s="3">
        <v>12630</v>
      </c>
      <c r="E439" s="4">
        <v>324.89</v>
      </c>
      <c r="F439" s="4">
        <v>38.9</v>
      </c>
    </row>
    <row r="440" spans="1:6" x14ac:dyDescent="0.3">
      <c r="A440" s="1">
        <v>13081</v>
      </c>
      <c r="B440" t="s">
        <v>840</v>
      </c>
      <c r="C440" t="s">
        <v>841</v>
      </c>
      <c r="D440" s="3">
        <v>23439</v>
      </c>
      <c r="E440" s="4">
        <v>272.58</v>
      </c>
      <c r="F440" s="4">
        <v>86</v>
      </c>
    </row>
    <row r="441" spans="1:6" x14ac:dyDescent="0.3">
      <c r="A441" s="1">
        <v>13083</v>
      </c>
      <c r="B441" t="s">
        <v>842</v>
      </c>
      <c r="C441" t="s">
        <v>843</v>
      </c>
      <c r="D441" s="3">
        <v>16633</v>
      </c>
      <c r="E441" s="4">
        <v>173.98</v>
      </c>
      <c r="F441" s="4">
        <v>95.6</v>
      </c>
    </row>
    <row r="442" spans="1:6" x14ac:dyDescent="0.3">
      <c r="A442" s="1">
        <v>13085</v>
      </c>
      <c r="B442" t="s">
        <v>844</v>
      </c>
      <c r="C442" t="s">
        <v>845</v>
      </c>
      <c r="D442" s="3">
        <v>22330</v>
      </c>
      <c r="E442" s="4">
        <v>210.83</v>
      </c>
      <c r="F442" s="4">
        <v>105.9</v>
      </c>
    </row>
    <row r="443" spans="1:6" x14ac:dyDescent="0.3">
      <c r="A443" s="1">
        <v>13087</v>
      </c>
      <c r="B443" t="s">
        <v>846</v>
      </c>
      <c r="C443" t="s">
        <v>847</v>
      </c>
      <c r="D443" s="3">
        <v>27842</v>
      </c>
      <c r="E443" s="4">
        <v>597.14</v>
      </c>
      <c r="F443" s="4">
        <v>46.6</v>
      </c>
    </row>
    <row r="444" spans="1:6" x14ac:dyDescent="0.3">
      <c r="A444" s="1">
        <v>13089</v>
      </c>
      <c r="B444" t="s">
        <v>848</v>
      </c>
      <c r="C444" t="s">
        <v>59</v>
      </c>
      <c r="D444" s="3" t="s">
        <v>849</v>
      </c>
      <c r="E444" s="4">
        <v>267.58</v>
      </c>
      <c r="F444" s="4">
        <v>2585.6999999999998</v>
      </c>
    </row>
    <row r="445" spans="1:6" x14ac:dyDescent="0.3">
      <c r="A445" s="1">
        <v>13091</v>
      </c>
      <c r="B445" t="s">
        <v>850</v>
      </c>
      <c r="C445" t="s">
        <v>851</v>
      </c>
      <c r="D445" s="3">
        <v>21796</v>
      </c>
      <c r="E445" s="4">
        <v>495.89</v>
      </c>
      <c r="F445" s="4">
        <v>44</v>
      </c>
    </row>
    <row r="446" spans="1:6" x14ac:dyDescent="0.3">
      <c r="A446" s="1">
        <v>13093</v>
      </c>
      <c r="B446" t="s">
        <v>852</v>
      </c>
      <c r="C446" t="s">
        <v>853</v>
      </c>
      <c r="D446" s="3">
        <v>14918</v>
      </c>
      <c r="E446" s="4">
        <v>391.94</v>
      </c>
      <c r="F446" s="4">
        <v>38.1</v>
      </c>
    </row>
    <row r="447" spans="1:6" x14ac:dyDescent="0.3">
      <c r="A447" s="1">
        <v>13095</v>
      </c>
      <c r="B447" t="s">
        <v>854</v>
      </c>
      <c r="C447" t="s">
        <v>855</v>
      </c>
      <c r="D447" s="3">
        <v>94565</v>
      </c>
      <c r="E447" s="4">
        <v>328.69</v>
      </c>
      <c r="F447" s="4">
        <v>287.7</v>
      </c>
    </row>
    <row r="448" spans="1:6" x14ac:dyDescent="0.3">
      <c r="A448" s="1">
        <v>13097</v>
      </c>
      <c r="B448" t="s">
        <v>856</v>
      </c>
      <c r="C448" t="s">
        <v>534</v>
      </c>
      <c r="D448" s="3">
        <v>132403</v>
      </c>
      <c r="E448" s="4">
        <v>200.07</v>
      </c>
      <c r="F448" s="4">
        <v>661.8</v>
      </c>
    </row>
    <row r="449" spans="1:6" x14ac:dyDescent="0.3">
      <c r="A449" s="1">
        <v>13099</v>
      </c>
      <c r="B449" t="s">
        <v>857</v>
      </c>
      <c r="C449" t="s">
        <v>858</v>
      </c>
      <c r="D449" s="3">
        <v>11008</v>
      </c>
      <c r="E449" s="4">
        <v>512.59</v>
      </c>
      <c r="F449" s="4">
        <v>21.5</v>
      </c>
    </row>
    <row r="450" spans="1:6" x14ac:dyDescent="0.3">
      <c r="A450" s="1">
        <v>13101</v>
      </c>
      <c r="B450" t="s">
        <v>859</v>
      </c>
      <c r="C450" t="s">
        <v>860</v>
      </c>
      <c r="D450" s="3">
        <v>4034</v>
      </c>
      <c r="E450" s="4">
        <v>414.89</v>
      </c>
      <c r="F450" s="4">
        <v>9.6999999999999993</v>
      </c>
    </row>
    <row r="451" spans="1:6" x14ac:dyDescent="0.3">
      <c r="A451" s="1">
        <v>13103</v>
      </c>
      <c r="B451" t="s">
        <v>861</v>
      </c>
      <c r="C451" t="s">
        <v>862</v>
      </c>
      <c r="D451" s="3">
        <v>52250</v>
      </c>
      <c r="E451" s="4">
        <v>477.7</v>
      </c>
      <c r="F451" s="4">
        <v>109.4</v>
      </c>
    </row>
    <row r="452" spans="1:6" x14ac:dyDescent="0.3">
      <c r="A452" s="1">
        <v>13105</v>
      </c>
      <c r="B452" t="s">
        <v>863</v>
      </c>
      <c r="C452" t="s">
        <v>538</v>
      </c>
      <c r="D452" s="3">
        <v>20166</v>
      </c>
      <c r="E452" s="4">
        <v>351.06</v>
      </c>
      <c r="F452" s="4">
        <v>57.4</v>
      </c>
    </row>
    <row r="453" spans="1:6" x14ac:dyDescent="0.3">
      <c r="A453" s="1">
        <v>13107</v>
      </c>
      <c r="B453" t="s">
        <v>864</v>
      </c>
      <c r="C453" t="s">
        <v>865</v>
      </c>
      <c r="D453" s="3">
        <v>22598</v>
      </c>
      <c r="E453" s="4">
        <v>680.6</v>
      </c>
      <c r="F453" s="4">
        <v>33.200000000000003</v>
      </c>
    </row>
    <row r="454" spans="1:6" x14ac:dyDescent="0.3">
      <c r="A454" s="1">
        <v>13109</v>
      </c>
      <c r="B454" t="s">
        <v>866</v>
      </c>
      <c r="C454" t="s">
        <v>867</v>
      </c>
      <c r="D454" s="3">
        <v>11000</v>
      </c>
      <c r="E454" s="4">
        <v>182.85</v>
      </c>
      <c r="F454" s="4">
        <v>60.2</v>
      </c>
    </row>
    <row r="455" spans="1:6" x14ac:dyDescent="0.3">
      <c r="A455" s="1">
        <v>13111</v>
      </c>
      <c r="B455" t="s">
        <v>868</v>
      </c>
      <c r="C455" t="s">
        <v>869</v>
      </c>
      <c r="D455" s="3">
        <v>23682</v>
      </c>
      <c r="E455" s="4">
        <v>386.72</v>
      </c>
      <c r="F455" s="4">
        <v>61.2</v>
      </c>
    </row>
    <row r="456" spans="1:6" x14ac:dyDescent="0.3">
      <c r="A456" s="1">
        <v>13113</v>
      </c>
      <c r="B456" t="s">
        <v>870</v>
      </c>
      <c r="C456" t="s">
        <v>67</v>
      </c>
      <c r="D456" s="3">
        <v>106567</v>
      </c>
      <c r="E456" s="4">
        <v>194.34</v>
      </c>
      <c r="F456" s="4">
        <v>548.29999999999995</v>
      </c>
    </row>
    <row r="457" spans="1:6" x14ac:dyDescent="0.3">
      <c r="A457" s="1">
        <v>13115</v>
      </c>
      <c r="B457" t="s">
        <v>871</v>
      </c>
      <c r="C457" t="s">
        <v>872</v>
      </c>
      <c r="D457" s="3">
        <v>96317</v>
      </c>
      <c r="E457" s="4">
        <v>509.91</v>
      </c>
      <c r="F457" s="4">
        <v>188.9</v>
      </c>
    </row>
    <row r="458" spans="1:6" x14ac:dyDescent="0.3">
      <c r="A458" s="1">
        <v>13117</v>
      </c>
      <c r="B458" t="s">
        <v>873</v>
      </c>
      <c r="C458" t="s">
        <v>874</v>
      </c>
      <c r="D458" s="3">
        <v>175511</v>
      </c>
      <c r="E458" s="4">
        <v>224.02</v>
      </c>
      <c r="F458" s="4">
        <v>783.5</v>
      </c>
    </row>
    <row r="459" spans="1:6" x14ac:dyDescent="0.3">
      <c r="A459" s="1">
        <v>13119</v>
      </c>
      <c r="B459" t="s">
        <v>875</v>
      </c>
      <c r="C459" t="s">
        <v>69</v>
      </c>
      <c r="D459" s="3">
        <v>22084</v>
      </c>
      <c r="E459" s="4">
        <v>261.5</v>
      </c>
      <c r="F459" s="4">
        <v>84.5</v>
      </c>
    </row>
    <row r="460" spans="1:6" x14ac:dyDescent="0.3">
      <c r="A460" s="1">
        <v>13121</v>
      </c>
      <c r="B460" t="s">
        <v>876</v>
      </c>
      <c r="C460" t="s">
        <v>288</v>
      </c>
      <c r="D460" s="3" t="s">
        <v>877</v>
      </c>
      <c r="E460" s="4">
        <v>526.63</v>
      </c>
      <c r="F460" s="4">
        <v>1748</v>
      </c>
    </row>
    <row r="461" spans="1:6" x14ac:dyDescent="0.3">
      <c r="A461" s="1">
        <v>13123</v>
      </c>
      <c r="B461" t="s">
        <v>878</v>
      </c>
      <c r="C461" t="s">
        <v>879</v>
      </c>
      <c r="D461" s="3">
        <v>28292</v>
      </c>
      <c r="E461" s="4">
        <v>426.54</v>
      </c>
      <c r="F461" s="4">
        <v>66.3</v>
      </c>
    </row>
    <row r="462" spans="1:6" x14ac:dyDescent="0.3">
      <c r="A462" s="1">
        <v>13125</v>
      </c>
      <c r="B462" t="s">
        <v>880</v>
      </c>
      <c r="C462" t="s">
        <v>881</v>
      </c>
      <c r="D462" s="3">
        <v>3082</v>
      </c>
      <c r="E462" s="4">
        <v>143.74</v>
      </c>
      <c r="F462" s="4">
        <v>21.4</v>
      </c>
    </row>
    <row r="463" spans="1:6" x14ac:dyDescent="0.3">
      <c r="A463" s="1">
        <v>13127</v>
      </c>
      <c r="B463" t="s">
        <v>882</v>
      </c>
      <c r="C463" t="s">
        <v>883</v>
      </c>
      <c r="D463" s="3">
        <v>79626</v>
      </c>
      <c r="E463" s="4">
        <v>419.75</v>
      </c>
      <c r="F463" s="4">
        <v>189.7</v>
      </c>
    </row>
    <row r="464" spans="1:6" x14ac:dyDescent="0.3">
      <c r="A464" s="1">
        <v>13129</v>
      </c>
      <c r="B464" t="s">
        <v>884</v>
      </c>
      <c r="C464" t="s">
        <v>885</v>
      </c>
      <c r="D464" s="3">
        <v>55186</v>
      </c>
      <c r="E464" s="4">
        <v>355.81</v>
      </c>
      <c r="F464" s="4">
        <v>155.1</v>
      </c>
    </row>
    <row r="465" spans="1:6" x14ac:dyDescent="0.3">
      <c r="A465" s="1">
        <v>13131</v>
      </c>
      <c r="B465" t="s">
        <v>886</v>
      </c>
      <c r="C465" t="s">
        <v>887</v>
      </c>
      <c r="D465" s="3">
        <v>25011</v>
      </c>
      <c r="E465" s="4">
        <v>454.53</v>
      </c>
      <c r="F465" s="4">
        <v>55</v>
      </c>
    </row>
    <row r="466" spans="1:6" x14ac:dyDescent="0.3">
      <c r="A466" s="1">
        <v>13133</v>
      </c>
      <c r="B466" t="s">
        <v>888</v>
      </c>
      <c r="C466" t="s">
        <v>73</v>
      </c>
      <c r="D466" s="3">
        <v>15994</v>
      </c>
      <c r="E466" s="4">
        <v>387.44</v>
      </c>
      <c r="F466" s="4">
        <v>41.3</v>
      </c>
    </row>
    <row r="467" spans="1:6" x14ac:dyDescent="0.3">
      <c r="A467" s="1">
        <v>13135</v>
      </c>
      <c r="B467" t="s">
        <v>889</v>
      </c>
      <c r="C467" t="s">
        <v>890</v>
      </c>
      <c r="D467" s="3">
        <v>805321</v>
      </c>
      <c r="E467" s="4">
        <v>430.38</v>
      </c>
      <c r="F467" s="4">
        <v>1871.2</v>
      </c>
    </row>
    <row r="468" spans="1:6" x14ac:dyDescent="0.3">
      <c r="A468" s="1">
        <v>13137</v>
      </c>
      <c r="B468" t="s">
        <v>891</v>
      </c>
      <c r="C468" t="s">
        <v>892</v>
      </c>
      <c r="D468" s="3">
        <v>43041</v>
      </c>
      <c r="E468" s="4">
        <v>276.74</v>
      </c>
      <c r="F468" s="4">
        <v>155.5</v>
      </c>
    </row>
    <row r="469" spans="1:6" x14ac:dyDescent="0.3">
      <c r="A469" s="1">
        <v>13139</v>
      </c>
      <c r="B469" t="s">
        <v>893</v>
      </c>
      <c r="C469" t="s">
        <v>894</v>
      </c>
      <c r="D469" s="3">
        <v>179684</v>
      </c>
      <c r="E469" s="4">
        <v>392.78</v>
      </c>
      <c r="F469" s="4">
        <v>457.5</v>
      </c>
    </row>
    <row r="470" spans="1:6" x14ac:dyDescent="0.3">
      <c r="A470" s="1">
        <v>13141</v>
      </c>
      <c r="B470" t="s">
        <v>895</v>
      </c>
      <c r="C470" t="s">
        <v>896</v>
      </c>
      <c r="D470" s="3">
        <v>9429</v>
      </c>
      <c r="E470" s="4">
        <v>471.84</v>
      </c>
      <c r="F470" s="4">
        <v>20</v>
      </c>
    </row>
    <row r="471" spans="1:6" x14ac:dyDescent="0.3">
      <c r="A471" s="1">
        <v>13143</v>
      </c>
      <c r="B471" t="s">
        <v>897</v>
      </c>
      <c r="C471" t="s">
        <v>898</v>
      </c>
      <c r="D471" s="3">
        <v>28780</v>
      </c>
      <c r="E471" s="4">
        <v>282.17</v>
      </c>
      <c r="F471" s="4">
        <v>102</v>
      </c>
    </row>
    <row r="472" spans="1:6" x14ac:dyDescent="0.3">
      <c r="A472" s="1">
        <v>13145</v>
      </c>
      <c r="B472" t="s">
        <v>899</v>
      </c>
      <c r="C472" t="s">
        <v>900</v>
      </c>
      <c r="D472" s="3">
        <v>32024</v>
      </c>
      <c r="E472" s="4">
        <v>463.87</v>
      </c>
      <c r="F472" s="4">
        <v>69</v>
      </c>
    </row>
    <row r="473" spans="1:6" x14ac:dyDescent="0.3">
      <c r="A473" s="1">
        <v>13147</v>
      </c>
      <c r="B473" t="s">
        <v>901</v>
      </c>
      <c r="C473" t="s">
        <v>902</v>
      </c>
      <c r="D473" s="3">
        <v>25213</v>
      </c>
      <c r="E473" s="4">
        <v>232.39</v>
      </c>
      <c r="F473" s="4">
        <v>108.5</v>
      </c>
    </row>
    <row r="474" spans="1:6" x14ac:dyDescent="0.3">
      <c r="A474" s="1">
        <v>13149</v>
      </c>
      <c r="B474" t="s">
        <v>903</v>
      </c>
      <c r="C474" t="s">
        <v>904</v>
      </c>
      <c r="D474" s="3">
        <v>11834</v>
      </c>
      <c r="E474" s="4">
        <v>296.02999999999997</v>
      </c>
      <c r="F474" s="4">
        <v>40</v>
      </c>
    </row>
    <row r="475" spans="1:6" x14ac:dyDescent="0.3">
      <c r="A475" s="1">
        <v>13151</v>
      </c>
      <c r="B475" t="s">
        <v>905</v>
      </c>
      <c r="C475" t="s">
        <v>77</v>
      </c>
      <c r="D475" s="3">
        <v>203922</v>
      </c>
      <c r="E475" s="4">
        <v>322.13</v>
      </c>
      <c r="F475" s="4">
        <v>633</v>
      </c>
    </row>
    <row r="476" spans="1:6" x14ac:dyDescent="0.3">
      <c r="A476" s="1">
        <v>13153</v>
      </c>
      <c r="B476" t="s">
        <v>906</v>
      </c>
      <c r="C476" t="s">
        <v>79</v>
      </c>
      <c r="D476" s="3">
        <v>139900</v>
      </c>
      <c r="E476" s="4">
        <v>375.54</v>
      </c>
      <c r="F476" s="4">
        <v>372.5</v>
      </c>
    </row>
    <row r="477" spans="1:6" x14ac:dyDescent="0.3">
      <c r="A477" s="1">
        <v>13155</v>
      </c>
      <c r="B477" t="s">
        <v>907</v>
      </c>
      <c r="C477" t="s">
        <v>908</v>
      </c>
      <c r="D477" s="3">
        <v>9538</v>
      </c>
      <c r="E477" s="4">
        <v>354.34</v>
      </c>
      <c r="F477" s="4">
        <v>26.9</v>
      </c>
    </row>
    <row r="478" spans="1:6" x14ac:dyDescent="0.3">
      <c r="A478" s="1">
        <v>13157</v>
      </c>
      <c r="B478" t="s">
        <v>909</v>
      </c>
      <c r="C478" t="s">
        <v>81</v>
      </c>
      <c r="D478" s="3">
        <v>60485</v>
      </c>
      <c r="E478" s="4">
        <v>339.66</v>
      </c>
      <c r="F478" s="4">
        <v>178.1</v>
      </c>
    </row>
    <row r="479" spans="1:6" x14ac:dyDescent="0.3">
      <c r="A479" s="1">
        <v>13159</v>
      </c>
      <c r="B479" t="s">
        <v>910</v>
      </c>
      <c r="C479" t="s">
        <v>911</v>
      </c>
      <c r="D479" s="3">
        <v>13900</v>
      </c>
      <c r="E479" s="4">
        <v>368.16</v>
      </c>
      <c r="F479" s="4">
        <v>37.799999999999997</v>
      </c>
    </row>
    <row r="480" spans="1:6" x14ac:dyDescent="0.3">
      <c r="A480" s="1">
        <v>13161</v>
      </c>
      <c r="B480" t="s">
        <v>912</v>
      </c>
      <c r="C480" t="s">
        <v>913</v>
      </c>
      <c r="D480" s="3">
        <v>15068</v>
      </c>
      <c r="E480" s="4">
        <v>330.74</v>
      </c>
      <c r="F480" s="4">
        <v>45.6</v>
      </c>
    </row>
    <row r="481" spans="1:6" x14ac:dyDescent="0.3">
      <c r="A481" s="1">
        <v>13163</v>
      </c>
      <c r="B481" t="s">
        <v>914</v>
      </c>
      <c r="C481" t="s">
        <v>83</v>
      </c>
      <c r="D481" s="3">
        <v>16930</v>
      </c>
      <c r="E481" s="4">
        <v>526.48</v>
      </c>
      <c r="F481" s="4">
        <v>32.200000000000003</v>
      </c>
    </row>
    <row r="482" spans="1:6" x14ac:dyDescent="0.3">
      <c r="A482" s="1">
        <v>13165</v>
      </c>
      <c r="B482" t="s">
        <v>915</v>
      </c>
      <c r="C482" t="s">
        <v>916</v>
      </c>
      <c r="D482" s="3">
        <v>8340</v>
      </c>
      <c r="E482" s="4">
        <v>347.28</v>
      </c>
      <c r="F482" s="4">
        <v>24</v>
      </c>
    </row>
    <row r="483" spans="1:6" x14ac:dyDescent="0.3">
      <c r="A483" s="1">
        <v>13167</v>
      </c>
      <c r="B483" t="s">
        <v>917</v>
      </c>
      <c r="C483" t="s">
        <v>307</v>
      </c>
      <c r="D483" s="3">
        <v>9980</v>
      </c>
      <c r="E483" s="4">
        <v>303.01</v>
      </c>
      <c r="F483" s="4">
        <v>32.9</v>
      </c>
    </row>
    <row r="484" spans="1:6" x14ac:dyDescent="0.3">
      <c r="A484" s="1">
        <v>13169</v>
      </c>
      <c r="B484" t="s">
        <v>918</v>
      </c>
      <c r="C484" t="s">
        <v>919</v>
      </c>
      <c r="D484" s="3">
        <v>28669</v>
      </c>
      <c r="E484" s="4">
        <v>393.93</v>
      </c>
      <c r="F484" s="4">
        <v>72.8</v>
      </c>
    </row>
    <row r="485" spans="1:6" x14ac:dyDescent="0.3">
      <c r="A485" s="1">
        <v>13171</v>
      </c>
      <c r="B485" t="s">
        <v>920</v>
      </c>
      <c r="C485" t="s">
        <v>86</v>
      </c>
      <c r="D485" s="3">
        <v>18317</v>
      </c>
      <c r="E485" s="4">
        <v>183.5</v>
      </c>
      <c r="F485" s="4">
        <v>99.8</v>
      </c>
    </row>
    <row r="486" spans="1:6" x14ac:dyDescent="0.3">
      <c r="A486" s="1">
        <v>13173</v>
      </c>
      <c r="B486" t="s">
        <v>921</v>
      </c>
      <c r="C486" t="s">
        <v>922</v>
      </c>
      <c r="D486" s="3">
        <v>10078</v>
      </c>
      <c r="E486" s="4">
        <v>185.26</v>
      </c>
      <c r="F486" s="4">
        <v>54.4</v>
      </c>
    </row>
    <row r="487" spans="1:6" x14ac:dyDescent="0.3">
      <c r="A487" s="1">
        <v>13175</v>
      </c>
      <c r="B487" t="s">
        <v>923</v>
      </c>
      <c r="C487" t="s">
        <v>924</v>
      </c>
      <c r="D487" s="3">
        <v>48434</v>
      </c>
      <c r="E487" s="4">
        <v>807.3</v>
      </c>
      <c r="F487" s="4">
        <v>60</v>
      </c>
    </row>
    <row r="488" spans="1:6" x14ac:dyDescent="0.3">
      <c r="A488" s="1">
        <v>13177</v>
      </c>
      <c r="B488" t="s">
        <v>925</v>
      </c>
      <c r="C488" t="s">
        <v>92</v>
      </c>
      <c r="D488" s="3">
        <v>28298</v>
      </c>
      <c r="E488" s="4">
        <v>355.78</v>
      </c>
      <c r="F488" s="4">
        <v>79.5</v>
      </c>
    </row>
    <row r="489" spans="1:6" x14ac:dyDescent="0.3">
      <c r="A489" s="1">
        <v>13179</v>
      </c>
      <c r="B489" t="s">
        <v>926</v>
      </c>
      <c r="C489" t="s">
        <v>716</v>
      </c>
      <c r="D489" s="3">
        <v>63453</v>
      </c>
      <c r="E489" s="4">
        <v>489.8</v>
      </c>
      <c r="F489" s="4">
        <v>129.5</v>
      </c>
    </row>
    <row r="490" spans="1:6" x14ac:dyDescent="0.3">
      <c r="A490" s="1">
        <v>13181</v>
      </c>
      <c r="B490" t="s">
        <v>927</v>
      </c>
      <c r="C490" t="s">
        <v>313</v>
      </c>
      <c r="D490" s="3">
        <v>7996</v>
      </c>
      <c r="E490" s="4">
        <v>210.38</v>
      </c>
      <c r="F490" s="4">
        <v>38</v>
      </c>
    </row>
    <row r="491" spans="1:6" x14ac:dyDescent="0.3">
      <c r="A491" s="1">
        <v>13183</v>
      </c>
      <c r="B491" t="s">
        <v>928</v>
      </c>
      <c r="C491" t="s">
        <v>929</v>
      </c>
      <c r="D491" s="3">
        <v>14464</v>
      </c>
      <c r="E491" s="4">
        <v>400.29</v>
      </c>
      <c r="F491" s="4">
        <v>36.1</v>
      </c>
    </row>
    <row r="492" spans="1:6" x14ac:dyDescent="0.3">
      <c r="A492" s="1">
        <v>13185</v>
      </c>
      <c r="B492" t="s">
        <v>930</v>
      </c>
      <c r="C492" t="s">
        <v>97</v>
      </c>
      <c r="D492" s="3">
        <v>109233</v>
      </c>
      <c r="E492" s="4">
        <v>496.07</v>
      </c>
      <c r="F492" s="4">
        <v>220.2</v>
      </c>
    </row>
    <row r="493" spans="1:6" x14ac:dyDescent="0.3">
      <c r="A493" s="1">
        <v>13187</v>
      </c>
      <c r="B493" t="s">
        <v>931</v>
      </c>
      <c r="C493" t="s">
        <v>932</v>
      </c>
      <c r="D493" s="3">
        <v>29966</v>
      </c>
      <c r="E493" s="4">
        <v>282.93</v>
      </c>
      <c r="F493" s="4">
        <v>105.9</v>
      </c>
    </row>
    <row r="494" spans="1:6" x14ac:dyDescent="0.3">
      <c r="A494" s="1">
        <v>13189</v>
      </c>
      <c r="B494" t="s">
        <v>933</v>
      </c>
      <c r="C494" t="s">
        <v>934</v>
      </c>
      <c r="D494" s="3">
        <v>21875</v>
      </c>
      <c r="E494" s="4">
        <v>257.45999999999998</v>
      </c>
      <c r="F494" s="4">
        <v>85</v>
      </c>
    </row>
    <row r="495" spans="1:6" x14ac:dyDescent="0.3">
      <c r="A495" s="1">
        <v>13191</v>
      </c>
      <c r="B495" t="s">
        <v>935</v>
      </c>
      <c r="C495" t="s">
        <v>936</v>
      </c>
      <c r="D495" s="3">
        <v>14333</v>
      </c>
      <c r="E495" s="4">
        <v>424.3</v>
      </c>
      <c r="F495" s="4">
        <v>33.799999999999997</v>
      </c>
    </row>
    <row r="496" spans="1:6" x14ac:dyDescent="0.3">
      <c r="A496" s="1">
        <v>13193</v>
      </c>
      <c r="B496" t="s">
        <v>937</v>
      </c>
      <c r="C496" t="s">
        <v>99</v>
      </c>
      <c r="D496" s="3">
        <v>14740</v>
      </c>
      <c r="E496" s="4">
        <v>400.64</v>
      </c>
      <c r="F496" s="4">
        <v>36.799999999999997</v>
      </c>
    </row>
    <row r="497" spans="1:6" x14ac:dyDescent="0.3">
      <c r="A497" s="1">
        <v>13195</v>
      </c>
      <c r="B497" t="s">
        <v>938</v>
      </c>
      <c r="C497" t="s">
        <v>101</v>
      </c>
      <c r="D497" s="3">
        <v>28120</v>
      </c>
      <c r="E497" s="4">
        <v>282.31</v>
      </c>
      <c r="F497" s="4">
        <v>99.6</v>
      </c>
    </row>
    <row r="498" spans="1:6" x14ac:dyDescent="0.3">
      <c r="A498" s="1">
        <v>13197</v>
      </c>
      <c r="B498" t="s">
        <v>939</v>
      </c>
      <c r="C498" t="s">
        <v>105</v>
      </c>
      <c r="D498" s="3">
        <v>8742</v>
      </c>
      <c r="E498" s="4">
        <v>366</v>
      </c>
      <c r="F498" s="4">
        <v>23.9</v>
      </c>
    </row>
    <row r="499" spans="1:6" x14ac:dyDescent="0.3">
      <c r="A499" s="1">
        <v>13199</v>
      </c>
      <c r="B499" t="s">
        <v>940</v>
      </c>
      <c r="C499" t="s">
        <v>941</v>
      </c>
      <c r="D499" s="3">
        <v>21992</v>
      </c>
      <c r="E499" s="4">
        <v>501.22</v>
      </c>
      <c r="F499" s="4">
        <v>43.9</v>
      </c>
    </row>
    <row r="500" spans="1:6" x14ac:dyDescent="0.3">
      <c r="A500" s="1">
        <v>13201</v>
      </c>
      <c r="B500" t="s">
        <v>942</v>
      </c>
      <c r="C500" t="s">
        <v>323</v>
      </c>
      <c r="D500" s="3">
        <v>6125</v>
      </c>
      <c r="E500" s="4">
        <v>282.42</v>
      </c>
      <c r="F500" s="4">
        <v>21.7</v>
      </c>
    </row>
    <row r="501" spans="1:6" x14ac:dyDescent="0.3">
      <c r="A501" s="1">
        <v>13205</v>
      </c>
      <c r="B501" t="s">
        <v>943</v>
      </c>
      <c r="C501" t="s">
        <v>944</v>
      </c>
      <c r="D501" s="3">
        <v>23498</v>
      </c>
      <c r="E501" s="4">
        <v>512.08000000000004</v>
      </c>
      <c r="F501" s="4">
        <v>45.9</v>
      </c>
    </row>
    <row r="502" spans="1:6" x14ac:dyDescent="0.3">
      <c r="A502" s="1">
        <v>13207</v>
      </c>
      <c r="B502" t="s">
        <v>945</v>
      </c>
      <c r="C502" t="s">
        <v>112</v>
      </c>
      <c r="D502" s="3">
        <v>26424</v>
      </c>
      <c r="E502" s="4">
        <v>395.66</v>
      </c>
      <c r="F502" s="4">
        <v>66.8</v>
      </c>
    </row>
    <row r="503" spans="1:6" x14ac:dyDescent="0.3">
      <c r="A503" s="1">
        <v>13209</v>
      </c>
      <c r="B503" t="s">
        <v>946</v>
      </c>
      <c r="C503" t="s">
        <v>114</v>
      </c>
      <c r="D503" s="3">
        <v>9123</v>
      </c>
      <c r="E503" s="4">
        <v>239.52</v>
      </c>
      <c r="F503" s="4">
        <v>38.1</v>
      </c>
    </row>
    <row r="504" spans="1:6" x14ac:dyDescent="0.3">
      <c r="A504" s="1">
        <v>13211</v>
      </c>
      <c r="B504" t="s">
        <v>947</v>
      </c>
      <c r="C504" t="s">
        <v>116</v>
      </c>
      <c r="D504" s="3">
        <v>17868</v>
      </c>
      <c r="E504" s="4">
        <v>347.35</v>
      </c>
      <c r="F504" s="4">
        <v>51.4</v>
      </c>
    </row>
    <row r="505" spans="1:6" x14ac:dyDescent="0.3">
      <c r="A505" s="1">
        <v>13213</v>
      </c>
      <c r="B505" t="s">
        <v>948</v>
      </c>
      <c r="C505" t="s">
        <v>949</v>
      </c>
      <c r="D505" s="3">
        <v>39628</v>
      </c>
      <c r="E505" s="4">
        <v>344.47</v>
      </c>
      <c r="F505" s="4">
        <v>115</v>
      </c>
    </row>
    <row r="506" spans="1:6" x14ac:dyDescent="0.3">
      <c r="A506" s="1">
        <v>13215</v>
      </c>
      <c r="B506" t="s">
        <v>950</v>
      </c>
      <c r="C506" t="s">
        <v>951</v>
      </c>
      <c r="D506" s="3">
        <v>189885</v>
      </c>
      <c r="E506" s="4">
        <v>216.39</v>
      </c>
      <c r="F506" s="4">
        <v>877.5</v>
      </c>
    </row>
    <row r="507" spans="1:6" x14ac:dyDescent="0.3">
      <c r="A507" s="1">
        <v>13217</v>
      </c>
      <c r="B507" t="s">
        <v>952</v>
      </c>
      <c r="C507" t="s">
        <v>331</v>
      </c>
      <c r="D507" s="3">
        <v>99958</v>
      </c>
      <c r="E507" s="4">
        <v>272.16000000000003</v>
      </c>
      <c r="F507" s="4">
        <v>367.3</v>
      </c>
    </row>
    <row r="508" spans="1:6" x14ac:dyDescent="0.3">
      <c r="A508" s="1">
        <v>13219</v>
      </c>
      <c r="B508" t="s">
        <v>953</v>
      </c>
      <c r="C508" t="s">
        <v>954</v>
      </c>
      <c r="D508" s="3">
        <v>32808</v>
      </c>
      <c r="E508" s="4">
        <v>184.29</v>
      </c>
      <c r="F508" s="4">
        <v>178</v>
      </c>
    </row>
    <row r="509" spans="1:6" x14ac:dyDescent="0.3">
      <c r="A509" s="1">
        <v>13221</v>
      </c>
      <c r="B509" t="s">
        <v>955</v>
      </c>
      <c r="C509" t="s">
        <v>956</v>
      </c>
      <c r="D509" s="3">
        <v>14899</v>
      </c>
      <c r="E509" s="4">
        <v>439.01</v>
      </c>
      <c r="F509" s="4">
        <v>33.9</v>
      </c>
    </row>
    <row r="510" spans="1:6" x14ac:dyDescent="0.3">
      <c r="A510" s="1">
        <v>13223</v>
      </c>
      <c r="B510" t="s">
        <v>957</v>
      </c>
      <c r="C510" t="s">
        <v>958</v>
      </c>
      <c r="D510" s="3">
        <v>142324</v>
      </c>
      <c r="E510" s="4">
        <v>312.22000000000003</v>
      </c>
      <c r="F510" s="4">
        <v>455.8</v>
      </c>
    </row>
    <row r="511" spans="1:6" x14ac:dyDescent="0.3">
      <c r="A511" s="1">
        <v>13225</v>
      </c>
      <c r="B511" t="s">
        <v>959</v>
      </c>
      <c r="C511" t="s">
        <v>960</v>
      </c>
      <c r="D511" s="3">
        <v>27695</v>
      </c>
      <c r="E511" s="4">
        <v>150.27000000000001</v>
      </c>
      <c r="F511" s="4">
        <v>184.3</v>
      </c>
    </row>
    <row r="512" spans="1:6" x14ac:dyDescent="0.3">
      <c r="A512" s="1">
        <v>13227</v>
      </c>
      <c r="B512" t="s">
        <v>961</v>
      </c>
      <c r="C512" t="s">
        <v>120</v>
      </c>
      <c r="D512" s="3">
        <v>29431</v>
      </c>
      <c r="E512" s="4">
        <v>232.06</v>
      </c>
      <c r="F512" s="4">
        <v>126.8</v>
      </c>
    </row>
    <row r="513" spans="1:6" x14ac:dyDescent="0.3">
      <c r="A513" s="1">
        <v>13229</v>
      </c>
      <c r="B513" t="s">
        <v>962</v>
      </c>
      <c r="C513" t="s">
        <v>963</v>
      </c>
      <c r="D513" s="3">
        <v>18758</v>
      </c>
      <c r="E513" s="4">
        <v>316.49</v>
      </c>
      <c r="F513" s="4">
        <v>59.3</v>
      </c>
    </row>
    <row r="514" spans="1:6" x14ac:dyDescent="0.3">
      <c r="A514" s="1">
        <v>13231</v>
      </c>
      <c r="B514" t="s">
        <v>964</v>
      </c>
      <c r="C514" t="s">
        <v>122</v>
      </c>
      <c r="D514" s="3">
        <v>17869</v>
      </c>
      <c r="E514" s="4">
        <v>216.09</v>
      </c>
      <c r="F514" s="4">
        <v>82.7</v>
      </c>
    </row>
    <row r="515" spans="1:6" x14ac:dyDescent="0.3">
      <c r="A515" s="1">
        <v>13233</v>
      </c>
      <c r="B515" t="s">
        <v>965</v>
      </c>
      <c r="C515" t="s">
        <v>342</v>
      </c>
      <c r="D515" s="3">
        <v>41475</v>
      </c>
      <c r="E515" s="4">
        <v>310.33</v>
      </c>
      <c r="F515" s="4">
        <v>133.6</v>
      </c>
    </row>
    <row r="516" spans="1:6" x14ac:dyDescent="0.3">
      <c r="A516" s="1">
        <v>13235</v>
      </c>
      <c r="B516" t="s">
        <v>966</v>
      </c>
      <c r="C516" t="s">
        <v>348</v>
      </c>
      <c r="D516" s="3">
        <v>12010</v>
      </c>
      <c r="E516" s="4">
        <v>249.03</v>
      </c>
      <c r="F516" s="4">
        <v>48.2</v>
      </c>
    </row>
    <row r="517" spans="1:6" x14ac:dyDescent="0.3">
      <c r="A517" s="1">
        <v>13237</v>
      </c>
      <c r="B517" t="s">
        <v>967</v>
      </c>
      <c r="C517" t="s">
        <v>745</v>
      </c>
      <c r="D517" s="3">
        <v>21218</v>
      </c>
      <c r="E517" s="4">
        <v>344.64</v>
      </c>
      <c r="F517" s="4">
        <v>61.6</v>
      </c>
    </row>
    <row r="518" spans="1:6" x14ac:dyDescent="0.3">
      <c r="A518" s="1">
        <v>13239</v>
      </c>
      <c r="B518" t="s">
        <v>968</v>
      </c>
      <c r="C518" t="s">
        <v>969</v>
      </c>
      <c r="D518" s="3">
        <v>2513</v>
      </c>
      <c r="E518" s="4">
        <v>151.24</v>
      </c>
      <c r="F518" s="4">
        <v>16.600000000000001</v>
      </c>
    </row>
    <row r="519" spans="1:6" x14ac:dyDescent="0.3">
      <c r="A519" s="1">
        <v>13241</v>
      </c>
      <c r="B519" t="s">
        <v>970</v>
      </c>
      <c r="C519" t="s">
        <v>971</v>
      </c>
      <c r="D519" s="3">
        <v>16276</v>
      </c>
      <c r="E519" s="4">
        <v>369.99</v>
      </c>
      <c r="F519" s="4">
        <v>44</v>
      </c>
    </row>
    <row r="520" spans="1:6" x14ac:dyDescent="0.3">
      <c r="A520" s="1">
        <v>13243</v>
      </c>
      <c r="B520" t="s">
        <v>972</v>
      </c>
      <c r="C520" t="s">
        <v>124</v>
      </c>
      <c r="D520" s="3">
        <v>7719</v>
      </c>
      <c r="E520" s="4">
        <v>428.24</v>
      </c>
      <c r="F520" s="4">
        <v>18</v>
      </c>
    </row>
    <row r="521" spans="1:6" x14ac:dyDescent="0.3">
      <c r="A521" s="1">
        <v>13245</v>
      </c>
      <c r="B521" t="s">
        <v>973</v>
      </c>
      <c r="C521" t="s">
        <v>974</v>
      </c>
      <c r="D521" s="3">
        <v>200549</v>
      </c>
      <c r="E521" s="4">
        <v>324.33</v>
      </c>
      <c r="F521" s="4">
        <v>618.4</v>
      </c>
    </row>
    <row r="522" spans="1:6" x14ac:dyDescent="0.3">
      <c r="A522" s="1">
        <v>13247</v>
      </c>
      <c r="B522" t="s">
        <v>975</v>
      </c>
      <c r="C522" t="s">
        <v>976</v>
      </c>
      <c r="D522" s="3">
        <v>85215</v>
      </c>
      <c r="E522" s="4">
        <v>129.79</v>
      </c>
      <c r="F522" s="4">
        <v>656.5</v>
      </c>
    </row>
    <row r="523" spans="1:6" x14ac:dyDescent="0.3">
      <c r="A523" s="1">
        <v>13249</v>
      </c>
      <c r="B523" t="s">
        <v>977</v>
      </c>
      <c r="C523" t="s">
        <v>978</v>
      </c>
      <c r="D523" s="3">
        <v>5010</v>
      </c>
      <c r="E523" s="4">
        <v>166.91</v>
      </c>
      <c r="F523" s="4">
        <v>30</v>
      </c>
    </row>
    <row r="524" spans="1:6" x14ac:dyDescent="0.3">
      <c r="A524" s="1">
        <v>13251</v>
      </c>
      <c r="B524" t="s">
        <v>979</v>
      </c>
      <c r="C524" t="s">
        <v>980</v>
      </c>
      <c r="D524" s="3">
        <v>14593</v>
      </c>
      <c r="E524" s="4">
        <v>645.1</v>
      </c>
      <c r="F524" s="4">
        <v>22.6</v>
      </c>
    </row>
    <row r="525" spans="1:6" x14ac:dyDescent="0.3">
      <c r="A525" s="1">
        <v>13253</v>
      </c>
      <c r="B525" t="s">
        <v>981</v>
      </c>
      <c r="C525" t="s">
        <v>755</v>
      </c>
      <c r="D525" s="3">
        <v>8729</v>
      </c>
      <c r="E525" s="4">
        <v>235.23</v>
      </c>
      <c r="F525" s="4">
        <v>37.1</v>
      </c>
    </row>
    <row r="526" spans="1:6" x14ac:dyDescent="0.3">
      <c r="A526" s="1">
        <v>13255</v>
      </c>
      <c r="B526" t="s">
        <v>982</v>
      </c>
      <c r="C526" t="s">
        <v>983</v>
      </c>
      <c r="D526" s="3">
        <v>64073</v>
      </c>
      <c r="E526" s="4">
        <v>196.47</v>
      </c>
      <c r="F526" s="4">
        <v>326.10000000000002</v>
      </c>
    </row>
    <row r="527" spans="1:6" x14ac:dyDescent="0.3">
      <c r="A527" s="1">
        <v>13257</v>
      </c>
      <c r="B527" t="s">
        <v>984</v>
      </c>
      <c r="C527" t="s">
        <v>985</v>
      </c>
      <c r="D527" s="3">
        <v>26175</v>
      </c>
      <c r="E527" s="4">
        <v>179.13</v>
      </c>
      <c r="F527" s="4">
        <v>146.1</v>
      </c>
    </row>
    <row r="528" spans="1:6" x14ac:dyDescent="0.3">
      <c r="A528" s="1">
        <v>13259</v>
      </c>
      <c r="B528" t="s">
        <v>986</v>
      </c>
      <c r="C528" t="s">
        <v>987</v>
      </c>
      <c r="D528" s="3">
        <v>6058</v>
      </c>
      <c r="E528" s="4">
        <v>458.73</v>
      </c>
      <c r="F528" s="4">
        <v>13.2</v>
      </c>
    </row>
    <row r="529" spans="1:6" x14ac:dyDescent="0.3">
      <c r="A529" s="1">
        <v>13261</v>
      </c>
      <c r="B529" t="s">
        <v>988</v>
      </c>
      <c r="C529" t="s">
        <v>132</v>
      </c>
      <c r="D529" s="3">
        <v>32819</v>
      </c>
      <c r="E529" s="4">
        <v>482.7</v>
      </c>
      <c r="F529" s="4">
        <v>68</v>
      </c>
    </row>
    <row r="530" spans="1:6" x14ac:dyDescent="0.3">
      <c r="A530" s="1">
        <v>13263</v>
      </c>
      <c r="B530" t="s">
        <v>989</v>
      </c>
      <c r="C530" t="s">
        <v>990</v>
      </c>
      <c r="D530" s="3">
        <v>6865</v>
      </c>
      <c r="E530" s="4">
        <v>391.39</v>
      </c>
      <c r="F530" s="4">
        <v>17.5</v>
      </c>
    </row>
    <row r="531" spans="1:6" x14ac:dyDescent="0.3">
      <c r="A531" s="1">
        <v>13265</v>
      </c>
      <c r="B531" t="s">
        <v>991</v>
      </c>
      <c r="C531" t="s">
        <v>992</v>
      </c>
      <c r="D531" s="3">
        <v>1717</v>
      </c>
      <c r="E531" s="4">
        <v>194.61</v>
      </c>
      <c r="F531" s="4">
        <v>8.8000000000000007</v>
      </c>
    </row>
    <row r="532" spans="1:6" x14ac:dyDescent="0.3">
      <c r="A532" s="1">
        <v>13267</v>
      </c>
      <c r="B532" t="s">
        <v>993</v>
      </c>
      <c r="C532" t="s">
        <v>994</v>
      </c>
      <c r="D532" s="3">
        <v>25520</v>
      </c>
      <c r="E532" s="4">
        <v>479.4</v>
      </c>
      <c r="F532" s="4">
        <v>53.2</v>
      </c>
    </row>
    <row r="533" spans="1:6" x14ac:dyDescent="0.3">
      <c r="A533" s="1">
        <v>13269</v>
      </c>
      <c r="B533" t="s">
        <v>995</v>
      </c>
      <c r="C533" t="s">
        <v>760</v>
      </c>
      <c r="D533" s="3">
        <v>8906</v>
      </c>
      <c r="E533" s="4">
        <v>376.69</v>
      </c>
      <c r="F533" s="4">
        <v>23.6</v>
      </c>
    </row>
    <row r="534" spans="1:6" x14ac:dyDescent="0.3">
      <c r="A534" s="1">
        <v>13271</v>
      </c>
      <c r="B534" t="s">
        <v>996</v>
      </c>
      <c r="C534" t="s">
        <v>997</v>
      </c>
      <c r="D534" s="3">
        <v>16500</v>
      </c>
      <c r="E534" s="4">
        <v>437.3</v>
      </c>
      <c r="F534" s="4">
        <v>37.700000000000003</v>
      </c>
    </row>
    <row r="535" spans="1:6" x14ac:dyDescent="0.3">
      <c r="A535" s="1">
        <v>13273</v>
      </c>
      <c r="B535" t="s">
        <v>998</v>
      </c>
      <c r="C535" t="s">
        <v>999</v>
      </c>
      <c r="D535" s="3" t="s">
        <v>1000</v>
      </c>
      <c r="E535" s="4">
        <v>335.44</v>
      </c>
      <c r="F535" s="4">
        <v>27.8</v>
      </c>
    </row>
    <row r="536" spans="1:6" x14ac:dyDescent="0.3">
      <c r="A536" s="1">
        <v>13275</v>
      </c>
      <c r="B536" t="s">
        <v>1001</v>
      </c>
      <c r="C536" t="s">
        <v>1002</v>
      </c>
      <c r="D536" s="3">
        <v>44720</v>
      </c>
      <c r="E536" s="4">
        <v>544.6</v>
      </c>
      <c r="F536" s="4">
        <v>82.1</v>
      </c>
    </row>
    <row r="537" spans="1:6" x14ac:dyDescent="0.3">
      <c r="A537" s="1">
        <v>13277</v>
      </c>
      <c r="B537" t="s">
        <v>1003</v>
      </c>
      <c r="C537" t="s">
        <v>1004</v>
      </c>
      <c r="D537" s="3">
        <v>40118</v>
      </c>
      <c r="E537" s="4">
        <v>258.91000000000003</v>
      </c>
      <c r="F537" s="4">
        <v>154.9</v>
      </c>
    </row>
    <row r="538" spans="1:6" x14ac:dyDescent="0.3">
      <c r="A538" s="1">
        <v>13279</v>
      </c>
      <c r="B538" t="s">
        <v>1005</v>
      </c>
      <c r="C538" t="s">
        <v>1006</v>
      </c>
      <c r="D538" s="3">
        <v>27223</v>
      </c>
      <c r="E538" s="4">
        <v>364</v>
      </c>
      <c r="F538" s="4">
        <v>74.8</v>
      </c>
    </row>
    <row r="539" spans="1:6" x14ac:dyDescent="0.3">
      <c r="A539" s="1">
        <v>13281</v>
      </c>
      <c r="B539" t="s">
        <v>1007</v>
      </c>
      <c r="C539" t="s">
        <v>1008</v>
      </c>
      <c r="D539" s="3">
        <v>10471</v>
      </c>
      <c r="E539" s="4">
        <v>166.56</v>
      </c>
      <c r="F539" s="4">
        <v>62.9</v>
      </c>
    </row>
    <row r="540" spans="1:6" x14ac:dyDescent="0.3">
      <c r="A540" s="1">
        <v>13283</v>
      </c>
      <c r="B540" t="s">
        <v>1009</v>
      </c>
      <c r="C540" t="s">
        <v>1010</v>
      </c>
      <c r="D540" s="3">
        <v>6885</v>
      </c>
      <c r="E540" s="4">
        <v>199.44</v>
      </c>
      <c r="F540" s="4">
        <v>34.5</v>
      </c>
    </row>
    <row r="541" spans="1:6" x14ac:dyDescent="0.3">
      <c r="A541" s="1">
        <v>13285</v>
      </c>
      <c r="B541" t="s">
        <v>1011</v>
      </c>
      <c r="C541" t="s">
        <v>1012</v>
      </c>
      <c r="D541" s="3">
        <v>67044</v>
      </c>
      <c r="E541" s="4">
        <v>413.99</v>
      </c>
      <c r="F541" s="4">
        <v>161.9</v>
      </c>
    </row>
    <row r="542" spans="1:6" x14ac:dyDescent="0.3">
      <c r="A542" s="1">
        <v>13287</v>
      </c>
      <c r="B542" t="s">
        <v>1013</v>
      </c>
      <c r="C542" t="s">
        <v>1014</v>
      </c>
      <c r="D542" s="3">
        <v>8930</v>
      </c>
      <c r="E542" s="4">
        <v>285.39</v>
      </c>
      <c r="F542" s="4">
        <v>31.3</v>
      </c>
    </row>
    <row r="543" spans="1:6" x14ac:dyDescent="0.3">
      <c r="A543" s="1">
        <v>13289</v>
      </c>
      <c r="B543" t="s">
        <v>1015</v>
      </c>
      <c r="C543" t="s">
        <v>1016</v>
      </c>
      <c r="D543" s="3">
        <v>9023</v>
      </c>
      <c r="E543" s="4">
        <v>358.4</v>
      </c>
      <c r="F543" s="4">
        <v>25.2</v>
      </c>
    </row>
    <row r="544" spans="1:6" x14ac:dyDescent="0.3">
      <c r="A544" s="1">
        <v>13291</v>
      </c>
      <c r="B544" t="s">
        <v>1017</v>
      </c>
      <c r="C544" t="s">
        <v>367</v>
      </c>
      <c r="D544" s="3">
        <v>21356</v>
      </c>
      <c r="E544" s="4">
        <v>321.93</v>
      </c>
      <c r="F544" s="4">
        <v>66.3</v>
      </c>
    </row>
    <row r="545" spans="1:6" x14ac:dyDescent="0.3">
      <c r="A545" s="1">
        <v>13293</v>
      </c>
      <c r="B545" t="s">
        <v>1018</v>
      </c>
      <c r="C545" t="s">
        <v>1019</v>
      </c>
      <c r="D545" s="3">
        <v>27153</v>
      </c>
      <c r="E545" s="4">
        <v>323.44</v>
      </c>
      <c r="F545" s="4">
        <v>84</v>
      </c>
    </row>
    <row r="546" spans="1:6" x14ac:dyDescent="0.3">
      <c r="A546" s="1">
        <v>13295</v>
      </c>
      <c r="B546" t="s">
        <v>1020</v>
      </c>
      <c r="C546" t="s">
        <v>140</v>
      </c>
      <c r="D546" s="3">
        <v>68756</v>
      </c>
      <c r="E546" s="4">
        <v>446.38</v>
      </c>
      <c r="F546" s="4">
        <v>154</v>
      </c>
    </row>
    <row r="547" spans="1:6" x14ac:dyDescent="0.3">
      <c r="A547" s="1">
        <v>13297</v>
      </c>
      <c r="B547" t="s">
        <v>1021</v>
      </c>
      <c r="C547" t="s">
        <v>767</v>
      </c>
      <c r="D547" s="3">
        <v>83768</v>
      </c>
      <c r="E547" s="4">
        <v>325.68</v>
      </c>
      <c r="F547" s="4">
        <v>257.2</v>
      </c>
    </row>
    <row r="548" spans="1:6" x14ac:dyDescent="0.3">
      <c r="A548" s="1">
        <v>13299</v>
      </c>
      <c r="B548" t="s">
        <v>1022</v>
      </c>
      <c r="C548" t="s">
        <v>1023</v>
      </c>
      <c r="D548" s="3">
        <v>36312</v>
      </c>
      <c r="E548" s="4">
        <v>892.46</v>
      </c>
      <c r="F548" s="4">
        <v>40.700000000000003</v>
      </c>
    </row>
    <row r="549" spans="1:6" x14ac:dyDescent="0.3">
      <c r="A549" s="1">
        <v>13301</v>
      </c>
      <c r="B549" t="s">
        <v>1024</v>
      </c>
      <c r="C549" t="s">
        <v>1025</v>
      </c>
      <c r="D549" s="3">
        <v>5834</v>
      </c>
      <c r="E549" s="4">
        <v>284.3</v>
      </c>
      <c r="F549" s="4">
        <v>20.5</v>
      </c>
    </row>
    <row r="550" spans="1:6" x14ac:dyDescent="0.3">
      <c r="A550" s="1">
        <v>13303</v>
      </c>
      <c r="B550" t="s">
        <v>1026</v>
      </c>
      <c r="C550" t="s">
        <v>142</v>
      </c>
      <c r="D550" s="3">
        <v>21187</v>
      </c>
      <c r="E550" s="4">
        <v>678.45</v>
      </c>
      <c r="F550" s="4">
        <v>31.2</v>
      </c>
    </row>
    <row r="551" spans="1:6" x14ac:dyDescent="0.3">
      <c r="A551" s="1">
        <v>13305</v>
      </c>
      <c r="B551" t="s">
        <v>1027</v>
      </c>
      <c r="C551" t="s">
        <v>1028</v>
      </c>
      <c r="D551" s="3">
        <v>30099</v>
      </c>
      <c r="E551" s="4">
        <v>641.78</v>
      </c>
      <c r="F551" s="4">
        <v>46.9</v>
      </c>
    </row>
    <row r="552" spans="1:6" x14ac:dyDescent="0.3">
      <c r="A552" s="1">
        <v>13307</v>
      </c>
      <c r="B552" t="s">
        <v>1029</v>
      </c>
      <c r="C552" t="s">
        <v>1030</v>
      </c>
      <c r="D552" s="3">
        <v>2799</v>
      </c>
      <c r="E552" s="4">
        <v>209.12</v>
      </c>
      <c r="F552" s="4">
        <v>13.4</v>
      </c>
    </row>
    <row r="553" spans="1:6" x14ac:dyDescent="0.3">
      <c r="A553" s="1">
        <v>13309</v>
      </c>
      <c r="B553" t="s">
        <v>1031</v>
      </c>
      <c r="C553" t="s">
        <v>1032</v>
      </c>
      <c r="D553" s="3">
        <v>7421</v>
      </c>
      <c r="E553" s="4">
        <v>295.48</v>
      </c>
      <c r="F553" s="4">
        <v>25.1</v>
      </c>
    </row>
    <row r="554" spans="1:6" x14ac:dyDescent="0.3">
      <c r="A554" s="1">
        <v>13311</v>
      </c>
      <c r="B554" t="s">
        <v>1033</v>
      </c>
      <c r="C554" t="s">
        <v>372</v>
      </c>
      <c r="D554" s="3">
        <v>27144</v>
      </c>
      <c r="E554" s="4">
        <v>240.69</v>
      </c>
      <c r="F554" s="4">
        <v>112.8</v>
      </c>
    </row>
    <row r="555" spans="1:6" x14ac:dyDescent="0.3">
      <c r="A555" s="1">
        <v>13313</v>
      </c>
      <c r="B555" t="s">
        <v>1034</v>
      </c>
      <c r="C555" t="s">
        <v>1035</v>
      </c>
      <c r="D555" s="3">
        <v>102599</v>
      </c>
      <c r="E555" s="4">
        <v>290.45999999999998</v>
      </c>
      <c r="F555" s="4">
        <v>353.2</v>
      </c>
    </row>
    <row r="556" spans="1:6" x14ac:dyDescent="0.3">
      <c r="A556" s="1">
        <v>13315</v>
      </c>
      <c r="B556" t="s">
        <v>1036</v>
      </c>
      <c r="C556" t="s">
        <v>144</v>
      </c>
      <c r="D556" s="3">
        <v>9255</v>
      </c>
      <c r="E556" s="4">
        <v>377.7</v>
      </c>
      <c r="F556" s="4">
        <v>24.5</v>
      </c>
    </row>
    <row r="557" spans="1:6" x14ac:dyDescent="0.3">
      <c r="A557" s="1">
        <v>13317</v>
      </c>
      <c r="B557" t="s">
        <v>1037</v>
      </c>
      <c r="C557" t="s">
        <v>1038</v>
      </c>
      <c r="D557" s="3">
        <v>10593</v>
      </c>
      <c r="E557" s="4">
        <v>469.49</v>
      </c>
      <c r="F557" s="4">
        <v>22.6</v>
      </c>
    </row>
    <row r="558" spans="1:6" x14ac:dyDescent="0.3">
      <c r="A558" s="1">
        <v>13319</v>
      </c>
      <c r="B558" t="s">
        <v>1039</v>
      </c>
      <c r="C558" t="s">
        <v>1040</v>
      </c>
      <c r="D558" s="3">
        <v>9563</v>
      </c>
      <c r="E558" s="4">
        <v>447.31</v>
      </c>
      <c r="F558" s="4">
        <v>21.4</v>
      </c>
    </row>
    <row r="559" spans="1:6" x14ac:dyDescent="0.3">
      <c r="A559" s="1">
        <v>13321</v>
      </c>
      <c r="B559" t="s">
        <v>1041</v>
      </c>
      <c r="C559" t="s">
        <v>1042</v>
      </c>
      <c r="D559" s="3">
        <v>21679</v>
      </c>
      <c r="E559" s="4">
        <v>570.70000000000005</v>
      </c>
      <c r="F559" s="4">
        <v>38</v>
      </c>
    </row>
    <row r="560" spans="1:6" x14ac:dyDescent="0.3">
      <c r="A560" s="1">
        <v>15</v>
      </c>
      <c r="B560" t="s">
        <v>1043</v>
      </c>
      <c r="C560" t="s">
        <v>1044</v>
      </c>
      <c r="D560" s="3">
        <v>1360301</v>
      </c>
      <c r="E560" s="4">
        <v>6422.63</v>
      </c>
      <c r="F560" s="4">
        <v>211.8</v>
      </c>
    </row>
    <row r="561" spans="1:6" x14ac:dyDescent="0.3">
      <c r="A561" s="1">
        <v>15001</v>
      </c>
      <c r="B561" t="s">
        <v>1045</v>
      </c>
      <c r="C561" t="s">
        <v>1046</v>
      </c>
      <c r="D561" s="3">
        <v>185079</v>
      </c>
      <c r="E561" s="4">
        <v>4028.42</v>
      </c>
      <c r="F561" s="4">
        <v>45.9</v>
      </c>
    </row>
    <row r="562" spans="1:6" x14ac:dyDescent="0.3">
      <c r="A562" s="1">
        <v>15003</v>
      </c>
      <c r="B562" t="s">
        <v>1047</v>
      </c>
      <c r="C562" t="s">
        <v>1048</v>
      </c>
      <c r="D562" s="3">
        <v>953207</v>
      </c>
      <c r="E562" s="4">
        <v>600.74</v>
      </c>
      <c r="F562" s="4">
        <v>1586.7</v>
      </c>
    </row>
    <row r="563" spans="1:6" x14ac:dyDescent="0.3">
      <c r="A563" s="1">
        <v>15005</v>
      </c>
      <c r="B563" t="s">
        <v>1049</v>
      </c>
      <c r="C563" t="s">
        <v>1050</v>
      </c>
      <c r="D563" s="3">
        <v>90</v>
      </c>
      <c r="E563" s="4">
        <v>11.99</v>
      </c>
      <c r="F563" s="4">
        <v>7.5</v>
      </c>
    </row>
    <row r="564" spans="1:6" x14ac:dyDescent="0.3">
      <c r="A564" s="1">
        <v>15007</v>
      </c>
      <c r="B564" t="s">
        <v>1051</v>
      </c>
      <c r="C564" t="s">
        <v>1052</v>
      </c>
      <c r="D564" s="3">
        <v>67091</v>
      </c>
      <c r="E564" s="4">
        <v>619.96</v>
      </c>
      <c r="F564" s="4">
        <v>108.2</v>
      </c>
    </row>
    <row r="565" spans="1:6" x14ac:dyDescent="0.3">
      <c r="A565" s="1">
        <v>15009</v>
      </c>
      <c r="B565" t="s">
        <v>1053</v>
      </c>
      <c r="C565" t="s">
        <v>1054</v>
      </c>
      <c r="D565" s="3">
        <v>154834</v>
      </c>
      <c r="E565" s="4">
        <v>1161.52</v>
      </c>
      <c r="F565" s="4">
        <v>133.30000000000001</v>
      </c>
    </row>
    <row r="566" spans="1:6" x14ac:dyDescent="0.3">
      <c r="A566" s="1">
        <v>16</v>
      </c>
      <c r="B566" t="s">
        <v>1055</v>
      </c>
      <c r="C566" t="s">
        <v>1056</v>
      </c>
      <c r="D566" s="3" t="s">
        <v>1057</v>
      </c>
      <c r="E566" s="4">
        <v>82643.12</v>
      </c>
      <c r="F566" s="4">
        <v>19</v>
      </c>
    </row>
    <row r="567" spans="1:6" x14ac:dyDescent="0.3">
      <c r="A567" s="1">
        <v>16001</v>
      </c>
      <c r="B567" t="s">
        <v>1058</v>
      </c>
      <c r="C567" t="s">
        <v>1059</v>
      </c>
      <c r="D567" s="3">
        <v>392365</v>
      </c>
      <c r="E567" s="4">
        <v>1052.58</v>
      </c>
      <c r="F567" s="4">
        <v>372.8</v>
      </c>
    </row>
    <row r="568" spans="1:6" x14ac:dyDescent="0.3">
      <c r="A568" s="1">
        <v>16003</v>
      </c>
      <c r="B568" t="s">
        <v>1060</v>
      </c>
      <c r="C568" t="s">
        <v>496</v>
      </c>
      <c r="D568" s="3">
        <v>3976</v>
      </c>
      <c r="E568" s="4">
        <v>1363.06</v>
      </c>
      <c r="F568" s="4">
        <v>2.9</v>
      </c>
    </row>
    <row r="569" spans="1:6" x14ac:dyDescent="0.3">
      <c r="A569" s="1">
        <v>16005</v>
      </c>
      <c r="B569" t="s">
        <v>1061</v>
      </c>
      <c r="C569" t="s">
        <v>1062</v>
      </c>
      <c r="D569" s="3">
        <v>82839</v>
      </c>
      <c r="E569" s="4">
        <v>1111.99</v>
      </c>
      <c r="F569" s="4">
        <v>74.5</v>
      </c>
    </row>
    <row r="570" spans="1:6" x14ac:dyDescent="0.3">
      <c r="A570" s="1">
        <v>16007</v>
      </c>
      <c r="B570" t="s">
        <v>1063</v>
      </c>
      <c r="C570" t="s">
        <v>1064</v>
      </c>
      <c r="D570" s="3">
        <v>5986</v>
      </c>
      <c r="E570" s="4">
        <v>974.78</v>
      </c>
      <c r="F570" s="4">
        <v>6.1</v>
      </c>
    </row>
    <row r="571" spans="1:6" x14ac:dyDescent="0.3">
      <c r="A571" s="1">
        <v>16009</v>
      </c>
      <c r="B571" t="s">
        <v>1065</v>
      </c>
      <c r="C571" t="s">
        <v>1066</v>
      </c>
      <c r="D571" s="3">
        <v>9285</v>
      </c>
      <c r="E571" s="4">
        <v>776.62</v>
      </c>
      <c r="F571" s="4">
        <v>12</v>
      </c>
    </row>
    <row r="572" spans="1:6" x14ac:dyDescent="0.3">
      <c r="A572" s="1">
        <v>16011</v>
      </c>
      <c r="B572" t="s">
        <v>1067</v>
      </c>
      <c r="C572" t="s">
        <v>1068</v>
      </c>
      <c r="D572" s="3">
        <v>45607</v>
      </c>
      <c r="E572" s="4">
        <v>2093.98</v>
      </c>
      <c r="F572" s="4">
        <v>21.8</v>
      </c>
    </row>
    <row r="573" spans="1:6" x14ac:dyDescent="0.3">
      <c r="A573" s="1">
        <v>16013</v>
      </c>
      <c r="B573" t="s">
        <v>1069</v>
      </c>
      <c r="C573" t="s">
        <v>1070</v>
      </c>
      <c r="D573" s="3">
        <v>21376</v>
      </c>
      <c r="E573" s="4">
        <v>2643.59</v>
      </c>
      <c r="F573" s="4">
        <v>8.1</v>
      </c>
    </row>
    <row r="574" spans="1:6" x14ac:dyDescent="0.3">
      <c r="A574" s="1">
        <v>16015</v>
      </c>
      <c r="B574" t="s">
        <v>1071</v>
      </c>
      <c r="C574" t="s">
        <v>1072</v>
      </c>
      <c r="D574" s="3">
        <v>7028</v>
      </c>
      <c r="E574" s="4">
        <v>1899.24</v>
      </c>
      <c r="F574" s="4">
        <v>3.7</v>
      </c>
    </row>
    <row r="575" spans="1:6" x14ac:dyDescent="0.3">
      <c r="A575" s="1">
        <v>16017</v>
      </c>
      <c r="B575" t="s">
        <v>1073</v>
      </c>
      <c r="C575" t="s">
        <v>1074</v>
      </c>
      <c r="D575" s="3">
        <v>40877</v>
      </c>
      <c r="E575" s="4">
        <v>1734.57</v>
      </c>
      <c r="F575" s="4">
        <v>23.6</v>
      </c>
    </row>
    <row r="576" spans="1:6" x14ac:dyDescent="0.3">
      <c r="A576" s="1">
        <v>16019</v>
      </c>
      <c r="B576" t="s">
        <v>1075</v>
      </c>
      <c r="C576" t="s">
        <v>1076</v>
      </c>
      <c r="D576" s="3" t="s">
        <v>1077</v>
      </c>
      <c r="E576" s="4">
        <v>1866.08</v>
      </c>
      <c r="F576" s="4">
        <v>55.9</v>
      </c>
    </row>
    <row r="577" spans="1:6" x14ac:dyDescent="0.3">
      <c r="A577" s="1">
        <v>16021</v>
      </c>
      <c r="B577" t="s">
        <v>1078</v>
      </c>
      <c r="C577" t="s">
        <v>1079</v>
      </c>
      <c r="D577" s="3">
        <v>10972</v>
      </c>
      <c r="E577" s="4">
        <v>1268.56</v>
      </c>
      <c r="F577" s="4">
        <v>8.6</v>
      </c>
    </row>
    <row r="578" spans="1:6" x14ac:dyDescent="0.3">
      <c r="A578" s="1">
        <v>16023</v>
      </c>
      <c r="B578" t="s">
        <v>1080</v>
      </c>
      <c r="C578" t="s">
        <v>386</v>
      </c>
      <c r="D578" s="3">
        <v>2891</v>
      </c>
      <c r="E578" s="4">
        <v>2231.67</v>
      </c>
      <c r="F578" s="4">
        <v>1.3</v>
      </c>
    </row>
    <row r="579" spans="1:6" x14ac:dyDescent="0.3">
      <c r="A579" s="1">
        <v>16025</v>
      </c>
      <c r="B579" t="s">
        <v>1081</v>
      </c>
      <c r="C579" t="s">
        <v>1082</v>
      </c>
      <c r="D579" s="3">
        <v>1117</v>
      </c>
      <c r="E579" s="4">
        <v>1074.49</v>
      </c>
      <c r="F579" s="4">
        <v>1</v>
      </c>
    </row>
    <row r="580" spans="1:6" x14ac:dyDescent="0.3">
      <c r="A580" s="1">
        <v>16027</v>
      </c>
      <c r="B580" t="s">
        <v>1083</v>
      </c>
      <c r="C580" t="s">
        <v>1084</v>
      </c>
      <c r="D580" s="3">
        <v>188923</v>
      </c>
      <c r="E580" s="4">
        <v>587.37</v>
      </c>
      <c r="F580" s="4">
        <v>321.60000000000002</v>
      </c>
    </row>
    <row r="581" spans="1:6" x14ac:dyDescent="0.3">
      <c r="A581" s="1">
        <v>16029</v>
      </c>
      <c r="B581" t="s">
        <v>1085</v>
      </c>
      <c r="C581" t="s">
        <v>1086</v>
      </c>
      <c r="D581" s="3">
        <v>6963</v>
      </c>
      <c r="E581" s="4">
        <v>1764.15</v>
      </c>
      <c r="F581" s="4">
        <v>3.9</v>
      </c>
    </row>
    <row r="582" spans="1:6" x14ac:dyDescent="0.3">
      <c r="A582" s="1">
        <v>16031</v>
      </c>
      <c r="B582" t="s">
        <v>1087</v>
      </c>
      <c r="C582" t="s">
        <v>1088</v>
      </c>
      <c r="D582" s="3">
        <v>22952</v>
      </c>
      <c r="E582" s="4">
        <v>2565.08</v>
      </c>
      <c r="F582" s="4">
        <v>8.9</v>
      </c>
    </row>
    <row r="583" spans="1:6" x14ac:dyDescent="0.3">
      <c r="A583" s="1">
        <v>16033</v>
      </c>
      <c r="B583" t="s">
        <v>1089</v>
      </c>
      <c r="C583" t="s">
        <v>262</v>
      </c>
      <c r="D583" s="3">
        <v>982</v>
      </c>
      <c r="E583" s="4">
        <v>1764.19</v>
      </c>
      <c r="F583" s="4">
        <v>0.6</v>
      </c>
    </row>
    <row r="584" spans="1:6" x14ac:dyDescent="0.3">
      <c r="A584" s="1">
        <v>16035</v>
      </c>
      <c r="B584" t="s">
        <v>1090</v>
      </c>
      <c r="C584" t="s">
        <v>1091</v>
      </c>
      <c r="D584" s="3">
        <v>8761</v>
      </c>
      <c r="E584" s="4">
        <v>2457.27</v>
      </c>
      <c r="F584" s="4">
        <v>3.6</v>
      </c>
    </row>
    <row r="585" spans="1:6" x14ac:dyDescent="0.3">
      <c r="A585" s="1">
        <v>16037</v>
      </c>
      <c r="B585" t="s">
        <v>1092</v>
      </c>
      <c r="C585" t="s">
        <v>525</v>
      </c>
      <c r="D585" s="3">
        <v>4368</v>
      </c>
      <c r="E585" s="4">
        <v>4920.9399999999996</v>
      </c>
      <c r="F585" s="4">
        <v>0.9</v>
      </c>
    </row>
    <row r="586" spans="1:6" x14ac:dyDescent="0.3">
      <c r="A586" s="1">
        <v>16039</v>
      </c>
      <c r="B586" t="s">
        <v>1093</v>
      </c>
      <c r="C586" t="s">
        <v>61</v>
      </c>
      <c r="D586" s="3">
        <v>27038</v>
      </c>
      <c r="E586" s="4">
        <v>3074.74</v>
      </c>
      <c r="F586" s="4">
        <v>8.8000000000000007</v>
      </c>
    </row>
    <row r="587" spans="1:6" x14ac:dyDescent="0.3">
      <c r="A587" s="1">
        <v>16041</v>
      </c>
      <c r="B587" t="s">
        <v>1094</v>
      </c>
      <c r="C587" t="s">
        <v>69</v>
      </c>
      <c r="D587" s="3">
        <v>12786</v>
      </c>
      <c r="E587" s="4">
        <v>663.64</v>
      </c>
      <c r="F587" s="4">
        <v>19.3</v>
      </c>
    </row>
    <row r="588" spans="1:6" x14ac:dyDescent="0.3">
      <c r="A588" s="1">
        <v>16043</v>
      </c>
      <c r="B588" t="s">
        <v>1095</v>
      </c>
      <c r="C588" t="s">
        <v>542</v>
      </c>
      <c r="D588" s="3">
        <v>13242</v>
      </c>
      <c r="E588" s="4">
        <v>1863.53</v>
      </c>
      <c r="F588" s="4">
        <v>7.1</v>
      </c>
    </row>
    <row r="589" spans="1:6" x14ac:dyDescent="0.3">
      <c r="A589" s="1">
        <v>16045</v>
      </c>
      <c r="B589" t="s">
        <v>1096</v>
      </c>
      <c r="C589" t="s">
        <v>1097</v>
      </c>
      <c r="D589" s="3">
        <v>16719</v>
      </c>
      <c r="E589" s="4">
        <v>560.9</v>
      </c>
      <c r="F589" s="4">
        <v>29.8</v>
      </c>
    </row>
    <row r="590" spans="1:6" x14ac:dyDescent="0.3">
      <c r="A590" s="1">
        <v>16047</v>
      </c>
      <c r="B590" t="s">
        <v>1098</v>
      </c>
      <c r="C590" t="s">
        <v>1099</v>
      </c>
      <c r="D590" s="3">
        <v>15464</v>
      </c>
      <c r="E590" s="4">
        <v>728.97</v>
      </c>
      <c r="F590" s="4">
        <v>21.2</v>
      </c>
    </row>
    <row r="591" spans="1:6" x14ac:dyDescent="0.3">
      <c r="A591" s="1">
        <v>16049</v>
      </c>
      <c r="B591" t="s">
        <v>1100</v>
      </c>
      <c r="C591" t="s">
        <v>1101</v>
      </c>
      <c r="D591" s="3">
        <v>16267</v>
      </c>
      <c r="E591" s="4">
        <v>8477.35</v>
      </c>
      <c r="F591" s="4">
        <v>1.9</v>
      </c>
    </row>
    <row r="592" spans="1:6" x14ac:dyDescent="0.3">
      <c r="A592" s="1">
        <v>16051</v>
      </c>
      <c r="B592" t="s">
        <v>1102</v>
      </c>
      <c r="C592" t="s">
        <v>83</v>
      </c>
      <c r="D592" s="3">
        <v>26140</v>
      </c>
      <c r="E592" s="4">
        <v>1093.5</v>
      </c>
      <c r="F592" s="4">
        <v>23.9</v>
      </c>
    </row>
    <row r="593" spans="1:6" x14ac:dyDescent="0.3">
      <c r="A593" s="1">
        <v>16053</v>
      </c>
      <c r="B593" t="s">
        <v>1103</v>
      </c>
      <c r="C593" t="s">
        <v>1104</v>
      </c>
      <c r="D593" s="3">
        <v>22374</v>
      </c>
      <c r="E593" s="4">
        <v>597.17999999999995</v>
      </c>
      <c r="F593" s="4">
        <v>37.5</v>
      </c>
    </row>
    <row r="594" spans="1:6" x14ac:dyDescent="0.3">
      <c r="A594" s="1">
        <v>16055</v>
      </c>
      <c r="B594" t="s">
        <v>1105</v>
      </c>
      <c r="C594" t="s">
        <v>1106</v>
      </c>
      <c r="D594" s="3">
        <v>138494</v>
      </c>
      <c r="E594" s="4">
        <v>1244.1199999999999</v>
      </c>
      <c r="F594" s="4">
        <v>111.3</v>
      </c>
    </row>
    <row r="595" spans="1:6" x14ac:dyDescent="0.3">
      <c r="A595" s="1">
        <v>16057</v>
      </c>
      <c r="B595" t="s">
        <v>1107</v>
      </c>
      <c r="C595" t="s">
        <v>1108</v>
      </c>
      <c r="D595" s="3">
        <v>37244</v>
      </c>
      <c r="E595" s="4">
        <v>1076</v>
      </c>
      <c r="F595" s="4">
        <v>34.6</v>
      </c>
    </row>
    <row r="596" spans="1:6" x14ac:dyDescent="0.3">
      <c r="A596" s="1">
        <v>16059</v>
      </c>
      <c r="B596" t="s">
        <v>1109</v>
      </c>
      <c r="C596" t="s">
        <v>1110</v>
      </c>
      <c r="D596" s="3">
        <v>7936</v>
      </c>
      <c r="E596" s="4">
        <v>4563.3900000000003</v>
      </c>
      <c r="F596" s="4">
        <v>1.7</v>
      </c>
    </row>
    <row r="597" spans="1:6" x14ac:dyDescent="0.3">
      <c r="A597" s="1">
        <v>16061</v>
      </c>
      <c r="B597" t="s">
        <v>1111</v>
      </c>
      <c r="C597" t="s">
        <v>1112</v>
      </c>
      <c r="D597" s="3">
        <v>3821</v>
      </c>
      <c r="E597" s="4">
        <v>478.8</v>
      </c>
      <c r="F597" s="4">
        <v>8</v>
      </c>
    </row>
    <row r="598" spans="1:6" x14ac:dyDescent="0.3">
      <c r="A598" s="1">
        <v>16063</v>
      </c>
      <c r="B598" t="s">
        <v>1113</v>
      </c>
      <c r="C598" t="s">
        <v>313</v>
      </c>
      <c r="D598" s="3">
        <v>5208</v>
      </c>
      <c r="E598" s="4">
        <v>1201.4100000000001</v>
      </c>
      <c r="F598" s="4">
        <v>4.3</v>
      </c>
    </row>
    <row r="599" spans="1:6" x14ac:dyDescent="0.3">
      <c r="A599" s="1">
        <v>16065</v>
      </c>
      <c r="B599" t="s">
        <v>1114</v>
      </c>
      <c r="C599" t="s">
        <v>101</v>
      </c>
      <c r="D599" s="3">
        <v>37536</v>
      </c>
      <c r="E599" s="4">
        <v>469.21</v>
      </c>
      <c r="F599" s="4">
        <v>80</v>
      </c>
    </row>
    <row r="600" spans="1:6" x14ac:dyDescent="0.3">
      <c r="A600" s="1">
        <v>16067</v>
      </c>
      <c r="B600" t="s">
        <v>1115</v>
      </c>
      <c r="C600" t="s">
        <v>1116</v>
      </c>
      <c r="D600" s="3">
        <v>20069</v>
      </c>
      <c r="E600" s="4">
        <v>757.59</v>
      </c>
      <c r="F600" s="4">
        <v>26.5</v>
      </c>
    </row>
    <row r="601" spans="1:6" x14ac:dyDescent="0.3">
      <c r="A601" s="1">
        <v>16069</v>
      </c>
      <c r="B601" t="s">
        <v>1117</v>
      </c>
      <c r="C601" t="s">
        <v>1118</v>
      </c>
      <c r="D601" s="3">
        <v>39265</v>
      </c>
      <c r="E601" s="4">
        <v>848.09</v>
      </c>
      <c r="F601" s="4">
        <v>46.3</v>
      </c>
    </row>
    <row r="602" spans="1:6" x14ac:dyDescent="0.3">
      <c r="A602" s="1">
        <v>16071</v>
      </c>
      <c r="B602" t="s">
        <v>1119</v>
      </c>
      <c r="C602" t="s">
        <v>1120</v>
      </c>
      <c r="D602" s="3">
        <v>4286</v>
      </c>
      <c r="E602" s="4">
        <v>1200.06</v>
      </c>
      <c r="F602" s="4">
        <v>3.6</v>
      </c>
    </row>
    <row r="603" spans="1:6" x14ac:dyDescent="0.3">
      <c r="A603" s="1">
        <v>16073</v>
      </c>
      <c r="B603" t="s">
        <v>1121</v>
      </c>
      <c r="C603" t="s">
        <v>1122</v>
      </c>
      <c r="D603" s="3">
        <v>11526</v>
      </c>
      <c r="E603" s="4">
        <v>7665.51</v>
      </c>
      <c r="F603" s="4">
        <v>1.5</v>
      </c>
    </row>
    <row r="604" spans="1:6" x14ac:dyDescent="0.3">
      <c r="A604" s="1">
        <v>16075</v>
      </c>
      <c r="B604" t="s">
        <v>1123</v>
      </c>
      <c r="C604" t="s">
        <v>1124</v>
      </c>
      <c r="D604" s="3">
        <v>22623</v>
      </c>
      <c r="E604" s="4">
        <v>406.87</v>
      </c>
      <c r="F604" s="4">
        <v>55.6</v>
      </c>
    </row>
    <row r="605" spans="1:6" x14ac:dyDescent="0.3">
      <c r="A605" s="1">
        <v>16077</v>
      </c>
      <c r="B605" t="s">
        <v>1125</v>
      </c>
      <c r="C605" t="s">
        <v>1126</v>
      </c>
      <c r="D605" s="3">
        <v>7817</v>
      </c>
      <c r="E605" s="4">
        <v>1404.24</v>
      </c>
      <c r="F605" s="4">
        <v>5.6</v>
      </c>
    </row>
    <row r="606" spans="1:6" x14ac:dyDescent="0.3">
      <c r="A606" s="1">
        <v>16079</v>
      </c>
      <c r="B606" t="s">
        <v>1127</v>
      </c>
      <c r="C606" t="s">
        <v>1128</v>
      </c>
      <c r="D606" s="3">
        <v>12765</v>
      </c>
      <c r="E606" s="4">
        <v>2629.66</v>
      </c>
      <c r="F606" s="4">
        <v>4.9000000000000004</v>
      </c>
    </row>
    <row r="607" spans="1:6" x14ac:dyDescent="0.3">
      <c r="A607" s="1">
        <v>16081</v>
      </c>
      <c r="B607" t="s">
        <v>1129</v>
      </c>
      <c r="C607" t="s">
        <v>1130</v>
      </c>
      <c r="D607" s="3">
        <v>10170</v>
      </c>
      <c r="E607" s="4">
        <v>449.46</v>
      </c>
      <c r="F607" s="4">
        <v>22.6</v>
      </c>
    </row>
    <row r="608" spans="1:6" x14ac:dyDescent="0.3">
      <c r="A608" s="1">
        <v>16083</v>
      </c>
      <c r="B608" t="s">
        <v>1131</v>
      </c>
      <c r="C608" t="s">
        <v>1132</v>
      </c>
      <c r="D608" s="3">
        <v>77230</v>
      </c>
      <c r="E608" s="4">
        <v>1921.21</v>
      </c>
      <c r="F608" s="4">
        <v>40.200000000000003</v>
      </c>
    </row>
    <row r="609" spans="1:6" x14ac:dyDescent="0.3">
      <c r="A609" s="1">
        <v>16085</v>
      </c>
      <c r="B609" t="s">
        <v>1133</v>
      </c>
      <c r="C609" t="s">
        <v>1134</v>
      </c>
      <c r="D609" s="3">
        <v>9862</v>
      </c>
      <c r="E609" s="4">
        <v>3664.52</v>
      </c>
      <c r="F609" s="4">
        <v>2.7</v>
      </c>
    </row>
    <row r="610" spans="1:6" x14ac:dyDescent="0.3">
      <c r="A610" s="1">
        <v>16087</v>
      </c>
      <c r="B610" t="s">
        <v>1135</v>
      </c>
      <c r="C610" t="s">
        <v>142</v>
      </c>
      <c r="D610" s="3">
        <v>10198</v>
      </c>
      <c r="E610" s="4">
        <v>1452.98</v>
      </c>
      <c r="F610" s="4">
        <v>7</v>
      </c>
    </row>
    <row r="611" spans="1:6" x14ac:dyDescent="0.3">
      <c r="A611" s="1">
        <v>17</v>
      </c>
      <c r="B611" t="s">
        <v>1136</v>
      </c>
      <c r="C611" t="s">
        <v>1137</v>
      </c>
      <c r="D611" s="3">
        <v>12830632</v>
      </c>
      <c r="E611" s="4">
        <v>55518.93</v>
      </c>
      <c r="F611" s="4">
        <v>231.1</v>
      </c>
    </row>
    <row r="612" spans="1:6" x14ac:dyDescent="0.3">
      <c r="A612" s="1">
        <v>17001</v>
      </c>
      <c r="B612" t="s">
        <v>1138</v>
      </c>
      <c r="C612" t="s">
        <v>496</v>
      </c>
      <c r="D612" s="3">
        <v>67103</v>
      </c>
      <c r="E612" s="4">
        <v>855.2</v>
      </c>
      <c r="F612" s="4">
        <v>78.5</v>
      </c>
    </row>
    <row r="613" spans="1:6" x14ac:dyDescent="0.3">
      <c r="A613" s="1">
        <v>17003</v>
      </c>
      <c r="B613" t="s">
        <v>1139</v>
      </c>
      <c r="C613" t="s">
        <v>1140</v>
      </c>
      <c r="D613" s="3">
        <v>8238</v>
      </c>
      <c r="E613" s="4">
        <v>235.51</v>
      </c>
      <c r="F613" s="4">
        <v>35</v>
      </c>
    </row>
    <row r="614" spans="1:6" x14ac:dyDescent="0.3">
      <c r="A614" s="1">
        <v>17005</v>
      </c>
      <c r="B614" t="s">
        <v>1141</v>
      </c>
      <c r="C614" t="s">
        <v>1142</v>
      </c>
      <c r="D614" s="3">
        <v>17768</v>
      </c>
      <c r="E614" s="4">
        <v>380.28</v>
      </c>
      <c r="F614" s="4">
        <v>46.7</v>
      </c>
    </row>
    <row r="615" spans="1:6" x14ac:dyDescent="0.3">
      <c r="A615" s="1">
        <v>17007</v>
      </c>
      <c r="B615" t="s">
        <v>1143</v>
      </c>
      <c r="C615" t="s">
        <v>253</v>
      </c>
      <c r="D615" s="3">
        <v>54165</v>
      </c>
      <c r="E615" s="4">
        <v>280.72000000000003</v>
      </c>
      <c r="F615" s="4">
        <v>193</v>
      </c>
    </row>
    <row r="616" spans="1:6" x14ac:dyDescent="0.3">
      <c r="A616" s="1">
        <v>17009</v>
      </c>
      <c r="B616" t="s">
        <v>1144</v>
      </c>
      <c r="C616" t="s">
        <v>1145</v>
      </c>
      <c r="D616" s="3">
        <v>6937</v>
      </c>
      <c r="E616" s="4">
        <v>305.61</v>
      </c>
      <c r="F616" s="4">
        <v>22.7</v>
      </c>
    </row>
    <row r="617" spans="1:6" x14ac:dyDescent="0.3">
      <c r="A617" s="1">
        <v>17011</v>
      </c>
      <c r="B617" t="s">
        <v>1146</v>
      </c>
      <c r="C617" t="s">
        <v>1147</v>
      </c>
      <c r="D617" s="3">
        <v>34978</v>
      </c>
      <c r="E617" s="4">
        <v>869.03</v>
      </c>
      <c r="F617" s="4">
        <v>40.200000000000003</v>
      </c>
    </row>
    <row r="618" spans="1:6" x14ac:dyDescent="0.3">
      <c r="A618" s="1">
        <v>17013</v>
      </c>
      <c r="B618" t="s">
        <v>1148</v>
      </c>
      <c r="C618" t="s">
        <v>25</v>
      </c>
      <c r="D618" s="3">
        <v>5089</v>
      </c>
      <c r="E618" s="4">
        <v>253.82</v>
      </c>
      <c r="F618" s="4">
        <v>20</v>
      </c>
    </row>
    <row r="619" spans="1:6" x14ac:dyDescent="0.3">
      <c r="A619" s="1">
        <v>17015</v>
      </c>
      <c r="B619" t="s">
        <v>1149</v>
      </c>
      <c r="C619" t="s">
        <v>258</v>
      </c>
      <c r="D619" s="3">
        <v>15387</v>
      </c>
      <c r="E619" s="4">
        <v>444.81</v>
      </c>
      <c r="F619" s="4">
        <v>34.6</v>
      </c>
    </row>
    <row r="620" spans="1:6" x14ac:dyDescent="0.3">
      <c r="A620" s="1">
        <v>17017</v>
      </c>
      <c r="B620" t="s">
        <v>1150</v>
      </c>
      <c r="C620" t="s">
        <v>1151</v>
      </c>
      <c r="D620" s="3">
        <v>13642</v>
      </c>
      <c r="E620" s="4">
        <v>375.82</v>
      </c>
      <c r="F620" s="4">
        <v>36.299999999999997</v>
      </c>
    </row>
    <row r="621" spans="1:6" x14ac:dyDescent="0.3">
      <c r="A621" s="1">
        <v>17019</v>
      </c>
      <c r="B621" t="s">
        <v>1152</v>
      </c>
      <c r="C621" t="s">
        <v>1153</v>
      </c>
      <c r="D621" s="3">
        <v>201081</v>
      </c>
      <c r="E621" s="4">
        <v>996.27</v>
      </c>
      <c r="F621" s="4">
        <v>201.8</v>
      </c>
    </row>
    <row r="622" spans="1:6" x14ac:dyDescent="0.3">
      <c r="A622" s="1">
        <v>17021</v>
      </c>
      <c r="B622" t="s">
        <v>1154</v>
      </c>
      <c r="C622" t="s">
        <v>1155</v>
      </c>
      <c r="D622" s="3">
        <v>34800</v>
      </c>
      <c r="E622" s="4">
        <v>709.38</v>
      </c>
      <c r="F622" s="4">
        <v>49.1</v>
      </c>
    </row>
    <row r="623" spans="1:6" x14ac:dyDescent="0.3">
      <c r="A623" s="1">
        <v>17023</v>
      </c>
      <c r="B623" t="s">
        <v>1156</v>
      </c>
      <c r="C623" t="s">
        <v>262</v>
      </c>
      <c r="D623" s="3">
        <v>16335</v>
      </c>
      <c r="E623" s="4">
        <v>501.42</v>
      </c>
      <c r="F623" s="4">
        <v>32.6</v>
      </c>
    </row>
    <row r="624" spans="1:6" x14ac:dyDescent="0.3">
      <c r="A624" s="1">
        <v>17025</v>
      </c>
      <c r="B624" t="s">
        <v>1157</v>
      </c>
      <c r="C624" t="s">
        <v>37</v>
      </c>
      <c r="D624" s="3">
        <v>13815</v>
      </c>
      <c r="E624" s="4">
        <v>468.32</v>
      </c>
      <c r="F624" s="4">
        <v>29.5</v>
      </c>
    </row>
    <row r="625" spans="1:6" x14ac:dyDescent="0.3">
      <c r="A625" s="1">
        <v>17027</v>
      </c>
      <c r="B625" t="s">
        <v>1158</v>
      </c>
      <c r="C625" t="s">
        <v>1159</v>
      </c>
      <c r="D625" s="3">
        <v>37762</v>
      </c>
      <c r="E625" s="4">
        <v>474.09</v>
      </c>
      <c r="F625" s="4">
        <v>79.7</v>
      </c>
    </row>
    <row r="626" spans="1:6" x14ac:dyDescent="0.3">
      <c r="A626" s="1">
        <v>17029</v>
      </c>
      <c r="B626" t="s">
        <v>1160</v>
      </c>
      <c r="C626" t="s">
        <v>1161</v>
      </c>
      <c r="D626" s="3">
        <v>53873</v>
      </c>
      <c r="E626" s="4">
        <v>508.29</v>
      </c>
      <c r="F626" s="4">
        <v>106</v>
      </c>
    </row>
    <row r="627" spans="1:6" x14ac:dyDescent="0.3">
      <c r="A627" s="1">
        <v>17031</v>
      </c>
      <c r="B627" t="s">
        <v>1162</v>
      </c>
      <c r="C627" t="s">
        <v>836</v>
      </c>
      <c r="D627" s="3">
        <v>5194675</v>
      </c>
      <c r="E627" s="4">
        <v>945.33</v>
      </c>
      <c r="F627" s="4">
        <v>5495.1</v>
      </c>
    </row>
    <row r="628" spans="1:6" x14ac:dyDescent="0.3">
      <c r="A628" s="1">
        <v>17033</v>
      </c>
      <c r="B628" t="s">
        <v>1163</v>
      </c>
      <c r="C628" t="s">
        <v>274</v>
      </c>
      <c r="D628" s="3">
        <v>19817</v>
      </c>
      <c r="E628" s="4">
        <v>443.63</v>
      </c>
      <c r="F628" s="4">
        <v>44.7</v>
      </c>
    </row>
    <row r="629" spans="1:6" x14ac:dyDescent="0.3">
      <c r="A629" s="1">
        <v>17035</v>
      </c>
      <c r="B629" t="s">
        <v>1164</v>
      </c>
      <c r="C629" t="s">
        <v>1165</v>
      </c>
      <c r="D629" s="3">
        <v>11048</v>
      </c>
      <c r="E629" s="4">
        <v>346.02</v>
      </c>
      <c r="F629" s="4">
        <v>31.9</v>
      </c>
    </row>
    <row r="630" spans="1:6" x14ac:dyDescent="0.3">
      <c r="A630" s="1">
        <v>17037</v>
      </c>
      <c r="B630" t="s">
        <v>1166</v>
      </c>
      <c r="C630" t="s">
        <v>59</v>
      </c>
      <c r="D630" s="3">
        <v>105160</v>
      </c>
      <c r="E630" s="4">
        <v>631.30999999999995</v>
      </c>
      <c r="F630" s="4">
        <v>166.6</v>
      </c>
    </row>
    <row r="631" spans="1:6" x14ac:dyDescent="0.3">
      <c r="A631" s="1">
        <v>17039</v>
      </c>
      <c r="B631" t="s">
        <v>1167</v>
      </c>
      <c r="C631" t="s">
        <v>1168</v>
      </c>
      <c r="D631" s="3">
        <v>16561</v>
      </c>
      <c r="E631" s="4">
        <v>397.51</v>
      </c>
      <c r="F631" s="4">
        <v>41.7</v>
      </c>
    </row>
    <row r="632" spans="1:6" x14ac:dyDescent="0.3">
      <c r="A632" s="1">
        <v>17041</v>
      </c>
      <c r="B632" t="s">
        <v>1169</v>
      </c>
      <c r="C632" t="s">
        <v>534</v>
      </c>
      <c r="D632" s="3">
        <v>19980</v>
      </c>
      <c r="E632" s="4">
        <v>416.66</v>
      </c>
      <c r="F632" s="4">
        <v>48</v>
      </c>
    </row>
    <row r="633" spans="1:6" x14ac:dyDescent="0.3">
      <c r="A633" s="1">
        <v>17043</v>
      </c>
      <c r="B633" t="s">
        <v>1170</v>
      </c>
      <c r="C633" t="s">
        <v>1171</v>
      </c>
      <c r="D633" s="3">
        <v>916924</v>
      </c>
      <c r="E633" s="4">
        <v>327.5</v>
      </c>
      <c r="F633" s="4">
        <v>2799.8</v>
      </c>
    </row>
    <row r="634" spans="1:6" x14ac:dyDescent="0.3">
      <c r="A634" s="1">
        <v>17045</v>
      </c>
      <c r="B634" t="s">
        <v>1172</v>
      </c>
      <c r="C634" t="s">
        <v>1173</v>
      </c>
      <c r="D634" s="3">
        <v>18576</v>
      </c>
      <c r="E634" s="4">
        <v>623.37</v>
      </c>
      <c r="F634" s="4">
        <v>29.8</v>
      </c>
    </row>
    <row r="635" spans="1:6" x14ac:dyDescent="0.3">
      <c r="A635" s="1">
        <v>17047</v>
      </c>
      <c r="B635" t="s">
        <v>1174</v>
      </c>
      <c r="C635" t="s">
        <v>1175</v>
      </c>
      <c r="D635" s="3">
        <v>6721</v>
      </c>
      <c r="E635" s="4">
        <v>222.42</v>
      </c>
      <c r="F635" s="4">
        <v>30.2</v>
      </c>
    </row>
    <row r="636" spans="1:6" x14ac:dyDescent="0.3">
      <c r="A636" s="1">
        <v>17049</v>
      </c>
      <c r="B636" t="s">
        <v>1176</v>
      </c>
      <c r="C636" t="s">
        <v>862</v>
      </c>
      <c r="D636" s="3">
        <v>34242</v>
      </c>
      <c r="E636" s="4">
        <v>478.78</v>
      </c>
      <c r="F636" s="4">
        <v>71.5</v>
      </c>
    </row>
    <row r="637" spans="1:6" x14ac:dyDescent="0.3">
      <c r="A637" s="1">
        <v>17051</v>
      </c>
      <c r="B637" t="s">
        <v>1177</v>
      </c>
      <c r="C637" t="s">
        <v>67</v>
      </c>
      <c r="D637" s="3">
        <v>22140</v>
      </c>
      <c r="E637" s="4">
        <v>716.48</v>
      </c>
      <c r="F637" s="4">
        <v>30.9</v>
      </c>
    </row>
    <row r="638" spans="1:6" x14ac:dyDescent="0.3">
      <c r="A638" s="1">
        <v>17053</v>
      </c>
      <c r="B638" t="s">
        <v>1178</v>
      </c>
      <c r="C638" t="s">
        <v>1179</v>
      </c>
      <c r="D638" s="3">
        <v>14081</v>
      </c>
      <c r="E638" s="4">
        <v>485.62</v>
      </c>
      <c r="F638" s="4">
        <v>29</v>
      </c>
    </row>
    <row r="639" spans="1:6" x14ac:dyDescent="0.3">
      <c r="A639" s="1">
        <v>17055</v>
      </c>
      <c r="B639" t="s">
        <v>1180</v>
      </c>
      <c r="C639" t="s">
        <v>69</v>
      </c>
      <c r="D639" s="3">
        <v>39561</v>
      </c>
      <c r="E639" s="4">
        <v>408.89</v>
      </c>
      <c r="F639" s="4">
        <v>96.8</v>
      </c>
    </row>
    <row r="640" spans="1:6" x14ac:dyDescent="0.3">
      <c r="A640" s="1">
        <v>17057</v>
      </c>
      <c r="B640" t="s">
        <v>1181</v>
      </c>
      <c r="C640" t="s">
        <v>288</v>
      </c>
      <c r="D640" s="3">
        <v>37069</v>
      </c>
      <c r="E640" s="4">
        <v>865.59</v>
      </c>
      <c r="F640" s="4">
        <v>42.8</v>
      </c>
    </row>
    <row r="641" spans="1:6" x14ac:dyDescent="0.3">
      <c r="A641" s="1">
        <v>17059</v>
      </c>
      <c r="B641" t="s">
        <v>1182</v>
      </c>
      <c r="C641" t="s">
        <v>1183</v>
      </c>
      <c r="D641" s="3">
        <v>5589</v>
      </c>
      <c r="E641" s="4">
        <v>323.07</v>
      </c>
      <c r="F641" s="4">
        <v>17.3</v>
      </c>
    </row>
    <row r="642" spans="1:6" x14ac:dyDescent="0.3">
      <c r="A642" s="1">
        <v>17061</v>
      </c>
      <c r="B642" t="s">
        <v>1184</v>
      </c>
      <c r="C642" t="s">
        <v>73</v>
      </c>
      <c r="D642" s="3">
        <v>13886</v>
      </c>
      <c r="E642" s="4">
        <v>543.02</v>
      </c>
      <c r="F642" s="4">
        <v>25.6</v>
      </c>
    </row>
    <row r="643" spans="1:6" x14ac:dyDescent="0.3">
      <c r="A643" s="1">
        <v>17063</v>
      </c>
      <c r="B643" t="s">
        <v>1185</v>
      </c>
      <c r="C643" t="s">
        <v>1186</v>
      </c>
      <c r="D643" s="3">
        <v>50063</v>
      </c>
      <c r="E643" s="4">
        <v>418.04</v>
      </c>
      <c r="F643" s="4">
        <v>119.8</v>
      </c>
    </row>
    <row r="644" spans="1:6" x14ac:dyDescent="0.3">
      <c r="A644" s="1">
        <v>17065</v>
      </c>
      <c r="B644" t="s">
        <v>1187</v>
      </c>
      <c r="C644" t="s">
        <v>690</v>
      </c>
      <c r="D644" s="3">
        <v>8457</v>
      </c>
      <c r="E644" s="4">
        <v>434.67</v>
      </c>
      <c r="F644" s="4">
        <v>19.5</v>
      </c>
    </row>
    <row r="645" spans="1:6" x14ac:dyDescent="0.3">
      <c r="A645" s="1">
        <v>17067</v>
      </c>
      <c r="B645" t="s">
        <v>1188</v>
      </c>
      <c r="C645" t="s">
        <v>896</v>
      </c>
      <c r="D645" s="3">
        <v>19104</v>
      </c>
      <c r="E645" s="4">
        <v>793.73</v>
      </c>
      <c r="F645" s="4">
        <v>24.1</v>
      </c>
    </row>
    <row r="646" spans="1:6" x14ac:dyDescent="0.3">
      <c r="A646" s="1">
        <v>17069</v>
      </c>
      <c r="B646" t="s">
        <v>1189</v>
      </c>
      <c r="C646" t="s">
        <v>1190</v>
      </c>
      <c r="D646" s="3">
        <v>4320</v>
      </c>
      <c r="E646" s="4">
        <v>177.53</v>
      </c>
      <c r="F646" s="4">
        <v>24.3</v>
      </c>
    </row>
    <row r="647" spans="1:6" x14ac:dyDescent="0.3">
      <c r="A647" s="1">
        <v>17071</v>
      </c>
      <c r="B647" t="s">
        <v>1191</v>
      </c>
      <c r="C647" t="s">
        <v>1192</v>
      </c>
      <c r="D647" s="3">
        <v>7331</v>
      </c>
      <c r="E647" s="4">
        <v>378.87</v>
      </c>
      <c r="F647" s="4">
        <v>19.3</v>
      </c>
    </row>
    <row r="648" spans="1:6" x14ac:dyDescent="0.3">
      <c r="A648" s="1">
        <v>17073</v>
      </c>
      <c r="B648" t="s">
        <v>1193</v>
      </c>
      <c r="C648" t="s">
        <v>77</v>
      </c>
      <c r="D648" s="3">
        <v>50486</v>
      </c>
      <c r="E648" s="4">
        <v>822.99</v>
      </c>
      <c r="F648" s="4">
        <v>61.3</v>
      </c>
    </row>
    <row r="649" spans="1:6" x14ac:dyDescent="0.3">
      <c r="A649" s="1">
        <v>17075</v>
      </c>
      <c r="B649" t="s">
        <v>1194</v>
      </c>
      <c r="C649" t="s">
        <v>1195</v>
      </c>
      <c r="D649" s="3">
        <v>29718</v>
      </c>
      <c r="E649" s="4">
        <v>1117.32</v>
      </c>
      <c r="F649" s="4">
        <v>26.6</v>
      </c>
    </row>
    <row r="650" spans="1:6" x14ac:dyDescent="0.3">
      <c r="A650" s="1">
        <v>17077</v>
      </c>
      <c r="B650" t="s">
        <v>1196</v>
      </c>
      <c r="C650" t="s">
        <v>81</v>
      </c>
      <c r="D650" s="3">
        <v>60218</v>
      </c>
      <c r="E650" s="4">
        <v>584.08000000000004</v>
      </c>
      <c r="F650" s="4">
        <v>103.1</v>
      </c>
    </row>
    <row r="651" spans="1:6" x14ac:dyDescent="0.3">
      <c r="A651" s="1">
        <v>17079</v>
      </c>
      <c r="B651" t="s">
        <v>1197</v>
      </c>
      <c r="C651" t="s">
        <v>911</v>
      </c>
      <c r="D651" s="3">
        <v>9698</v>
      </c>
      <c r="E651" s="4">
        <v>494.51</v>
      </c>
      <c r="F651" s="4">
        <v>19.600000000000001</v>
      </c>
    </row>
    <row r="652" spans="1:6" x14ac:dyDescent="0.3">
      <c r="A652" s="1">
        <v>17081</v>
      </c>
      <c r="B652" t="s">
        <v>1198</v>
      </c>
      <c r="C652" t="s">
        <v>83</v>
      </c>
      <c r="D652" s="3">
        <v>38827</v>
      </c>
      <c r="E652" s="4">
        <v>571.16999999999996</v>
      </c>
      <c r="F652" s="4">
        <v>68</v>
      </c>
    </row>
    <row r="653" spans="1:6" x14ac:dyDescent="0.3">
      <c r="A653" s="1">
        <v>17083</v>
      </c>
      <c r="B653" t="s">
        <v>1199</v>
      </c>
      <c r="C653" t="s">
        <v>1200</v>
      </c>
      <c r="D653" s="3">
        <v>22985</v>
      </c>
      <c r="E653" s="4">
        <v>369.27</v>
      </c>
      <c r="F653" s="4">
        <v>62.2</v>
      </c>
    </row>
    <row r="654" spans="1:6" x14ac:dyDescent="0.3">
      <c r="A654" s="1">
        <v>17085</v>
      </c>
      <c r="B654" t="s">
        <v>1201</v>
      </c>
      <c r="C654" t="s">
        <v>1202</v>
      </c>
      <c r="D654" s="3">
        <v>22678</v>
      </c>
      <c r="E654" s="4">
        <v>601.09</v>
      </c>
      <c r="F654" s="4">
        <v>37.700000000000003</v>
      </c>
    </row>
    <row r="655" spans="1:6" x14ac:dyDescent="0.3">
      <c r="A655" s="1">
        <v>17087</v>
      </c>
      <c r="B655" t="s">
        <v>1203</v>
      </c>
      <c r="C655" t="s">
        <v>307</v>
      </c>
      <c r="D655" s="3">
        <v>12582</v>
      </c>
      <c r="E655" s="4">
        <v>343.92</v>
      </c>
      <c r="F655" s="4">
        <v>36.6</v>
      </c>
    </row>
    <row r="656" spans="1:6" x14ac:dyDescent="0.3">
      <c r="A656" s="1">
        <v>17089</v>
      </c>
      <c r="B656" t="s">
        <v>1204</v>
      </c>
      <c r="C656" t="s">
        <v>1205</v>
      </c>
      <c r="D656" s="3">
        <v>515269</v>
      </c>
      <c r="E656" s="4">
        <v>520.05999999999995</v>
      </c>
      <c r="F656" s="4">
        <v>990.8</v>
      </c>
    </row>
    <row r="657" spans="1:6" x14ac:dyDescent="0.3">
      <c r="A657" s="1">
        <v>17091</v>
      </c>
      <c r="B657" t="s">
        <v>1206</v>
      </c>
      <c r="C657" t="s">
        <v>1207</v>
      </c>
      <c r="D657" s="3">
        <v>113449</v>
      </c>
      <c r="E657" s="4">
        <v>676.56</v>
      </c>
      <c r="F657" s="4">
        <v>167.7</v>
      </c>
    </row>
    <row r="658" spans="1:6" x14ac:dyDescent="0.3">
      <c r="A658" s="1">
        <v>17093</v>
      </c>
      <c r="B658" t="s">
        <v>1208</v>
      </c>
      <c r="C658" t="s">
        <v>1209</v>
      </c>
      <c r="D658" s="3">
        <v>114736</v>
      </c>
      <c r="E658" s="4">
        <v>320.33999999999997</v>
      </c>
      <c r="F658" s="4">
        <v>358.2</v>
      </c>
    </row>
    <row r="659" spans="1:6" x14ac:dyDescent="0.3">
      <c r="A659" s="1">
        <v>17095</v>
      </c>
      <c r="B659" t="s">
        <v>1210</v>
      </c>
      <c r="C659" t="s">
        <v>1211</v>
      </c>
      <c r="D659" s="3">
        <v>52919</v>
      </c>
      <c r="E659" s="4">
        <v>716.39</v>
      </c>
      <c r="F659" s="4">
        <v>73.900000000000006</v>
      </c>
    </row>
    <row r="660" spans="1:6" x14ac:dyDescent="0.3">
      <c r="A660" s="1">
        <v>17097</v>
      </c>
      <c r="B660" t="s">
        <v>1212</v>
      </c>
      <c r="C660" t="s">
        <v>412</v>
      </c>
      <c r="D660" s="3">
        <v>703462</v>
      </c>
      <c r="E660" s="4">
        <v>443.67</v>
      </c>
      <c r="F660" s="4">
        <v>1585.6</v>
      </c>
    </row>
    <row r="661" spans="1:6" x14ac:dyDescent="0.3">
      <c r="A661" s="1">
        <v>17099</v>
      </c>
      <c r="B661" t="s">
        <v>1213</v>
      </c>
      <c r="C661" t="s">
        <v>1214</v>
      </c>
      <c r="D661" s="3">
        <v>113924</v>
      </c>
      <c r="E661" s="4">
        <v>1135.1199999999999</v>
      </c>
      <c r="F661" s="4">
        <v>100.4</v>
      </c>
    </row>
    <row r="662" spans="1:6" x14ac:dyDescent="0.3">
      <c r="A662" s="1">
        <v>17101</v>
      </c>
      <c r="B662" t="s">
        <v>1215</v>
      </c>
      <c r="C662" t="s">
        <v>90</v>
      </c>
      <c r="D662" s="3">
        <v>16833</v>
      </c>
      <c r="E662" s="4">
        <v>372.18</v>
      </c>
      <c r="F662" s="4">
        <v>45.2</v>
      </c>
    </row>
    <row r="663" spans="1:6" x14ac:dyDescent="0.3">
      <c r="A663" s="1">
        <v>17103</v>
      </c>
      <c r="B663" t="s">
        <v>1216</v>
      </c>
      <c r="C663" t="s">
        <v>92</v>
      </c>
      <c r="D663" s="3">
        <v>36031</v>
      </c>
      <c r="E663" s="4">
        <v>724.9</v>
      </c>
      <c r="F663" s="4">
        <v>49.7</v>
      </c>
    </row>
    <row r="664" spans="1:6" x14ac:dyDescent="0.3">
      <c r="A664" s="1">
        <v>17105</v>
      </c>
      <c r="B664" t="s">
        <v>1217</v>
      </c>
      <c r="C664" t="s">
        <v>1218</v>
      </c>
      <c r="D664" s="3">
        <v>38950</v>
      </c>
      <c r="E664" s="4">
        <v>1044.29</v>
      </c>
      <c r="F664" s="4">
        <v>37.299999999999997</v>
      </c>
    </row>
    <row r="665" spans="1:6" x14ac:dyDescent="0.3">
      <c r="A665" s="1">
        <v>17107</v>
      </c>
      <c r="B665" t="s">
        <v>1219</v>
      </c>
      <c r="C665" t="s">
        <v>317</v>
      </c>
      <c r="D665" s="3">
        <v>30305</v>
      </c>
      <c r="E665" s="4">
        <v>618.05999999999995</v>
      </c>
      <c r="F665" s="4">
        <v>49</v>
      </c>
    </row>
    <row r="666" spans="1:6" x14ac:dyDescent="0.3">
      <c r="A666" s="1">
        <v>17109</v>
      </c>
      <c r="B666" t="s">
        <v>1220</v>
      </c>
      <c r="C666" t="s">
        <v>1221</v>
      </c>
      <c r="D666" s="3">
        <v>32612</v>
      </c>
      <c r="E666" s="4">
        <v>589.41</v>
      </c>
      <c r="F666" s="4">
        <v>55.3</v>
      </c>
    </row>
    <row r="667" spans="1:6" x14ac:dyDescent="0.3">
      <c r="A667" s="1">
        <v>17111</v>
      </c>
      <c r="B667" t="s">
        <v>1222</v>
      </c>
      <c r="C667" t="s">
        <v>1223</v>
      </c>
      <c r="D667" s="3">
        <v>308760</v>
      </c>
      <c r="E667" s="4">
        <v>603.16999999999996</v>
      </c>
      <c r="F667" s="4">
        <v>511.9</v>
      </c>
    </row>
    <row r="668" spans="1:6" x14ac:dyDescent="0.3">
      <c r="A668" s="1">
        <v>17113</v>
      </c>
      <c r="B668" t="s">
        <v>1224</v>
      </c>
      <c r="C668" t="s">
        <v>1225</v>
      </c>
      <c r="D668" s="3">
        <v>169572</v>
      </c>
      <c r="E668" s="4">
        <v>1183.3800000000001</v>
      </c>
      <c r="F668" s="4">
        <v>143.30000000000001</v>
      </c>
    </row>
    <row r="669" spans="1:6" x14ac:dyDescent="0.3">
      <c r="A669" s="1">
        <v>17115</v>
      </c>
      <c r="B669" t="s">
        <v>1226</v>
      </c>
      <c r="C669" t="s">
        <v>99</v>
      </c>
      <c r="D669" s="3">
        <v>110768</v>
      </c>
      <c r="E669" s="4">
        <v>580.69000000000005</v>
      </c>
      <c r="F669" s="4">
        <v>190.8</v>
      </c>
    </row>
    <row r="670" spans="1:6" x14ac:dyDescent="0.3">
      <c r="A670" s="1">
        <v>17117</v>
      </c>
      <c r="B670" t="s">
        <v>1227</v>
      </c>
      <c r="C670" t="s">
        <v>1228</v>
      </c>
      <c r="D670" s="3">
        <v>47765</v>
      </c>
      <c r="E670" s="4">
        <v>862.91</v>
      </c>
      <c r="F670" s="4">
        <v>55.4</v>
      </c>
    </row>
    <row r="671" spans="1:6" x14ac:dyDescent="0.3">
      <c r="A671" s="1">
        <v>17119</v>
      </c>
      <c r="B671" t="s">
        <v>1229</v>
      </c>
      <c r="C671" t="s">
        <v>101</v>
      </c>
      <c r="D671" s="3">
        <v>269282</v>
      </c>
      <c r="E671" s="4">
        <v>715.58</v>
      </c>
      <c r="F671" s="4">
        <v>376.3</v>
      </c>
    </row>
    <row r="672" spans="1:6" x14ac:dyDescent="0.3">
      <c r="A672" s="1">
        <v>17121</v>
      </c>
      <c r="B672" t="s">
        <v>1230</v>
      </c>
      <c r="C672" t="s">
        <v>105</v>
      </c>
      <c r="D672" s="3">
        <v>39437</v>
      </c>
      <c r="E672" s="4">
        <v>572.36</v>
      </c>
      <c r="F672" s="4">
        <v>68.900000000000006</v>
      </c>
    </row>
    <row r="673" spans="1:6" x14ac:dyDescent="0.3">
      <c r="A673" s="1">
        <v>17123</v>
      </c>
      <c r="B673" t="s">
        <v>1231</v>
      </c>
      <c r="C673" t="s">
        <v>107</v>
      </c>
      <c r="D673" s="3">
        <v>12640</v>
      </c>
      <c r="E673" s="4">
        <v>386.79</v>
      </c>
      <c r="F673" s="4">
        <v>32.700000000000003</v>
      </c>
    </row>
    <row r="674" spans="1:6" x14ac:dyDescent="0.3">
      <c r="A674" s="1">
        <v>17125</v>
      </c>
      <c r="B674" t="s">
        <v>1232</v>
      </c>
      <c r="C674" t="s">
        <v>1233</v>
      </c>
      <c r="D674" s="3">
        <v>14666</v>
      </c>
      <c r="E674" s="4">
        <v>539.24</v>
      </c>
      <c r="F674" s="4">
        <v>27.2</v>
      </c>
    </row>
    <row r="675" spans="1:6" x14ac:dyDescent="0.3">
      <c r="A675" s="1">
        <v>17127</v>
      </c>
      <c r="B675" t="s">
        <v>1234</v>
      </c>
      <c r="C675" t="s">
        <v>1235</v>
      </c>
      <c r="D675" s="3">
        <v>15429</v>
      </c>
      <c r="E675" s="4">
        <v>237.22</v>
      </c>
      <c r="F675" s="4">
        <v>65</v>
      </c>
    </row>
    <row r="676" spans="1:6" x14ac:dyDescent="0.3">
      <c r="A676" s="1">
        <v>17129</v>
      </c>
      <c r="B676" t="s">
        <v>1236</v>
      </c>
      <c r="C676" t="s">
        <v>1237</v>
      </c>
      <c r="D676" s="3">
        <v>12705</v>
      </c>
      <c r="E676" s="4">
        <v>314.44</v>
      </c>
      <c r="F676" s="4">
        <v>40.4</v>
      </c>
    </row>
    <row r="677" spans="1:6" x14ac:dyDescent="0.3">
      <c r="A677" s="1">
        <v>17131</v>
      </c>
      <c r="B677" t="s">
        <v>1238</v>
      </c>
      <c r="C677" t="s">
        <v>1239</v>
      </c>
      <c r="D677" s="3">
        <v>16434</v>
      </c>
      <c r="E677" s="4">
        <v>561.20000000000005</v>
      </c>
      <c r="F677" s="4">
        <v>29.3</v>
      </c>
    </row>
    <row r="678" spans="1:6" x14ac:dyDescent="0.3">
      <c r="A678" s="1">
        <v>17133</v>
      </c>
      <c r="B678" t="s">
        <v>1240</v>
      </c>
      <c r="C678" t="s">
        <v>112</v>
      </c>
      <c r="D678" s="3">
        <v>32957</v>
      </c>
      <c r="E678" s="4">
        <v>385.01</v>
      </c>
      <c r="F678" s="4">
        <v>85.6</v>
      </c>
    </row>
    <row r="679" spans="1:6" x14ac:dyDescent="0.3">
      <c r="A679" s="1">
        <v>17135</v>
      </c>
      <c r="B679" t="s">
        <v>1241</v>
      </c>
      <c r="C679" t="s">
        <v>114</v>
      </c>
      <c r="D679" s="3">
        <v>30104</v>
      </c>
      <c r="E679" s="4">
        <v>703.69</v>
      </c>
      <c r="F679" s="4">
        <v>42.8</v>
      </c>
    </row>
    <row r="680" spans="1:6" x14ac:dyDescent="0.3">
      <c r="A680" s="1">
        <v>17137</v>
      </c>
      <c r="B680" t="s">
        <v>1242</v>
      </c>
      <c r="C680" t="s">
        <v>116</v>
      </c>
      <c r="D680" s="3">
        <v>35547</v>
      </c>
      <c r="E680" s="4">
        <v>568.79</v>
      </c>
      <c r="F680" s="4">
        <v>62.5</v>
      </c>
    </row>
    <row r="681" spans="1:6" x14ac:dyDescent="0.3">
      <c r="A681" s="1">
        <v>17139</v>
      </c>
      <c r="B681" t="s">
        <v>1243</v>
      </c>
      <c r="C681" t="s">
        <v>1244</v>
      </c>
      <c r="D681" s="3">
        <v>14846</v>
      </c>
      <c r="E681" s="4">
        <v>335.94</v>
      </c>
      <c r="F681" s="4">
        <v>44.2</v>
      </c>
    </row>
    <row r="682" spans="1:6" x14ac:dyDescent="0.3">
      <c r="A682" s="1">
        <v>17141</v>
      </c>
      <c r="B682" t="s">
        <v>1245</v>
      </c>
      <c r="C682" t="s">
        <v>1246</v>
      </c>
      <c r="D682" s="3">
        <v>53497</v>
      </c>
      <c r="E682" s="4">
        <v>758.57</v>
      </c>
      <c r="F682" s="4">
        <v>70.5</v>
      </c>
    </row>
    <row r="683" spans="1:6" x14ac:dyDescent="0.3">
      <c r="A683" s="1">
        <v>17143</v>
      </c>
      <c r="B683" t="s">
        <v>1247</v>
      </c>
      <c r="C683" t="s">
        <v>1248</v>
      </c>
      <c r="D683" s="3">
        <v>186494</v>
      </c>
      <c r="E683" s="4">
        <v>619.21</v>
      </c>
      <c r="F683" s="4">
        <v>301.2</v>
      </c>
    </row>
    <row r="684" spans="1:6" x14ac:dyDescent="0.3">
      <c r="A684" s="1">
        <v>17145</v>
      </c>
      <c r="B684" t="s">
        <v>1249</v>
      </c>
      <c r="C684" t="s">
        <v>118</v>
      </c>
      <c r="D684" s="3">
        <v>22350</v>
      </c>
      <c r="E684" s="4">
        <v>441.76</v>
      </c>
      <c r="F684" s="4">
        <v>50.6</v>
      </c>
    </row>
    <row r="685" spans="1:6" x14ac:dyDescent="0.3">
      <c r="A685" s="1">
        <v>17147</v>
      </c>
      <c r="B685" t="s">
        <v>1250</v>
      </c>
      <c r="C685" t="s">
        <v>1251</v>
      </c>
      <c r="D685" s="3">
        <v>16729</v>
      </c>
      <c r="E685" s="4">
        <v>439.2</v>
      </c>
      <c r="F685" s="4">
        <v>38.1</v>
      </c>
    </row>
    <row r="686" spans="1:6" x14ac:dyDescent="0.3">
      <c r="A686" s="1">
        <v>17149</v>
      </c>
      <c r="B686" t="s">
        <v>1252</v>
      </c>
      <c r="C686" t="s">
        <v>122</v>
      </c>
      <c r="D686" s="3">
        <v>16430</v>
      </c>
      <c r="E686" s="4">
        <v>831.38</v>
      </c>
      <c r="F686" s="4">
        <v>19.8</v>
      </c>
    </row>
    <row r="687" spans="1:6" x14ac:dyDescent="0.3">
      <c r="A687" s="1">
        <v>17151</v>
      </c>
      <c r="B687" t="s">
        <v>1253</v>
      </c>
      <c r="C687" t="s">
        <v>344</v>
      </c>
      <c r="D687" s="3">
        <v>4470</v>
      </c>
      <c r="E687" s="4">
        <v>368.77</v>
      </c>
      <c r="F687" s="4">
        <v>12.1</v>
      </c>
    </row>
    <row r="688" spans="1:6" x14ac:dyDescent="0.3">
      <c r="A688" s="1">
        <v>17153</v>
      </c>
      <c r="B688" t="s">
        <v>1254</v>
      </c>
      <c r="C688" t="s">
        <v>348</v>
      </c>
      <c r="D688" s="3">
        <v>6161</v>
      </c>
      <c r="E688" s="4">
        <v>199.18</v>
      </c>
      <c r="F688" s="4">
        <v>30.9</v>
      </c>
    </row>
    <row r="689" spans="1:6" x14ac:dyDescent="0.3">
      <c r="A689" s="1">
        <v>17155</v>
      </c>
      <c r="B689" t="s">
        <v>1255</v>
      </c>
      <c r="C689" t="s">
        <v>745</v>
      </c>
      <c r="D689" s="3">
        <v>6006</v>
      </c>
      <c r="E689" s="4">
        <v>160.16</v>
      </c>
      <c r="F689" s="4">
        <v>37.5</v>
      </c>
    </row>
    <row r="690" spans="1:6" x14ac:dyDescent="0.3">
      <c r="A690" s="1">
        <v>17157</v>
      </c>
      <c r="B690" t="s">
        <v>1256</v>
      </c>
      <c r="C690" t="s">
        <v>124</v>
      </c>
      <c r="D690" s="3">
        <v>33476</v>
      </c>
      <c r="E690" s="4">
        <v>575.5</v>
      </c>
      <c r="F690" s="4">
        <v>58.2</v>
      </c>
    </row>
    <row r="691" spans="1:6" x14ac:dyDescent="0.3">
      <c r="A691" s="1">
        <v>17159</v>
      </c>
      <c r="B691" t="s">
        <v>1257</v>
      </c>
      <c r="C691" t="s">
        <v>1258</v>
      </c>
      <c r="D691" s="3">
        <v>16233</v>
      </c>
      <c r="E691" s="4">
        <v>359.99</v>
      </c>
      <c r="F691" s="4">
        <v>45.1</v>
      </c>
    </row>
    <row r="692" spans="1:6" x14ac:dyDescent="0.3">
      <c r="A692" s="1">
        <v>17161</v>
      </c>
      <c r="B692" t="s">
        <v>1259</v>
      </c>
      <c r="C692" t="s">
        <v>1260</v>
      </c>
      <c r="D692" s="3">
        <v>147546</v>
      </c>
      <c r="E692" s="4">
        <v>427.64</v>
      </c>
      <c r="F692" s="4">
        <v>345</v>
      </c>
    </row>
    <row r="693" spans="1:6" x14ac:dyDescent="0.3">
      <c r="A693" s="1">
        <v>17163</v>
      </c>
      <c r="B693" t="s">
        <v>1261</v>
      </c>
      <c r="C693" t="s">
        <v>128</v>
      </c>
      <c r="D693" s="3">
        <v>270056</v>
      </c>
      <c r="E693" s="4">
        <v>657.76</v>
      </c>
      <c r="F693" s="4">
        <v>410.6</v>
      </c>
    </row>
    <row r="694" spans="1:6" x14ac:dyDescent="0.3">
      <c r="A694" s="1">
        <v>17165</v>
      </c>
      <c r="B694" t="s">
        <v>1262</v>
      </c>
      <c r="C694" t="s">
        <v>353</v>
      </c>
      <c r="D694" s="3">
        <v>24913</v>
      </c>
      <c r="E694" s="4">
        <v>379.82</v>
      </c>
      <c r="F694" s="4">
        <v>65.599999999999994</v>
      </c>
    </row>
    <row r="695" spans="1:6" x14ac:dyDescent="0.3">
      <c r="A695" s="1">
        <v>17167</v>
      </c>
      <c r="B695" t="s">
        <v>1263</v>
      </c>
      <c r="C695" t="s">
        <v>1264</v>
      </c>
      <c r="D695" s="3">
        <v>197465</v>
      </c>
      <c r="E695" s="4">
        <v>868.3</v>
      </c>
      <c r="F695" s="4">
        <v>227.4</v>
      </c>
    </row>
    <row r="696" spans="1:6" x14ac:dyDescent="0.3">
      <c r="A696" s="1">
        <v>17169</v>
      </c>
      <c r="B696" t="s">
        <v>1265</v>
      </c>
      <c r="C696" t="s">
        <v>1266</v>
      </c>
      <c r="D696" s="3">
        <v>7544</v>
      </c>
      <c r="E696" s="4">
        <v>437.27</v>
      </c>
      <c r="F696" s="4">
        <v>17.3</v>
      </c>
    </row>
    <row r="697" spans="1:6" x14ac:dyDescent="0.3">
      <c r="A697" s="1">
        <v>17171</v>
      </c>
      <c r="B697" t="s">
        <v>1267</v>
      </c>
      <c r="C697" t="s">
        <v>355</v>
      </c>
      <c r="D697" s="3">
        <v>5355</v>
      </c>
      <c r="E697" s="4">
        <v>250.91</v>
      </c>
      <c r="F697" s="4">
        <v>21.3</v>
      </c>
    </row>
    <row r="698" spans="1:6" x14ac:dyDescent="0.3">
      <c r="A698" s="1">
        <v>17173</v>
      </c>
      <c r="B698" t="s">
        <v>1268</v>
      </c>
      <c r="C698" t="s">
        <v>130</v>
      </c>
      <c r="D698" s="3">
        <v>22363</v>
      </c>
      <c r="E698" s="4">
        <v>758.52</v>
      </c>
      <c r="F698" s="4">
        <v>29.5</v>
      </c>
    </row>
    <row r="699" spans="1:6" x14ac:dyDescent="0.3">
      <c r="A699" s="1">
        <v>17175</v>
      </c>
      <c r="B699" t="s">
        <v>1269</v>
      </c>
      <c r="C699" t="s">
        <v>1270</v>
      </c>
      <c r="D699" s="3">
        <v>5994</v>
      </c>
      <c r="E699" s="4">
        <v>288.08</v>
      </c>
      <c r="F699" s="4">
        <v>20.8</v>
      </c>
    </row>
    <row r="700" spans="1:6" x14ac:dyDescent="0.3">
      <c r="A700" s="1">
        <v>17177</v>
      </c>
      <c r="B700" t="s">
        <v>1271</v>
      </c>
      <c r="C700" t="s">
        <v>1272</v>
      </c>
      <c r="D700" s="3">
        <v>47711</v>
      </c>
      <c r="E700" s="4">
        <v>564.52</v>
      </c>
      <c r="F700" s="4">
        <v>84.5</v>
      </c>
    </row>
    <row r="701" spans="1:6" x14ac:dyDescent="0.3">
      <c r="A701" s="1">
        <v>17179</v>
      </c>
      <c r="B701" t="s">
        <v>1273</v>
      </c>
      <c r="C701" t="s">
        <v>1274</v>
      </c>
      <c r="D701" s="3">
        <v>135394</v>
      </c>
      <c r="E701" s="4">
        <v>648.97</v>
      </c>
      <c r="F701" s="4">
        <v>208.6</v>
      </c>
    </row>
    <row r="702" spans="1:6" x14ac:dyDescent="0.3">
      <c r="A702" s="1">
        <v>17181</v>
      </c>
      <c r="B702" t="s">
        <v>1275</v>
      </c>
      <c r="C702" t="s">
        <v>367</v>
      </c>
      <c r="D702" s="3">
        <v>17808</v>
      </c>
      <c r="E702" s="4">
        <v>413.46</v>
      </c>
      <c r="F702" s="4">
        <v>43.1</v>
      </c>
    </row>
    <row r="703" spans="1:6" x14ac:dyDescent="0.3">
      <c r="A703" s="1">
        <v>17183</v>
      </c>
      <c r="B703" t="s">
        <v>1276</v>
      </c>
      <c r="C703" t="s">
        <v>1277</v>
      </c>
      <c r="D703" s="3">
        <v>81625</v>
      </c>
      <c r="E703" s="4">
        <v>898.37</v>
      </c>
      <c r="F703" s="4">
        <v>90.9</v>
      </c>
    </row>
    <row r="704" spans="1:6" x14ac:dyDescent="0.3">
      <c r="A704" s="1">
        <v>17185</v>
      </c>
      <c r="B704" t="s">
        <v>1278</v>
      </c>
      <c r="C704" t="s">
        <v>1279</v>
      </c>
      <c r="D704" s="3">
        <v>11947</v>
      </c>
      <c r="E704" s="4">
        <v>223.25</v>
      </c>
      <c r="F704" s="4">
        <v>53.5</v>
      </c>
    </row>
    <row r="705" spans="1:6" x14ac:dyDescent="0.3">
      <c r="A705" s="1">
        <v>17187</v>
      </c>
      <c r="B705" t="s">
        <v>1280</v>
      </c>
      <c r="C705" t="s">
        <v>1025</v>
      </c>
      <c r="D705" s="3">
        <v>17707</v>
      </c>
      <c r="E705" s="4">
        <v>542.41</v>
      </c>
      <c r="F705" s="4">
        <v>32.6</v>
      </c>
    </row>
    <row r="706" spans="1:6" x14ac:dyDescent="0.3">
      <c r="A706" s="1">
        <v>17189</v>
      </c>
      <c r="B706" t="s">
        <v>1281</v>
      </c>
      <c r="C706" t="s">
        <v>142</v>
      </c>
      <c r="D706" s="3">
        <v>14716</v>
      </c>
      <c r="E706" s="4">
        <v>562.57000000000005</v>
      </c>
      <c r="F706" s="4">
        <v>26.2</v>
      </c>
    </row>
    <row r="707" spans="1:6" x14ac:dyDescent="0.3">
      <c r="A707" s="1">
        <v>17191</v>
      </c>
      <c r="B707" t="s">
        <v>1282</v>
      </c>
      <c r="C707" t="s">
        <v>1028</v>
      </c>
      <c r="D707" s="3">
        <v>16760</v>
      </c>
      <c r="E707" s="4">
        <v>713.81</v>
      </c>
      <c r="F707" s="4">
        <v>23.5</v>
      </c>
    </row>
    <row r="708" spans="1:6" x14ac:dyDescent="0.3">
      <c r="A708" s="1">
        <v>17193</v>
      </c>
      <c r="B708" t="s">
        <v>1283</v>
      </c>
      <c r="C708" t="s">
        <v>372</v>
      </c>
      <c r="D708" s="3">
        <v>14665</v>
      </c>
      <c r="E708" s="4">
        <v>494.77</v>
      </c>
      <c r="F708" s="4">
        <v>29.6</v>
      </c>
    </row>
    <row r="709" spans="1:6" x14ac:dyDescent="0.3">
      <c r="A709" s="1">
        <v>17195</v>
      </c>
      <c r="B709" t="s">
        <v>1284</v>
      </c>
      <c r="C709" t="s">
        <v>1285</v>
      </c>
      <c r="D709" s="3">
        <v>58498</v>
      </c>
      <c r="E709" s="4">
        <v>684.25</v>
      </c>
      <c r="F709" s="4">
        <v>85.5</v>
      </c>
    </row>
    <row r="710" spans="1:6" x14ac:dyDescent="0.3">
      <c r="A710" s="1">
        <v>17197</v>
      </c>
      <c r="B710" t="s">
        <v>1286</v>
      </c>
      <c r="C710" t="s">
        <v>1287</v>
      </c>
      <c r="D710" s="3">
        <v>677560</v>
      </c>
      <c r="E710" s="4">
        <v>836.91</v>
      </c>
      <c r="F710" s="4">
        <v>809.6</v>
      </c>
    </row>
    <row r="711" spans="1:6" x14ac:dyDescent="0.3">
      <c r="A711" s="1">
        <v>17199</v>
      </c>
      <c r="B711" t="s">
        <v>1288</v>
      </c>
      <c r="C711" t="s">
        <v>1289</v>
      </c>
      <c r="D711" s="3">
        <v>66357</v>
      </c>
      <c r="E711" s="4">
        <v>420.15</v>
      </c>
      <c r="F711" s="4">
        <v>157.9</v>
      </c>
    </row>
    <row r="712" spans="1:6" x14ac:dyDescent="0.3">
      <c r="A712" s="1">
        <v>17201</v>
      </c>
      <c r="B712" t="s">
        <v>1290</v>
      </c>
      <c r="C712" t="s">
        <v>1291</v>
      </c>
      <c r="D712" s="3">
        <v>295266</v>
      </c>
      <c r="E712" s="4">
        <v>513.36</v>
      </c>
      <c r="F712" s="4">
        <v>575.20000000000005</v>
      </c>
    </row>
    <row r="713" spans="1:6" x14ac:dyDescent="0.3">
      <c r="A713" s="1">
        <v>17203</v>
      </c>
      <c r="B713" t="s">
        <v>1292</v>
      </c>
      <c r="C713" t="s">
        <v>1293</v>
      </c>
      <c r="D713" s="3">
        <v>38664</v>
      </c>
      <c r="E713" s="4">
        <v>527.79999999999995</v>
      </c>
      <c r="F713" s="4">
        <v>73.3</v>
      </c>
    </row>
    <row r="714" spans="1:6" x14ac:dyDescent="0.3">
      <c r="A714" s="1">
        <v>18</v>
      </c>
      <c r="B714" t="s">
        <v>1294</v>
      </c>
      <c r="C714" t="s">
        <v>1295</v>
      </c>
      <c r="D714" s="3">
        <v>6483802</v>
      </c>
      <c r="E714" s="4">
        <v>35826.11</v>
      </c>
      <c r="F714" s="4">
        <v>181</v>
      </c>
    </row>
    <row r="715" spans="1:6" x14ac:dyDescent="0.3">
      <c r="A715" s="1">
        <v>18001</v>
      </c>
      <c r="B715" t="s">
        <v>1296</v>
      </c>
      <c r="C715" t="s">
        <v>496</v>
      </c>
      <c r="D715" s="3">
        <v>34387</v>
      </c>
      <c r="E715" s="4">
        <v>339.03</v>
      </c>
      <c r="F715" s="4">
        <v>101.4</v>
      </c>
    </row>
    <row r="716" spans="1:6" x14ac:dyDescent="0.3">
      <c r="A716" s="1">
        <v>18003</v>
      </c>
      <c r="B716" t="s">
        <v>1297</v>
      </c>
      <c r="C716" t="s">
        <v>1298</v>
      </c>
      <c r="D716" s="3" t="s">
        <v>1299</v>
      </c>
      <c r="E716" s="4">
        <v>657.31</v>
      </c>
      <c r="F716" s="4">
        <v>540.6</v>
      </c>
    </row>
    <row r="717" spans="1:6" x14ac:dyDescent="0.3">
      <c r="A717" s="1">
        <v>18005</v>
      </c>
      <c r="B717" t="s">
        <v>1300</v>
      </c>
      <c r="C717" t="s">
        <v>1301</v>
      </c>
      <c r="D717" s="3">
        <v>76794</v>
      </c>
      <c r="E717" s="4">
        <v>406.91</v>
      </c>
      <c r="F717" s="4">
        <v>188.7</v>
      </c>
    </row>
    <row r="718" spans="1:6" x14ac:dyDescent="0.3">
      <c r="A718" s="1">
        <v>18007</v>
      </c>
      <c r="B718" t="s">
        <v>1302</v>
      </c>
      <c r="C718" t="s">
        <v>251</v>
      </c>
      <c r="D718" s="3">
        <v>8854</v>
      </c>
      <c r="E718" s="4">
        <v>406.42</v>
      </c>
      <c r="F718" s="4">
        <v>21.8</v>
      </c>
    </row>
    <row r="719" spans="1:6" x14ac:dyDescent="0.3">
      <c r="A719" s="1">
        <v>18009</v>
      </c>
      <c r="B719" t="s">
        <v>1303</v>
      </c>
      <c r="C719" t="s">
        <v>1304</v>
      </c>
      <c r="D719" s="3">
        <v>12766</v>
      </c>
      <c r="E719" s="4">
        <v>165.08</v>
      </c>
      <c r="F719" s="4">
        <v>77.3</v>
      </c>
    </row>
    <row r="720" spans="1:6" x14ac:dyDescent="0.3">
      <c r="A720" s="1">
        <v>18011</v>
      </c>
      <c r="B720" t="s">
        <v>1305</v>
      </c>
      <c r="C720" t="s">
        <v>253</v>
      </c>
      <c r="D720" s="3">
        <v>56640</v>
      </c>
      <c r="E720" s="4">
        <v>422.91</v>
      </c>
      <c r="F720" s="4">
        <v>133.9</v>
      </c>
    </row>
    <row r="721" spans="1:6" x14ac:dyDescent="0.3">
      <c r="A721" s="1">
        <v>18013</v>
      </c>
      <c r="B721" t="s">
        <v>1306</v>
      </c>
      <c r="C721" t="s">
        <v>1145</v>
      </c>
      <c r="D721" s="3">
        <v>15242</v>
      </c>
      <c r="E721" s="4">
        <v>311.98</v>
      </c>
      <c r="F721" s="4">
        <v>48.9</v>
      </c>
    </row>
    <row r="722" spans="1:6" x14ac:dyDescent="0.3">
      <c r="A722" s="1">
        <v>18015</v>
      </c>
      <c r="B722" t="s">
        <v>1307</v>
      </c>
      <c r="C722" t="s">
        <v>258</v>
      </c>
      <c r="D722" s="3">
        <v>20155</v>
      </c>
      <c r="E722" s="4">
        <v>372.22</v>
      </c>
      <c r="F722" s="4">
        <v>54.1</v>
      </c>
    </row>
    <row r="723" spans="1:6" x14ac:dyDescent="0.3">
      <c r="A723" s="1">
        <v>18017</v>
      </c>
      <c r="B723" t="s">
        <v>1308</v>
      </c>
      <c r="C723" t="s">
        <v>1151</v>
      </c>
      <c r="D723" s="3">
        <v>38966</v>
      </c>
      <c r="E723" s="4">
        <v>412.15</v>
      </c>
      <c r="F723" s="4">
        <v>94.5</v>
      </c>
    </row>
    <row r="724" spans="1:6" x14ac:dyDescent="0.3">
      <c r="A724" s="1">
        <v>18019</v>
      </c>
      <c r="B724" t="s">
        <v>1309</v>
      </c>
      <c r="C724" t="s">
        <v>262</v>
      </c>
      <c r="D724" s="3">
        <v>110232</v>
      </c>
      <c r="E724" s="4">
        <v>372.86</v>
      </c>
      <c r="F724" s="4">
        <v>295.60000000000002</v>
      </c>
    </row>
    <row r="725" spans="1:6" x14ac:dyDescent="0.3">
      <c r="A725" s="1">
        <v>18021</v>
      </c>
      <c r="B725" t="s">
        <v>1310</v>
      </c>
      <c r="C725" t="s">
        <v>37</v>
      </c>
      <c r="D725" s="3">
        <v>26890</v>
      </c>
      <c r="E725" s="4">
        <v>357.54</v>
      </c>
      <c r="F725" s="4">
        <v>75.2</v>
      </c>
    </row>
    <row r="726" spans="1:6" x14ac:dyDescent="0.3">
      <c r="A726" s="1">
        <v>18023</v>
      </c>
      <c r="B726" t="s">
        <v>1311</v>
      </c>
      <c r="C726" t="s">
        <v>1159</v>
      </c>
      <c r="D726" s="3">
        <v>33224</v>
      </c>
      <c r="E726" s="4">
        <v>405.07</v>
      </c>
      <c r="F726" s="4">
        <v>82</v>
      </c>
    </row>
    <row r="727" spans="1:6" x14ac:dyDescent="0.3">
      <c r="A727" s="1">
        <v>18025</v>
      </c>
      <c r="B727" t="s">
        <v>1312</v>
      </c>
      <c r="C727" t="s">
        <v>274</v>
      </c>
      <c r="D727" s="3">
        <v>10713</v>
      </c>
      <c r="E727" s="4">
        <v>305.64</v>
      </c>
      <c r="F727" s="4">
        <v>35.1</v>
      </c>
    </row>
    <row r="728" spans="1:6" x14ac:dyDescent="0.3">
      <c r="A728" s="1">
        <v>18027</v>
      </c>
      <c r="B728" t="s">
        <v>1313</v>
      </c>
      <c r="C728" t="s">
        <v>1314</v>
      </c>
      <c r="D728" s="3">
        <v>31648</v>
      </c>
      <c r="E728" s="4">
        <v>429.49</v>
      </c>
      <c r="F728" s="4">
        <v>73.7</v>
      </c>
    </row>
    <row r="729" spans="1:6" x14ac:dyDescent="0.3">
      <c r="A729" s="1">
        <v>18029</v>
      </c>
      <c r="B729" t="s">
        <v>1315</v>
      </c>
      <c r="C729" t="s">
        <v>1316</v>
      </c>
      <c r="D729" s="3">
        <v>50047</v>
      </c>
      <c r="E729" s="4">
        <v>305.02999999999997</v>
      </c>
      <c r="F729" s="4">
        <v>164.1</v>
      </c>
    </row>
    <row r="730" spans="1:6" x14ac:dyDescent="0.3">
      <c r="A730" s="1">
        <v>18031</v>
      </c>
      <c r="B730" t="s">
        <v>1317</v>
      </c>
      <c r="C730" t="s">
        <v>847</v>
      </c>
      <c r="D730" s="3">
        <v>25740</v>
      </c>
      <c r="E730" s="4">
        <v>372.57</v>
      </c>
      <c r="F730" s="4">
        <v>69.099999999999994</v>
      </c>
    </row>
    <row r="731" spans="1:6" x14ac:dyDescent="0.3">
      <c r="A731" s="1">
        <v>18033</v>
      </c>
      <c r="B731" t="s">
        <v>1318</v>
      </c>
      <c r="C731" t="s">
        <v>59</v>
      </c>
      <c r="D731" s="3">
        <v>42223</v>
      </c>
      <c r="E731" s="4">
        <v>362.82</v>
      </c>
      <c r="F731" s="4">
        <v>116.4</v>
      </c>
    </row>
    <row r="732" spans="1:6" x14ac:dyDescent="0.3">
      <c r="A732" s="1">
        <v>18035</v>
      </c>
      <c r="B732" t="s">
        <v>1319</v>
      </c>
      <c r="C732" t="s">
        <v>1320</v>
      </c>
      <c r="D732" s="3">
        <v>117671</v>
      </c>
      <c r="E732" s="4">
        <v>392.12</v>
      </c>
      <c r="F732" s="4">
        <v>300.10000000000002</v>
      </c>
    </row>
    <row r="733" spans="1:6" x14ac:dyDescent="0.3">
      <c r="A733" s="1">
        <v>18037</v>
      </c>
      <c r="B733" t="s">
        <v>1321</v>
      </c>
      <c r="C733" t="s">
        <v>1322</v>
      </c>
      <c r="D733" s="3">
        <v>41889</v>
      </c>
      <c r="E733" s="4">
        <v>427.27</v>
      </c>
      <c r="F733" s="4">
        <v>98</v>
      </c>
    </row>
    <row r="734" spans="1:6" x14ac:dyDescent="0.3">
      <c r="A734" s="1">
        <v>18039</v>
      </c>
      <c r="B734" t="s">
        <v>1323</v>
      </c>
      <c r="C734" t="s">
        <v>1324</v>
      </c>
      <c r="D734" s="3">
        <v>197559</v>
      </c>
      <c r="E734" s="4">
        <v>463.17</v>
      </c>
      <c r="F734" s="4">
        <v>426.5</v>
      </c>
    </row>
    <row r="735" spans="1:6" x14ac:dyDescent="0.3">
      <c r="A735" s="1">
        <v>18041</v>
      </c>
      <c r="B735" t="s">
        <v>1325</v>
      </c>
      <c r="C735" t="s">
        <v>67</v>
      </c>
      <c r="D735" s="3">
        <v>24277</v>
      </c>
      <c r="E735" s="4">
        <v>215.01</v>
      </c>
      <c r="F735" s="4">
        <v>112.9</v>
      </c>
    </row>
    <row r="736" spans="1:6" x14ac:dyDescent="0.3">
      <c r="A736" s="1">
        <v>18043</v>
      </c>
      <c r="B736" t="s">
        <v>1326</v>
      </c>
      <c r="C736" t="s">
        <v>872</v>
      </c>
      <c r="D736" s="3">
        <v>74578</v>
      </c>
      <c r="E736" s="4">
        <v>147.93</v>
      </c>
      <c r="F736" s="4">
        <v>504.1</v>
      </c>
    </row>
    <row r="737" spans="1:6" x14ac:dyDescent="0.3">
      <c r="A737" s="1">
        <v>18045</v>
      </c>
      <c r="B737" t="s">
        <v>1327</v>
      </c>
      <c r="C737" t="s">
        <v>1328</v>
      </c>
      <c r="D737" s="3">
        <v>17240</v>
      </c>
      <c r="E737" s="4">
        <v>395.66</v>
      </c>
      <c r="F737" s="4">
        <v>43.6</v>
      </c>
    </row>
    <row r="738" spans="1:6" x14ac:dyDescent="0.3">
      <c r="A738" s="1">
        <v>18047</v>
      </c>
      <c r="B738" t="s">
        <v>1329</v>
      </c>
      <c r="C738" t="s">
        <v>69</v>
      </c>
      <c r="D738" s="3">
        <v>23087</v>
      </c>
      <c r="E738" s="4">
        <v>384.43</v>
      </c>
      <c r="F738" s="4">
        <v>60.1</v>
      </c>
    </row>
    <row r="739" spans="1:6" x14ac:dyDescent="0.3">
      <c r="A739" s="1">
        <v>18049</v>
      </c>
      <c r="B739" t="s">
        <v>1330</v>
      </c>
      <c r="C739" t="s">
        <v>288</v>
      </c>
      <c r="D739" s="3">
        <v>20836</v>
      </c>
      <c r="E739" s="4">
        <v>368.39</v>
      </c>
      <c r="F739" s="4">
        <v>56.6</v>
      </c>
    </row>
    <row r="740" spans="1:6" x14ac:dyDescent="0.3">
      <c r="A740" s="1">
        <v>18051</v>
      </c>
      <c r="B740" t="s">
        <v>1331</v>
      </c>
      <c r="C740" t="s">
        <v>1332</v>
      </c>
      <c r="D740" s="3">
        <v>33503</v>
      </c>
      <c r="E740" s="4">
        <v>487.49</v>
      </c>
      <c r="F740" s="4">
        <v>68.7</v>
      </c>
    </row>
    <row r="741" spans="1:6" x14ac:dyDescent="0.3">
      <c r="A741" s="1">
        <v>18053</v>
      </c>
      <c r="B741" t="s">
        <v>1333</v>
      </c>
      <c r="C741" t="s">
        <v>292</v>
      </c>
      <c r="D741" s="3" t="s">
        <v>1334</v>
      </c>
      <c r="E741" s="4">
        <v>414.07</v>
      </c>
      <c r="F741" s="4">
        <v>169.2</v>
      </c>
    </row>
    <row r="742" spans="1:6" x14ac:dyDescent="0.3">
      <c r="A742" s="1">
        <v>18055</v>
      </c>
      <c r="B742" t="s">
        <v>1335</v>
      </c>
      <c r="C742" t="s">
        <v>73</v>
      </c>
      <c r="D742" s="3">
        <v>33165</v>
      </c>
      <c r="E742" s="4">
        <v>542.49</v>
      </c>
      <c r="F742" s="4">
        <v>61.1</v>
      </c>
    </row>
    <row r="743" spans="1:6" x14ac:dyDescent="0.3">
      <c r="A743" s="1">
        <v>18057</v>
      </c>
      <c r="B743" t="s">
        <v>1336</v>
      </c>
      <c r="C743" t="s">
        <v>690</v>
      </c>
      <c r="D743" s="3">
        <v>274569</v>
      </c>
      <c r="E743" s="4">
        <v>394.27</v>
      </c>
      <c r="F743" s="4">
        <v>696.4</v>
      </c>
    </row>
    <row r="744" spans="1:6" x14ac:dyDescent="0.3">
      <c r="A744" s="1">
        <v>18059</v>
      </c>
      <c r="B744" t="s">
        <v>1337</v>
      </c>
      <c r="C744" t="s">
        <v>896</v>
      </c>
      <c r="D744" s="3">
        <v>70002</v>
      </c>
      <c r="E744" s="4">
        <v>306.02</v>
      </c>
      <c r="F744" s="4">
        <v>228.8</v>
      </c>
    </row>
    <row r="745" spans="1:6" x14ac:dyDescent="0.3">
      <c r="A745" s="1">
        <v>18061</v>
      </c>
      <c r="B745" t="s">
        <v>1338</v>
      </c>
      <c r="C745" t="s">
        <v>1339</v>
      </c>
      <c r="D745" s="3">
        <v>39364</v>
      </c>
      <c r="E745" s="4">
        <v>484.52</v>
      </c>
      <c r="F745" s="4">
        <v>81.2</v>
      </c>
    </row>
    <row r="746" spans="1:6" x14ac:dyDescent="0.3">
      <c r="A746" s="1">
        <v>18063</v>
      </c>
      <c r="B746" t="s">
        <v>1340</v>
      </c>
      <c r="C746" t="s">
        <v>1341</v>
      </c>
      <c r="D746" s="3">
        <v>145448</v>
      </c>
      <c r="E746" s="4">
        <v>406.91</v>
      </c>
      <c r="F746" s="4">
        <v>357.4</v>
      </c>
    </row>
    <row r="747" spans="1:6" x14ac:dyDescent="0.3">
      <c r="A747" s="1">
        <v>18065</v>
      </c>
      <c r="B747" t="s">
        <v>1342</v>
      </c>
      <c r="C747" t="s">
        <v>77</v>
      </c>
      <c r="D747" s="3">
        <v>49462</v>
      </c>
      <c r="E747" s="4">
        <v>391.88</v>
      </c>
      <c r="F747" s="4">
        <v>126.2</v>
      </c>
    </row>
    <row r="748" spans="1:6" x14ac:dyDescent="0.3">
      <c r="A748" s="1">
        <v>18067</v>
      </c>
      <c r="B748" t="s">
        <v>1343</v>
      </c>
      <c r="C748" t="s">
        <v>299</v>
      </c>
      <c r="D748" s="3">
        <v>82752</v>
      </c>
      <c r="E748" s="4">
        <v>293.06</v>
      </c>
      <c r="F748" s="4">
        <v>282.39999999999998</v>
      </c>
    </row>
    <row r="749" spans="1:6" x14ac:dyDescent="0.3">
      <c r="A749" s="1">
        <v>18069</v>
      </c>
      <c r="B749" t="s">
        <v>1344</v>
      </c>
      <c r="C749" t="s">
        <v>1345</v>
      </c>
      <c r="D749" s="3">
        <v>37124</v>
      </c>
      <c r="E749" s="4">
        <v>382.65</v>
      </c>
      <c r="F749" s="4">
        <v>97</v>
      </c>
    </row>
    <row r="750" spans="1:6" x14ac:dyDescent="0.3">
      <c r="A750" s="1">
        <v>18071</v>
      </c>
      <c r="B750" t="s">
        <v>1346</v>
      </c>
      <c r="C750" t="s">
        <v>81</v>
      </c>
      <c r="D750" s="3">
        <v>42376</v>
      </c>
      <c r="E750" s="4">
        <v>509.31</v>
      </c>
      <c r="F750" s="4">
        <v>83.2</v>
      </c>
    </row>
    <row r="751" spans="1:6" x14ac:dyDescent="0.3">
      <c r="A751" s="1">
        <v>18073</v>
      </c>
      <c r="B751" t="s">
        <v>1347</v>
      </c>
      <c r="C751" t="s">
        <v>911</v>
      </c>
      <c r="D751" s="3">
        <v>33478</v>
      </c>
      <c r="E751" s="4">
        <v>559.62</v>
      </c>
      <c r="F751" s="4">
        <v>59.8</v>
      </c>
    </row>
    <row r="752" spans="1:6" x14ac:dyDescent="0.3">
      <c r="A752" s="1">
        <v>18075</v>
      </c>
      <c r="B752" t="s">
        <v>1348</v>
      </c>
      <c r="C752" t="s">
        <v>1349</v>
      </c>
      <c r="D752" s="3">
        <v>21253</v>
      </c>
      <c r="E752" s="4">
        <v>383.91</v>
      </c>
      <c r="F752" s="4">
        <v>55.4</v>
      </c>
    </row>
    <row r="753" spans="1:6" x14ac:dyDescent="0.3">
      <c r="A753" s="1">
        <v>18077</v>
      </c>
      <c r="B753" t="s">
        <v>1350</v>
      </c>
      <c r="C753" t="s">
        <v>83</v>
      </c>
      <c r="D753" s="3">
        <v>32428</v>
      </c>
      <c r="E753" s="4">
        <v>360.63</v>
      </c>
      <c r="F753" s="4">
        <v>89.9</v>
      </c>
    </row>
    <row r="754" spans="1:6" x14ac:dyDescent="0.3">
      <c r="A754" s="1">
        <v>18079</v>
      </c>
      <c r="B754" t="s">
        <v>1351</v>
      </c>
      <c r="C754" t="s">
        <v>1352</v>
      </c>
      <c r="D754" s="3">
        <v>28525</v>
      </c>
      <c r="E754" s="4">
        <v>376.58</v>
      </c>
      <c r="F754" s="4">
        <v>75.7</v>
      </c>
    </row>
    <row r="755" spans="1:6" x14ac:dyDescent="0.3">
      <c r="A755" s="1">
        <v>18081</v>
      </c>
      <c r="B755" t="s">
        <v>1353</v>
      </c>
      <c r="C755" t="s">
        <v>307</v>
      </c>
      <c r="D755" s="3">
        <v>139654</v>
      </c>
      <c r="E755" s="4">
        <v>320.43</v>
      </c>
      <c r="F755" s="4">
        <v>435.8</v>
      </c>
    </row>
    <row r="756" spans="1:6" x14ac:dyDescent="0.3">
      <c r="A756" s="1">
        <v>18083</v>
      </c>
      <c r="B756" t="s">
        <v>1354</v>
      </c>
      <c r="C756" t="s">
        <v>1211</v>
      </c>
      <c r="D756" s="3">
        <v>38440</v>
      </c>
      <c r="E756" s="4">
        <v>516.03</v>
      </c>
      <c r="F756" s="4">
        <v>74.5</v>
      </c>
    </row>
    <row r="757" spans="1:6" x14ac:dyDescent="0.3">
      <c r="A757" s="1">
        <v>18085</v>
      </c>
      <c r="B757" t="s">
        <v>1355</v>
      </c>
      <c r="C757" t="s">
        <v>1356</v>
      </c>
      <c r="D757" s="3">
        <v>77358</v>
      </c>
      <c r="E757" s="4">
        <v>531.38</v>
      </c>
      <c r="F757" s="4">
        <v>145.6</v>
      </c>
    </row>
    <row r="758" spans="1:6" x14ac:dyDescent="0.3">
      <c r="A758" s="1">
        <v>18087</v>
      </c>
      <c r="B758" t="s">
        <v>1357</v>
      </c>
      <c r="C758" t="s">
        <v>1358</v>
      </c>
      <c r="D758" s="3">
        <v>37128</v>
      </c>
      <c r="E758" s="4">
        <v>379.62</v>
      </c>
      <c r="F758" s="4">
        <v>97.8</v>
      </c>
    </row>
    <row r="759" spans="1:6" x14ac:dyDescent="0.3">
      <c r="A759" s="1">
        <v>18089</v>
      </c>
      <c r="B759" t="s">
        <v>1359</v>
      </c>
      <c r="C759" t="s">
        <v>412</v>
      </c>
      <c r="D759" s="3">
        <v>496005</v>
      </c>
      <c r="E759" s="4">
        <v>498.96</v>
      </c>
      <c r="F759" s="4">
        <v>994.1</v>
      </c>
    </row>
    <row r="760" spans="1:6" x14ac:dyDescent="0.3">
      <c r="A760" s="1">
        <v>18091</v>
      </c>
      <c r="B760" t="s">
        <v>1360</v>
      </c>
      <c r="C760" t="s">
        <v>1361</v>
      </c>
      <c r="D760" s="3">
        <v>111467</v>
      </c>
      <c r="E760" s="4">
        <v>598.29999999999995</v>
      </c>
      <c r="F760" s="4">
        <v>186.3</v>
      </c>
    </row>
    <row r="761" spans="1:6" x14ac:dyDescent="0.3">
      <c r="A761" s="1">
        <v>18093</v>
      </c>
      <c r="B761" t="s">
        <v>1362</v>
      </c>
      <c r="C761" t="s">
        <v>90</v>
      </c>
      <c r="D761" s="3">
        <v>46134</v>
      </c>
      <c r="E761" s="4">
        <v>449.17</v>
      </c>
      <c r="F761" s="4">
        <v>102.7</v>
      </c>
    </row>
    <row r="762" spans="1:6" x14ac:dyDescent="0.3">
      <c r="A762" s="1">
        <v>18095</v>
      </c>
      <c r="B762" t="s">
        <v>1363</v>
      </c>
      <c r="C762" t="s">
        <v>101</v>
      </c>
      <c r="D762" s="3">
        <v>131636</v>
      </c>
      <c r="E762" s="4">
        <v>451.92</v>
      </c>
      <c r="F762" s="4">
        <v>291.3</v>
      </c>
    </row>
    <row r="763" spans="1:6" x14ac:dyDescent="0.3">
      <c r="A763" s="1">
        <v>18097</v>
      </c>
      <c r="B763" t="s">
        <v>1364</v>
      </c>
      <c r="C763" t="s">
        <v>105</v>
      </c>
      <c r="D763" s="3">
        <v>903393</v>
      </c>
      <c r="E763" s="4">
        <v>396.3</v>
      </c>
      <c r="F763" s="4">
        <v>2279.6</v>
      </c>
    </row>
    <row r="764" spans="1:6" x14ac:dyDescent="0.3">
      <c r="A764" s="1">
        <v>18099</v>
      </c>
      <c r="B764" t="s">
        <v>1365</v>
      </c>
      <c r="C764" t="s">
        <v>107</v>
      </c>
      <c r="D764" s="3">
        <v>47051</v>
      </c>
      <c r="E764" s="4">
        <v>443.63</v>
      </c>
      <c r="F764" s="4">
        <v>106.1</v>
      </c>
    </row>
    <row r="765" spans="1:6" x14ac:dyDescent="0.3">
      <c r="A765" s="1">
        <v>18101</v>
      </c>
      <c r="B765" t="s">
        <v>1366</v>
      </c>
      <c r="C765" t="s">
        <v>723</v>
      </c>
      <c r="D765" s="3">
        <v>10334</v>
      </c>
      <c r="E765" s="4">
        <v>335.74</v>
      </c>
      <c r="F765" s="4">
        <v>30.8</v>
      </c>
    </row>
    <row r="766" spans="1:6" x14ac:dyDescent="0.3">
      <c r="A766" s="1">
        <v>18103</v>
      </c>
      <c r="B766" t="s">
        <v>1367</v>
      </c>
      <c r="C766" t="s">
        <v>1368</v>
      </c>
      <c r="D766" s="3">
        <v>36903</v>
      </c>
      <c r="E766" s="4">
        <v>373.84</v>
      </c>
      <c r="F766" s="4">
        <v>98.7</v>
      </c>
    </row>
    <row r="767" spans="1:6" x14ac:dyDescent="0.3">
      <c r="A767" s="1">
        <v>18105</v>
      </c>
      <c r="B767" t="s">
        <v>1369</v>
      </c>
      <c r="C767" t="s">
        <v>112</v>
      </c>
      <c r="D767" s="3">
        <v>137974</v>
      </c>
      <c r="E767" s="4">
        <v>394.51</v>
      </c>
      <c r="F767" s="4">
        <v>349.7</v>
      </c>
    </row>
    <row r="768" spans="1:6" x14ac:dyDescent="0.3">
      <c r="A768" s="1">
        <v>18107</v>
      </c>
      <c r="B768" t="s">
        <v>1370</v>
      </c>
      <c r="C768" t="s">
        <v>114</v>
      </c>
      <c r="D768" s="3">
        <v>38124</v>
      </c>
      <c r="E768" s="4">
        <v>504.61</v>
      </c>
      <c r="F768" s="4">
        <v>75.599999999999994</v>
      </c>
    </row>
    <row r="769" spans="1:6" x14ac:dyDescent="0.3">
      <c r="A769" s="1">
        <v>18109</v>
      </c>
      <c r="B769" t="s">
        <v>1371</v>
      </c>
      <c r="C769" t="s">
        <v>116</v>
      </c>
      <c r="D769" s="3">
        <v>68894</v>
      </c>
      <c r="E769" s="4">
        <v>403.97</v>
      </c>
      <c r="F769" s="4">
        <v>170.5</v>
      </c>
    </row>
    <row r="770" spans="1:6" x14ac:dyDescent="0.3">
      <c r="A770" s="1">
        <v>18111</v>
      </c>
      <c r="B770" t="s">
        <v>1372</v>
      </c>
      <c r="C770" t="s">
        <v>331</v>
      </c>
      <c r="D770" s="3">
        <v>14244</v>
      </c>
      <c r="E770" s="4">
        <v>401.76</v>
      </c>
      <c r="F770" s="4">
        <v>35.5</v>
      </c>
    </row>
    <row r="771" spans="1:6" x14ac:dyDescent="0.3">
      <c r="A771" s="1">
        <v>18113</v>
      </c>
      <c r="B771" t="s">
        <v>1373</v>
      </c>
      <c r="C771" t="s">
        <v>1374</v>
      </c>
      <c r="D771" s="3">
        <v>47536</v>
      </c>
      <c r="E771" s="4">
        <v>410.84</v>
      </c>
      <c r="F771" s="4">
        <v>115.7</v>
      </c>
    </row>
    <row r="772" spans="1:6" x14ac:dyDescent="0.3">
      <c r="A772" s="1">
        <v>18115</v>
      </c>
      <c r="B772" t="s">
        <v>1375</v>
      </c>
      <c r="C772" t="s">
        <v>1376</v>
      </c>
      <c r="D772" s="3">
        <v>6128</v>
      </c>
      <c r="E772" s="4">
        <v>86.14</v>
      </c>
      <c r="F772" s="4">
        <v>71.099999999999994</v>
      </c>
    </row>
    <row r="773" spans="1:6" x14ac:dyDescent="0.3">
      <c r="A773" s="1">
        <v>18117</v>
      </c>
      <c r="B773" t="s">
        <v>1377</v>
      </c>
      <c r="C773" t="s">
        <v>437</v>
      </c>
      <c r="D773" s="3">
        <v>19840</v>
      </c>
      <c r="E773" s="4">
        <v>398.39</v>
      </c>
      <c r="F773" s="4">
        <v>49.8</v>
      </c>
    </row>
    <row r="774" spans="1:6" x14ac:dyDescent="0.3">
      <c r="A774" s="1">
        <v>18119</v>
      </c>
      <c r="B774" t="s">
        <v>1378</v>
      </c>
      <c r="C774" t="s">
        <v>1379</v>
      </c>
      <c r="D774" s="3">
        <v>21575</v>
      </c>
      <c r="E774" s="4">
        <v>385.29</v>
      </c>
      <c r="F774" s="4">
        <v>56</v>
      </c>
    </row>
    <row r="775" spans="1:6" x14ac:dyDescent="0.3">
      <c r="A775" s="1">
        <v>18121</v>
      </c>
      <c r="B775" t="s">
        <v>1380</v>
      </c>
      <c r="C775" t="s">
        <v>1381</v>
      </c>
      <c r="D775" s="3">
        <v>17339</v>
      </c>
      <c r="E775" s="4">
        <v>444.66</v>
      </c>
      <c r="F775" s="4">
        <v>39</v>
      </c>
    </row>
    <row r="776" spans="1:6" x14ac:dyDescent="0.3">
      <c r="A776" s="1">
        <v>18123</v>
      </c>
      <c r="B776" t="s">
        <v>1382</v>
      </c>
      <c r="C776" t="s">
        <v>118</v>
      </c>
      <c r="D776" s="3">
        <v>19338</v>
      </c>
      <c r="E776" s="4">
        <v>381.73</v>
      </c>
      <c r="F776" s="4">
        <v>50.7</v>
      </c>
    </row>
    <row r="777" spans="1:6" x14ac:dyDescent="0.3">
      <c r="A777" s="1">
        <v>18125</v>
      </c>
      <c r="B777" t="s">
        <v>1383</v>
      </c>
      <c r="C777" t="s">
        <v>122</v>
      </c>
      <c r="D777" s="3">
        <v>12845</v>
      </c>
      <c r="E777" s="4">
        <v>334.24</v>
      </c>
      <c r="F777" s="4">
        <v>38.4</v>
      </c>
    </row>
    <row r="778" spans="1:6" x14ac:dyDescent="0.3">
      <c r="A778" s="1">
        <v>18127</v>
      </c>
      <c r="B778" t="s">
        <v>1384</v>
      </c>
      <c r="C778" t="s">
        <v>1385</v>
      </c>
      <c r="D778" s="3">
        <v>164343</v>
      </c>
      <c r="E778" s="4">
        <v>418.15</v>
      </c>
      <c r="F778" s="4">
        <v>393</v>
      </c>
    </row>
    <row r="779" spans="1:6" x14ac:dyDescent="0.3">
      <c r="A779" s="1">
        <v>18129</v>
      </c>
      <c r="B779" t="s">
        <v>1386</v>
      </c>
      <c r="C779" t="s">
        <v>1387</v>
      </c>
      <c r="D779" s="3">
        <v>25910</v>
      </c>
      <c r="E779" s="4">
        <v>409.57</v>
      </c>
      <c r="F779" s="4">
        <v>63.3</v>
      </c>
    </row>
    <row r="780" spans="1:6" x14ac:dyDescent="0.3">
      <c r="A780" s="1">
        <v>18131</v>
      </c>
      <c r="B780" t="s">
        <v>1388</v>
      </c>
      <c r="C780" t="s">
        <v>348</v>
      </c>
      <c r="D780" s="3">
        <v>13402</v>
      </c>
      <c r="E780" s="4">
        <v>433.65</v>
      </c>
      <c r="F780" s="4">
        <v>30.9</v>
      </c>
    </row>
    <row r="781" spans="1:6" x14ac:dyDescent="0.3">
      <c r="A781" s="1">
        <v>18133</v>
      </c>
      <c r="B781" t="s">
        <v>1389</v>
      </c>
      <c r="C781" t="s">
        <v>745</v>
      </c>
      <c r="D781" s="3">
        <v>37963</v>
      </c>
      <c r="E781" s="4">
        <v>480.53</v>
      </c>
      <c r="F781" s="4">
        <v>79</v>
      </c>
    </row>
    <row r="782" spans="1:6" x14ac:dyDescent="0.3">
      <c r="A782" s="1">
        <v>18135</v>
      </c>
      <c r="B782" t="s">
        <v>1390</v>
      </c>
      <c r="C782" t="s">
        <v>124</v>
      </c>
      <c r="D782" s="3">
        <v>26171</v>
      </c>
      <c r="E782" s="4">
        <v>452.38</v>
      </c>
      <c r="F782" s="4">
        <v>57.9</v>
      </c>
    </row>
    <row r="783" spans="1:6" x14ac:dyDescent="0.3">
      <c r="A783" s="1">
        <v>18137</v>
      </c>
      <c r="B783" t="s">
        <v>1391</v>
      </c>
      <c r="C783" t="s">
        <v>1392</v>
      </c>
      <c r="D783" s="3">
        <v>28818</v>
      </c>
      <c r="E783" s="4">
        <v>446.43</v>
      </c>
      <c r="F783" s="4">
        <v>64.599999999999994</v>
      </c>
    </row>
    <row r="784" spans="1:6" x14ac:dyDescent="0.3">
      <c r="A784" s="1">
        <v>18139</v>
      </c>
      <c r="B784" t="s">
        <v>1393</v>
      </c>
      <c r="C784" t="s">
        <v>1394</v>
      </c>
      <c r="D784" s="3">
        <v>17392</v>
      </c>
      <c r="E784" s="4">
        <v>408.12</v>
      </c>
      <c r="F784" s="4">
        <v>42.6</v>
      </c>
    </row>
    <row r="785" spans="1:6" x14ac:dyDescent="0.3">
      <c r="A785" s="1">
        <v>18141</v>
      </c>
      <c r="B785" t="s">
        <v>1395</v>
      </c>
      <c r="C785" t="s">
        <v>1396</v>
      </c>
      <c r="D785" s="3">
        <v>266931</v>
      </c>
      <c r="E785" s="4">
        <v>457.85</v>
      </c>
      <c r="F785" s="4">
        <v>583</v>
      </c>
    </row>
    <row r="786" spans="1:6" x14ac:dyDescent="0.3">
      <c r="A786" s="1">
        <v>18143</v>
      </c>
      <c r="B786" t="s">
        <v>1397</v>
      </c>
      <c r="C786" t="s">
        <v>355</v>
      </c>
      <c r="D786" s="3">
        <v>24181</v>
      </c>
      <c r="E786" s="4">
        <v>190.4</v>
      </c>
      <c r="F786" s="4">
        <v>127</v>
      </c>
    </row>
    <row r="787" spans="1:6" x14ac:dyDescent="0.3">
      <c r="A787" s="1">
        <v>18145</v>
      </c>
      <c r="B787" t="s">
        <v>1398</v>
      </c>
      <c r="C787" t="s">
        <v>130</v>
      </c>
      <c r="D787" s="3">
        <v>44436</v>
      </c>
      <c r="E787" s="4">
        <v>411.15</v>
      </c>
      <c r="F787" s="4">
        <v>108.1</v>
      </c>
    </row>
    <row r="788" spans="1:6" x14ac:dyDescent="0.3">
      <c r="A788" s="1">
        <v>18147</v>
      </c>
      <c r="B788" t="s">
        <v>1399</v>
      </c>
      <c r="C788" t="s">
        <v>1400</v>
      </c>
      <c r="D788" s="3">
        <v>20952</v>
      </c>
      <c r="E788" s="4">
        <v>396.74</v>
      </c>
      <c r="F788" s="4">
        <v>52.8</v>
      </c>
    </row>
    <row r="789" spans="1:6" x14ac:dyDescent="0.3">
      <c r="A789" s="1">
        <v>18149</v>
      </c>
      <c r="B789" t="s">
        <v>1401</v>
      </c>
      <c r="C789" t="s">
        <v>1402</v>
      </c>
      <c r="D789" s="3">
        <v>23363</v>
      </c>
      <c r="E789" s="4">
        <v>309.13</v>
      </c>
      <c r="F789" s="4">
        <v>75.599999999999994</v>
      </c>
    </row>
    <row r="790" spans="1:6" x14ac:dyDescent="0.3">
      <c r="A790" s="1">
        <v>18151</v>
      </c>
      <c r="B790" t="s">
        <v>1403</v>
      </c>
      <c r="C790" t="s">
        <v>1404</v>
      </c>
      <c r="D790" s="3">
        <v>34185</v>
      </c>
      <c r="E790" s="4">
        <v>308.94</v>
      </c>
      <c r="F790" s="4">
        <v>110.7</v>
      </c>
    </row>
    <row r="791" spans="1:6" x14ac:dyDescent="0.3">
      <c r="A791" s="1">
        <v>18153</v>
      </c>
      <c r="B791" t="s">
        <v>1405</v>
      </c>
      <c r="C791" t="s">
        <v>1406</v>
      </c>
      <c r="D791" s="3">
        <v>21475</v>
      </c>
      <c r="E791" s="4">
        <v>447.14</v>
      </c>
      <c r="F791" s="4">
        <v>48</v>
      </c>
    </row>
    <row r="792" spans="1:6" x14ac:dyDescent="0.3">
      <c r="A792" s="1">
        <v>18155</v>
      </c>
      <c r="B792" t="s">
        <v>1407</v>
      </c>
      <c r="C792" t="s">
        <v>1408</v>
      </c>
      <c r="D792" s="3">
        <v>10613</v>
      </c>
      <c r="E792" s="4">
        <v>220.63</v>
      </c>
      <c r="F792" s="4">
        <v>48.1</v>
      </c>
    </row>
    <row r="793" spans="1:6" x14ac:dyDescent="0.3">
      <c r="A793" s="1">
        <v>18157</v>
      </c>
      <c r="B793" t="s">
        <v>1409</v>
      </c>
      <c r="C793" t="s">
        <v>1410</v>
      </c>
      <c r="D793" s="3">
        <v>172780</v>
      </c>
      <c r="E793" s="4">
        <v>499.81</v>
      </c>
      <c r="F793" s="4">
        <v>345.7</v>
      </c>
    </row>
    <row r="794" spans="1:6" x14ac:dyDescent="0.3">
      <c r="A794" s="1">
        <v>18159</v>
      </c>
      <c r="B794" t="s">
        <v>1411</v>
      </c>
      <c r="C794" t="s">
        <v>1412</v>
      </c>
      <c r="D794" s="3">
        <v>15936</v>
      </c>
      <c r="E794" s="4">
        <v>260.54000000000002</v>
      </c>
      <c r="F794" s="4">
        <v>61.2</v>
      </c>
    </row>
    <row r="795" spans="1:6" x14ac:dyDescent="0.3">
      <c r="A795" s="1">
        <v>18161</v>
      </c>
      <c r="B795" t="s">
        <v>1413</v>
      </c>
      <c r="C795" t="s">
        <v>367</v>
      </c>
      <c r="D795" s="3">
        <v>7516</v>
      </c>
      <c r="E795" s="4">
        <v>161.22</v>
      </c>
      <c r="F795" s="4">
        <v>46.6</v>
      </c>
    </row>
    <row r="796" spans="1:6" x14ac:dyDescent="0.3">
      <c r="A796" s="1">
        <v>18163</v>
      </c>
      <c r="B796" t="s">
        <v>1414</v>
      </c>
      <c r="C796" t="s">
        <v>1415</v>
      </c>
      <c r="D796" s="3">
        <v>179703</v>
      </c>
      <c r="E796" s="4">
        <v>233.48</v>
      </c>
      <c r="F796" s="4">
        <v>769.7</v>
      </c>
    </row>
    <row r="797" spans="1:6" x14ac:dyDescent="0.3">
      <c r="A797" s="1">
        <v>18165</v>
      </c>
      <c r="B797" t="s">
        <v>1416</v>
      </c>
      <c r="C797" t="s">
        <v>1417</v>
      </c>
      <c r="D797" s="3">
        <v>16212</v>
      </c>
      <c r="E797" s="4">
        <v>256.88</v>
      </c>
      <c r="F797" s="4">
        <v>63.1</v>
      </c>
    </row>
    <row r="798" spans="1:6" x14ac:dyDescent="0.3">
      <c r="A798" s="1">
        <v>18167</v>
      </c>
      <c r="B798" t="s">
        <v>1418</v>
      </c>
      <c r="C798" t="s">
        <v>1419</v>
      </c>
      <c r="D798" s="3">
        <v>107848</v>
      </c>
      <c r="E798" s="4">
        <v>403.31</v>
      </c>
      <c r="F798" s="4">
        <v>267.39999999999998</v>
      </c>
    </row>
    <row r="799" spans="1:6" x14ac:dyDescent="0.3">
      <c r="A799" s="1">
        <v>18169</v>
      </c>
      <c r="B799" t="s">
        <v>1420</v>
      </c>
      <c r="C799" t="s">
        <v>1279</v>
      </c>
      <c r="D799" s="3">
        <v>32888</v>
      </c>
      <c r="E799" s="4">
        <v>412.43</v>
      </c>
      <c r="F799" s="4">
        <v>79.7</v>
      </c>
    </row>
    <row r="800" spans="1:6" x14ac:dyDescent="0.3">
      <c r="A800" s="1">
        <v>18171</v>
      </c>
      <c r="B800" t="s">
        <v>1421</v>
      </c>
      <c r="C800" t="s">
        <v>1025</v>
      </c>
      <c r="D800" s="3">
        <v>8508</v>
      </c>
      <c r="E800" s="4">
        <v>364.68</v>
      </c>
      <c r="F800" s="4">
        <v>23.3</v>
      </c>
    </row>
    <row r="801" spans="1:6" x14ac:dyDescent="0.3">
      <c r="A801" s="1">
        <v>18173</v>
      </c>
      <c r="B801" t="s">
        <v>1422</v>
      </c>
      <c r="C801" t="s">
        <v>1423</v>
      </c>
      <c r="D801" s="3">
        <v>59689</v>
      </c>
      <c r="E801" s="4">
        <v>384.82</v>
      </c>
      <c r="F801" s="4">
        <v>155.1</v>
      </c>
    </row>
    <row r="802" spans="1:6" x14ac:dyDescent="0.3">
      <c r="A802" s="1">
        <v>18175</v>
      </c>
      <c r="B802" t="s">
        <v>1424</v>
      </c>
      <c r="C802" t="s">
        <v>142</v>
      </c>
      <c r="D802" s="3">
        <v>28262</v>
      </c>
      <c r="E802" s="4">
        <v>513.73</v>
      </c>
      <c r="F802" s="4">
        <v>55</v>
      </c>
    </row>
    <row r="803" spans="1:6" x14ac:dyDescent="0.3">
      <c r="A803" s="1">
        <v>18177</v>
      </c>
      <c r="B803" t="s">
        <v>1425</v>
      </c>
      <c r="C803" t="s">
        <v>1028</v>
      </c>
      <c r="D803" s="3">
        <v>68917</v>
      </c>
      <c r="E803" s="4">
        <v>401.74</v>
      </c>
      <c r="F803" s="4">
        <v>171.5</v>
      </c>
    </row>
    <row r="804" spans="1:6" x14ac:dyDescent="0.3">
      <c r="A804" s="1">
        <v>18179</v>
      </c>
      <c r="B804" t="s">
        <v>1426</v>
      </c>
      <c r="C804" t="s">
        <v>1427</v>
      </c>
      <c r="D804" s="3">
        <v>27636</v>
      </c>
      <c r="E804" s="4">
        <v>368.09</v>
      </c>
      <c r="F804" s="4">
        <v>75.099999999999994</v>
      </c>
    </row>
    <row r="805" spans="1:6" x14ac:dyDescent="0.3">
      <c r="A805" s="1">
        <v>18181</v>
      </c>
      <c r="B805" t="s">
        <v>1428</v>
      </c>
      <c r="C805" t="s">
        <v>372</v>
      </c>
      <c r="D805" s="3">
        <v>24643</v>
      </c>
      <c r="E805" s="4">
        <v>505.12</v>
      </c>
      <c r="F805" s="4">
        <v>48.8</v>
      </c>
    </row>
    <row r="806" spans="1:6" x14ac:dyDescent="0.3">
      <c r="A806" s="1">
        <v>18183</v>
      </c>
      <c r="B806" t="s">
        <v>1429</v>
      </c>
      <c r="C806" t="s">
        <v>1430</v>
      </c>
      <c r="D806" s="3">
        <v>33292</v>
      </c>
      <c r="E806" s="4">
        <v>335.57</v>
      </c>
      <c r="F806" s="4">
        <v>99.2</v>
      </c>
    </row>
    <row r="807" spans="1:6" x14ac:dyDescent="0.3">
      <c r="A807" s="1">
        <v>19</v>
      </c>
      <c r="B807" t="s">
        <v>1431</v>
      </c>
      <c r="C807" t="s">
        <v>1432</v>
      </c>
      <c r="D807" s="3">
        <v>3046355</v>
      </c>
      <c r="E807" s="4">
        <v>55857.13</v>
      </c>
      <c r="F807" s="4">
        <v>54.5</v>
      </c>
    </row>
    <row r="808" spans="1:6" x14ac:dyDescent="0.3">
      <c r="A808" s="1">
        <v>19001</v>
      </c>
      <c r="B808" t="s">
        <v>1433</v>
      </c>
      <c r="C808" t="s">
        <v>1434</v>
      </c>
      <c r="D808" s="3">
        <v>7682</v>
      </c>
      <c r="E808" s="4">
        <v>569.27</v>
      </c>
      <c r="F808" s="4">
        <v>13.5</v>
      </c>
    </row>
    <row r="809" spans="1:6" x14ac:dyDescent="0.3">
      <c r="A809" s="1">
        <v>19003</v>
      </c>
      <c r="B809" t="s">
        <v>1435</v>
      </c>
      <c r="C809" t="s">
        <v>496</v>
      </c>
      <c r="D809" s="3">
        <v>4029</v>
      </c>
      <c r="E809" s="4">
        <v>423.44</v>
      </c>
      <c r="F809" s="4">
        <v>9.5</v>
      </c>
    </row>
    <row r="810" spans="1:6" x14ac:dyDescent="0.3">
      <c r="A810" s="1">
        <v>19005</v>
      </c>
      <c r="B810" t="s">
        <v>1436</v>
      </c>
      <c r="C810" t="s">
        <v>1437</v>
      </c>
      <c r="D810" s="3">
        <v>14330</v>
      </c>
      <c r="E810" s="4">
        <v>639.08000000000004</v>
      </c>
      <c r="F810" s="4">
        <v>22.4</v>
      </c>
    </row>
    <row r="811" spans="1:6" x14ac:dyDescent="0.3">
      <c r="A811" s="1">
        <v>19007</v>
      </c>
      <c r="B811" t="s">
        <v>1438</v>
      </c>
      <c r="C811" t="s">
        <v>1439</v>
      </c>
      <c r="D811" s="3">
        <v>12887</v>
      </c>
      <c r="E811" s="4">
        <v>497.29</v>
      </c>
      <c r="F811" s="4">
        <v>25.9</v>
      </c>
    </row>
    <row r="812" spans="1:6" x14ac:dyDescent="0.3">
      <c r="A812" s="1">
        <v>19009</v>
      </c>
      <c r="B812" t="s">
        <v>1440</v>
      </c>
      <c r="C812" t="s">
        <v>1441</v>
      </c>
      <c r="D812" s="3">
        <v>6119</v>
      </c>
      <c r="E812" s="4">
        <v>442.96</v>
      </c>
      <c r="F812" s="4">
        <v>13.8</v>
      </c>
    </row>
    <row r="813" spans="1:6" x14ac:dyDescent="0.3">
      <c r="A813" s="1">
        <v>19011</v>
      </c>
      <c r="B813" t="s">
        <v>1442</v>
      </c>
      <c r="C813" t="s">
        <v>251</v>
      </c>
      <c r="D813" s="3">
        <v>26076</v>
      </c>
      <c r="E813" s="4">
        <v>716.26</v>
      </c>
      <c r="F813" s="4">
        <v>36.4</v>
      </c>
    </row>
    <row r="814" spans="1:6" x14ac:dyDescent="0.3">
      <c r="A814" s="1">
        <v>19013</v>
      </c>
      <c r="B814" t="s">
        <v>1443</v>
      </c>
      <c r="C814" t="s">
        <v>1444</v>
      </c>
      <c r="D814" s="3">
        <v>131090</v>
      </c>
      <c r="E814" s="4">
        <v>565.77</v>
      </c>
      <c r="F814" s="4">
        <v>231.7</v>
      </c>
    </row>
    <row r="815" spans="1:6" x14ac:dyDescent="0.3">
      <c r="A815" s="1">
        <v>19015</v>
      </c>
      <c r="B815" t="s">
        <v>1445</v>
      </c>
      <c r="C815" t="s">
        <v>253</v>
      </c>
      <c r="D815" s="3">
        <v>26306</v>
      </c>
      <c r="E815" s="4">
        <v>571.57000000000005</v>
      </c>
      <c r="F815" s="4">
        <v>46</v>
      </c>
    </row>
    <row r="816" spans="1:6" x14ac:dyDescent="0.3">
      <c r="A816" s="1">
        <v>19017</v>
      </c>
      <c r="B816" t="s">
        <v>1446</v>
      </c>
      <c r="C816" t="s">
        <v>1447</v>
      </c>
      <c r="D816" s="3">
        <v>24276</v>
      </c>
      <c r="E816" s="4">
        <v>435.48</v>
      </c>
      <c r="F816" s="4">
        <v>55.7</v>
      </c>
    </row>
    <row r="817" spans="1:6" x14ac:dyDescent="0.3">
      <c r="A817" s="1">
        <v>19019</v>
      </c>
      <c r="B817" t="s">
        <v>1448</v>
      </c>
      <c r="C817" t="s">
        <v>1449</v>
      </c>
      <c r="D817" s="3">
        <v>20958</v>
      </c>
      <c r="E817" s="4">
        <v>571.02</v>
      </c>
      <c r="F817" s="4">
        <v>36.700000000000003</v>
      </c>
    </row>
    <row r="818" spans="1:6" x14ac:dyDescent="0.3">
      <c r="A818" s="1">
        <v>19021</v>
      </c>
      <c r="B818" t="s">
        <v>1450</v>
      </c>
      <c r="C818" t="s">
        <v>1451</v>
      </c>
      <c r="D818" s="3">
        <v>20260</v>
      </c>
      <c r="E818" s="4">
        <v>574.91</v>
      </c>
      <c r="F818" s="4">
        <v>35.200000000000003</v>
      </c>
    </row>
    <row r="819" spans="1:6" x14ac:dyDescent="0.3">
      <c r="A819" s="1">
        <v>19023</v>
      </c>
      <c r="B819" t="s">
        <v>1452</v>
      </c>
      <c r="C819" t="s">
        <v>23</v>
      </c>
      <c r="D819" s="3">
        <v>14867</v>
      </c>
      <c r="E819" s="4">
        <v>580.13</v>
      </c>
      <c r="F819" s="4">
        <v>25.6</v>
      </c>
    </row>
    <row r="820" spans="1:6" x14ac:dyDescent="0.3">
      <c r="A820" s="1">
        <v>19025</v>
      </c>
      <c r="B820" t="s">
        <v>1453</v>
      </c>
      <c r="C820" t="s">
        <v>25</v>
      </c>
      <c r="D820" s="3">
        <v>9670</v>
      </c>
      <c r="E820" s="4">
        <v>569.97</v>
      </c>
      <c r="F820" s="4">
        <v>17</v>
      </c>
    </row>
    <row r="821" spans="1:6" x14ac:dyDescent="0.3">
      <c r="A821" s="1">
        <v>19027</v>
      </c>
      <c r="B821" t="s">
        <v>1454</v>
      </c>
      <c r="C821" t="s">
        <v>258</v>
      </c>
      <c r="D821" s="3">
        <v>20816</v>
      </c>
      <c r="E821" s="4">
        <v>569.44000000000005</v>
      </c>
      <c r="F821" s="4">
        <v>36.6</v>
      </c>
    </row>
    <row r="822" spans="1:6" x14ac:dyDescent="0.3">
      <c r="A822" s="1">
        <v>19029</v>
      </c>
      <c r="B822" t="s">
        <v>1455</v>
      </c>
      <c r="C822" t="s">
        <v>1151</v>
      </c>
      <c r="D822" s="3">
        <v>13956</v>
      </c>
      <c r="E822" s="4">
        <v>564.27</v>
      </c>
      <c r="F822" s="4">
        <v>24.7</v>
      </c>
    </row>
    <row r="823" spans="1:6" x14ac:dyDescent="0.3">
      <c r="A823" s="1">
        <v>19031</v>
      </c>
      <c r="B823" t="s">
        <v>1456</v>
      </c>
      <c r="C823" t="s">
        <v>1457</v>
      </c>
      <c r="D823" s="3">
        <v>18499</v>
      </c>
      <c r="E823" s="4">
        <v>579.44000000000005</v>
      </c>
      <c r="F823" s="4">
        <v>31.9</v>
      </c>
    </row>
    <row r="824" spans="1:6" x14ac:dyDescent="0.3">
      <c r="A824" s="1">
        <v>19033</v>
      </c>
      <c r="B824" t="s">
        <v>1458</v>
      </c>
      <c r="C824" t="s">
        <v>1459</v>
      </c>
      <c r="D824" s="3">
        <v>44151</v>
      </c>
      <c r="E824" s="4">
        <v>568.30999999999995</v>
      </c>
      <c r="F824" s="4">
        <v>77.7</v>
      </c>
    </row>
    <row r="825" spans="1:6" x14ac:dyDescent="0.3">
      <c r="A825" s="1">
        <v>19035</v>
      </c>
      <c r="B825" t="s">
        <v>1460</v>
      </c>
      <c r="C825" t="s">
        <v>29</v>
      </c>
      <c r="D825" s="3">
        <v>12072</v>
      </c>
      <c r="E825" s="4">
        <v>576.91</v>
      </c>
      <c r="F825" s="4">
        <v>20.9</v>
      </c>
    </row>
    <row r="826" spans="1:6" x14ac:dyDescent="0.3">
      <c r="A826" s="1">
        <v>19037</v>
      </c>
      <c r="B826" t="s">
        <v>1461</v>
      </c>
      <c r="C826" t="s">
        <v>1462</v>
      </c>
      <c r="D826" s="3">
        <v>12439</v>
      </c>
      <c r="E826" s="4">
        <v>504.38</v>
      </c>
      <c r="F826" s="4">
        <v>24.7</v>
      </c>
    </row>
    <row r="827" spans="1:6" x14ac:dyDescent="0.3">
      <c r="A827" s="1">
        <v>19039</v>
      </c>
      <c r="B827" t="s">
        <v>1463</v>
      </c>
      <c r="C827" t="s">
        <v>35</v>
      </c>
      <c r="D827" s="3">
        <v>9286</v>
      </c>
      <c r="E827" s="4">
        <v>431.17</v>
      </c>
      <c r="F827" s="4">
        <v>21.5</v>
      </c>
    </row>
    <row r="828" spans="1:6" x14ac:dyDescent="0.3">
      <c r="A828" s="1">
        <v>19041</v>
      </c>
      <c r="B828" t="s">
        <v>1464</v>
      </c>
      <c r="C828" t="s">
        <v>37</v>
      </c>
      <c r="D828" s="3">
        <v>16667</v>
      </c>
      <c r="E828" s="4">
        <v>567.24</v>
      </c>
      <c r="F828" s="4">
        <v>29.4</v>
      </c>
    </row>
    <row r="829" spans="1:6" x14ac:dyDescent="0.3">
      <c r="A829" s="1">
        <v>19043</v>
      </c>
      <c r="B829" t="s">
        <v>1465</v>
      </c>
      <c r="C829" t="s">
        <v>826</v>
      </c>
      <c r="D829" s="3">
        <v>18129</v>
      </c>
      <c r="E829" s="4">
        <v>778.54</v>
      </c>
      <c r="F829" s="4">
        <v>23.3</v>
      </c>
    </row>
    <row r="830" spans="1:6" x14ac:dyDescent="0.3">
      <c r="A830" s="1">
        <v>19045</v>
      </c>
      <c r="B830" t="s">
        <v>1466</v>
      </c>
      <c r="C830" t="s">
        <v>1159</v>
      </c>
      <c r="D830" s="3">
        <v>49116</v>
      </c>
      <c r="E830" s="4">
        <v>694.91</v>
      </c>
      <c r="F830" s="4">
        <v>70.7</v>
      </c>
    </row>
    <row r="831" spans="1:6" x14ac:dyDescent="0.3">
      <c r="A831" s="1">
        <v>19047</v>
      </c>
      <c r="B831" t="s">
        <v>1467</v>
      </c>
      <c r="C831" t="s">
        <v>274</v>
      </c>
      <c r="D831" s="3">
        <v>17096</v>
      </c>
      <c r="E831" s="4">
        <v>714.19</v>
      </c>
      <c r="F831" s="4">
        <v>23.9</v>
      </c>
    </row>
    <row r="832" spans="1:6" x14ac:dyDescent="0.3">
      <c r="A832" s="1">
        <v>19049</v>
      </c>
      <c r="B832" t="s">
        <v>1468</v>
      </c>
      <c r="C832" t="s">
        <v>57</v>
      </c>
      <c r="D832" s="3">
        <v>66135</v>
      </c>
      <c r="E832" s="4">
        <v>588.45000000000005</v>
      </c>
      <c r="F832" s="4">
        <v>112.4</v>
      </c>
    </row>
    <row r="833" spans="1:6" x14ac:dyDescent="0.3">
      <c r="A833" s="1">
        <v>19051</v>
      </c>
      <c r="B833" t="s">
        <v>1469</v>
      </c>
      <c r="C833" t="s">
        <v>1470</v>
      </c>
      <c r="D833" s="3">
        <v>8753</v>
      </c>
      <c r="E833" s="4">
        <v>502.19</v>
      </c>
      <c r="F833" s="4">
        <v>17.399999999999999</v>
      </c>
    </row>
    <row r="834" spans="1:6" x14ac:dyDescent="0.3">
      <c r="A834" s="1">
        <v>19053</v>
      </c>
      <c r="B834" t="s">
        <v>1471</v>
      </c>
      <c r="C834" t="s">
        <v>847</v>
      </c>
      <c r="D834" s="3">
        <v>8457</v>
      </c>
      <c r="E834" s="4">
        <v>531.88</v>
      </c>
      <c r="F834" s="4">
        <v>15.9</v>
      </c>
    </row>
    <row r="835" spans="1:6" x14ac:dyDescent="0.3">
      <c r="A835" s="1">
        <v>19055</v>
      </c>
      <c r="B835" t="s">
        <v>1472</v>
      </c>
      <c r="C835" t="s">
        <v>1320</v>
      </c>
      <c r="D835" s="3">
        <v>17764</v>
      </c>
      <c r="E835" s="4">
        <v>577.76</v>
      </c>
      <c r="F835" s="4">
        <v>30.7</v>
      </c>
    </row>
    <row r="836" spans="1:6" x14ac:dyDescent="0.3">
      <c r="A836" s="1">
        <v>19057</v>
      </c>
      <c r="B836" t="s">
        <v>1473</v>
      </c>
      <c r="C836" t="s">
        <v>1474</v>
      </c>
      <c r="D836" s="3">
        <v>40325</v>
      </c>
      <c r="E836" s="4">
        <v>416.12</v>
      </c>
      <c r="F836" s="4">
        <v>96.9</v>
      </c>
    </row>
    <row r="837" spans="1:6" x14ac:dyDescent="0.3">
      <c r="A837" s="1">
        <v>19059</v>
      </c>
      <c r="B837" t="s">
        <v>1475</v>
      </c>
      <c r="C837" t="s">
        <v>1476</v>
      </c>
      <c r="D837" s="3">
        <v>16667</v>
      </c>
      <c r="E837" s="4">
        <v>380.61</v>
      </c>
      <c r="F837" s="4">
        <v>43.8</v>
      </c>
    </row>
    <row r="838" spans="1:6" x14ac:dyDescent="0.3">
      <c r="A838" s="1">
        <v>19061</v>
      </c>
      <c r="B838" t="s">
        <v>1477</v>
      </c>
      <c r="C838" t="s">
        <v>1478</v>
      </c>
      <c r="D838" s="3">
        <v>93653</v>
      </c>
      <c r="E838" s="4">
        <v>608.29999999999995</v>
      </c>
      <c r="F838" s="4">
        <v>154</v>
      </c>
    </row>
    <row r="839" spans="1:6" x14ac:dyDescent="0.3">
      <c r="A839" s="1">
        <v>19063</v>
      </c>
      <c r="B839" t="s">
        <v>1479</v>
      </c>
      <c r="C839" t="s">
        <v>1480</v>
      </c>
      <c r="D839" s="3">
        <v>10302</v>
      </c>
      <c r="E839" s="4">
        <v>395.88</v>
      </c>
      <c r="F839" s="4">
        <v>26</v>
      </c>
    </row>
    <row r="840" spans="1:6" x14ac:dyDescent="0.3">
      <c r="A840" s="1">
        <v>19065</v>
      </c>
      <c r="B840" t="s">
        <v>1481</v>
      </c>
      <c r="C840" t="s">
        <v>67</v>
      </c>
      <c r="D840" s="3">
        <v>20880</v>
      </c>
      <c r="E840" s="4">
        <v>730.81</v>
      </c>
      <c r="F840" s="4">
        <v>28.6</v>
      </c>
    </row>
    <row r="841" spans="1:6" x14ac:dyDescent="0.3">
      <c r="A841" s="1">
        <v>19067</v>
      </c>
      <c r="B841" t="s">
        <v>1482</v>
      </c>
      <c r="C841" t="s">
        <v>872</v>
      </c>
      <c r="D841" s="3">
        <v>16303</v>
      </c>
      <c r="E841" s="4">
        <v>500.63</v>
      </c>
      <c r="F841" s="4">
        <v>32.6</v>
      </c>
    </row>
    <row r="842" spans="1:6" x14ac:dyDescent="0.3">
      <c r="A842" s="1">
        <v>19069</v>
      </c>
      <c r="B842" t="s">
        <v>1483</v>
      </c>
      <c r="C842" t="s">
        <v>69</v>
      </c>
      <c r="D842" s="3">
        <v>10680</v>
      </c>
      <c r="E842" s="4">
        <v>581.97</v>
      </c>
      <c r="F842" s="4">
        <v>18.399999999999999</v>
      </c>
    </row>
    <row r="843" spans="1:6" x14ac:dyDescent="0.3">
      <c r="A843" s="1">
        <v>19071</v>
      </c>
      <c r="B843" t="s">
        <v>1484</v>
      </c>
      <c r="C843" t="s">
        <v>542</v>
      </c>
      <c r="D843" s="3">
        <v>7441</v>
      </c>
      <c r="E843" s="4">
        <v>511.15</v>
      </c>
      <c r="F843" s="4">
        <v>14.6</v>
      </c>
    </row>
    <row r="844" spans="1:6" x14ac:dyDescent="0.3">
      <c r="A844" s="1">
        <v>19073</v>
      </c>
      <c r="B844" t="s">
        <v>1485</v>
      </c>
      <c r="C844" t="s">
        <v>73</v>
      </c>
      <c r="D844" s="3">
        <v>9336</v>
      </c>
      <c r="E844" s="4">
        <v>569.57000000000005</v>
      </c>
      <c r="F844" s="4">
        <v>16.399999999999999</v>
      </c>
    </row>
    <row r="845" spans="1:6" x14ac:dyDescent="0.3">
      <c r="A845" s="1">
        <v>19075</v>
      </c>
      <c r="B845" t="s">
        <v>1486</v>
      </c>
      <c r="C845" t="s">
        <v>1186</v>
      </c>
      <c r="D845" s="3">
        <v>12453</v>
      </c>
      <c r="E845" s="4">
        <v>501.86</v>
      </c>
      <c r="F845" s="4">
        <v>24.8</v>
      </c>
    </row>
    <row r="846" spans="1:6" x14ac:dyDescent="0.3">
      <c r="A846" s="1">
        <v>19077</v>
      </c>
      <c r="B846" t="s">
        <v>1487</v>
      </c>
      <c r="C846" t="s">
        <v>1488</v>
      </c>
      <c r="D846" s="3">
        <v>10954</v>
      </c>
      <c r="E846" s="4">
        <v>590.62</v>
      </c>
      <c r="F846" s="4">
        <v>18.5</v>
      </c>
    </row>
    <row r="847" spans="1:6" x14ac:dyDescent="0.3">
      <c r="A847" s="1">
        <v>19079</v>
      </c>
      <c r="B847" t="s">
        <v>1489</v>
      </c>
      <c r="C847" t="s">
        <v>690</v>
      </c>
      <c r="D847" s="3">
        <v>15673</v>
      </c>
      <c r="E847" s="4">
        <v>576.75</v>
      </c>
      <c r="F847" s="4">
        <v>27.2</v>
      </c>
    </row>
    <row r="848" spans="1:6" x14ac:dyDescent="0.3">
      <c r="A848" s="1">
        <v>19081</v>
      </c>
      <c r="B848" t="s">
        <v>1490</v>
      </c>
      <c r="C848" t="s">
        <v>896</v>
      </c>
      <c r="D848" s="3">
        <v>11341</v>
      </c>
      <c r="E848" s="4">
        <v>571</v>
      </c>
      <c r="F848" s="4">
        <v>19.899999999999999</v>
      </c>
    </row>
    <row r="849" spans="1:6" x14ac:dyDescent="0.3">
      <c r="A849" s="1">
        <v>19083</v>
      </c>
      <c r="B849" t="s">
        <v>1491</v>
      </c>
      <c r="C849" t="s">
        <v>1190</v>
      </c>
      <c r="D849" s="3">
        <v>17534</v>
      </c>
      <c r="E849" s="4">
        <v>569.30999999999995</v>
      </c>
      <c r="F849" s="4">
        <v>30.8</v>
      </c>
    </row>
    <row r="850" spans="1:6" x14ac:dyDescent="0.3">
      <c r="A850" s="1">
        <v>19085</v>
      </c>
      <c r="B850" t="s">
        <v>1492</v>
      </c>
      <c r="C850" t="s">
        <v>1339</v>
      </c>
      <c r="D850" s="3">
        <v>14928</v>
      </c>
      <c r="E850" s="4">
        <v>696.85</v>
      </c>
      <c r="F850" s="4">
        <v>21.4</v>
      </c>
    </row>
    <row r="851" spans="1:6" x14ac:dyDescent="0.3">
      <c r="A851" s="1">
        <v>19087</v>
      </c>
      <c r="B851" t="s">
        <v>1493</v>
      </c>
      <c r="C851" t="s">
        <v>77</v>
      </c>
      <c r="D851" s="3">
        <v>20145</v>
      </c>
      <c r="E851" s="4">
        <v>434.33</v>
      </c>
      <c r="F851" s="4">
        <v>46.4</v>
      </c>
    </row>
    <row r="852" spans="1:6" x14ac:dyDescent="0.3">
      <c r="A852" s="1">
        <v>19089</v>
      </c>
      <c r="B852" t="s">
        <v>1494</v>
      </c>
      <c r="C852" t="s">
        <v>299</v>
      </c>
      <c r="D852" s="3">
        <v>9566</v>
      </c>
      <c r="E852" s="4">
        <v>473.25</v>
      </c>
      <c r="F852" s="4">
        <v>20.2</v>
      </c>
    </row>
    <row r="853" spans="1:6" x14ac:dyDescent="0.3">
      <c r="A853" s="1">
        <v>19091</v>
      </c>
      <c r="B853" t="s">
        <v>1495</v>
      </c>
      <c r="C853" t="s">
        <v>402</v>
      </c>
      <c r="D853" s="3">
        <v>9815</v>
      </c>
      <c r="E853" s="4">
        <v>434.35</v>
      </c>
      <c r="F853" s="4">
        <v>22.6</v>
      </c>
    </row>
    <row r="854" spans="1:6" x14ac:dyDescent="0.3">
      <c r="A854" s="1">
        <v>19093</v>
      </c>
      <c r="B854" t="s">
        <v>1496</v>
      </c>
      <c r="C854" t="s">
        <v>1497</v>
      </c>
      <c r="D854" s="3">
        <v>7089</v>
      </c>
      <c r="E854" s="4">
        <v>431.51</v>
      </c>
      <c r="F854" s="4">
        <v>16.399999999999999</v>
      </c>
    </row>
    <row r="855" spans="1:6" x14ac:dyDescent="0.3">
      <c r="A855" s="1">
        <v>19095</v>
      </c>
      <c r="B855" t="s">
        <v>1498</v>
      </c>
      <c r="C855" t="s">
        <v>1499</v>
      </c>
      <c r="D855" s="3">
        <v>16355</v>
      </c>
      <c r="E855" s="4">
        <v>586.46</v>
      </c>
      <c r="F855" s="4">
        <v>27.9</v>
      </c>
    </row>
    <row r="856" spans="1:6" x14ac:dyDescent="0.3">
      <c r="A856" s="1">
        <v>19097</v>
      </c>
      <c r="B856" t="s">
        <v>1500</v>
      </c>
      <c r="C856" t="s">
        <v>81</v>
      </c>
      <c r="D856" s="3">
        <v>19848</v>
      </c>
      <c r="E856" s="4">
        <v>636.04</v>
      </c>
      <c r="F856" s="4">
        <v>31.2</v>
      </c>
    </row>
    <row r="857" spans="1:6" x14ac:dyDescent="0.3">
      <c r="A857" s="1">
        <v>19099</v>
      </c>
      <c r="B857" t="s">
        <v>1501</v>
      </c>
      <c r="C857" t="s">
        <v>911</v>
      </c>
      <c r="D857" s="3">
        <v>36842</v>
      </c>
      <c r="E857" s="4">
        <v>730.42</v>
      </c>
      <c r="F857" s="4">
        <v>50.4</v>
      </c>
    </row>
    <row r="858" spans="1:6" x14ac:dyDescent="0.3">
      <c r="A858" s="1">
        <v>19101</v>
      </c>
      <c r="B858" t="s">
        <v>1502</v>
      </c>
      <c r="C858" t="s">
        <v>83</v>
      </c>
      <c r="D858" s="3">
        <v>16843</v>
      </c>
      <c r="E858" s="4">
        <v>435.51</v>
      </c>
      <c r="F858" s="4">
        <v>38.700000000000003</v>
      </c>
    </row>
    <row r="859" spans="1:6" x14ac:dyDescent="0.3">
      <c r="A859" s="1">
        <v>19103</v>
      </c>
      <c r="B859" t="s">
        <v>1503</v>
      </c>
      <c r="C859" t="s">
        <v>307</v>
      </c>
      <c r="D859" s="3">
        <v>130882</v>
      </c>
      <c r="E859" s="4">
        <v>614.04</v>
      </c>
      <c r="F859" s="4">
        <v>213.1</v>
      </c>
    </row>
    <row r="860" spans="1:6" x14ac:dyDescent="0.3">
      <c r="A860" s="1">
        <v>19105</v>
      </c>
      <c r="B860" t="s">
        <v>1504</v>
      </c>
      <c r="C860" t="s">
        <v>919</v>
      </c>
      <c r="D860" s="3">
        <v>20638</v>
      </c>
      <c r="E860" s="4">
        <v>575.62</v>
      </c>
      <c r="F860" s="4">
        <v>35.9</v>
      </c>
    </row>
    <row r="861" spans="1:6" x14ac:dyDescent="0.3">
      <c r="A861" s="1">
        <v>19107</v>
      </c>
      <c r="B861" t="s">
        <v>1505</v>
      </c>
      <c r="C861" t="s">
        <v>1506</v>
      </c>
      <c r="D861" s="3">
        <v>10511</v>
      </c>
      <c r="E861" s="4">
        <v>579.17999999999995</v>
      </c>
      <c r="F861" s="4">
        <v>18.100000000000001</v>
      </c>
    </row>
    <row r="862" spans="1:6" x14ac:dyDescent="0.3">
      <c r="A862" s="1">
        <v>19109</v>
      </c>
      <c r="B862" t="s">
        <v>1507</v>
      </c>
      <c r="C862" t="s">
        <v>1508</v>
      </c>
      <c r="D862" s="3">
        <v>15543</v>
      </c>
      <c r="E862" s="4">
        <v>972.72</v>
      </c>
      <c r="F862" s="4">
        <v>16</v>
      </c>
    </row>
    <row r="863" spans="1:6" x14ac:dyDescent="0.3">
      <c r="A863" s="1">
        <v>19111</v>
      </c>
      <c r="B863" t="s">
        <v>1509</v>
      </c>
      <c r="C863" t="s">
        <v>92</v>
      </c>
      <c r="D863" s="3">
        <v>35862</v>
      </c>
      <c r="E863" s="4">
        <v>517.52</v>
      </c>
      <c r="F863" s="4">
        <v>69.3</v>
      </c>
    </row>
    <row r="864" spans="1:6" x14ac:dyDescent="0.3">
      <c r="A864" s="1">
        <v>19113</v>
      </c>
      <c r="B864" t="s">
        <v>1510</v>
      </c>
      <c r="C864" t="s">
        <v>1511</v>
      </c>
      <c r="D864" s="3">
        <v>211226</v>
      </c>
      <c r="E864" s="4">
        <v>716.88</v>
      </c>
      <c r="F864" s="4">
        <v>294.60000000000002</v>
      </c>
    </row>
    <row r="865" spans="1:6" x14ac:dyDescent="0.3">
      <c r="A865" s="1">
        <v>19115</v>
      </c>
      <c r="B865" t="s">
        <v>1512</v>
      </c>
      <c r="C865" t="s">
        <v>1513</v>
      </c>
      <c r="D865" s="3">
        <v>11387</v>
      </c>
      <c r="E865" s="4">
        <v>401.77</v>
      </c>
      <c r="F865" s="4">
        <v>28.3</v>
      </c>
    </row>
    <row r="866" spans="1:6" x14ac:dyDescent="0.3">
      <c r="A866" s="1">
        <v>19117</v>
      </c>
      <c r="B866" t="s">
        <v>1514</v>
      </c>
      <c r="C866" t="s">
        <v>1515</v>
      </c>
      <c r="D866" s="3">
        <v>8898</v>
      </c>
      <c r="E866" s="4">
        <v>430.59</v>
      </c>
      <c r="F866" s="4">
        <v>20.7</v>
      </c>
    </row>
    <row r="867" spans="1:6" x14ac:dyDescent="0.3">
      <c r="A867" s="1">
        <v>19119</v>
      </c>
      <c r="B867" t="s">
        <v>1516</v>
      </c>
      <c r="C867" t="s">
        <v>1517</v>
      </c>
      <c r="D867" s="3">
        <v>11581</v>
      </c>
      <c r="E867" s="4">
        <v>587.65</v>
      </c>
      <c r="F867" s="4">
        <v>19.7</v>
      </c>
    </row>
    <row r="868" spans="1:6" x14ac:dyDescent="0.3">
      <c r="A868" s="1">
        <v>19121</v>
      </c>
      <c r="B868" t="s">
        <v>1518</v>
      </c>
      <c r="C868" t="s">
        <v>101</v>
      </c>
      <c r="D868" s="3">
        <v>15679</v>
      </c>
      <c r="E868" s="4">
        <v>561.01</v>
      </c>
      <c r="F868" s="4">
        <v>27.9</v>
      </c>
    </row>
    <row r="869" spans="1:6" x14ac:dyDescent="0.3">
      <c r="A869" s="1">
        <v>19123</v>
      </c>
      <c r="B869" t="s">
        <v>1519</v>
      </c>
      <c r="C869" t="s">
        <v>1520</v>
      </c>
      <c r="D869" s="3">
        <v>22381</v>
      </c>
      <c r="E869" s="4">
        <v>570.86</v>
      </c>
      <c r="F869" s="4">
        <v>39.200000000000003</v>
      </c>
    </row>
    <row r="870" spans="1:6" x14ac:dyDescent="0.3">
      <c r="A870" s="1">
        <v>19125</v>
      </c>
      <c r="B870" t="s">
        <v>1521</v>
      </c>
      <c r="C870" t="s">
        <v>105</v>
      </c>
      <c r="D870" s="3">
        <v>33309</v>
      </c>
      <c r="E870" s="4">
        <v>554.53</v>
      </c>
      <c r="F870" s="4">
        <v>60.1</v>
      </c>
    </row>
    <row r="871" spans="1:6" x14ac:dyDescent="0.3">
      <c r="A871" s="1">
        <v>19127</v>
      </c>
      <c r="B871" t="s">
        <v>1522</v>
      </c>
      <c r="C871" t="s">
        <v>107</v>
      </c>
      <c r="D871" s="3">
        <v>40648</v>
      </c>
      <c r="E871" s="4">
        <v>572.5</v>
      </c>
      <c r="F871" s="4">
        <v>71</v>
      </c>
    </row>
    <row r="872" spans="1:6" x14ac:dyDescent="0.3">
      <c r="A872" s="1">
        <v>19129</v>
      </c>
      <c r="B872" t="s">
        <v>1523</v>
      </c>
      <c r="C872" t="s">
        <v>1524</v>
      </c>
      <c r="D872" s="3">
        <v>15059</v>
      </c>
      <c r="E872" s="4">
        <v>437.44</v>
      </c>
      <c r="F872" s="4">
        <v>34.4</v>
      </c>
    </row>
    <row r="873" spans="1:6" x14ac:dyDescent="0.3">
      <c r="A873" s="1">
        <v>19131</v>
      </c>
      <c r="B873" t="s">
        <v>1525</v>
      </c>
      <c r="C873" t="s">
        <v>944</v>
      </c>
      <c r="D873" s="3">
        <v>10776</v>
      </c>
      <c r="E873" s="4">
        <v>469.13</v>
      </c>
      <c r="F873" s="4">
        <v>23</v>
      </c>
    </row>
    <row r="874" spans="1:6" x14ac:dyDescent="0.3">
      <c r="A874" s="1">
        <v>19133</v>
      </c>
      <c r="B874" t="s">
        <v>1526</v>
      </c>
      <c r="C874" t="s">
        <v>1527</v>
      </c>
      <c r="D874" s="3">
        <v>9243</v>
      </c>
      <c r="E874" s="4">
        <v>694.07</v>
      </c>
      <c r="F874" s="4">
        <v>13.3</v>
      </c>
    </row>
    <row r="875" spans="1:6" x14ac:dyDescent="0.3">
      <c r="A875" s="1">
        <v>19135</v>
      </c>
      <c r="B875" t="s">
        <v>1528</v>
      </c>
      <c r="C875" t="s">
        <v>112</v>
      </c>
      <c r="D875" s="3">
        <v>7970</v>
      </c>
      <c r="E875" s="4">
        <v>433.72</v>
      </c>
      <c r="F875" s="4">
        <v>18.399999999999999</v>
      </c>
    </row>
    <row r="876" spans="1:6" x14ac:dyDescent="0.3">
      <c r="A876" s="1">
        <v>19137</v>
      </c>
      <c r="B876" t="s">
        <v>1529</v>
      </c>
      <c r="C876" t="s">
        <v>114</v>
      </c>
      <c r="D876" s="3">
        <v>10740</v>
      </c>
      <c r="E876" s="4">
        <v>424.1</v>
      </c>
      <c r="F876" s="4">
        <v>25.3</v>
      </c>
    </row>
    <row r="877" spans="1:6" x14ac:dyDescent="0.3">
      <c r="A877" s="1">
        <v>19139</v>
      </c>
      <c r="B877" t="s">
        <v>1530</v>
      </c>
      <c r="C877" t="s">
        <v>1531</v>
      </c>
      <c r="D877" s="3">
        <v>42745</v>
      </c>
      <c r="E877" s="4">
        <v>437.47</v>
      </c>
      <c r="F877" s="4">
        <v>97.7</v>
      </c>
    </row>
    <row r="878" spans="1:6" x14ac:dyDescent="0.3">
      <c r="A878" s="1">
        <v>19141</v>
      </c>
      <c r="B878" t="s">
        <v>1532</v>
      </c>
      <c r="C878" t="s">
        <v>1533</v>
      </c>
      <c r="D878" s="3">
        <v>14398</v>
      </c>
      <c r="E878" s="4">
        <v>573.04</v>
      </c>
      <c r="F878" s="4">
        <v>25.1</v>
      </c>
    </row>
    <row r="879" spans="1:6" x14ac:dyDescent="0.3">
      <c r="A879" s="1">
        <v>19143</v>
      </c>
      <c r="B879" t="s">
        <v>1534</v>
      </c>
      <c r="C879" t="s">
        <v>736</v>
      </c>
      <c r="D879" s="3">
        <v>6462</v>
      </c>
      <c r="E879" s="4">
        <v>398.68</v>
      </c>
      <c r="F879" s="4">
        <v>16.2</v>
      </c>
    </row>
    <row r="880" spans="1:6" x14ac:dyDescent="0.3">
      <c r="A880" s="1">
        <v>19145</v>
      </c>
      <c r="B880" t="s">
        <v>1535</v>
      </c>
      <c r="C880" t="s">
        <v>1536</v>
      </c>
      <c r="D880" s="3">
        <v>15932</v>
      </c>
      <c r="E880" s="4">
        <v>534.94000000000005</v>
      </c>
      <c r="F880" s="4">
        <v>29.8</v>
      </c>
    </row>
    <row r="881" spans="1:6" x14ac:dyDescent="0.3">
      <c r="A881" s="1">
        <v>19147</v>
      </c>
      <c r="B881" t="s">
        <v>1537</v>
      </c>
      <c r="C881" t="s">
        <v>1538</v>
      </c>
      <c r="D881" s="3">
        <v>9421</v>
      </c>
      <c r="E881" s="4">
        <v>563.84</v>
      </c>
      <c r="F881" s="4">
        <v>16.7</v>
      </c>
    </row>
    <row r="882" spans="1:6" x14ac:dyDescent="0.3">
      <c r="A882" s="1">
        <v>19149</v>
      </c>
      <c r="B882" t="s">
        <v>1539</v>
      </c>
      <c r="C882" t="s">
        <v>1540</v>
      </c>
      <c r="D882" s="3">
        <v>24986</v>
      </c>
      <c r="E882" s="4">
        <v>862.89</v>
      </c>
      <c r="F882" s="4">
        <v>29</v>
      </c>
    </row>
    <row r="883" spans="1:6" x14ac:dyDescent="0.3">
      <c r="A883" s="1">
        <v>19151</v>
      </c>
      <c r="B883" t="s">
        <v>1541</v>
      </c>
      <c r="C883" t="s">
        <v>1542</v>
      </c>
      <c r="D883" s="3">
        <v>7310</v>
      </c>
      <c r="E883" s="4">
        <v>577.24</v>
      </c>
      <c r="F883" s="4">
        <v>12.7</v>
      </c>
    </row>
    <row r="884" spans="1:6" x14ac:dyDescent="0.3">
      <c r="A884" s="1">
        <v>19153</v>
      </c>
      <c r="B884" t="s">
        <v>1543</v>
      </c>
      <c r="C884" t="s">
        <v>342</v>
      </c>
      <c r="D884" s="3">
        <v>430640</v>
      </c>
      <c r="E884" s="4">
        <v>573.79</v>
      </c>
      <c r="F884" s="4">
        <v>750.5</v>
      </c>
    </row>
    <row r="885" spans="1:6" x14ac:dyDescent="0.3">
      <c r="A885" s="1">
        <v>19155</v>
      </c>
      <c r="B885" t="s">
        <v>1544</v>
      </c>
      <c r="C885" t="s">
        <v>1545</v>
      </c>
      <c r="D885" s="3">
        <v>93158</v>
      </c>
      <c r="E885" s="4">
        <v>950.28</v>
      </c>
      <c r="F885" s="4">
        <v>98</v>
      </c>
    </row>
    <row r="886" spans="1:6" x14ac:dyDescent="0.3">
      <c r="A886" s="1">
        <v>19157</v>
      </c>
      <c r="B886" t="s">
        <v>1546</v>
      </c>
      <c r="C886" t="s">
        <v>1547</v>
      </c>
      <c r="D886" s="3">
        <v>18914</v>
      </c>
      <c r="E886" s="4">
        <v>584.92999999999995</v>
      </c>
      <c r="F886" s="4">
        <v>32.299999999999997</v>
      </c>
    </row>
    <row r="887" spans="1:6" x14ac:dyDescent="0.3">
      <c r="A887" s="1">
        <v>19159</v>
      </c>
      <c r="B887" t="s">
        <v>1548</v>
      </c>
      <c r="C887" t="s">
        <v>1549</v>
      </c>
      <c r="D887" s="3">
        <v>5131</v>
      </c>
      <c r="E887" s="4">
        <v>535.5</v>
      </c>
      <c r="F887" s="4">
        <v>9.6</v>
      </c>
    </row>
    <row r="888" spans="1:6" x14ac:dyDescent="0.3">
      <c r="A888" s="1">
        <v>19161</v>
      </c>
      <c r="B888" t="s">
        <v>1550</v>
      </c>
      <c r="C888" t="s">
        <v>1551</v>
      </c>
      <c r="D888" s="3">
        <v>10350</v>
      </c>
      <c r="E888" s="4">
        <v>575.01</v>
      </c>
      <c r="F888" s="4">
        <v>18</v>
      </c>
    </row>
    <row r="889" spans="1:6" x14ac:dyDescent="0.3">
      <c r="A889" s="1">
        <v>19163</v>
      </c>
      <c r="B889" t="s">
        <v>1552</v>
      </c>
      <c r="C889" t="s">
        <v>355</v>
      </c>
      <c r="D889" s="3">
        <v>165224</v>
      </c>
      <c r="E889" s="4">
        <v>458.09</v>
      </c>
      <c r="F889" s="4">
        <v>360.7</v>
      </c>
    </row>
    <row r="890" spans="1:6" x14ac:dyDescent="0.3">
      <c r="A890" s="1">
        <v>19165</v>
      </c>
      <c r="B890" t="s">
        <v>1553</v>
      </c>
      <c r="C890" t="s">
        <v>130</v>
      </c>
      <c r="D890" s="3">
        <v>12167</v>
      </c>
      <c r="E890" s="4">
        <v>590.78</v>
      </c>
      <c r="F890" s="4">
        <v>20.6</v>
      </c>
    </row>
    <row r="891" spans="1:6" x14ac:dyDescent="0.3">
      <c r="A891" s="1">
        <v>19167</v>
      </c>
      <c r="B891" t="s">
        <v>1554</v>
      </c>
      <c r="C891" t="s">
        <v>1555</v>
      </c>
      <c r="D891" s="3">
        <v>33704</v>
      </c>
      <c r="E891" s="4">
        <v>768.33</v>
      </c>
      <c r="F891" s="4">
        <v>43.9</v>
      </c>
    </row>
    <row r="892" spans="1:6" x14ac:dyDescent="0.3">
      <c r="A892" s="1">
        <v>19169</v>
      </c>
      <c r="B892" t="s">
        <v>1556</v>
      </c>
      <c r="C892" t="s">
        <v>1557</v>
      </c>
      <c r="D892" s="3">
        <v>89542</v>
      </c>
      <c r="E892" s="4">
        <v>572.82000000000005</v>
      </c>
      <c r="F892" s="4">
        <v>156.30000000000001</v>
      </c>
    </row>
    <row r="893" spans="1:6" x14ac:dyDescent="0.3">
      <c r="A893" s="1">
        <v>19171</v>
      </c>
      <c r="B893" t="s">
        <v>1558</v>
      </c>
      <c r="C893" t="s">
        <v>1559</v>
      </c>
      <c r="D893" s="3">
        <v>17767</v>
      </c>
      <c r="E893" s="4">
        <v>721.01</v>
      </c>
      <c r="F893" s="4">
        <v>24.6</v>
      </c>
    </row>
    <row r="894" spans="1:6" x14ac:dyDescent="0.3">
      <c r="A894" s="1">
        <v>19173</v>
      </c>
      <c r="B894" t="s">
        <v>1560</v>
      </c>
      <c r="C894" t="s">
        <v>760</v>
      </c>
      <c r="D894" s="3">
        <v>6317</v>
      </c>
      <c r="E894" s="4">
        <v>531.9</v>
      </c>
      <c r="F894" s="4">
        <v>11.9</v>
      </c>
    </row>
    <row r="895" spans="1:6" x14ac:dyDescent="0.3">
      <c r="A895" s="1">
        <v>19175</v>
      </c>
      <c r="B895" t="s">
        <v>1561</v>
      </c>
      <c r="C895" t="s">
        <v>367</v>
      </c>
      <c r="D895" s="3">
        <v>12534</v>
      </c>
      <c r="E895" s="4">
        <v>423.65</v>
      </c>
      <c r="F895" s="4">
        <v>29.6</v>
      </c>
    </row>
    <row r="896" spans="1:6" x14ac:dyDescent="0.3">
      <c r="A896" s="1">
        <v>19177</v>
      </c>
      <c r="B896" t="s">
        <v>1562</v>
      </c>
      <c r="C896" t="s">
        <v>369</v>
      </c>
      <c r="D896" s="3">
        <v>7570</v>
      </c>
      <c r="E896" s="4">
        <v>484.79</v>
      </c>
      <c r="F896" s="4">
        <v>15.6</v>
      </c>
    </row>
    <row r="897" spans="1:6" x14ac:dyDescent="0.3">
      <c r="A897" s="1">
        <v>19179</v>
      </c>
      <c r="B897" t="s">
        <v>1563</v>
      </c>
      <c r="C897" t="s">
        <v>1564</v>
      </c>
      <c r="D897" s="3">
        <v>35625</v>
      </c>
      <c r="E897" s="4">
        <v>431.83</v>
      </c>
      <c r="F897" s="4">
        <v>82.5</v>
      </c>
    </row>
    <row r="898" spans="1:6" x14ac:dyDescent="0.3">
      <c r="A898" s="1">
        <v>19181</v>
      </c>
      <c r="B898" t="s">
        <v>1565</v>
      </c>
      <c r="C898" t="s">
        <v>1025</v>
      </c>
      <c r="D898" s="3">
        <v>46225</v>
      </c>
      <c r="E898" s="4">
        <v>569.83000000000004</v>
      </c>
      <c r="F898" s="4">
        <v>81.099999999999994</v>
      </c>
    </row>
    <row r="899" spans="1:6" x14ac:dyDescent="0.3">
      <c r="A899" s="1">
        <v>19183</v>
      </c>
      <c r="B899" t="s">
        <v>1566</v>
      </c>
      <c r="C899" t="s">
        <v>142</v>
      </c>
      <c r="D899" s="3">
        <v>21704</v>
      </c>
      <c r="E899" s="4">
        <v>568.84</v>
      </c>
      <c r="F899" s="4">
        <v>38.200000000000003</v>
      </c>
    </row>
    <row r="900" spans="1:6" x14ac:dyDescent="0.3">
      <c r="A900" s="1">
        <v>19185</v>
      </c>
      <c r="B900" t="s">
        <v>1567</v>
      </c>
      <c r="C900" t="s">
        <v>1028</v>
      </c>
      <c r="D900" s="3">
        <v>6403</v>
      </c>
      <c r="E900" s="4">
        <v>525.44000000000005</v>
      </c>
      <c r="F900" s="4">
        <v>12.2</v>
      </c>
    </row>
    <row r="901" spans="1:6" x14ac:dyDescent="0.3">
      <c r="A901" s="1">
        <v>19187</v>
      </c>
      <c r="B901" t="s">
        <v>1568</v>
      </c>
      <c r="C901" t="s">
        <v>1030</v>
      </c>
      <c r="D901" s="3">
        <v>38013</v>
      </c>
      <c r="E901" s="4">
        <v>715.62</v>
      </c>
      <c r="F901" s="4">
        <v>53.1</v>
      </c>
    </row>
    <row r="902" spans="1:6" x14ac:dyDescent="0.3">
      <c r="A902" s="1">
        <v>19189</v>
      </c>
      <c r="B902" t="s">
        <v>1569</v>
      </c>
      <c r="C902" t="s">
        <v>1291</v>
      </c>
      <c r="D902" s="3">
        <v>10866</v>
      </c>
      <c r="E902" s="4">
        <v>400.49</v>
      </c>
      <c r="F902" s="4">
        <v>27.1</v>
      </c>
    </row>
    <row r="903" spans="1:6" x14ac:dyDescent="0.3">
      <c r="A903" s="1">
        <v>19191</v>
      </c>
      <c r="B903" t="s">
        <v>1570</v>
      </c>
      <c r="C903" t="s">
        <v>1571</v>
      </c>
      <c r="D903" s="3">
        <v>21056</v>
      </c>
      <c r="E903" s="4">
        <v>689.87</v>
      </c>
      <c r="F903" s="4">
        <v>30.5</v>
      </c>
    </row>
    <row r="904" spans="1:6" x14ac:dyDescent="0.3">
      <c r="A904" s="1">
        <v>19193</v>
      </c>
      <c r="B904" t="s">
        <v>1572</v>
      </c>
      <c r="C904" t="s">
        <v>1573</v>
      </c>
      <c r="D904" s="3">
        <v>102172</v>
      </c>
      <c r="E904" s="4">
        <v>872.83</v>
      </c>
      <c r="F904" s="4">
        <v>117.1</v>
      </c>
    </row>
    <row r="905" spans="1:6" x14ac:dyDescent="0.3">
      <c r="A905" s="1">
        <v>19195</v>
      </c>
      <c r="B905" t="s">
        <v>1574</v>
      </c>
      <c r="C905" t="s">
        <v>1042</v>
      </c>
      <c r="D905" s="3">
        <v>7598</v>
      </c>
      <c r="E905" s="4">
        <v>400.12</v>
      </c>
      <c r="F905" s="4">
        <v>19</v>
      </c>
    </row>
    <row r="906" spans="1:6" x14ac:dyDescent="0.3">
      <c r="A906" s="1">
        <v>19197</v>
      </c>
      <c r="B906" t="s">
        <v>1575</v>
      </c>
      <c r="C906" t="s">
        <v>1576</v>
      </c>
      <c r="D906" s="3">
        <v>13229</v>
      </c>
      <c r="E906" s="4">
        <v>580.41999999999996</v>
      </c>
      <c r="F906" s="4">
        <v>22.8</v>
      </c>
    </row>
    <row r="907" spans="1:6" x14ac:dyDescent="0.3">
      <c r="A907" s="1">
        <v>20</v>
      </c>
      <c r="B907" t="s">
        <v>1577</v>
      </c>
      <c r="C907" t="s">
        <v>1578</v>
      </c>
      <c r="D907" s="3">
        <v>2853118</v>
      </c>
      <c r="E907" s="4">
        <v>81758.720000000001</v>
      </c>
      <c r="F907" s="4">
        <v>34.9</v>
      </c>
    </row>
    <row r="908" spans="1:6" x14ac:dyDescent="0.3">
      <c r="A908" s="1">
        <v>20001</v>
      </c>
      <c r="B908" t="s">
        <v>1579</v>
      </c>
      <c r="C908" t="s">
        <v>1298</v>
      </c>
      <c r="D908" s="3">
        <v>13371</v>
      </c>
      <c r="E908" s="4">
        <v>500.3</v>
      </c>
      <c r="F908" s="4">
        <v>26.7</v>
      </c>
    </row>
    <row r="909" spans="1:6" x14ac:dyDescent="0.3">
      <c r="A909" s="1">
        <v>20003</v>
      </c>
      <c r="B909" t="s">
        <v>1580</v>
      </c>
      <c r="C909" t="s">
        <v>1581</v>
      </c>
      <c r="D909" s="3">
        <v>8102</v>
      </c>
      <c r="E909" s="4">
        <v>579.65</v>
      </c>
      <c r="F909" s="4">
        <v>14</v>
      </c>
    </row>
    <row r="910" spans="1:6" x14ac:dyDescent="0.3">
      <c r="A910" s="1">
        <v>20005</v>
      </c>
      <c r="B910" t="s">
        <v>1582</v>
      </c>
      <c r="C910" t="s">
        <v>1583</v>
      </c>
      <c r="D910" s="3">
        <v>16924</v>
      </c>
      <c r="E910" s="4">
        <v>431.17</v>
      </c>
      <c r="F910" s="4">
        <v>39.299999999999997</v>
      </c>
    </row>
    <row r="911" spans="1:6" x14ac:dyDescent="0.3">
      <c r="A911" s="1">
        <v>20007</v>
      </c>
      <c r="B911" t="s">
        <v>1584</v>
      </c>
      <c r="C911" t="s">
        <v>1585</v>
      </c>
      <c r="D911" s="3">
        <v>4861</v>
      </c>
      <c r="E911" s="4">
        <v>1134.07</v>
      </c>
      <c r="F911" s="4">
        <v>4.3</v>
      </c>
    </row>
    <row r="912" spans="1:6" x14ac:dyDescent="0.3">
      <c r="A912" s="1">
        <v>20009</v>
      </c>
      <c r="B912" t="s">
        <v>1586</v>
      </c>
      <c r="C912" t="s">
        <v>1587</v>
      </c>
      <c r="D912" s="3">
        <v>27674</v>
      </c>
      <c r="E912" s="4">
        <v>895.4</v>
      </c>
      <c r="F912" s="4">
        <v>30.9</v>
      </c>
    </row>
    <row r="913" spans="1:6" x14ac:dyDescent="0.3">
      <c r="A913" s="1">
        <v>20011</v>
      </c>
      <c r="B913" t="s">
        <v>1588</v>
      </c>
      <c r="C913" t="s">
        <v>1589</v>
      </c>
      <c r="D913" s="3">
        <v>15173</v>
      </c>
      <c r="E913" s="4">
        <v>635.47</v>
      </c>
      <c r="F913" s="4">
        <v>23.9</v>
      </c>
    </row>
    <row r="914" spans="1:6" x14ac:dyDescent="0.3">
      <c r="A914" s="1">
        <v>20013</v>
      </c>
      <c r="B914" t="s">
        <v>1590</v>
      </c>
      <c r="C914" t="s">
        <v>1145</v>
      </c>
      <c r="D914" s="3">
        <v>9984</v>
      </c>
      <c r="E914" s="4">
        <v>570.87</v>
      </c>
      <c r="F914" s="4">
        <v>17.5</v>
      </c>
    </row>
    <row r="915" spans="1:6" x14ac:dyDescent="0.3">
      <c r="A915" s="1">
        <v>20015</v>
      </c>
      <c r="B915" t="s">
        <v>1591</v>
      </c>
      <c r="C915" t="s">
        <v>23</v>
      </c>
      <c r="D915" s="3">
        <v>65880</v>
      </c>
      <c r="E915" s="4">
        <v>1429.86</v>
      </c>
      <c r="F915" s="4">
        <v>46.1</v>
      </c>
    </row>
    <row r="916" spans="1:6" x14ac:dyDescent="0.3">
      <c r="A916" s="1">
        <v>20017</v>
      </c>
      <c r="B916" t="s">
        <v>1592</v>
      </c>
      <c r="C916" t="s">
        <v>1593</v>
      </c>
      <c r="D916" s="3">
        <v>2790</v>
      </c>
      <c r="E916" s="4">
        <v>773.06</v>
      </c>
      <c r="F916" s="4">
        <v>3.6</v>
      </c>
    </row>
    <row r="917" spans="1:6" x14ac:dyDescent="0.3">
      <c r="A917" s="1">
        <v>20019</v>
      </c>
      <c r="B917" t="s">
        <v>1594</v>
      </c>
      <c r="C917" t="s">
        <v>1595</v>
      </c>
      <c r="D917" s="3">
        <v>3669</v>
      </c>
      <c r="E917" s="4">
        <v>638.88</v>
      </c>
      <c r="F917" s="4">
        <v>5.7</v>
      </c>
    </row>
    <row r="918" spans="1:6" x14ac:dyDescent="0.3">
      <c r="A918" s="1">
        <v>20021</v>
      </c>
      <c r="B918" t="s">
        <v>1596</v>
      </c>
      <c r="C918" t="s">
        <v>29</v>
      </c>
      <c r="D918" s="3">
        <v>21603</v>
      </c>
      <c r="E918" s="4">
        <v>587.57000000000005</v>
      </c>
      <c r="F918" s="4">
        <v>36.799999999999997</v>
      </c>
    </row>
    <row r="919" spans="1:6" x14ac:dyDescent="0.3">
      <c r="A919" s="1">
        <v>20023</v>
      </c>
      <c r="B919" t="s">
        <v>1597</v>
      </c>
      <c r="C919" t="s">
        <v>515</v>
      </c>
      <c r="D919" s="3">
        <v>2726</v>
      </c>
      <c r="E919" s="4">
        <v>1019.89</v>
      </c>
      <c r="F919" s="4">
        <v>2.7</v>
      </c>
    </row>
    <row r="920" spans="1:6" x14ac:dyDescent="0.3">
      <c r="A920" s="1">
        <v>20025</v>
      </c>
      <c r="B920" t="s">
        <v>1598</v>
      </c>
      <c r="C920" t="s">
        <v>262</v>
      </c>
      <c r="D920" s="3">
        <v>2215</v>
      </c>
      <c r="E920" s="4">
        <v>974.63</v>
      </c>
      <c r="F920" s="4">
        <v>2.2999999999999998</v>
      </c>
    </row>
    <row r="921" spans="1:6" x14ac:dyDescent="0.3">
      <c r="A921" s="1">
        <v>20027</v>
      </c>
      <c r="B921" t="s">
        <v>1599</v>
      </c>
      <c r="C921" t="s">
        <v>37</v>
      </c>
      <c r="D921" s="3">
        <v>8535</v>
      </c>
      <c r="E921" s="4">
        <v>645.29999999999995</v>
      </c>
      <c r="F921" s="4">
        <v>13.2</v>
      </c>
    </row>
    <row r="922" spans="1:6" x14ac:dyDescent="0.3">
      <c r="A922" s="1">
        <v>20029</v>
      </c>
      <c r="B922" t="s">
        <v>1600</v>
      </c>
      <c r="C922" t="s">
        <v>1601</v>
      </c>
      <c r="D922" s="3">
        <v>9533</v>
      </c>
      <c r="E922" s="4">
        <v>715.34</v>
      </c>
      <c r="F922" s="4">
        <v>13.3</v>
      </c>
    </row>
    <row r="923" spans="1:6" x14ac:dyDescent="0.3">
      <c r="A923" s="1">
        <v>20031</v>
      </c>
      <c r="B923" t="s">
        <v>1602</v>
      </c>
      <c r="C923" t="s">
        <v>1603</v>
      </c>
      <c r="D923" s="3">
        <v>8601</v>
      </c>
      <c r="E923" s="4">
        <v>626.95000000000005</v>
      </c>
      <c r="F923" s="4">
        <v>13.7</v>
      </c>
    </row>
    <row r="924" spans="1:6" x14ac:dyDescent="0.3">
      <c r="A924" s="1">
        <v>20033</v>
      </c>
      <c r="B924" t="s">
        <v>1604</v>
      </c>
      <c r="C924" t="s">
        <v>1605</v>
      </c>
      <c r="D924" s="3">
        <v>1891</v>
      </c>
      <c r="E924" s="4">
        <v>788.3</v>
      </c>
      <c r="F924" s="4">
        <v>2.4</v>
      </c>
    </row>
    <row r="925" spans="1:6" x14ac:dyDescent="0.3">
      <c r="A925" s="1">
        <v>20035</v>
      </c>
      <c r="B925" t="s">
        <v>1606</v>
      </c>
      <c r="C925" t="s">
        <v>1607</v>
      </c>
      <c r="D925" s="3">
        <v>36311</v>
      </c>
      <c r="E925" s="4">
        <v>1125.75</v>
      </c>
      <c r="F925" s="4">
        <v>32.299999999999997</v>
      </c>
    </row>
    <row r="926" spans="1:6" x14ac:dyDescent="0.3">
      <c r="A926" s="1">
        <v>20037</v>
      </c>
      <c r="B926" t="s">
        <v>1608</v>
      </c>
      <c r="C926" t="s">
        <v>274</v>
      </c>
      <c r="D926" s="3">
        <v>39134</v>
      </c>
      <c r="E926" s="4">
        <v>589.76</v>
      </c>
      <c r="F926" s="4">
        <v>66.400000000000006</v>
      </c>
    </row>
    <row r="927" spans="1:6" x14ac:dyDescent="0.3">
      <c r="A927" s="1">
        <v>20039</v>
      </c>
      <c r="B927" t="s">
        <v>1609</v>
      </c>
      <c r="C927" t="s">
        <v>847</v>
      </c>
      <c r="D927" s="3">
        <v>2961</v>
      </c>
      <c r="E927" s="4">
        <v>893.52</v>
      </c>
      <c r="F927" s="4">
        <v>3.3</v>
      </c>
    </row>
    <row r="928" spans="1:6" x14ac:dyDescent="0.3">
      <c r="A928" s="1">
        <v>20041</v>
      </c>
      <c r="B928" t="s">
        <v>1610</v>
      </c>
      <c r="C928" t="s">
        <v>1476</v>
      </c>
      <c r="D928" s="3">
        <v>19754</v>
      </c>
      <c r="E928" s="4">
        <v>847.07</v>
      </c>
      <c r="F928" s="4">
        <v>23.3</v>
      </c>
    </row>
    <row r="929" spans="1:6" x14ac:dyDescent="0.3">
      <c r="A929" s="1">
        <v>20043</v>
      </c>
      <c r="B929" t="s">
        <v>1611</v>
      </c>
      <c r="C929" t="s">
        <v>1612</v>
      </c>
      <c r="D929" s="3">
        <v>7945</v>
      </c>
      <c r="E929" s="4">
        <v>393.41</v>
      </c>
      <c r="F929" s="4">
        <v>20.2</v>
      </c>
    </row>
    <row r="930" spans="1:6" x14ac:dyDescent="0.3">
      <c r="A930" s="1">
        <v>20045</v>
      </c>
      <c r="B930" t="s">
        <v>1613</v>
      </c>
      <c r="C930" t="s">
        <v>534</v>
      </c>
      <c r="D930" s="3">
        <v>110826</v>
      </c>
      <c r="E930" s="4">
        <v>455.87</v>
      </c>
      <c r="F930" s="4">
        <v>243.1</v>
      </c>
    </row>
    <row r="931" spans="1:6" x14ac:dyDescent="0.3">
      <c r="A931" s="1">
        <v>20047</v>
      </c>
      <c r="B931" t="s">
        <v>1614</v>
      </c>
      <c r="C931" t="s">
        <v>1175</v>
      </c>
      <c r="D931" s="3">
        <v>3037</v>
      </c>
      <c r="E931" s="4">
        <v>621.89</v>
      </c>
      <c r="F931" s="4">
        <v>4.9000000000000004</v>
      </c>
    </row>
    <row r="932" spans="1:6" x14ac:dyDescent="0.3">
      <c r="A932" s="1">
        <v>20049</v>
      </c>
      <c r="B932" t="s">
        <v>1615</v>
      </c>
      <c r="C932" t="s">
        <v>1616</v>
      </c>
      <c r="D932" s="3">
        <v>2882</v>
      </c>
      <c r="E932" s="4">
        <v>644.26</v>
      </c>
      <c r="F932" s="4">
        <v>4.5</v>
      </c>
    </row>
    <row r="933" spans="1:6" x14ac:dyDescent="0.3">
      <c r="A933" s="1">
        <v>20051</v>
      </c>
      <c r="B933" t="s">
        <v>1617</v>
      </c>
      <c r="C933" t="s">
        <v>1618</v>
      </c>
      <c r="D933" s="3">
        <v>28452</v>
      </c>
      <c r="E933" s="4">
        <v>899.91</v>
      </c>
      <c r="F933" s="4">
        <v>31.6</v>
      </c>
    </row>
    <row r="934" spans="1:6" x14ac:dyDescent="0.3">
      <c r="A934" s="1">
        <v>20053</v>
      </c>
      <c r="B934" t="s">
        <v>1619</v>
      </c>
      <c r="C934" t="s">
        <v>1620</v>
      </c>
      <c r="D934" s="3">
        <v>6497</v>
      </c>
      <c r="E934" s="4">
        <v>715.85</v>
      </c>
      <c r="F934" s="4">
        <v>9.1</v>
      </c>
    </row>
    <row r="935" spans="1:6" x14ac:dyDescent="0.3">
      <c r="A935" s="1">
        <v>20055</v>
      </c>
      <c r="B935" t="s">
        <v>1621</v>
      </c>
      <c r="C935" t="s">
        <v>1622</v>
      </c>
      <c r="D935" s="3">
        <v>36776</v>
      </c>
      <c r="E935" s="4">
        <v>1301.97</v>
      </c>
      <c r="F935" s="4">
        <v>28.2</v>
      </c>
    </row>
    <row r="936" spans="1:6" x14ac:dyDescent="0.3">
      <c r="A936" s="1">
        <v>20057</v>
      </c>
      <c r="B936" t="s">
        <v>1623</v>
      </c>
      <c r="C936" t="s">
        <v>1179</v>
      </c>
      <c r="D936" s="3">
        <v>33848</v>
      </c>
      <c r="E936" s="4">
        <v>1098.27</v>
      </c>
      <c r="F936" s="4">
        <v>30.8</v>
      </c>
    </row>
    <row r="937" spans="1:6" x14ac:dyDescent="0.3">
      <c r="A937" s="1">
        <v>20059</v>
      </c>
      <c r="B937" t="s">
        <v>1624</v>
      </c>
      <c r="C937" t="s">
        <v>69</v>
      </c>
      <c r="D937" s="3">
        <v>25992</v>
      </c>
      <c r="E937" s="4">
        <v>571.76</v>
      </c>
      <c r="F937" s="4">
        <v>45.5</v>
      </c>
    </row>
    <row r="938" spans="1:6" x14ac:dyDescent="0.3">
      <c r="A938" s="1">
        <v>20061</v>
      </c>
      <c r="B938" t="s">
        <v>1625</v>
      </c>
      <c r="C938" t="s">
        <v>1626</v>
      </c>
      <c r="D938" s="3">
        <v>34362</v>
      </c>
      <c r="E938" s="4">
        <v>384.62</v>
      </c>
      <c r="F938" s="4">
        <v>89.3</v>
      </c>
    </row>
    <row r="939" spans="1:6" x14ac:dyDescent="0.3">
      <c r="A939" s="1">
        <v>20063</v>
      </c>
      <c r="B939" t="s">
        <v>1627</v>
      </c>
      <c r="C939" t="s">
        <v>1628</v>
      </c>
      <c r="D939" s="3">
        <v>2695</v>
      </c>
      <c r="E939" s="4">
        <v>1071.6600000000001</v>
      </c>
      <c r="F939" s="4">
        <v>2.5</v>
      </c>
    </row>
    <row r="940" spans="1:6" x14ac:dyDescent="0.3">
      <c r="A940" s="1">
        <v>20065</v>
      </c>
      <c r="B940" t="s">
        <v>1629</v>
      </c>
      <c r="C940" t="s">
        <v>220</v>
      </c>
      <c r="D940" s="3">
        <v>2597</v>
      </c>
      <c r="E940" s="4">
        <v>898.52</v>
      </c>
      <c r="F940" s="4">
        <v>2.9</v>
      </c>
    </row>
    <row r="941" spans="1:6" x14ac:dyDescent="0.3">
      <c r="A941" s="1">
        <v>20067</v>
      </c>
      <c r="B941" t="s">
        <v>1630</v>
      </c>
      <c r="C941" t="s">
        <v>292</v>
      </c>
      <c r="D941" s="3">
        <v>7829</v>
      </c>
      <c r="E941" s="4">
        <v>574.79999999999995</v>
      </c>
      <c r="F941" s="4">
        <v>13.6</v>
      </c>
    </row>
    <row r="942" spans="1:6" x14ac:dyDescent="0.3">
      <c r="A942" s="1">
        <v>20069</v>
      </c>
      <c r="B942" t="s">
        <v>1631</v>
      </c>
      <c r="C942" t="s">
        <v>1632</v>
      </c>
      <c r="D942" s="3">
        <v>6006</v>
      </c>
      <c r="E942" s="4">
        <v>868.87</v>
      </c>
      <c r="F942" s="4">
        <v>6.9</v>
      </c>
    </row>
    <row r="943" spans="1:6" x14ac:dyDescent="0.3">
      <c r="A943" s="1">
        <v>20071</v>
      </c>
      <c r="B943" t="s">
        <v>1633</v>
      </c>
      <c r="C943" t="s">
        <v>1634</v>
      </c>
      <c r="D943" s="3">
        <v>1247</v>
      </c>
      <c r="E943" s="4">
        <v>778.45</v>
      </c>
      <c r="F943" s="4">
        <v>1.6</v>
      </c>
    </row>
    <row r="944" spans="1:6" x14ac:dyDescent="0.3">
      <c r="A944" s="1">
        <v>20073</v>
      </c>
      <c r="B944" t="s">
        <v>1635</v>
      </c>
      <c r="C944" t="s">
        <v>1636</v>
      </c>
      <c r="D944" s="3">
        <v>6689</v>
      </c>
      <c r="E944" s="4">
        <v>1143.3</v>
      </c>
      <c r="F944" s="4">
        <v>5.9</v>
      </c>
    </row>
    <row r="945" spans="1:6" x14ac:dyDescent="0.3">
      <c r="A945" s="1">
        <v>20075</v>
      </c>
      <c r="B945" t="s">
        <v>1637</v>
      </c>
      <c r="C945" t="s">
        <v>690</v>
      </c>
      <c r="D945" s="3">
        <v>2690</v>
      </c>
      <c r="E945" s="4">
        <v>996.51</v>
      </c>
      <c r="F945" s="4">
        <v>2.7</v>
      </c>
    </row>
    <row r="946" spans="1:6" x14ac:dyDescent="0.3">
      <c r="A946" s="1">
        <v>20077</v>
      </c>
      <c r="B946" t="s">
        <v>1638</v>
      </c>
      <c r="C946" t="s">
        <v>1639</v>
      </c>
      <c r="D946" s="3">
        <v>6034</v>
      </c>
      <c r="E946" s="4">
        <v>801.27</v>
      </c>
      <c r="F946" s="4">
        <v>7.5</v>
      </c>
    </row>
    <row r="947" spans="1:6" x14ac:dyDescent="0.3">
      <c r="A947" s="1">
        <v>20079</v>
      </c>
      <c r="B947" t="s">
        <v>1640</v>
      </c>
      <c r="C947" t="s">
        <v>1641</v>
      </c>
      <c r="D947" s="3">
        <v>34684</v>
      </c>
      <c r="E947" s="4">
        <v>539.75</v>
      </c>
      <c r="F947" s="4">
        <v>64.3</v>
      </c>
    </row>
    <row r="948" spans="1:6" x14ac:dyDescent="0.3">
      <c r="A948" s="1">
        <v>20081</v>
      </c>
      <c r="B948" t="s">
        <v>1642</v>
      </c>
      <c r="C948" t="s">
        <v>1643</v>
      </c>
      <c r="D948" s="3">
        <v>4256</v>
      </c>
      <c r="E948" s="4">
        <v>577.52</v>
      </c>
      <c r="F948" s="4">
        <v>7.4</v>
      </c>
    </row>
    <row r="949" spans="1:6" x14ac:dyDescent="0.3">
      <c r="A949" s="1">
        <v>20083</v>
      </c>
      <c r="B949" t="s">
        <v>1644</v>
      </c>
      <c r="C949" t="s">
        <v>1645</v>
      </c>
      <c r="D949" s="3">
        <v>1916</v>
      </c>
      <c r="E949" s="4">
        <v>859.99</v>
      </c>
      <c r="F949" s="4">
        <v>2.2000000000000002</v>
      </c>
    </row>
    <row r="950" spans="1:6" x14ac:dyDescent="0.3">
      <c r="A950" s="1">
        <v>20085</v>
      </c>
      <c r="B950" t="s">
        <v>1646</v>
      </c>
      <c r="C950" t="s">
        <v>81</v>
      </c>
      <c r="D950" s="3">
        <v>13462</v>
      </c>
      <c r="E950" s="4">
        <v>656.22</v>
      </c>
      <c r="F950" s="4">
        <v>20.5</v>
      </c>
    </row>
    <row r="951" spans="1:6" x14ac:dyDescent="0.3">
      <c r="A951" s="1">
        <v>20087</v>
      </c>
      <c r="B951" t="s">
        <v>1647</v>
      </c>
      <c r="C951" t="s">
        <v>83</v>
      </c>
      <c r="D951" s="3">
        <v>19126</v>
      </c>
      <c r="E951" s="4">
        <v>532.57000000000005</v>
      </c>
      <c r="F951" s="4">
        <v>35.9</v>
      </c>
    </row>
    <row r="952" spans="1:6" x14ac:dyDescent="0.3">
      <c r="A952" s="1">
        <v>20089</v>
      </c>
      <c r="B952" t="s">
        <v>1648</v>
      </c>
      <c r="C952" t="s">
        <v>1649</v>
      </c>
      <c r="D952" s="3">
        <v>3077</v>
      </c>
      <c r="E952" s="4">
        <v>909.78</v>
      </c>
      <c r="F952" s="4">
        <v>3.4</v>
      </c>
    </row>
    <row r="953" spans="1:6" x14ac:dyDescent="0.3">
      <c r="A953" s="1">
        <v>20091</v>
      </c>
      <c r="B953" t="s">
        <v>1650</v>
      </c>
      <c r="C953" t="s">
        <v>307</v>
      </c>
      <c r="D953" s="3">
        <v>544179</v>
      </c>
      <c r="E953" s="4">
        <v>473.37</v>
      </c>
      <c r="F953" s="4">
        <v>1149.5999999999999</v>
      </c>
    </row>
    <row r="954" spans="1:6" x14ac:dyDescent="0.3">
      <c r="A954" s="1">
        <v>20093</v>
      </c>
      <c r="B954" t="s">
        <v>1651</v>
      </c>
      <c r="C954" t="s">
        <v>1652</v>
      </c>
      <c r="D954" s="3">
        <v>3977</v>
      </c>
      <c r="E954" s="4">
        <v>870.54</v>
      </c>
      <c r="F954" s="4">
        <v>4.5999999999999996</v>
      </c>
    </row>
    <row r="955" spans="1:6" x14ac:dyDescent="0.3">
      <c r="A955" s="1">
        <v>20095</v>
      </c>
      <c r="B955" t="s">
        <v>1653</v>
      </c>
      <c r="C955" t="s">
        <v>1654</v>
      </c>
      <c r="D955" s="3">
        <v>7858</v>
      </c>
      <c r="E955" s="4">
        <v>863.36</v>
      </c>
      <c r="F955" s="4">
        <v>9.1</v>
      </c>
    </row>
    <row r="956" spans="1:6" x14ac:dyDescent="0.3">
      <c r="A956" s="1">
        <v>20097</v>
      </c>
      <c r="B956" t="s">
        <v>1655</v>
      </c>
      <c r="C956" t="s">
        <v>558</v>
      </c>
      <c r="D956" s="3">
        <v>2553</v>
      </c>
      <c r="E956" s="4">
        <v>722.64</v>
      </c>
      <c r="F956" s="4">
        <v>3.5</v>
      </c>
    </row>
    <row r="957" spans="1:6" x14ac:dyDescent="0.3">
      <c r="A957" s="1">
        <v>20099</v>
      </c>
      <c r="B957" t="s">
        <v>1656</v>
      </c>
      <c r="C957" t="s">
        <v>1657</v>
      </c>
      <c r="D957" s="3">
        <v>21607</v>
      </c>
      <c r="E957" s="4">
        <v>645.29</v>
      </c>
      <c r="F957" s="4">
        <v>33.5</v>
      </c>
    </row>
    <row r="958" spans="1:6" x14ac:dyDescent="0.3">
      <c r="A958" s="1">
        <v>20101</v>
      </c>
      <c r="B958" t="s">
        <v>1658</v>
      </c>
      <c r="C958" t="s">
        <v>1659</v>
      </c>
      <c r="D958" s="3">
        <v>1750</v>
      </c>
      <c r="E958" s="4">
        <v>717.46</v>
      </c>
      <c r="F958" s="4">
        <v>2.4</v>
      </c>
    </row>
    <row r="959" spans="1:6" x14ac:dyDescent="0.3">
      <c r="A959" s="1">
        <v>20103</v>
      </c>
      <c r="B959" t="s">
        <v>1660</v>
      </c>
      <c r="C959" t="s">
        <v>1661</v>
      </c>
      <c r="D959" s="3">
        <v>76227</v>
      </c>
      <c r="E959" s="4">
        <v>462.83</v>
      </c>
      <c r="F959" s="4">
        <v>164.7</v>
      </c>
    </row>
    <row r="960" spans="1:6" x14ac:dyDescent="0.3">
      <c r="A960" s="1">
        <v>20105</v>
      </c>
      <c r="B960" t="s">
        <v>1662</v>
      </c>
      <c r="C960" t="s">
        <v>313</v>
      </c>
      <c r="D960" s="3">
        <v>3241</v>
      </c>
      <c r="E960" s="4">
        <v>719.4</v>
      </c>
      <c r="F960" s="4">
        <v>4.5</v>
      </c>
    </row>
    <row r="961" spans="1:6" x14ac:dyDescent="0.3">
      <c r="A961" s="1">
        <v>20107</v>
      </c>
      <c r="B961" t="s">
        <v>1663</v>
      </c>
      <c r="C961" t="s">
        <v>1511</v>
      </c>
      <c r="D961" s="3">
        <v>9656</v>
      </c>
      <c r="E961" s="4">
        <v>594.05999999999995</v>
      </c>
      <c r="F961" s="4">
        <v>16.3</v>
      </c>
    </row>
    <row r="962" spans="1:6" x14ac:dyDescent="0.3">
      <c r="A962" s="1">
        <v>20109</v>
      </c>
      <c r="B962" t="s">
        <v>1664</v>
      </c>
      <c r="C962" t="s">
        <v>317</v>
      </c>
      <c r="D962" s="3">
        <v>2756</v>
      </c>
      <c r="E962" s="4">
        <v>1072.99</v>
      </c>
      <c r="F962" s="4">
        <v>2.6</v>
      </c>
    </row>
    <row r="963" spans="1:6" x14ac:dyDescent="0.3">
      <c r="A963" s="1">
        <v>20111</v>
      </c>
      <c r="B963" t="s">
        <v>1665</v>
      </c>
      <c r="C963" t="s">
        <v>1517</v>
      </c>
      <c r="D963" s="3">
        <v>33690</v>
      </c>
      <c r="E963" s="4">
        <v>847.47</v>
      </c>
      <c r="F963" s="4">
        <v>39.799999999999997</v>
      </c>
    </row>
    <row r="964" spans="1:6" x14ac:dyDescent="0.3">
      <c r="A964" s="1">
        <v>20113</v>
      </c>
      <c r="B964" t="s">
        <v>1666</v>
      </c>
      <c r="C964" t="s">
        <v>1667</v>
      </c>
      <c r="D964" s="3">
        <v>29180</v>
      </c>
      <c r="E964" s="4">
        <v>898.27</v>
      </c>
      <c r="F964" s="4">
        <v>32.5</v>
      </c>
    </row>
    <row r="965" spans="1:6" x14ac:dyDescent="0.3">
      <c r="A965" s="1">
        <v>20115</v>
      </c>
      <c r="B965" t="s">
        <v>1668</v>
      </c>
      <c r="C965" t="s">
        <v>105</v>
      </c>
      <c r="D965" s="3">
        <v>12660</v>
      </c>
      <c r="E965" s="4">
        <v>944.29</v>
      </c>
      <c r="F965" s="4">
        <v>13.4</v>
      </c>
    </row>
    <row r="966" spans="1:6" x14ac:dyDescent="0.3">
      <c r="A966" s="1">
        <v>20117</v>
      </c>
      <c r="B966" t="s">
        <v>1669</v>
      </c>
      <c r="C966" t="s">
        <v>107</v>
      </c>
      <c r="D966" s="3">
        <v>10117</v>
      </c>
      <c r="E966" s="4">
        <v>900.18</v>
      </c>
      <c r="F966" s="4">
        <v>11.2</v>
      </c>
    </row>
    <row r="967" spans="1:6" x14ac:dyDescent="0.3">
      <c r="A967" s="1">
        <v>20119</v>
      </c>
      <c r="B967" t="s">
        <v>1670</v>
      </c>
      <c r="C967" t="s">
        <v>1671</v>
      </c>
      <c r="D967" s="3">
        <v>4575</v>
      </c>
      <c r="E967" s="4">
        <v>978.09</v>
      </c>
      <c r="F967" s="4">
        <v>4.7</v>
      </c>
    </row>
    <row r="968" spans="1:6" x14ac:dyDescent="0.3">
      <c r="A968" s="1">
        <v>20121</v>
      </c>
      <c r="B968" t="s">
        <v>1672</v>
      </c>
      <c r="C968" t="s">
        <v>1368</v>
      </c>
      <c r="D968" s="3">
        <v>32787</v>
      </c>
      <c r="E968" s="4">
        <v>575.66</v>
      </c>
      <c r="F968" s="4">
        <v>57</v>
      </c>
    </row>
    <row r="969" spans="1:6" x14ac:dyDescent="0.3">
      <c r="A969" s="1">
        <v>20123</v>
      </c>
      <c r="B969" t="s">
        <v>1673</v>
      </c>
      <c r="C969" t="s">
        <v>944</v>
      </c>
      <c r="D969" s="3">
        <v>6373</v>
      </c>
      <c r="E969" s="4">
        <v>701.79</v>
      </c>
      <c r="F969" s="4">
        <v>9.1</v>
      </c>
    </row>
    <row r="970" spans="1:6" x14ac:dyDescent="0.3">
      <c r="A970" s="1">
        <v>20125</v>
      </c>
      <c r="B970" t="s">
        <v>1674</v>
      </c>
      <c r="C970" t="s">
        <v>114</v>
      </c>
      <c r="D970" s="3">
        <v>35471</v>
      </c>
      <c r="E970" s="4">
        <v>643.53</v>
      </c>
      <c r="F970" s="4">
        <v>55.1</v>
      </c>
    </row>
    <row r="971" spans="1:6" x14ac:dyDescent="0.3">
      <c r="A971" s="1">
        <v>20127</v>
      </c>
      <c r="B971" t="s">
        <v>1675</v>
      </c>
      <c r="C971" t="s">
        <v>1676</v>
      </c>
      <c r="D971" s="3">
        <v>5923</v>
      </c>
      <c r="E971" s="4">
        <v>695.28</v>
      </c>
      <c r="F971" s="4">
        <v>8.5</v>
      </c>
    </row>
    <row r="972" spans="1:6" x14ac:dyDescent="0.3">
      <c r="A972" s="1">
        <v>20129</v>
      </c>
      <c r="B972" t="s">
        <v>1677</v>
      </c>
      <c r="C972" t="s">
        <v>1678</v>
      </c>
      <c r="D972" s="3">
        <v>3233</v>
      </c>
      <c r="E972" s="4">
        <v>729.73</v>
      </c>
      <c r="F972" s="4">
        <v>4.4000000000000004</v>
      </c>
    </row>
    <row r="973" spans="1:6" x14ac:dyDescent="0.3">
      <c r="A973" s="1">
        <v>20131</v>
      </c>
      <c r="B973" t="s">
        <v>1679</v>
      </c>
      <c r="C973" t="s">
        <v>1680</v>
      </c>
      <c r="D973" s="3">
        <v>10178</v>
      </c>
      <c r="E973" s="4">
        <v>717.43</v>
      </c>
      <c r="F973" s="4">
        <v>14.2</v>
      </c>
    </row>
    <row r="974" spans="1:6" x14ac:dyDescent="0.3">
      <c r="A974" s="1">
        <v>20133</v>
      </c>
      <c r="B974" t="s">
        <v>1681</v>
      </c>
      <c r="C974" t="s">
        <v>1682</v>
      </c>
      <c r="D974" s="3">
        <v>16512</v>
      </c>
      <c r="E974" s="4">
        <v>571.47</v>
      </c>
      <c r="F974" s="4">
        <v>28.9</v>
      </c>
    </row>
    <row r="975" spans="1:6" x14ac:dyDescent="0.3">
      <c r="A975" s="1">
        <v>20135</v>
      </c>
      <c r="B975" t="s">
        <v>1683</v>
      </c>
      <c r="C975" t="s">
        <v>1684</v>
      </c>
      <c r="D975" s="3">
        <v>3107</v>
      </c>
      <c r="E975" s="4">
        <v>1074.75</v>
      </c>
      <c r="F975" s="4">
        <v>2.9</v>
      </c>
    </row>
    <row r="976" spans="1:6" x14ac:dyDescent="0.3">
      <c r="A976" s="1">
        <v>20137</v>
      </c>
      <c r="B976" t="s">
        <v>1685</v>
      </c>
      <c r="C976" t="s">
        <v>1686</v>
      </c>
      <c r="D976" s="3">
        <v>5671</v>
      </c>
      <c r="E976" s="4">
        <v>878.13</v>
      </c>
      <c r="F976" s="4">
        <v>6.5</v>
      </c>
    </row>
    <row r="977" spans="1:6" x14ac:dyDescent="0.3">
      <c r="A977" s="1">
        <v>20139</v>
      </c>
      <c r="B977" t="s">
        <v>1687</v>
      </c>
      <c r="C977" t="s">
        <v>1688</v>
      </c>
      <c r="D977" s="3">
        <v>16295</v>
      </c>
      <c r="E977" s="4">
        <v>705.52</v>
      </c>
      <c r="F977" s="4">
        <v>23.1</v>
      </c>
    </row>
    <row r="978" spans="1:6" x14ac:dyDescent="0.3">
      <c r="A978" s="1">
        <v>20141</v>
      </c>
      <c r="B978" t="s">
        <v>1689</v>
      </c>
      <c r="C978" t="s">
        <v>1690</v>
      </c>
      <c r="D978" s="3">
        <v>3858</v>
      </c>
      <c r="E978" s="4">
        <v>892.5</v>
      </c>
      <c r="F978" s="4">
        <v>4.3</v>
      </c>
    </row>
    <row r="979" spans="1:6" x14ac:dyDescent="0.3">
      <c r="A979" s="1">
        <v>20143</v>
      </c>
      <c r="B979" t="s">
        <v>1691</v>
      </c>
      <c r="C979" t="s">
        <v>1692</v>
      </c>
      <c r="D979" s="3">
        <v>6091</v>
      </c>
      <c r="E979" s="4">
        <v>720.73</v>
      </c>
      <c r="F979" s="4">
        <v>8.5</v>
      </c>
    </row>
    <row r="980" spans="1:6" x14ac:dyDescent="0.3">
      <c r="A980" s="1">
        <v>20145</v>
      </c>
      <c r="B980" t="s">
        <v>1693</v>
      </c>
      <c r="C980" t="s">
        <v>1694</v>
      </c>
      <c r="D980" s="3">
        <v>6973</v>
      </c>
      <c r="E980" s="4">
        <v>754.26</v>
      </c>
      <c r="F980" s="4">
        <v>9.1999999999999993</v>
      </c>
    </row>
    <row r="981" spans="1:6" x14ac:dyDescent="0.3">
      <c r="A981" s="1">
        <v>20147</v>
      </c>
      <c r="B981" t="s">
        <v>1695</v>
      </c>
      <c r="C981" t="s">
        <v>337</v>
      </c>
      <c r="D981" s="3">
        <v>5642</v>
      </c>
      <c r="E981" s="4">
        <v>885.88</v>
      </c>
      <c r="F981" s="4">
        <v>6.4</v>
      </c>
    </row>
    <row r="982" spans="1:6" x14ac:dyDescent="0.3">
      <c r="A982" s="1">
        <v>20149</v>
      </c>
      <c r="B982" t="s">
        <v>1696</v>
      </c>
      <c r="C982" t="s">
        <v>1697</v>
      </c>
      <c r="D982" s="3">
        <v>21604</v>
      </c>
      <c r="E982" s="4">
        <v>841.02</v>
      </c>
      <c r="F982" s="4">
        <v>25.7</v>
      </c>
    </row>
    <row r="983" spans="1:6" x14ac:dyDescent="0.3">
      <c r="A983" s="1">
        <v>20151</v>
      </c>
      <c r="B983" t="s">
        <v>1698</v>
      </c>
      <c r="C983" t="s">
        <v>1699</v>
      </c>
      <c r="D983" s="3">
        <v>9656</v>
      </c>
      <c r="E983" s="4">
        <v>735.04</v>
      </c>
      <c r="F983" s="4">
        <v>13.1</v>
      </c>
    </row>
    <row r="984" spans="1:6" x14ac:dyDescent="0.3">
      <c r="A984" s="1">
        <v>20153</v>
      </c>
      <c r="B984" t="s">
        <v>1700</v>
      </c>
      <c r="C984" t="s">
        <v>1701</v>
      </c>
      <c r="D984" s="3">
        <v>2519</v>
      </c>
      <c r="E984" s="4">
        <v>1069.42</v>
      </c>
      <c r="F984" s="4">
        <v>2.4</v>
      </c>
    </row>
    <row r="985" spans="1:6" x14ac:dyDescent="0.3">
      <c r="A985" s="1">
        <v>20155</v>
      </c>
      <c r="B985" t="s">
        <v>1702</v>
      </c>
      <c r="C985" t="s">
        <v>1703</v>
      </c>
      <c r="D985" s="3">
        <v>64511</v>
      </c>
      <c r="E985" s="4">
        <v>1255.3499999999999</v>
      </c>
      <c r="F985" s="4">
        <v>51.4</v>
      </c>
    </row>
    <row r="986" spans="1:6" x14ac:dyDescent="0.3">
      <c r="A986" s="1">
        <v>20157</v>
      </c>
      <c r="B986" t="s">
        <v>1704</v>
      </c>
      <c r="C986" t="s">
        <v>1705</v>
      </c>
      <c r="D986" s="3">
        <v>4980</v>
      </c>
      <c r="E986" s="4">
        <v>717.37</v>
      </c>
      <c r="F986" s="4">
        <v>6.9</v>
      </c>
    </row>
    <row r="987" spans="1:6" x14ac:dyDescent="0.3">
      <c r="A987" s="1">
        <v>20159</v>
      </c>
      <c r="B987" t="s">
        <v>1706</v>
      </c>
      <c r="C987" t="s">
        <v>1707</v>
      </c>
      <c r="D987" s="3">
        <v>10083</v>
      </c>
      <c r="E987" s="4">
        <v>726.24</v>
      </c>
      <c r="F987" s="4">
        <v>13.9</v>
      </c>
    </row>
    <row r="988" spans="1:6" x14ac:dyDescent="0.3">
      <c r="A988" s="1">
        <v>20161</v>
      </c>
      <c r="B988" t="s">
        <v>1708</v>
      </c>
      <c r="C988" t="s">
        <v>1709</v>
      </c>
      <c r="D988" s="3">
        <v>71115</v>
      </c>
      <c r="E988" s="4">
        <v>609.77</v>
      </c>
      <c r="F988" s="4">
        <v>116.6</v>
      </c>
    </row>
    <row r="989" spans="1:6" x14ac:dyDescent="0.3">
      <c r="A989" s="1">
        <v>20163</v>
      </c>
      <c r="B989" t="s">
        <v>1710</v>
      </c>
      <c r="C989" t="s">
        <v>1711</v>
      </c>
      <c r="D989" s="3">
        <v>5181</v>
      </c>
      <c r="E989" s="4">
        <v>890.53</v>
      </c>
      <c r="F989" s="4">
        <v>5.8</v>
      </c>
    </row>
    <row r="990" spans="1:6" x14ac:dyDescent="0.3">
      <c r="A990" s="1">
        <v>20165</v>
      </c>
      <c r="B990" t="s">
        <v>1712</v>
      </c>
      <c r="C990" t="s">
        <v>1394</v>
      </c>
      <c r="D990" s="3">
        <v>3307</v>
      </c>
      <c r="E990" s="4">
        <v>717.76</v>
      </c>
      <c r="F990" s="4">
        <v>4.5999999999999996</v>
      </c>
    </row>
    <row r="991" spans="1:6" x14ac:dyDescent="0.3">
      <c r="A991" s="1">
        <v>20167</v>
      </c>
      <c r="B991" t="s">
        <v>1713</v>
      </c>
      <c r="C991" t="s">
        <v>126</v>
      </c>
      <c r="D991" s="3">
        <v>6970</v>
      </c>
      <c r="E991" s="4">
        <v>886.26</v>
      </c>
      <c r="F991" s="4">
        <v>7.9</v>
      </c>
    </row>
    <row r="992" spans="1:6" x14ac:dyDescent="0.3">
      <c r="A992" s="1">
        <v>20169</v>
      </c>
      <c r="B992" t="s">
        <v>1714</v>
      </c>
      <c r="C992" t="s">
        <v>353</v>
      </c>
      <c r="D992" s="3">
        <v>55606</v>
      </c>
      <c r="E992" s="4">
        <v>720.22</v>
      </c>
      <c r="F992" s="4">
        <v>77.2</v>
      </c>
    </row>
    <row r="993" spans="1:6" x14ac:dyDescent="0.3">
      <c r="A993" s="1">
        <v>20171</v>
      </c>
      <c r="B993" t="s">
        <v>1715</v>
      </c>
      <c r="C993" t="s">
        <v>355</v>
      </c>
      <c r="D993" s="3">
        <v>4936</v>
      </c>
      <c r="E993" s="4">
        <v>717.54</v>
      </c>
      <c r="F993" s="4">
        <v>6.9</v>
      </c>
    </row>
    <row r="994" spans="1:6" x14ac:dyDescent="0.3">
      <c r="A994" s="1">
        <v>20173</v>
      </c>
      <c r="B994" t="s">
        <v>1716</v>
      </c>
      <c r="C994" t="s">
        <v>607</v>
      </c>
      <c r="D994" s="3">
        <v>498365</v>
      </c>
      <c r="E994" s="4">
        <v>997.51</v>
      </c>
      <c r="F994" s="4">
        <v>499.6</v>
      </c>
    </row>
    <row r="995" spans="1:6" x14ac:dyDescent="0.3">
      <c r="A995" s="1">
        <v>20175</v>
      </c>
      <c r="B995" t="s">
        <v>1717</v>
      </c>
      <c r="C995" t="s">
        <v>1718</v>
      </c>
      <c r="D995" s="3">
        <v>22952</v>
      </c>
      <c r="E995" s="4">
        <v>639.5</v>
      </c>
      <c r="F995" s="4">
        <v>35.9</v>
      </c>
    </row>
    <row r="996" spans="1:6" x14ac:dyDescent="0.3">
      <c r="A996" s="1">
        <v>20177</v>
      </c>
      <c r="B996" t="s">
        <v>1719</v>
      </c>
      <c r="C996" t="s">
        <v>1720</v>
      </c>
      <c r="D996" s="3">
        <v>177934</v>
      </c>
      <c r="E996" s="4">
        <v>544.02</v>
      </c>
      <c r="F996" s="4">
        <v>327.10000000000002</v>
      </c>
    </row>
    <row r="997" spans="1:6" x14ac:dyDescent="0.3">
      <c r="A997" s="1">
        <v>20179</v>
      </c>
      <c r="B997" t="s">
        <v>1721</v>
      </c>
      <c r="C997" t="s">
        <v>1722</v>
      </c>
      <c r="D997" s="3">
        <v>2556</v>
      </c>
      <c r="E997" s="4">
        <v>895.96</v>
      </c>
      <c r="F997" s="4">
        <v>2.9</v>
      </c>
    </row>
    <row r="998" spans="1:6" x14ac:dyDescent="0.3">
      <c r="A998" s="1">
        <v>20181</v>
      </c>
      <c r="B998" t="s">
        <v>1723</v>
      </c>
      <c r="C998" t="s">
        <v>1724</v>
      </c>
      <c r="D998" s="3">
        <v>6010</v>
      </c>
      <c r="E998" s="4">
        <v>1056.07</v>
      </c>
      <c r="F998" s="4">
        <v>5.7</v>
      </c>
    </row>
    <row r="999" spans="1:6" x14ac:dyDescent="0.3">
      <c r="A999" s="1">
        <v>20183</v>
      </c>
      <c r="B999" t="s">
        <v>1725</v>
      </c>
      <c r="C999" t="s">
        <v>1726</v>
      </c>
      <c r="D999" s="3">
        <v>3853</v>
      </c>
      <c r="E999" s="4">
        <v>895.46</v>
      </c>
      <c r="F999" s="4">
        <v>4.3</v>
      </c>
    </row>
    <row r="1000" spans="1:6" x14ac:dyDescent="0.3">
      <c r="A1000" s="1">
        <v>20185</v>
      </c>
      <c r="B1000" t="s">
        <v>1727</v>
      </c>
      <c r="C1000" t="s">
        <v>1728</v>
      </c>
      <c r="D1000" s="3">
        <v>4437</v>
      </c>
      <c r="E1000" s="4">
        <v>792.05</v>
      </c>
      <c r="F1000" s="4">
        <v>5.6</v>
      </c>
    </row>
    <row r="1001" spans="1:6" x14ac:dyDescent="0.3">
      <c r="A1001" s="1">
        <v>20187</v>
      </c>
      <c r="B1001" t="s">
        <v>1729</v>
      </c>
      <c r="C1001" t="s">
        <v>1730</v>
      </c>
      <c r="D1001" s="3">
        <v>2235</v>
      </c>
      <c r="E1001" s="4">
        <v>680.35</v>
      </c>
      <c r="F1001" s="4">
        <v>3.3</v>
      </c>
    </row>
    <row r="1002" spans="1:6" x14ac:dyDescent="0.3">
      <c r="A1002" s="1">
        <v>20189</v>
      </c>
      <c r="B1002" t="s">
        <v>1731</v>
      </c>
      <c r="C1002" t="s">
        <v>1732</v>
      </c>
      <c r="D1002" s="3">
        <v>5724</v>
      </c>
      <c r="E1002" s="4">
        <v>727.29</v>
      </c>
      <c r="F1002" s="4">
        <v>7.9</v>
      </c>
    </row>
    <row r="1003" spans="1:6" x14ac:dyDescent="0.3">
      <c r="A1003" s="1">
        <v>20191</v>
      </c>
      <c r="B1003" t="s">
        <v>1733</v>
      </c>
      <c r="C1003" t="s">
        <v>1734</v>
      </c>
      <c r="D1003" s="3">
        <v>24132</v>
      </c>
      <c r="E1003" s="4">
        <v>1181.94</v>
      </c>
      <c r="F1003" s="4">
        <v>20.399999999999999</v>
      </c>
    </row>
    <row r="1004" spans="1:6" x14ac:dyDescent="0.3">
      <c r="A1004" s="1">
        <v>20193</v>
      </c>
      <c r="B1004" t="s">
        <v>1735</v>
      </c>
      <c r="C1004" t="s">
        <v>1002</v>
      </c>
      <c r="D1004" s="3">
        <v>7900</v>
      </c>
      <c r="E1004" s="4">
        <v>1074.69</v>
      </c>
      <c r="F1004" s="4">
        <v>7.4</v>
      </c>
    </row>
    <row r="1005" spans="1:6" x14ac:dyDescent="0.3">
      <c r="A1005" s="1">
        <v>20195</v>
      </c>
      <c r="B1005" t="s">
        <v>1736</v>
      </c>
      <c r="C1005" t="s">
        <v>1737</v>
      </c>
      <c r="D1005" s="3">
        <v>3001</v>
      </c>
      <c r="E1005" s="4">
        <v>889.48</v>
      </c>
      <c r="F1005" s="4">
        <v>3.4</v>
      </c>
    </row>
    <row r="1006" spans="1:6" x14ac:dyDescent="0.3">
      <c r="A1006" s="1">
        <v>20197</v>
      </c>
      <c r="B1006" t="s">
        <v>1738</v>
      </c>
      <c r="C1006" t="s">
        <v>1739</v>
      </c>
      <c r="D1006" s="3">
        <v>7053</v>
      </c>
      <c r="E1006" s="4">
        <v>794.3</v>
      </c>
      <c r="F1006" s="4">
        <v>8.9</v>
      </c>
    </row>
    <row r="1007" spans="1:6" x14ac:dyDescent="0.3">
      <c r="A1007" s="1">
        <v>20199</v>
      </c>
      <c r="B1007" t="s">
        <v>1740</v>
      </c>
      <c r="C1007" t="s">
        <v>1741</v>
      </c>
      <c r="D1007" s="3">
        <v>1485</v>
      </c>
      <c r="E1007" s="4">
        <v>913.65</v>
      </c>
      <c r="F1007" s="4">
        <v>1.6</v>
      </c>
    </row>
    <row r="1008" spans="1:6" x14ac:dyDescent="0.3">
      <c r="A1008" s="1">
        <v>20201</v>
      </c>
      <c r="B1008" t="s">
        <v>1742</v>
      </c>
      <c r="C1008" t="s">
        <v>142</v>
      </c>
      <c r="D1008" s="3">
        <v>5799</v>
      </c>
      <c r="E1008" s="4">
        <v>894.76</v>
      </c>
      <c r="F1008" s="4">
        <v>6.5</v>
      </c>
    </row>
    <row r="1009" spans="1:6" x14ac:dyDescent="0.3">
      <c r="A1009" s="1">
        <v>20203</v>
      </c>
      <c r="B1009" t="s">
        <v>1743</v>
      </c>
      <c r="C1009" t="s">
        <v>1744</v>
      </c>
      <c r="D1009" s="3">
        <v>2234</v>
      </c>
      <c r="E1009" s="4">
        <v>718.57</v>
      </c>
      <c r="F1009" s="4">
        <v>3.1</v>
      </c>
    </row>
    <row r="1010" spans="1:6" x14ac:dyDescent="0.3">
      <c r="A1010" s="1">
        <v>20205</v>
      </c>
      <c r="B1010" t="s">
        <v>1745</v>
      </c>
      <c r="C1010" t="s">
        <v>1746</v>
      </c>
      <c r="D1010" s="3">
        <v>9409</v>
      </c>
      <c r="E1010" s="4">
        <v>570.41999999999996</v>
      </c>
      <c r="F1010" s="4">
        <v>16.5</v>
      </c>
    </row>
    <row r="1011" spans="1:6" x14ac:dyDescent="0.3">
      <c r="A1011" s="1">
        <v>20207</v>
      </c>
      <c r="B1011" t="s">
        <v>1747</v>
      </c>
      <c r="C1011" t="s">
        <v>1748</v>
      </c>
      <c r="D1011" s="3">
        <v>3309</v>
      </c>
      <c r="E1011" s="4">
        <v>497.82</v>
      </c>
      <c r="F1011" s="4">
        <v>6.6</v>
      </c>
    </row>
    <row r="1012" spans="1:6" x14ac:dyDescent="0.3">
      <c r="A1012" s="1">
        <v>20209</v>
      </c>
      <c r="B1012" t="s">
        <v>1749</v>
      </c>
      <c r="C1012" t="s">
        <v>1750</v>
      </c>
      <c r="D1012" s="3">
        <v>157505</v>
      </c>
      <c r="E1012" s="4">
        <v>151.6</v>
      </c>
      <c r="F1012" s="4">
        <v>1039</v>
      </c>
    </row>
    <row r="1013" spans="1:6" x14ac:dyDescent="0.3">
      <c r="A1013" s="1">
        <v>21</v>
      </c>
      <c r="B1013" t="s">
        <v>1751</v>
      </c>
      <c r="C1013" t="s">
        <v>1752</v>
      </c>
      <c r="D1013" s="3">
        <v>4339367</v>
      </c>
      <c r="E1013" s="4">
        <v>39486.339999999997</v>
      </c>
      <c r="F1013" s="4">
        <v>109.9</v>
      </c>
    </row>
    <row r="1014" spans="1:6" x14ac:dyDescent="0.3">
      <c r="A1014" s="1">
        <v>21001</v>
      </c>
      <c r="B1014" t="s">
        <v>1753</v>
      </c>
      <c r="C1014" t="s">
        <v>1434</v>
      </c>
      <c r="D1014" s="3">
        <v>18656</v>
      </c>
      <c r="E1014" s="4">
        <v>405.28</v>
      </c>
      <c r="F1014" s="4">
        <v>46</v>
      </c>
    </row>
    <row r="1015" spans="1:6" x14ac:dyDescent="0.3">
      <c r="A1015" s="1">
        <v>21003</v>
      </c>
      <c r="B1015" t="s">
        <v>1754</v>
      </c>
      <c r="C1015" t="s">
        <v>1298</v>
      </c>
      <c r="D1015" s="3">
        <v>19956</v>
      </c>
      <c r="E1015" s="4">
        <v>344.34</v>
      </c>
      <c r="F1015" s="4">
        <v>58</v>
      </c>
    </row>
    <row r="1016" spans="1:6" x14ac:dyDescent="0.3">
      <c r="A1016" s="1">
        <v>21005</v>
      </c>
      <c r="B1016" t="s">
        <v>1755</v>
      </c>
      <c r="C1016" t="s">
        <v>1581</v>
      </c>
      <c r="D1016" s="3">
        <v>21421</v>
      </c>
      <c r="E1016" s="4">
        <v>201.83</v>
      </c>
      <c r="F1016" s="4">
        <v>106.1</v>
      </c>
    </row>
    <row r="1017" spans="1:6" x14ac:dyDescent="0.3">
      <c r="A1017" s="1">
        <v>21007</v>
      </c>
      <c r="B1017" t="s">
        <v>1756</v>
      </c>
      <c r="C1017" t="s">
        <v>1757</v>
      </c>
      <c r="D1017" s="3">
        <v>8249</v>
      </c>
      <c r="E1017" s="4">
        <v>246.66</v>
      </c>
      <c r="F1017" s="4">
        <v>33.4</v>
      </c>
    </row>
    <row r="1018" spans="1:6" x14ac:dyDescent="0.3">
      <c r="A1018" s="1">
        <v>21009</v>
      </c>
      <c r="B1018" t="s">
        <v>1758</v>
      </c>
      <c r="C1018" t="s">
        <v>1759</v>
      </c>
      <c r="D1018" s="3">
        <v>42173</v>
      </c>
      <c r="E1018" s="4">
        <v>487.54</v>
      </c>
      <c r="F1018" s="4">
        <v>86.5</v>
      </c>
    </row>
    <row r="1019" spans="1:6" x14ac:dyDescent="0.3">
      <c r="A1019" s="1">
        <v>21011</v>
      </c>
      <c r="B1019" t="s">
        <v>1760</v>
      </c>
      <c r="C1019" t="s">
        <v>1761</v>
      </c>
      <c r="D1019" s="3">
        <v>11591</v>
      </c>
      <c r="E1019" s="4">
        <v>278.79000000000002</v>
      </c>
      <c r="F1019" s="4">
        <v>41.6</v>
      </c>
    </row>
    <row r="1020" spans="1:6" x14ac:dyDescent="0.3">
      <c r="A1020" s="1">
        <v>21013</v>
      </c>
      <c r="B1020" t="s">
        <v>1762</v>
      </c>
      <c r="C1020" t="s">
        <v>1763</v>
      </c>
      <c r="D1020" s="3">
        <v>28691</v>
      </c>
      <c r="E1020" s="4">
        <v>359</v>
      </c>
      <c r="F1020" s="4">
        <v>79.900000000000006</v>
      </c>
    </row>
    <row r="1021" spans="1:6" x14ac:dyDescent="0.3">
      <c r="A1021" s="1">
        <v>21015</v>
      </c>
      <c r="B1021" t="s">
        <v>1764</v>
      </c>
      <c r="C1021" t="s">
        <v>253</v>
      </c>
      <c r="D1021" s="3">
        <v>118811</v>
      </c>
      <c r="E1021" s="4">
        <v>246.36</v>
      </c>
      <c r="F1021" s="4">
        <v>482.3</v>
      </c>
    </row>
    <row r="1022" spans="1:6" x14ac:dyDescent="0.3">
      <c r="A1022" s="1">
        <v>21017</v>
      </c>
      <c r="B1022" t="s">
        <v>1765</v>
      </c>
      <c r="C1022" t="s">
        <v>1589</v>
      </c>
      <c r="D1022" s="3">
        <v>19985</v>
      </c>
      <c r="E1022" s="4">
        <v>289.72000000000003</v>
      </c>
      <c r="F1022" s="4">
        <v>69</v>
      </c>
    </row>
    <row r="1023" spans="1:6" x14ac:dyDescent="0.3">
      <c r="A1023" s="1">
        <v>21019</v>
      </c>
      <c r="B1023" t="s">
        <v>1766</v>
      </c>
      <c r="C1023" t="s">
        <v>1767</v>
      </c>
      <c r="D1023" s="3">
        <v>49542</v>
      </c>
      <c r="E1023" s="4">
        <v>159.86000000000001</v>
      </c>
      <c r="F1023" s="4">
        <v>309.89999999999998</v>
      </c>
    </row>
    <row r="1024" spans="1:6" x14ac:dyDescent="0.3">
      <c r="A1024" s="1">
        <v>21021</v>
      </c>
      <c r="B1024" t="s">
        <v>1768</v>
      </c>
      <c r="C1024" t="s">
        <v>1769</v>
      </c>
      <c r="D1024" s="3">
        <v>28432</v>
      </c>
      <c r="E1024" s="4">
        <v>180.17</v>
      </c>
      <c r="F1024" s="4">
        <v>157.80000000000001</v>
      </c>
    </row>
    <row r="1025" spans="1:6" x14ac:dyDescent="0.3">
      <c r="A1025" s="1">
        <v>21023</v>
      </c>
      <c r="B1025" t="s">
        <v>1770</v>
      </c>
      <c r="C1025" t="s">
        <v>1771</v>
      </c>
      <c r="D1025" s="3">
        <v>8488</v>
      </c>
      <c r="E1025" s="4">
        <v>205.61</v>
      </c>
      <c r="F1025" s="4">
        <v>41.3</v>
      </c>
    </row>
    <row r="1026" spans="1:6" x14ac:dyDescent="0.3">
      <c r="A1026" s="1">
        <v>21025</v>
      </c>
      <c r="B1026" t="s">
        <v>1772</v>
      </c>
      <c r="C1026" t="s">
        <v>1773</v>
      </c>
      <c r="D1026" s="3">
        <v>13878</v>
      </c>
      <c r="E1026" s="4">
        <v>492.41</v>
      </c>
      <c r="F1026" s="4">
        <v>28.2</v>
      </c>
    </row>
    <row r="1027" spans="1:6" x14ac:dyDescent="0.3">
      <c r="A1027" s="1">
        <v>21027</v>
      </c>
      <c r="B1027" t="s">
        <v>1774</v>
      </c>
      <c r="C1027" t="s">
        <v>1775</v>
      </c>
      <c r="D1027" s="3">
        <v>20059</v>
      </c>
      <c r="E1027" s="4">
        <v>567.16999999999996</v>
      </c>
      <c r="F1027" s="4">
        <v>35.4</v>
      </c>
    </row>
    <row r="1028" spans="1:6" x14ac:dyDescent="0.3">
      <c r="A1028" s="1">
        <v>21029</v>
      </c>
      <c r="B1028" t="s">
        <v>1776</v>
      </c>
      <c r="C1028" t="s">
        <v>1777</v>
      </c>
      <c r="D1028" s="3">
        <v>74319</v>
      </c>
      <c r="E1028" s="4">
        <v>297.02</v>
      </c>
      <c r="F1028" s="4">
        <v>250.2</v>
      </c>
    </row>
    <row r="1029" spans="1:6" x14ac:dyDescent="0.3">
      <c r="A1029" s="1">
        <v>21031</v>
      </c>
      <c r="B1029" t="s">
        <v>1778</v>
      </c>
      <c r="C1029" t="s">
        <v>23</v>
      </c>
      <c r="D1029" s="3">
        <v>12690</v>
      </c>
      <c r="E1029" s="4">
        <v>426.09</v>
      </c>
      <c r="F1029" s="4">
        <v>29.8</v>
      </c>
    </row>
    <row r="1030" spans="1:6" x14ac:dyDescent="0.3">
      <c r="A1030" s="1">
        <v>21033</v>
      </c>
      <c r="B1030" t="s">
        <v>1779</v>
      </c>
      <c r="C1030" t="s">
        <v>1780</v>
      </c>
      <c r="D1030" s="3">
        <v>12984</v>
      </c>
      <c r="E1030" s="4">
        <v>344.79</v>
      </c>
      <c r="F1030" s="4">
        <v>37.700000000000003</v>
      </c>
    </row>
    <row r="1031" spans="1:6" x14ac:dyDescent="0.3">
      <c r="A1031" s="1">
        <v>21035</v>
      </c>
      <c r="B1031" t="s">
        <v>1781</v>
      </c>
      <c r="C1031" t="s">
        <v>1782</v>
      </c>
      <c r="D1031" s="3">
        <v>37191</v>
      </c>
      <c r="E1031" s="4">
        <v>385.02</v>
      </c>
      <c r="F1031" s="4">
        <v>96.6</v>
      </c>
    </row>
    <row r="1032" spans="1:6" x14ac:dyDescent="0.3">
      <c r="A1032" s="1">
        <v>21037</v>
      </c>
      <c r="B1032" t="s">
        <v>1783</v>
      </c>
      <c r="C1032" t="s">
        <v>1784</v>
      </c>
      <c r="D1032" s="3">
        <v>90336</v>
      </c>
      <c r="E1032" s="4">
        <v>151.31</v>
      </c>
      <c r="F1032" s="4">
        <v>597</v>
      </c>
    </row>
    <row r="1033" spans="1:6" x14ac:dyDescent="0.3">
      <c r="A1033" s="1">
        <v>21039</v>
      </c>
      <c r="B1033" t="s">
        <v>1785</v>
      </c>
      <c r="C1033" t="s">
        <v>1786</v>
      </c>
      <c r="D1033" s="3">
        <v>5104</v>
      </c>
      <c r="E1033" s="4">
        <v>189.43</v>
      </c>
      <c r="F1033" s="4">
        <v>26.9</v>
      </c>
    </row>
    <row r="1034" spans="1:6" x14ac:dyDescent="0.3">
      <c r="A1034" s="1">
        <v>21041</v>
      </c>
      <c r="B1034" t="s">
        <v>1787</v>
      </c>
      <c r="C1034" t="s">
        <v>258</v>
      </c>
      <c r="D1034" s="3">
        <v>10811</v>
      </c>
      <c r="E1034" s="4">
        <v>128.57</v>
      </c>
      <c r="F1034" s="4">
        <v>84.1</v>
      </c>
    </row>
    <row r="1035" spans="1:6" x14ac:dyDescent="0.3">
      <c r="A1035" s="1">
        <v>21043</v>
      </c>
      <c r="B1035" t="s">
        <v>1788</v>
      </c>
      <c r="C1035" t="s">
        <v>1789</v>
      </c>
      <c r="D1035" s="3">
        <v>27720</v>
      </c>
      <c r="E1035" s="4">
        <v>409.5</v>
      </c>
      <c r="F1035" s="4">
        <v>67.7</v>
      </c>
    </row>
    <row r="1036" spans="1:6" x14ac:dyDescent="0.3">
      <c r="A1036" s="1">
        <v>21045</v>
      </c>
      <c r="B1036" t="s">
        <v>1790</v>
      </c>
      <c r="C1036" t="s">
        <v>1791</v>
      </c>
      <c r="D1036" s="3">
        <v>15955</v>
      </c>
      <c r="E1036" s="4">
        <v>444.23</v>
      </c>
      <c r="F1036" s="4">
        <v>35.9</v>
      </c>
    </row>
    <row r="1037" spans="1:6" x14ac:dyDescent="0.3">
      <c r="A1037" s="1">
        <v>21047</v>
      </c>
      <c r="B1037" t="s">
        <v>1792</v>
      </c>
      <c r="C1037" t="s">
        <v>1155</v>
      </c>
      <c r="D1037" s="3">
        <v>73955</v>
      </c>
      <c r="E1037" s="4">
        <v>717.5</v>
      </c>
      <c r="F1037" s="4">
        <v>103.1</v>
      </c>
    </row>
    <row r="1038" spans="1:6" x14ac:dyDescent="0.3">
      <c r="A1038" s="1">
        <v>21049</v>
      </c>
      <c r="B1038" t="s">
        <v>1793</v>
      </c>
      <c r="C1038" t="s">
        <v>262</v>
      </c>
      <c r="D1038" s="3">
        <v>35613</v>
      </c>
      <c r="E1038" s="4">
        <v>252.46</v>
      </c>
      <c r="F1038" s="4">
        <v>141.1</v>
      </c>
    </row>
    <row r="1039" spans="1:6" x14ac:dyDescent="0.3">
      <c r="A1039" s="1">
        <v>21051</v>
      </c>
      <c r="B1039" t="s">
        <v>1794</v>
      </c>
      <c r="C1039" t="s">
        <v>37</v>
      </c>
      <c r="D1039" s="3">
        <v>21730</v>
      </c>
      <c r="E1039" s="4">
        <v>469.25</v>
      </c>
      <c r="F1039" s="4">
        <v>46.3</v>
      </c>
    </row>
    <row r="1040" spans="1:6" x14ac:dyDescent="0.3">
      <c r="A1040" s="1">
        <v>21053</v>
      </c>
      <c r="B1040" t="s">
        <v>1795</v>
      </c>
      <c r="C1040" t="s">
        <v>1159</v>
      </c>
      <c r="D1040" s="3">
        <v>10272</v>
      </c>
      <c r="E1040" s="4">
        <v>197.25</v>
      </c>
      <c r="F1040" s="4">
        <v>52.1</v>
      </c>
    </row>
    <row r="1041" spans="1:6" x14ac:dyDescent="0.3">
      <c r="A1041" s="1">
        <v>21055</v>
      </c>
      <c r="B1041" t="s">
        <v>1796</v>
      </c>
      <c r="C1041" t="s">
        <v>276</v>
      </c>
      <c r="D1041" s="3">
        <v>9315</v>
      </c>
      <c r="E1041" s="4">
        <v>359.95</v>
      </c>
      <c r="F1041" s="4">
        <v>25.9</v>
      </c>
    </row>
    <row r="1042" spans="1:6" x14ac:dyDescent="0.3">
      <c r="A1042" s="1">
        <v>21057</v>
      </c>
      <c r="B1042" t="s">
        <v>1797</v>
      </c>
      <c r="C1042" t="s">
        <v>1165</v>
      </c>
      <c r="D1042" s="3">
        <v>6856</v>
      </c>
      <c r="E1042" s="4">
        <v>305.18</v>
      </c>
      <c r="F1042" s="4">
        <v>22.5</v>
      </c>
    </row>
    <row r="1043" spans="1:6" x14ac:dyDescent="0.3">
      <c r="A1043" s="1">
        <v>21059</v>
      </c>
      <c r="B1043" t="s">
        <v>1798</v>
      </c>
      <c r="C1043" t="s">
        <v>1314</v>
      </c>
      <c r="D1043" s="3">
        <v>96656</v>
      </c>
      <c r="E1043" s="4">
        <v>458.35</v>
      </c>
      <c r="F1043" s="4">
        <v>210.9</v>
      </c>
    </row>
    <row r="1044" spans="1:6" x14ac:dyDescent="0.3">
      <c r="A1044" s="1">
        <v>21061</v>
      </c>
      <c r="B1044" t="s">
        <v>1799</v>
      </c>
      <c r="C1044" t="s">
        <v>1800</v>
      </c>
      <c r="D1044" s="3">
        <v>12161</v>
      </c>
      <c r="E1044" s="4">
        <v>302.88</v>
      </c>
      <c r="F1044" s="4">
        <v>40.200000000000003</v>
      </c>
    </row>
    <row r="1045" spans="1:6" x14ac:dyDescent="0.3">
      <c r="A1045" s="1">
        <v>21063</v>
      </c>
      <c r="B1045" t="s">
        <v>1801</v>
      </c>
      <c r="C1045" t="s">
        <v>1802</v>
      </c>
      <c r="D1045" s="3">
        <v>7852</v>
      </c>
      <c r="E1045" s="4">
        <v>234.32</v>
      </c>
      <c r="F1045" s="4">
        <v>33.5</v>
      </c>
    </row>
    <row r="1046" spans="1:6" x14ac:dyDescent="0.3">
      <c r="A1046" s="1">
        <v>21065</v>
      </c>
      <c r="B1046" t="s">
        <v>1803</v>
      </c>
      <c r="C1046" t="s">
        <v>1804</v>
      </c>
      <c r="D1046" s="3">
        <v>14672</v>
      </c>
      <c r="E1046" s="4">
        <v>253.08</v>
      </c>
      <c r="F1046" s="4">
        <v>58</v>
      </c>
    </row>
    <row r="1047" spans="1:6" x14ac:dyDescent="0.3">
      <c r="A1047" s="1">
        <v>21067</v>
      </c>
      <c r="B1047" t="s">
        <v>1805</v>
      </c>
      <c r="C1047" t="s">
        <v>67</v>
      </c>
      <c r="D1047" s="3">
        <v>295803</v>
      </c>
      <c r="E1047" s="4">
        <v>283.64999999999998</v>
      </c>
      <c r="F1047" s="4">
        <v>1042.8</v>
      </c>
    </row>
    <row r="1048" spans="1:6" x14ac:dyDescent="0.3">
      <c r="A1048" s="1">
        <v>21069</v>
      </c>
      <c r="B1048" t="s">
        <v>1806</v>
      </c>
      <c r="C1048" t="s">
        <v>1807</v>
      </c>
      <c r="D1048" s="3">
        <v>14348</v>
      </c>
      <c r="E1048" s="4">
        <v>348.54</v>
      </c>
      <c r="F1048" s="4">
        <v>41.2</v>
      </c>
    </row>
    <row r="1049" spans="1:6" x14ac:dyDescent="0.3">
      <c r="A1049" s="1">
        <v>21071</v>
      </c>
      <c r="B1049" t="s">
        <v>1808</v>
      </c>
      <c r="C1049" t="s">
        <v>872</v>
      </c>
      <c r="D1049" s="3">
        <v>39451</v>
      </c>
      <c r="E1049" s="4">
        <v>393.34</v>
      </c>
      <c r="F1049" s="4">
        <v>100.3</v>
      </c>
    </row>
    <row r="1050" spans="1:6" x14ac:dyDescent="0.3">
      <c r="A1050" s="1">
        <v>21073</v>
      </c>
      <c r="B1050" t="s">
        <v>1809</v>
      </c>
      <c r="C1050" t="s">
        <v>69</v>
      </c>
      <c r="D1050" s="3">
        <v>49285</v>
      </c>
      <c r="E1050" s="4">
        <v>207.75</v>
      </c>
      <c r="F1050" s="4">
        <v>237.2</v>
      </c>
    </row>
    <row r="1051" spans="1:6" x14ac:dyDescent="0.3">
      <c r="A1051" s="1">
        <v>21075</v>
      </c>
      <c r="B1051" t="s">
        <v>1810</v>
      </c>
      <c r="C1051" t="s">
        <v>288</v>
      </c>
      <c r="D1051" s="3">
        <v>6813</v>
      </c>
      <c r="E1051" s="4">
        <v>205.5</v>
      </c>
      <c r="F1051" s="4">
        <v>33.200000000000003</v>
      </c>
    </row>
    <row r="1052" spans="1:6" x14ac:dyDescent="0.3">
      <c r="A1052" s="1">
        <v>21077</v>
      </c>
      <c r="B1052" t="s">
        <v>1811</v>
      </c>
      <c r="C1052" t="s">
        <v>1183</v>
      </c>
      <c r="D1052" s="3">
        <v>8589</v>
      </c>
      <c r="E1052" s="4">
        <v>101.23</v>
      </c>
      <c r="F1052" s="4">
        <v>84.8</v>
      </c>
    </row>
    <row r="1053" spans="1:6" x14ac:dyDescent="0.3">
      <c r="A1053" s="1">
        <v>21079</v>
      </c>
      <c r="B1053" t="s">
        <v>1812</v>
      </c>
      <c r="C1053" t="s">
        <v>1813</v>
      </c>
      <c r="D1053" s="3">
        <v>16912</v>
      </c>
      <c r="E1053" s="4">
        <v>230.08</v>
      </c>
      <c r="F1053" s="4">
        <v>73.5</v>
      </c>
    </row>
    <row r="1054" spans="1:6" x14ac:dyDescent="0.3">
      <c r="A1054" s="1">
        <v>21081</v>
      </c>
      <c r="B1054" t="s">
        <v>1814</v>
      </c>
      <c r="C1054" t="s">
        <v>292</v>
      </c>
      <c r="D1054" s="3">
        <v>24662</v>
      </c>
      <c r="E1054" s="4">
        <v>257.95999999999998</v>
      </c>
      <c r="F1054" s="4">
        <v>95.6</v>
      </c>
    </row>
    <row r="1055" spans="1:6" x14ac:dyDescent="0.3">
      <c r="A1055" s="1">
        <v>21083</v>
      </c>
      <c r="B1055" t="s">
        <v>1815</v>
      </c>
      <c r="C1055" t="s">
        <v>1816</v>
      </c>
      <c r="D1055" s="3">
        <v>37121</v>
      </c>
      <c r="E1055" s="4">
        <v>551.74</v>
      </c>
      <c r="F1055" s="4">
        <v>67.3</v>
      </c>
    </row>
    <row r="1056" spans="1:6" x14ac:dyDescent="0.3">
      <c r="A1056" s="1">
        <v>21085</v>
      </c>
      <c r="B1056" t="s">
        <v>1817</v>
      </c>
      <c r="C1056" t="s">
        <v>1818</v>
      </c>
      <c r="D1056" s="3">
        <v>25746</v>
      </c>
      <c r="E1056" s="4">
        <v>496.7</v>
      </c>
      <c r="F1056" s="4">
        <v>51.8</v>
      </c>
    </row>
    <row r="1057" spans="1:6" x14ac:dyDescent="0.3">
      <c r="A1057" s="1">
        <v>21087</v>
      </c>
      <c r="B1057" t="s">
        <v>1819</v>
      </c>
      <c r="C1057" t="s">
        <v>1820</v>
      </c>
      <c r="D1057" s="3">
        <v>11258</v>
      </c>
      <c r="E1057" s="4">
        <v>286.02999999999997</v>
      </c>
      <c r="F1057" s="4">
        <v>39.4</v>
      </c>
    </row>
    <row r="1058" spans="1:6" x14ac:dyDescent="0.3">
      <c r="A1058" s="1">
        <v>21089</v>
      </c>
      <c r="B1058" t="s">
        <v>1821</v>
      </c>
      <c r="C1058" t="s">
        <v>1822</v>
      </c>
      <c r="D1058" s="3">
        <v>36910</v>
      </c>
      <c r="E1058" s="4">
        <v>344.4</v>
      </c>
      <c r="F1058" s="4">
        <v>107.2</v>
      </c>
    </row>
    <row r="1059" spans="1:6" x14ac:dyDescent="0.3">
      <c r="A1059" s="1">
        <v>21091</v>
      </c>
      <c r="B1059" t="s">
        <v>1823</v>
      </c>
      <c r="C1059" t="s">
        <v>896</v>
      </c>
      <c r="D1059" s="3">
        <v>8565</v>
      </c>
      <c r="E1059" s="4">
        <v>187.65</v>
      </c>
      <c r="F1059" s="4">
        <v>45.6</v>
      </c>
    </row>
    <row r="1060" spans="1:6" x14ac:dyDescent="0.3">
      <c r="A1060" s="1">
        <v>21093</v>
      </c>
      <c r="B1060" t="s">
        <v>1824</v>
      </c>
      <c r="C1060" t="s">
        <v>1190</v>
      </c>
      <c r="D1060" s="3">
        <v>105543</v>
      </c>
      <c r="E1060" s="4">
        <v>623.28</v>
      </c>
      <c r="F1060" s="4">
        <v>169.3</v>
      </c>
    </row>
    <row r="1061" spans="1:6" x14ac:dyDescent="0.3">
      <c r="A1061" s="1">
        <v>21095</v>
      </c>
      <c r="B1061" t="s">
        <v>1825</v>
      </c>
      <c r="C1061" t="s">
        <v>1826</v>
      </c>
      <c r="D1061" s="3">
        <v>29278</v>
      </c>
      <c r="E1061" s="4">
        <v>465.83</v>
      </c>
      <c r="F1061" s="4">
        <v>62.9</v>
      </c>
    </row>
    <row r="1062" spans="1:6" x14ac:dyDescent="0.3">
      <c r="A1062" s="1">
        <v>21097</v>
      </c>
      <c r="B1062" t="s">
        <v>1827</v>
      </c>
      <c r="C1062" t="s">
        <v>1339</v>
      </c>
      <c r="D1062" s="3">
        <v>18846</v>
      </c>
      <c r="E1062" s="4">
        <v>306.36</v>
      </c>
      <c r="F1062" s="4">
        <v>61.5</v>
      </c>
    </row>
    <row r="1063" spans="1:6" x14ac:dyDescent="0.3">
      <c r="A1063" s="1">
        <v>21099</v>
      </c>
      <c r="B1063" t="s">
        <v>1828</v>
      </c>
      <c r="C1063" t="s">
        <v>902</v>
      </c>
      <c r="D1063" s="3">
        <v>18199</v>
      </c>
      <c r="E1063" s="4">
        <v>412.09</v>
      </c>
      <c r="F1063" s="4">
        <v>44.2</v>
      </c>
    </row>
    <row r="1064" spans="1:6" x14ac:dyDescent="0.3">
      <c r="A1064" s="1">
        <v>21101</v>
      </c>
      <c r="B1064" t="s">
        <v>1829</v>
      </c>
      <c r="C1064" t="s">
        <v>1192</v>
      </c>
      <c r="D1064" s="3">
        <v>46250</v>
      </c>
      <c r="E1064" s="4">
        <v>436.67</v>
      </c>
      <c r="F1064" s="4">
        <v>105.9</v>
      </c>
    </row>
    <row r="1065" spans="1:6" x14ac:dyDescent="0.3">
      <c r="A1065" s="1">
        <v>21103</v>
      </c>
      <c r="B1065" t="s">
        <v>1830</v>
      </c>
      <c r="C1065" t="s">
        <v>77</v>
      </c>
      <c r="D1065" s="3">
        <v>15416</v>
      </c>
      <c r="E1065" s="4">
        <v>286.27999999999997</v>
      </c>
      <c r="F1065" s="4">
        <v>53.9</v>
      </c>
    </row>
    <row r="1066" spans="1:6" x14ac:dyDescent="0.3">
      <c r="A1066" s="1">
        <v>21105</v>
      </c>
      <c r="B1066" t="s">
        <v>1831</v>
      </c>
      <c r="C1066" t="s">
        <v>1832</v>
      </c>
      <c r="D1066" s="3">
        <v>4902</v>
      </c>
      <c r="E1066" s="4">
        <v>242.27</v>
      </c>
      <c r="F1066" s="4">
        <v>20.2</v>
      </c>
    </row>
    <row r="1067" spans="1:6" x14ac:dyDescent="0.3">
      <c r="A1067" s="1">
        <v>21107</v>
      </c>
      <c r="B1067" t="s">
        <v>1833</v>
      </c>
      <c r="C1067" t="s">
        <v>1834</v>
      </c>
      <c r="D1067" s="3">
        <v>46920</v>
      </c>
      <c r="E1067" s="4">
        <v>542</v>
      </c>
      <c r="F1067" s="4">
        <v>86.6</v>
      </c>
    </row>
    <row r="1068" spans="1:6" x14ac:dyDescent="0.3">
      <c r="A1068" s="1">
        <v>21109</v>
      </c>
      <c r="B1068" t="s">
        <v>1835</v>
      </c>
      <c r="C1068" t="s">
        <v>81</v>
      </c>
      <c r="D1068" s="3">
        <v>13494</v>
      </c>
      <c r="E1068" s="4">
        <v>345.2</v>
      </c>
      <c r="F1068" s="4">
        <v>39.1</v>
      </c>
    </row>
    <row r="1069" spans="1:6" x14ac:dyDescent="0.3">
      <c r="A1069" s="1">
        <v>21111</v>
      </c>
      <c r="B1069" t="s">
        <v>1836</v>
      </c>
      <c r="C1069" t="s">
        <v>83</v>
      </c>
      <c r="D1069" s="3">
        <v>741096</v>
      </c>
      <c r="E1069" s="4">
        <v>380.42</v>
      </c>
      <c r="F1069" s="4">
        <v>1948.1</v>
      </c>
    </row>
    <row r="1070" spans="1:6" x14ac:dyDescent="0.3">
      <c r="A1070" s="1">
        <v>21113</v>
      </c>
      <c r="B1070" t="s">
        <v>1837</v>
      </c>
      <c r="C1070" t="s">
        <v>1838</v>
      </c>
      <c r="D1070" s="3">
        <v>48586</v>
      </c>
      <c r="E1070" s="4">
        <v>172.12</v>
      </c>
      <c r="F1070" s="4">
        <v>282.3</v>
      </c>
    </row>
    <row r="1071" spans="1:6" x14ac:dyDescent="0.3">
      <c r="A1071" s="1">
        <v>21115</v>
      </c>
      <c r="B1071" t="s">
        <v>1839</v>
      </c>
      <c r="C1071" t="s">
        <v>307</v>
      </c>
      <c r="D1071" s="3">
        <v>23356</v>
      </c>
      <c r="E1071" s="4">
        <v>261.95</v>
      </c>
      <c r="F1071" s="4">
        <v>89.2</v>
      </c>
    </row>
    <row r="1072" spans="1:6" x14ac:dyDescent="0.3">
      <c r="A1072" s="1">
        <v>21117</v>
      </c>
      <c r="B1072" t="s">
        <v>1840</v>
      </c>
      <c r="C1072" t="s">
        <v>1841</v>
      </c>
      <c r="D1072" s="3">
        <v>159720</v>
      </c>
      <c r="E1072" s="4">
        <v>160.25</v>
      </c>
      <c r="F1072" s="4">
        <v>996.7</v>
      </c>
    </row>
    <row r="1073" spans="1:6" x14ac:dyDescent="0.3">
      <c r="A1073" s="1">
        <v>21119</v>
      </c>
      <c r="B1073" t="s">
        <v>1842</v>
      </c>
      <c r="C1073" t="s">
        <v>1843</v>
      </c>
      <c r="D1073" s="3">
        <v>16346</v>
      </c>
      <c r="E1073" s="4">
        <v>351.52</v>
      </c>
      <c r="F1073" s="4">
        <v>46.5</v>
      </c>
    </row>
    <row r="1074" spans="1:6" x14ac:dyDescent="0.3">
      <c r="A1074" s="1">
        <v>21121</v>
      </c>
      <c r="B1074" t="s">
        <v>1844</v>
      </c>
      <c r="C1074" t="s">
        <v>1211</v>
      </c>
      <c r="D1074" s="3">
        <v>31883</v>
      </c>
      <c r="E1074" s="4">
        <v>386.3</v>
      </c>
      <c r="F1074" s="4">
        <v>82.5</v>
      </c>
    </row>
    <row r="1075" spans="1:6" x14ac:dyDescent="0.3">
      <c r="A1075" s="1">
        <v>21123</v>
      </c>
      <c r="B1075" t="s">
        <v>1845</v>
      </c>
      <c r="C1075" t="s">
        <v>1846</v>
      </c>
      <c r="D1075" s="3">
        <v>14193</v>
      </c>
      <c r="E1075" s="4">
        <v>261.52</v>
      </c>
      <c r="F1075" s="4">
        <v>54.3</v>
      </c>
    </row>
    <row r="1076" spans="1:6" x14ac:dyDescent="0.3">
      <c r="A1076" s="1">
        <v>21125</v>
      </c>
      <c r="B1076" t="s">
        <v>1847</v>
      </c>
      <c r="C1076" t="s">
        <v>1848</v>
      </c>
      <c r="D1076" s="3">
        <v>58849</v>
      </c>
      <c r="E1076" s="4">
        <v>433.95</v>
      </c>
      <c r="F1076" s="4">
        <v>135.6</v>
      </c>
    </row>
    <row r="1077" spans="1:6" x14ac:dyDescent="0.3">
      <c r="A1077" s="1">
        <v>21127</v>
      </c>
      <c r="B1077" t="s">
        <v>1849</v>
      </c>
      <c r="C1077" t="s">
        <v>90</v>
      </c>
      <c r="D1077" s="3">
        <v>15860</v>
      </c>
      <c r="E1077" s="4">
        <v>415.6</v>
      </c>
      <c r="F1077" s="4">
        <v>38.200000000000003</v>
      </c>
    </row>
    <row r="1078" spans="1:6" x14ac:dyDescent="0.3">
      <c r="A1078" s="1">
        <v>21129</v>
      </c>
      <c r="B1078" t="s">
        <v>1850</v>
      </c>
      <c r="C1078" t="s">
        <v>92</v>
      </c>
      <c r="D1078" s="3">
        <v>7887</v>
      </c>
      <c r="E1078" s="4">
        <v>208.86</v>
      </c>
      <c r="F1078" s="4">
        <v>37.799999999999997</v>
      </c>
    </row>
    <row r="1079" spans="1:6" x14ac:dyDescent="0.3">
      <c r="A1079" s="1">
        <v>21131</v>
      </c>
      <c r="B1079" t="s">
        <v>1851</v>
      </c>
      <c r="C1079" t="s">
        <v>1852</v>
      </c>
      <c r="D1079" s="3">
        <v>11310</v>
      </c>
      <c r="E1079" s="4">
        <v>400.84</v>
      </c>
      <c r="F1079" s="4">
        <v>28.2</v>
      </c>
    </row>
    <row r="1080" spans="1:6" x14ac:dyDescent="0.3">
      <c r="A1080" s="1">
        <v>21133</v>
      </c>
      <c r="B1080" t="s">
        <v>1853</v>
      </c>
      <c r="C1080" t="s">
        <v>1854</v>
      </c>
      <c r="D1080" s="3">
        <v>24519</v>
      </c>
      <c r="E1080" s="4">
        <v>337.91</v>
      </c>
      <c r="F1080" s="4">
        <v>72.599999999999994</v>
      </c>
    </row>
    <row r="1081" spans="1:6" x14ac:dyDescent="0.3">
      <c r="A1081" s="1">
        <v>21135</v>
      </c>
      <c r="B1081" t="s">
        <v>1855</v>
      </c>
      <c r="C1081" t="s">
        <v>1112</v>
      </c>
      <c r="D1081" s="3">
        <v>13870</v>
      </c>
      <c r="E1081" s="4">
        <v>482.84</v>
      </c>
      <c r="F1081" s="4">
        <v>28.7</v>
      </c>
    </row>
    <row r="1082" spans="1:6" x14ac:dyDescent="0.3">
      <c r="A1082" s="1">
        <v>21137</v>
      </c>
      <c r="B1082" t="s">
        <v>1856</v>
      </c>
      <c r="C1082" t="s">
        <v>313</v>
      </c>
      <c r="D1082" s="3">
        <v>24742</v>
      </c>
      <c r="E1082" s="4">
        <v>334.09</v>
      </c>
      <c r="F1082" s="4">
        <v>74.099999999999994</v>
      </c>
    </row>
    <row r="1083" spans="1:6" x14ac:dyDescent="0.3">
      <c r="A1083" s="1">
        <v>21139</v>
      </c>
      <c r="B1083" t="s">
        <v>1857</v>
      </c>
      <c r="C1083" t="s">
        <v>1218</v>
      </c>
      <c r="D1083" s="3">
        <v>9519</v>
      </c>
      <c r="E1083" s="4">
        <v>313.13</v>
      </c>
      <c r="F1083" s="4">
        <v>30.4</v>
      </c>
    </row>
    <row r="1084" spans="1:6" x14ac:dyDescent="0.3">
      <c r="A1084" s="1">
        <v>21141</v>
      </c>
      <c r="B1084" t="s">
        <v>1858</v>
      </c>
      <c r="C1084" t="s">
        <v>317</v>
      </c>
      <c r="D1084" s="3">
        <v>26835</v>
      </c>
      <c r="E1084" s="4">
        <v>552.13</v>
      </c>
      <c r="F1084" s="4">
        <v>48.6</v>
      </c>
    </row>
    <row r="1085" spans="1:6" x14ac:dyDescent="0.3">
      <c r="A1085" s="1">
        <v>21143</v>
      </c>
      <c r="B1085" t="s">
        <v>1859</v>
      </c>
      <c r="C1085" t="s">
        <v>1517</v>
      </c>
      <c r="D1085" s="3">
        <v>8314</v>
      </c>
      <c r="E1085" s="4">
        <v>213.84</v>
      </c>
      <c r="F1085" s="4">
        <v>38.9</v>
      </c>
    </row>
    <row r="1086" spans="1:6" x14ac:dyDescent="0.3">
      <c r="A1086" s="1">
        <v>21145</v>
      </c>
      <c r="B1086" t="s">
        <v>1860</v>
      </c>
      <c r="C1086" t="s">
        <v>1861</v>
      </c>
      <c r="D1086" s="3">
        <v>65565</v>
      </c>
      <c r="E1086" s="4">
        <v>248.74</v>
      </c>
      <c r="F1086" s="4">
        <v>263.60000000000002</v>
      </c>
    </row>
    <row r="1087" spans="1:6" x14ac:dyDescent="0.3">
      <c r="A1087" s="1">
        <v>21147</v>
      </c>
      <c r="B1087" t="s">
        <v>1862</v>
      </c>
      <c r="C1087" t="s">
        <v>1863</v>
      </c>
      <c r="D1087" s="3">
        <v>18306</v>
      </c>
      <c r="E1087" s="4">
        <v>426.8</v>
      </c>
      <c r="F1087" s="4">
        <v>42.9</v>
      </c>
    </row>
    <row r="1088" spans="1:6" x14ac:dyDescent="0.3">
      <c r="A1088" s="1">
        <v>21149</v>
      </c>
      <c r="B1088" t="s">
        <v>1864</v>
      </c>
      <c r="C1088" t="s">
        <v>1225</v>
      </c>
      <c r="D1088" s="3">
        <v>9531</v>
      </c>
      <c r="E1088" s="4">
        <v>252.47</v>
      </c>
      <c r="F1088" s="4">
        <v>37.799999999999997</v>
      </c>
    </row>
    <row r="1089" spans="1:6" x14ac:dyDescent="0.3">
      <c r="A1089" s="1">
        <v>21151</v>
      </c>
      <c r="B1089" t="s">
        <v>1865</v>
      </c>
      <c r="C1089" t="s">
        <v>101</v>
      </c>
      <c r="D1089" s="3">
        <v>82916</v>
      </c>
      <c r="E1089" s="4">
        <v>437.29</v>
      </c>
      <c r="F1089" s="4">
        <v>189.6</v>
      </c>
    </row>
    <row r="1090" spans="1:6" x14ac:dyDescent="0.3">
      <c r="A1090" s="1">
        <v>21153</v>
      </c>
      <c r="B1090" t="s">
        <v>1866</v>
      </c>
      <c r="C1090" t="s">
        <v>1867</v>
      </c>
      <c r="D1090" s="3">
        <v>13333</v>
      </c>
      <c r="E1090" s="4">
        <v>308.44</v>
      </c>
      <c r="F1090" s="4">
        <v>43.2</v>
      </c>
    </row>
    <row r="1091" spans="1:6" x14ac:dyDescent="0.3">
      <c r="A1091" s="1">
        <v>21155</v>
      </c>
      <c r="B1091" t="s">
        <v>1868</v>
      </c>
      <c r="C1091" t="s">
        <v>105</v>
      </c>
      <c r="D1091" s="3">
        <v>19820</v>
      </c>
      <c r="E1091" s="4">
        <v>343.01</v>
      </c>
      <c r="F1091" s="4">
        <v>57.8</v>
      </c>
    </row>
    <row r="1092" spans="1:6" x14ac:dyDescent="0.3">
      <c r="A1092" s="1">
        <v>21157</v>
      </c>
      <c r="B1092" t="s">
        <v>1869</v>
      </c>
      <c r="C1092" t="s">
        <v>107</v>
      </c>
      <c r="D1092" s="3">
        <v>31448</v>
      </c>
      <c r="E1092" s="4">
        <v>301.25</v>
      </c>
      <c r="F1092" s="4">
        <v>104.4</v>
      </c>
    </row>
    <row r="1093" spans="1:6" x14ac:dyDescent="0.3">
      <c r="A1093" s="1">
        <v>21159</v>
      </c>
      <c r="B1093" t="s">
        <v>1870</v>
      </c>
      <c r="C1093" t="s">
        <v>723</v>
      </c>
      <c r="D1093" s="3">
        <v>12929</v>
      </c>
      <c r="E1093" s="4">
        <v>229.6</v>
      </c>
      <c r="F1093" s="4">
        <v>56.3</v>
      </c>
    </row>
    <row r="1094" spans="1:6" x14ac:dyDescent="0.3">
      <c r="A1094" s="1">
        <v>21161</v>
      </c>
      <c r="B1094" t="s">
        <v>1871</v>
      </c>
      <c r="C1094" t="s">
        <v>1233</v>
      </c>
      <c r="D1094" s="3">
        <v>17490</v>
      </c>
      <c r="E1094" s="4">
        <v>240.13</v>
      </c>
      <c r="F1094" s="4">
        <v>72.8</v>
      </c>
    </row>
    <row r="1095" spans="1:6" x14ac:dyDescent="0.3">
      <c r="A1095" s="1">
        <v>21163</v>
      </c>
      <c r="B1095" t="s">
        <v>1872</v>
      </c>
      <c r="C1095" t="s">
        <v>1671</v>
      </c>
      <c r="D1095" s="3">
        <v>28602</v>
      </c>
      <c r="E1095" s="4">
        <v>305.42</v>
      </c>
      <c r="F1095" s="4">
        <v>93.6</v>
      </c>
    </row>
    <row r="1096" spans="1:6" x14ac:dyDescent="0.3">
      <c r="A1096" s="1">
        <v>21165</v>
      </c>
      <c r="B1096" t="s">
        <v>1873</v>
      </c>
      <c r="C1096" t="s">
        <v>1874</v>
      </c>
      <c r="D1096" s="3">
        <v>6306</v>
      </c>
      <c r="E1096" s="4">
        <v>203.58</v>
      </c>
      <c r="F1096" s="4">
        <v>31</v>
      </c>
    </row>
    <row r="1097" spans="1:6" x14ac:dyDescent="0.3">
      <c r="A1097" s="1">
        <v>21167</v>
      </c>
      <c r="B1097" t="s">
        <v>1875</v>
      </c>
      <c r="C1097" t="s">
        <v>1239</v>
      </c>
      <c r="D1097" s="3">
        <v>21331</v>
      </c>
      <c r="E1097" s="4">
        <v>248.8</v>
      </c>
      <c r="F1097" s="4">
        <v>85.7</v>
      </c>
    </row>
    <row r="1098" spans="1:6" x14ac:dyDescent="0.3">
      <c r="A1098" s="1">
        <v>21169</v>
      </c>
      <c r="B1098" t="s">
        <v>1876</v>
      </c>
      <c r="C1098" t="s">
        <v>1877</v>
      </c>
      <c r="D1098" s="3">
        <v>10099</v>
      </c>
      <c r="E1098" s="4">
        <v>289.64999999999998</v>
      </c>
      <c r="F1098" s="4">
        <v>34.9</v>
      </c>
    </row>
    <row r="1099" spans="1:6" x14ac:dyDescent="0.3">
      <c r="A1099" s="1">
        <v>21171</v>
      </c>
      <c r="B1099" t="s">
        <v>1878</v>
      </c>
      <c r="C1099" t="s">
        <v>112</v>
      </c>
      <c r="D1099" s="3">
        <v>10963</v>
      </c>
      <c r="E1099" s="4">
        <v>329.37</v>
      </c>
      <c r="F1099" s="4">
        <v>33.299999999999997</v>
      </c>
    </row>
    <row r="1100" spans="1:6" x14ac:dyDescent="0.3">
      <c r="A1100" s="1">
        <v>21173</v>
      </c>
      <c r="B1100" t="s">
        <v>1879</v>
      </c>
      <c r="C1100" t="s">
        <v>114</v>
      </c>
      <c r="D1100" s="3">
        <v>26499</v>
      </c>
      <c r="E1100" s="4">
        <v>197.37</v>
      </c>
      <c r="F1100" s="4">
        <v>134.30000000000001</v>
      </c>
    </row>
    <row r="1101" spans="1:6" x14ac:dyDescent="0.3">
      <c r="A1101" s="1">
        <v>21175</v>
      </c>
      <c r="B1101" t="s">
        <v>1880</v>
      </c>
      <c r="C1101" t="s">
        <v>116</v>
      </c>
      <c r="D1101" s="3">
        <v>13923</v>
      </c>
      <c r="E1101" s="4">
        <v>381.13</v>
      </c>
      <c r="F1101" s="4">
        <v>36.5</v>
      </c>
    </row>
    <row r="1102" spans="1:6" x14ac:dyDescent="0.3">
      <c r="A1102" s="1">
        <v>21177</v>
      </c>
      <c r="B1102" t="s">
        <v>1881</v>
      </c>
      <c r="C1102" t="s">
        <v>1882</v>
      </c>
      <c r="D1102" s="3">
        <v>31499</v>
      </c>
      <c r="E1102" s="4">
        <v>467.08</v>
      </c>
      <c r="F1102" s="4">
        <v>67.400000000000006</v>
      </c>
    </row>
    <row r="1103" spans="1:6" x14ac:dyDescent="0.3">
      <c r="A1103" s="1">
        <v>21179</v>
      </c>
      <c r="B1103" t="s">
        <v>1883</v>
      </c>
      <c r="C1103" t="s">
        <v>1884</v>
      </c>
      <c r="D1103" s="3">
        <v>43437</v>
      </c>
      <c r="E1103" s="4">
        <v>417.51</v>
      </c>
      <c r="F1103" s="4">
        <v>104</v>
      </c>
    </row>
    <row r="1104" spans="1:6" x14ac:dyDescent="0.3">
      <c r="A1104" s="1">
        <v>21181</v>
      </c>
      <c r="B1104" t="s">
        <v>1885</v>
      </c>
      <c r="C1104" t="s">
        <v>1886</v>
      </c>
      <c r="D1104" s="3">
        <v>7135</v>
      </c>
      <c r="E1104" s="4">
        <v>195.17</v>
      </c>
      <c r="F1104" s="4">
        <v>36.6</v>
      </c>
    </row>
    <row r="1105" spans="1:6" x14ac:dyDescent="0.3">
      <c r="A1105" s="1">
        <v>21183</v>
      </c>
      <c r="B1105" t="s">
        <v>1887</v>
      </c>
      <c r="C1105" t="s">
        <v>1376</v>
      </c>
      <c r="D1105" s="3">
        <v>23842</v>
      </c>
      <c r="E1105" s="4">
        <v>587.27</v>
      </c>
      <c r="F1105" s="4">
        <v>40.6</v>
      </c>
    </row>
    <row r="1106" spans="1:6" x14ac:dyDescent="0.3">
      <c r="A1106" s="1">
        <v>21185</v>
      </c>
      <c r="B1106" t="s">
        <v>1888</v>
      </c>
      <c r="C1106" t="s">
        <v>1889</v>
      </c>
      <c r="D1106" s="3">
        <v>60316</v>
      </c>
      <c r="E1106" s="4">
        <v>187.22</v>
      </c>
      <c r="F1106" s="4">
        <v>322.2</v>
      </c>
    </row>
    <row r="1107" spans="1:6" x14ac:dyDescent="0.3">
      <c r="A1107" s="1">
        <v>21187</v>
      </c>
      <c r="B1107" t="s">
        <v>1890</v>
      </c>
      <c r="C1107" t="s">
        <v>1379</v>
      </c>
      <c r="D1107" s="3">
        <v>10841</v>
      </c>
      <c r="E1107" s="4">
        <v>351.1</v>
      </c>
      <c r="F1107" s="4">
        <v>30.9</v>
      </c>
    </row>
    <row r="1108" spans="1:6" x14ac:dyDescent="0.3">
      <c r="A1108" s="1">
        <v>21189</v>
      </c>
      <c r="B1108" t="s">
        <v>1891</v>
      </c>
      <c r="C1108" t="s">
        <v>1892</v>
      </c>
      <c r="D1108" s="3">
        <v>4755</v>
      </c>
      <c r="E1108" s="4">
        <v>197.41</v>
      </c>
      <c r="F1108" s="4">
        <v>24.1</v>
      </c>
    </row>
    <row r="1109" spans="1:6" x14ac:dyDescent="0.3">
      <c r="A1109" s="1">
        <v>21191</v>
      </c>
      <c r="B1109" t="s">
        <v>1893</v>
      </c>
      <c r="C1109" t="s">
        <v>1894</v>
      </c>
      <c r="D1109" s="3">
        <v>14877</v>
      </c>
      <c r="E1109" s="4">
        <v>277.16000000000003</v>
      </c>
      <c r="F1109" s="4">
        <v>53.7</v>
      </c>
    </row>
    <row r="1110" spans="1:6" x14ac:dyDescent="0.3">
      <c r="A1110" s="1">
        <v>21193</v>
      </c>
      <c r="B1110" t="s">
        <v>1895</v>
      </c>
      <c r="C1110" t="s">
        <v>118</v>
      </c>
      <c r="D1110" s="3">
        <v>28712</v>
      </c>
      <c r="E1110" s="4">
        <v>339.67</v>
      </c>
      <c r="F1110" s="4">
        <v>84.5</v>
      </c>
    </row>
    <row r="1111" spans="1:6" x14ac:dyDescent="0.3">
      <c r="A1111" s="1">
        <v>21195</v>
      </c>
      <c r="B1111" t="s">
        <v>1896</v>
      </c>
      <c r="C1111" t="s">
        <v>122</v>
      </c>
      <c r="D1111" s="3">
        <v>65024</v>
      </c>
      <c r="E1111" s="4">
        <v>786.83</v>
      </c>
      <c r="F1111" s="4">
        <v>82.6</v>
      </c>
    </row>
    <row r="1112" spans="1:6" x14ac:dyDescent="0.3">
      <c r="A1112" s="1">
        <v>21197</v>
      </c>
      <c r="B1112" t="s">
        <v>1897</v>
      </c>
      <c r="C1112" t="s">
        <v>1898</v>
      </c>
      <c r="D1112" s="3">
        <v>12613</v>
      </c>
      <c r="E1112" s="4">
        <v>178.98</v>
      </c>
      <c r="F1112" s="4">
        <v>70.5</v>
      </c>
    </row>
    <row r="1113" spans="1:6" x14ac:dyDescent="0.3">
      <c r="A1113" s="1">
        <v>21199</v>
      </c>
      <c r="B1113" t="s">
        <v>1899</v>
      </c>
      <c r="C1113" t="s">
        <v>348</v>
      </c>
      <c r="D1113" s="3">
        <v>63063</v>
      </c>
      <c r="E1113" s="4">
        <v>658.41</v>
      </c>
      <c r="F1113" s="4">
        <v>95.8</v>
      </c>
    </row>
    <row r="1114" spans="1:6" x14ac:dyDescent="0.3">
      <c r="A1114" s="1">
        <v>21201</v>
      </c>
      <c r="B1114" t="s">
        <v>1900</v>
      </c>
      <c r="C1114" t="s">
        <v>1901</v>
      </c>
      <c r="D1114" s="3">
        <v>2282</v>
      </c>
      <c r="E1114" s="4">
        <v>99.91</v>
      </c>
      <c r="F1114" s="4">
        <v>22.8</v>
      </c>
    </row>
    <row r="1115" spans="1:6" x14ac:dyDescent="0.3">
      <c r="A1115" s="1">
        <v>21203</v>
      </c>
      <c r="B1115" t="s">
        <v>1902</v>
      </c>
      <c r="C1115" t="s">
        <v>1903</v>
      </c>
      <c r="D1115" s="3">
        <v>17056</v>
      </c>
      <c r="E1115" s="4">
        <v>316.54000000000002</v>
      </c>
      <c r="F1115" s="4">
        <v>53.9</v>
      </c>
    </row>
    <row r="1116" spans="1:6" x14ac:dyDescent="0.3">
      <c r="A1116" s="1">
        <v>21205</v>
      </c>
      <c r="B1116" t="s">
        <v>1904</v>
      </c>
      <c r="C1116" t="s">
        <v>1905</v>
      </c>
      <c r="D1116" s="3">
        <v>23333</v>
      </c>
      <c r="E1116" s="4">
        <v>279.8</v>
      </c>
      <c r="F1116" s="4">
        <v>83.4</v>
      </c>
    </row>
    <row r="1117" spans="1:6" x14ac:dyDescent="0.3">
      <c r="A1117" s="1">
        <v>21207</v>
      </c>
      <c r="B1117" t="s">
        <v>1906</v>
      </c>
      <c r="C1117" t="s">
        <v>126</v>
      </c>
      <c r="D1117" s="3">
        <v>17565</v>
      </c>
      <c r="E1117" s="4">
        <v>253.66</v>
      </c>
      <c r="F1117" s="4">
        <v>69.2</v>
      </c>
    </row>
    <row r="1118" spans="1:6" x14ac:dyDescent="0.3">
      <c r="A1118" s="1">
        <v>21209</v>
      </c>
      <c r="B1118" t="s">
        <v>1907</v>
      </c>
      <c r="C1118" t="s">
        <v>355</v>
      </c>
      <c r="D1118" s="3">
        <v>47173</v>
      </c>
      <c r="E1118" s="4">
        <v>281.77</v>
      </c>
      <c r="F1118" s="4">
        <v>167.4</v>
      </c>
    </row>
    <row r="1119" spans="1:6" x14ac:dyDescent="0.3">
      <c r="A1119" s="1">
        <v>21211</v>
      </c>
      <c r="B1119" t="s">
        <v>1908</v>
      </c>
      <c r="C1119" t="s">
        <v>130</v>
      </c>
      <c r="D1119" s="3">
        <v>42074</v>
      </c>
      <c r="E1119" s="4">
        <v>379.64</v>
      </c>
      <c r="F1119" s="4">
        <v>110.8</v>
      </c>
    </row>
    <row r="1120" spans="1:6" x14ac:dyDescent="0.3">
      <c r="A1120" s="1">
        <v>21213</v>
      </c>
      <c r="B1120" t="s">
        <v>1909</v>
      </c>
      <c r="C1120" t="s">
        <v>1910</v>
      </c>
      <c r="D1120" s="3">
        <v>17327</v>
      </c>
      <c r="E1120" s="4">
        <v>234.2</v>
      </c>
      <c r="F1120" s="4">
        <v>74</v>
      </c>
    </row>
    <row r="1121" spans="1:6" x14ac:dyDescent="0.3">
      <c r="A1121" s="1">
        <v>21215</v>
      </c>
      <c r="B1121" t="s">
        <v>1911</v>
      </c>
      <c r="C1121" t="s">
        <v>1400</v>
      </c>
      <c r="D1121" s="3">
        <v>17061</v>
      </c>
      <c r="E1121" s="4">
        <v>186.68</v>
      </c>
      <c r="F1121" s="4">
        <v>91.4</v>
      </c>
    </row>
    <row r="1122" spans="1:6" x14ac:dyDescent="0.3">
      <c r="A1122" s="1">
        <v>21217</v>
      </c>
      <c r="B1122" t="s">
        <v>1912</v>
      </c>
      <c r="C1122" t="s">
        <v>760</v>
      </c>
      <c r="D1122" s="3">
        <v>24512</v>
      </c>
      <c r="E1122" s="4">
        <v>266.33</v>
      </c>
      <c r="F1122" s="4">
        <v>92</v>
      </c>
    </row>
    <row r="1123" spans="1:6" x14ac:dyDescent="0.3">
      <c r="A1123" s="1">
        <v>21219</v>
      </c>
      <c r="B1123" t="s">
        <v>1913</v>
      </c>
      <c r="C1123" t="s">
        <v>1914</v>
      </c>
      <c r="D1123" s="3">
        <v>12460</v>
      </c>
      <c r="E1123" s="4">
        <v>374.5</v>
      </c>
      <c r="F1123" s="4">
        <v>33.299999999999997</v>
      </c>
    </row>
    <row r="1124" spans="1:6" x14ac:dyDescent="0.3">
      <c r="A1124" s="1">
        <v>21221</v>
      </c>
      <c r="B1124" t="s">
        <v>1915</v>
      </c>
      <c r="C1124" t="s">
        <v>1916</v>
      </c>
      <c r="D1124" s="3">
        <v>14339</v>
      </c>
      <c r="E1124" s="4">
        <v>441.43</v>
      </c>
      <c r="F1124" s="4">
        <v>32.5</v>
      </c>
    </row>
    <row r="1125" spans="1:6" x14ac:dyDescent="0.3">
      <c r="A1125" s="1">
        <v>21223</v>
      </c>
      <c r="B1125" t="s">
        <v>1917</v>
      </c>
      <c r="C1125" t="s">
        <v>1918</v>
      </c>
      <c r="D1125" s="3">
        <v>8809</v>
      </c>
      <c r="E1125" s="4">
        <v>151.65</v>
      </c>
      <c r="F1125" s="4">
        <v>58.1</v>
      </c>
    </row>
    <row r="1126" spans="1:6" x14ac:dyDescent="0.3">
      <c r="A1126" s="1">
        <v>21225</v>
      </c>
      <c r="B1126" t="s">
        <v>1919</v>
      </c>
      <c r="C1126" t="s">
        <v>367</v>
      </c>
      <c r="D1126" s="3">
        <v>15007</v>
      </c>
      <c r="E1126" s="4">
        <v>342.85</v>
      </c>
      <c r="F1126" s="4">
        <v>43.8</v>
      </c>
    </row>
    <row r="1127" spans="1:6" x14ac:dyDescent="0.3">
      <c r="A1127" s="1">
        <v>21227</v>
      </c>
      <c r="B1127" t="s">
        <v>1920</v>
      </c>
      <c r="C1127" t="s">
        <v>1025</v>
      </c>
      <c r="D1127" s="3">
        <v>113792</v>
      </c>
      <c r="E1127" s="4">
        <v>541.6</v>
      </c>
      <c r="F1127" s="4">
        <v>210.1</v>
      </c>
    </row>
    <row r="1128" spans="1:6" x14ac:dyDescent="0.3">
      <c r="A1128" s="1">
        <v>21229</v>
      </c>
      <c r="B1128" t="s">
        <v>1921</v>
      </c>
      <c r="C1128" t="s">
        <v>142</v>
      </c>
      <c r="D1128" s="3">
        <v>11717</v>
      </c>
      <c r="E1128" s="4">
        <v>297.27</v>
      </c>
      <c r="F1128" s="4">
        <v>39.4</v>
      </c>
    </row>
    <row r="1129" spans="1:6" x14ac:dyDescent="0.3">
      <c r="A1129" s="1">
        <v>21231</v>
      </c>
      <c r="B1129" t="s">
        <v>1922</v>
      </c>
      <c r="C1129" t="s">
        <v>1028</v>
      </c>
      <c r="D1129" s="3">
        <v>20813</v>
      </c>
      <c r="E1129" s="4">
        <v>458.17</v>
      </c>
      <c r="F1129" s="4">
        <v>45.4</v>
      </c>
    </row>
    <row r="1130" spans="1:6" x14ac:dyDescent="0.3">
      <c r="A1130" s="1">
        <v>21233</v>
      </c>
      <c r="B1130" t="s">
        <v>1923</v>
      </c>
      <c r="C1130" t="s">
        <v>1030</v>
      </c>
      <c r="D1130" s="3">
        <v>13621</v>
      </c>
      <c r="E1130" s="4">
        <v>331.94</v>
      </c>
      <c r="F1130" s="4">
        <v>41</v>
      </c>
    </row>
    <row r="1131" spans="1:6" x14ac:dyDescent="0.3">
      <c r="A1131" s="1">
        <v>21235</v>
      </c>
      <c r="B1131" t="s">
        <v>1924</v>
      </c>
      <c r="C1131" t="s">
        <v>1430</v>
      </c>
      <c r="D1131" s="3">
        <v>35637</v>
      </c>
      <c r="E1131" s="4">
        <v>437.83</v>
      </c>
      <c r="F1131" s="4">
        <v>81.400000000000006</v>
      </c>
    </row>
    <row r="1132" spans="1:6" x14ac:dyDescent="0.3">
      <c r="A1132" s="1">
        <v>21237</v>
      </c>
      <c r="B1132" t="s">
        <v>1925</v>
      </c>
      <c r="C1132" t="s">
        <v>1926</v>
      </c>
      <c r="D1132" s="3">
        <v>7355</v>
      </c>
      <c r="E1132" s="4">
        <v>222.17</v>
      </c>
      <c r="F1132" s="4">
        <v>33.1</v>
      </c>
    </row>
    <row r="1133" spans="1:6" x14ac:dyDescent="0.3">
      <c r="A1133" s="1">
        <v>21239</v>
      </c>
      <c r="B1133" t="s">
        <v>1927</v>
      </c>
      <c r="C1133" t="s">
        <v>1293</v>
      </c>
      <c r="D1133" s="3">
        <v>24939</v>
      </c>
      <c r="E1133" s="4">
        <v>188.78</v>
      </c>
      <c r="F1133" s="4">
        <v>132.1</v>
      </c>
    </row>
    <row r="1134" spans="1:6" x14ac:dyDescent="0.3">
      <c r="A1134" s="1">
        <v>22</v>
      </c>
      <c r="B1134" t="s">
        <v>1928</v>
      </c>
      <c r="C1134" t="s">
        <v>1929</v>
      </c>
      <c r="D1134" s="3">
        <v>4533372</v>
      </c>
      <c r="E1134" s="4">
        <v>43203.9</v>
      </c>
      <c r="F1134" s="4">
        <v>104.9</v>
      </c>
    </row>
    <row r="1135" spans="1:6" x14ac:dyDescent="0.3">
      <c r="A1135" s="1">
        <v>22001</v>
      </c>
      <c r="B1135" t="s">
        <v>1930</v>
      </c>
      <c r="C1135" t="s">
        <v>1931</v>
      </c>
      <c r="D1135" s="3">
        <v>61773</v>
      </c>
      <c r="E1135" s="4">
        <v>655.12</v>
      </c>
      <c r="F1135" s="4">
        <v>94.3</v>
      </c>
    </row>
    <row r="1136" spans="1:6" x14ac:dyDescent="0.3">
      <c r="A1136" s="1">
        <v>22003</v>
      </c>
      <c r="B1136" t="s">
        <v>1932</v>
      </c>
      <c r="C1136" t="s">
        <v>1933</v>
      </c>
      <c r="D1136" s="3">
        <v>25764</v>
      </c>
      <c r="E1136" s="4">
        <v>761.85</v>
      </c>
      <c r="F1136" s="4">
        <v>33.799999999999997</v>
      </c>
    </row>
    <row r="1137" spans="1:6" x14ac:dyDescent="0.3">
      <c r="A1137" s="1">
        <v>22005</v>
      </c>
      <c r="B1137" t="s">
        <v>1934</v>
      </c>
      <c r="C1137" t="s">
        <v>1935</v>
      </c>
      <c r="D1137" s="3">
        <v>107215</v>
      </c>
      <c r="E1137" s="4">
        <v>289.98</v>
      </c>
      <c r="F1137" s="4">
        <v>369.7</v>
      </c>
    </row>
    <row r="1138" spans="1:6" x14ac:dyDescent="0.3">
      <c r="A1138" s="1">
        <v>22007</v>
      </c>
      <c r="B1138" t="s">
        <v>1936</v>
      </c>
      <c r="C1138" t="s">
        <v>1937</v>
      </c>
      <c r="D1138" s="3">
        <v>23421</v>
      </c>
      <c r="E1138" s="4">
        <v>338.66</v>
      </c>
      <c r="F1138" s="4">
        <v>69.2</v>
      </c>
    </row>
    <row r="1139" spans="1:6" x14ac:dyDescent="0.3">
      <c r="A1139" s="1">
        <v>22009</v>
      </c>
      <c r="B1139" t="s">
        <v>1938</v>
      </c>
      <c r="C1139" t="s">
        <v>1939</v>
      </c>
      <c r="D1139" s="3">
        <v>42073</v>
      </c>
      <c r="E1139" s="4">
        <v>832.43</v>
      </c>
      <c r="F1139" s="4">
        <v>50.5</v>
      </c>
    </row>
    <row r="1140" spans="1:6" x14ac:dyDescent="0.3">
      <c r="A1140" s="1">
        <v>22011</v>
      </c>
      <c r="B1140" t="s">
        <v>1940</v>
      </c>
      <c r="C1140" t="s">
        <v>1941</v>
      </c>
      <c r="D1140" s="3">
        <v>35654</v>
      </c>
      <c r="E1140" s="4">
        <v>1157.3399999999999</v>
      </c>
      <c r="F1140" s="4">
        <v>30.8</v>
      </c>
    </row>
    <row r="1141" spans="1:6" x14ac:dyDescent="0.3">
      <c r="A1141" s="1">
        <v>22013</v>
      </c>
      <c r="B1141" t="s">
        <v>1942</v>
      </c>
      <c r="C1141" t="s">
        <v>1943</v>
      </c>
      <c r="D1141" s="3">
        <v>14353</v>
      </c>
      <c r="E1141" s="4">
        <v>811.27</v>
      </c>
      <c r="F1141" s="4">
        <v>17.7</v>
      </c>
    </row>
    <row r="1142" spans="1:6" x14ac:dyDescent="0.3">
      <c r="A1142" s="1">
        <v>22015</v>
      </c>
      <c r="B1142" t="s">
        <v>1944</v>
      </c>
      <c r="C1142" t="s">
        <v>1945</v>
      </c>
      <c r="D1142" s="3">
        <v>116979</v>
      </c>
      <c r="E1142" s="4">
        <v>840.06</v>
      </c>
      <c r="F1142" s="4">
        <v>139.30000000000001</v>
      </c>
    </row>
    <row r="1143" spans="1:6" x14ac:dyDescent="0.3">
      <c r="A1143" s="1">
        <v>22017</v>
      </c>
      <c r="B1143" t="s">
        <v>1946</v>
      </c>
      <c r="C1143" t="s">
        <v>1947</v>
      </c>
      <c r="D1143" s="3">
        <v>254969</v>
      </c>
      <c r="E1143" s="4">
        <v>878.54</v>
      </c>
      <c r="F1143" s="4">
        <v>290.2</v>
      </c>
    </row>
    <row r="1144" spans="1:6" x14ac:dyDescent="0.3">
      <c r="A1144" s="1">
        <v>22019</v>
      </c>
      <c r="B1144" t="s">
        <v>1948</v>
      </c>
      <c r="C1144" t="s">
        <v>1949</v>
      </c>
      <c r="D1144" s="3">
        <v>192768</v>
      </c>
      <c r="E1144" s="4">
        <v>1063.6600000000001</v>
      </c>
      <c r="F1144" s="4">
        <v>181.2</v>
      </c>
    </row>
    <row r="1145" spans="1:6" x14ac:dyDescent="0.3">
      <c r="A1145" s="1">
        <v>22021</v>
      </c>
      <c r="B1145" t="s">
        <v>1950</v>
      </c>
      <c r="C1145" t="s">
        <v>1951</v>
      </c>
      <c r="D1145" s="3">
        <v>10132</v>
      </c>
      <c r="E1145" s="4">
        <v>529.41999999999996</v>
      </c>
      <c r="F1145" s="4">
        <v>19.100000000000001</v>
      </c>
    </row>
    <row r="1146" spans="1:6" x14ac:dyDescent="0.3">
      <c r="A1146" s="1">
        <v>22023</v>
      </c>
      <c r="B1146" t="s">
        <v>1952</v>
      </c>
      <c r="C1146" t="s">
        <v>1953</v>
      </c>
      <c r="D1146" s="3">
        <v>6839</v>
      </c>
      <c r="E1146" s="4">
        <v>1284.8900000000001</v>
      </c>
      <c r="F1146" s="4">
        <v>5.3</v>
      </c>
    </row>
    <row r="1147" spans="1:6" x14ac:dyDescent="0.3">
      <c r="A1147" s="1">
        <v>22025</v>
      </c>
      <c r="B1147" t="s">
        <v>1954</v>
      </c>
      <c r="C1147" t="s">
        <v>1955</v>
      </c>
      <c r="D1147" s="3">
        <v>10407</v>
      </c>
      <c r="E1147" s="4">
        <v>708.03</v>
      </c>
      <c r="F1147" s="4">
        <v>14.7</v>
      </c>
    </row>
    <row r="1148" spans="1:6" x14ac:dyDescent="0.3">
      <c r="A1148" s="1">
        <v>22027</v>
      </c>
      <c r="B1148" t="s">
        <v>1956</v>
      </c>
      <c r="C1148" t="s">
        <v>1957</v>
      </c>
      <c r="D1148" s="3">
        <v>17195</v>
      </c>
      <c r="E1148" s="4">
        <v>754.88</v>
      </c>
      <c r="F1148" s="4">
        <v>22.8</v>
      </c>
    </row>
    <row r="1149" spans="1:6" x14ac:dyDescent="0.3">
      <c r="A1149" s="1">
        <v>22029</v>
      </c>
      <c r="B1149" t="s">
        <v>1958</v>
      </c>
      <c r="C1149" t="s">
        <v>1959</v>
      </c>
      <c r="D1149" s="3">
        <v>20822</v>
      </c>
      <c r="E1149" s="4">
        <v>696.92</v>
      </c>
      <c r="F1149" s="4">
        <v>29.9</v>
      </c>
    </row>
    <row r="1150" spans="1:6" x14ac:dyDescent="0.3">
      <c r="A1150" s="1">
        <v>22031</v>
      </c>
      <c r="B1150" t="s">
        <v>1960</v>
      </c>
      <c r="C1150" t="s">
        <v>1961</v>
      </c>
      <c r="D1150" s="3">
        <v>26656</v>
      </c>
      <c r="E1150" s="4">
        <v>875.58</v>
      </c>
      <c r="F1150" s="4">
        <v>30.4</v>
      </c>
    </row>
    <row r="1151" spans="1:6" x14ac:dyDescent="0.3">
      <c r="A1151" s="1">
        <v>22033</v>
      </c>
      <c r="B1151" t="s">
        <v>1962</v>
      </c>
      <c r="C1151" t="s">
        <v>1963</v>
      </c>
      <c r="D1151" s="3">
        <v>440171</v>
      </c>
      <c r="E1151" s="4">
        <v>455.37</v>
      </c>
      <c r="F1151" s="4">
        <v>966.6</v>
      </c>
    </row>
    <row r="1152" spans="1:6" x14ac:dyDescent="0.3">
      <c r="A1152" s="1">
        <v>22035</v>
      </c>
      <c r="B1152" t="s">
        <v>1964</v>
      </c>
      <c r="C1152" t="s">
        <v>1965</v>
      </c>
      <c r="D1152" s="3">
        <v>7759</v>
      </c>
      <c r="E1152" s="4">
        <v>420.7</v>
      </c>
      <c r="F1152" s="4">
        <v>18.399999999999999</v>
      </c>
    </row>
    <row r="1153" spans="1:6" x14ac:dyDescent="0.3">
      <c r="A1153" s="1">
        <v>22037</v>
      </c>
      <c r="B1153" t="s">
        <v>1966</v>
      </c>
      <c r="C1153" t="s">
        <v>1967</v>
      </c>
      <c r="D1153" s="3">
        <v>20267</v>
      </c>
      <c r="E1153" s="4">
        <v>453.41</v>
      </c>
      <c r="F1153" s="4">
        <v>44.7</v>
      </c>
    </row>
    <row r="1154" spans="1:6" x14ac:dyDescent="0.3">
      <c r="A1154" s="1">
        <v>22039</v>
      </c>
      <c r="B1154" t="s">
        <v>1968</v>
      </c>
      <c r="C1154" t="s">
        <v>1969</v>
      </c>
      <c r="D1154" s="3">
        <v>33984</v>
      </c>
      <c r="E1154" s="4">
        <v>662.38</v>
      </c>
      <c r="F1154" s="4">
        <v>51.3</v>
      </c>
    </row>
    <row r="1155" spans="1:6" x14ac:dyDescent="0.3">
      <c r="A1155" s="1">
        <v>22041</v>
      </c>
      <c r="B1155" t="s">
        <v>1970</v>
      </c>
      <c r="C1155" t="s">
        <v>1971</v>
      </c>
      <c r="D1155" s="3">
        <v>20767</v>
      </c>
      <c r="E1155" s="4">
        <v>624.59</v>
      </c>
      <c r="F1155" s="4">
        <v>33.200000000000003</v>
      </c>
    </row>
    <row r="1156" spans="1:6" x14ac:dyDescent="0.3">
      <c r="A1156" s="1">
        <v>22043</v>
      </c>
      <c r="B1156" t="s">
        <v>1972</v>
      </c>
      <c r="C1156" t="s">
        <v>1973</v>
      </c>
      <c r="D1156" s="3">
        <v>22309</v>
      </c>
      <c r="E1156" s="4">
        <v>643.03</v>
      </c>
      <c r="F1156" s="4">
        <v>34.700000000000003</v>
      </c>
    </row>
    <row r="1157" spans="1:6" x14ac:dyDescent="0.3">
      <c r="A1157" s="1">
        <v>22045</v>
      </c>
      <c r="B1157" t="s">
        <v>1974</v>
      </c>
      <c r="C1157" t="s">
        <v>1975</v>
      </c>
      <c r="D1157" s="3">
        <v>73240</v>
      </c>
      <c r="E1157" s="4">
        <v>574.11</v>
      </c>
      <c r="F1157" s="4">
        <v>127.6</v>
      </c>
    </row>
    <row r="1158" spans="1:6" x14ac:dyDescent="0.3">
      <c r="A1158" s="1">
        <v>22047</v>
      </c>
      <c r="B1158" t="s">
        <v>1976</v>
      </c>
      <c r="C1158" t="s">
        <v>1977</v>
      </c>
      <c r="D1158" s="3">
        <v>33387</v>
      </c>
      <c r="E1158" s="4">
        <v>618.63</v>
      </c>
      <c r="F1158" s="4">
        <v>54</v>
      </c>
    </row>
    <row r="1159" spans="1:6" x14ac:dyDescent="0.3">
      <c r="A1159" s="1">
        <v>22049</v>
      </c>
      <c r="B1159" t="s">
        <v>1978</v>
      </c>
      <c r="C1159" t="s">
        <v>1979</v>
      </c>
      <c r="D1159" s="3">
        <v>16274</v>
      </c>
      <c r="E1159" s="4">
        <v>569.17999999999995</v>
      </c>
      <c r="F1159" s="4">
        <v>28.6</v>
      </c>
    </row>
    <row r="1160" spans="1:6" x14ac:dyDescent="0.3">
      <c r="A1160" s="1">
        <v>22051</v>
      </c>
      <c r="B1160" t="s">
        <v>1980</v>
      </c>
      <c r="C1160" t="s">
        <v>1981</v>
      </c>
      <c r="D1160" s="3">
        <v>432552</v>
      </c>
      <c r="E1160" s="4">
        <v>295.63</v>
      </c>
      <c r="F1160" s="4">
        <v>1463.1</v>
      </c>
    </row>
    <row r="1161" spans="1:6" x14ac:dyDescent="0.3">
      <c r="A1161" s="1">
        <v>22053</v>
      </c>
      <c r="B1161" t="s">
        <v>1982</v>
      </c>
      <c r="C1161" t="s">
        <v>1983</v>
      </c>
      <c r="D1161" s="3">
        <v>31594</v>
      </c>
      <c r="E1161" s="4">
        <v>651.33000000000004</v>
      </c>
      <c r="F1161" s="4">
        <v>48.5</v>
      </c>
    </row>
    <row r="1162" spans="1:6" x14ac:dyDescent="0.3">
      <c r="A1162" s="1">
        <v>22055</v>
      </c>
      <c r="B1162" t="s">
        <v>1984</v>
      </c>
      <c r="C1162" t="s">
        <v>1985</v>
      </c>
      <c r="D1162" s="3">
        <v>221578</v>
      </c>
      <c r="E1162" s="4">
        <v>268.72000000000003</v>
      </c>
      <c r="F1162" s="4">
        <v>824.6</v>
      </c>
    </row>
    <row r="1163" spans="1:6" x14ac:dyDescent="0.3">
      <c r="A1163" s="1">
        <v>22057</v>
      </c>
      <c r="B1163" t="s">
        <v>1986</v>
      </c>
      <c r="C1163" t="s">
        <v>1987</v>
      </c>
      <c r="D1163" s="3">
        <v>96318</v>
      </c>
      <c r="E1163" s="4">
        <v>1068.21</v>
      </c>
      <c r="F1163" s="4">
        <v>90.2</v>
      </c>
    </row>
    <row r="1164" spans="1:6" x14ac:dyDescent="0.3">
      <c r="A1164" s="1">
        <v>22059</v>
      </c>
      <c r="B1164" t="s">
        <v>1988</v>
      </c>
      <c r="C1164" t="s">
        <v>1989</v>
      </c>
      <c r="D1164" s="3">
        <v>14890</v>
      </c>
      <c r="E1164" s="4">
        <v>624.67999999999995</v>
      </c>
      <c r="F1164" s="4">
        <v>23.8</v>
      </c>
    </row>
    <row r="1165" spans="1:6" x14ac:dyDescent="0.3">
      <c r="A1165" s="1">
        <v>22061</v>
      </c>
      <c r="B1165" t="s">
        <v>1990</v>
      </c>
      <c r="C1165" t="s">
        <v>1991</v>
      </c>
      <c r="D1165" s="3">
        <v>46735</v>
      </c>
      <c r="E1165" s="4">
        <v>471.74</v>
      </c>
      <c r="F1165" s="4">
        <v>99.1</v>
      </c>
    </row>
    <row r="1166" spans="1:6" x14ac:dyDescent="0.3">
      <c r="A1166" s="1">
        <v>22063</v>
      </c>
      <c r="B1166" t="s">
        <v>1992</v>
      </c>
      <c r="C1166" t="s">
        <v>1993</v>
      </c>
      <c r="D1166" s="3">
        <v>128026</v>
      </c>
      <c r="E1166" s="4">
        <v>648.16999999999996</v>
      </c>
      <c r="F1166" s="4">
        <v>197.5</v>
      </c>
    </row>
    <row r="1167" spans="1:6" x14ac:dyDescent="0.3">
      <c r="A1167" s="1">
        <v>22065</v>
      </c>
      <c r="B1167" t="s">
        <v>1994</v>
      </c>
      <c r="C1167" t="s">
        <v>1995</v>
      </c>
      <c r="D1167" s="3">
        <v>12093</v>
      </c>
      <c r="E1167" s="4">
        <v>624.44000000000005</v>
      </c>
      <c r="F1167" s="4">
        <v>19.399999999999999</v>
      </c>
    </row>
    <row r="1168" spans="1:6" x14ac:dyDescent="0.3">
      <c r="A1168" s="1">
        <v>22067</v>
      </c>
      <c r="B1168" t="s">
        <v>1996</v>
      </c>
      <c r="C1168" t="s">
        <v>1997</v>
      </c>
      <c r="D1168" s="3">
        <v>27979</v>
      </c>
      <c r="E1168" s="4">
        <v>794.93</v>
      </c>
      <c r="F1168" s="4">
        <v>35.200000000000003</v>
      </c>
    </row>
    <row r="1169" spans="1:6" x14ac:dyDescent="0.3">
      <c r="A1169" s="1">
        <v>22069</v>
      </c>
      <c r="B1169" t="s">
        <v>1998</v>
      </c>
      <c r="C1169" t="s">
        <v>1999</v>
      </c>
      <c r="D1169" s="3">
        <v>39566</v>
      </c>
      <c r="E1169" s="4">
        <v>1252.25</v>
      </c>
      <c r="F1169" s="4">
        <v>31.6</v>
      </c>
    </row>
    <row r="1170" spans="1:6" x14ac:dyDescent="0.3">
      <c r="A1170" s="1">
        <v>22071</v>
      </c>
      <c r="B1170" t="s">
        <v>2000</v>
      </c>
      <c r="C1170" t="s">
        <v>2001</v>
      </c>
      <c r="D1170" s="3">
        <v>343829</v>
      </c>
      <c r="E1170" s="4">
        <v>169.42</v>
      </c>
      <c r="F1170" s="4">
        <v>2029.4</v>
      </c>
    </row>
    <row r="1171" spans="1:6" x14ac:dyDescent="0.3">
      <c r="A1171" s="1">
        <v>22073</v>
      </c>
      <c r="B1171" t="s">
        <v>2002</v>
      </c>
      <c r="C1171" t="s">
        <v>2003</v>
      </c>
      <c r="D1171" s="3">
        <v>153720</v>
      </c>
      <c r="E1171" s="4">
        <v>610.41</v>
      </c>
      <c r="F1171" s="4">
        <v>251.8</v>
      </c>
    </row>
    <row r="1172" spans="1:6" x14ac:dyDescent="0.3">
      <c r="A1172" s="1">
        <v>22075</v>
      </c>
      <c r="B1172" t="s">
        <v>2004</v>
      </c>
      <c r="C1172" t="s">
        <v>2005</v>
      </c>
      <c r="D1172" s="3">
        <v>23042</v>
      </c>
      <c r="E1172" s="4">
        <v>779.91</v>
      </c>
      <c r="F1172" s="4">
        <v>29.5</v>
      </c>
    </row>
    <row r="1173" spans="1:6" x14ac:dyDescent="0.3">
      <c r="A1173" s="1">
        <v>22077</v>
      </c>
      <c r="B1173" t="s">
        <v>2006</v>
      </c>
      <c r="C1173" t="s">
        <v>2007</v>
      </c>
      <c r="D1173" s="3">
        <v>22802</v>
      </c>
      <c r="E1173" s="4">
        <v>557.35</v>
      </c>
      <c r="F1173" s="4">
        <v>40.9</v>
      </c>
    </row>
    <row r="1174" spans="1:6" x14ac:dyDescent="0.3">
      <c r="A1174" s="1">
        <v>22079</v>
      </c>
      <c r="B1174" t="s">
        <v>2008</v>
      </c>
      <c r="C1174" t="s">
        <v>2009</v>
      </c>
      <c r="D1174" s="3">
        <v>131613</v>
      </c>
      <c r="E1174" s="4">
        <v>1317.96</v>
      </c>
      <c r="F1174" s="4">
        <v>99.9</v>
      </c>
    </row>
    <row r="1175" spans="1:6" x14ac:dyDescent="0.3">
      <c r="A1175" s="1">
        <v>22081</v>
      </c>
      <c r="B1175" t="s">
        <v>2010</v>
      </c>
      <c r="C1175" t="s">
        <v>2011</v>
      </c>
      <c r="D1175" s="3">
        <v>9091</v>
      </c>
      <c r="E1175" s="4">
        <v>389.09</v>
      </c>
      <c r="F1175" s="4">
        <v>23.4</v>
      </c>
    </row>
    <row r="1176" spans="1:6" x14ac:dyDescent="0.3">
      <c r="A1176" s="1">
        <v>22083</v>
      </c>
      <c r="B1176" t="s">
        <v>2012</v>
      </c>
      <c r="C1176" t="s">
        <v>2013</v>
      </c>
      <c r="D1176" s="3">
        <v>20725</v>
      </c>
      <c r="E1176" s="4">
        <v>559.04</v>
      </c>
      <c r="F1176" s="4">
        <v>37.1</v>
      </c>
    </row>
    <row r="1177" spans="1:6" x14ac:dyDescent="0.3">
      <c r="A1177" s="1">
        <v>22085</v>
      </c>
      <c r="B1177" t="s">
        <v>2014</v>
      </c>
      <c r="C1177" t="s">
        <v>2015</v>
      </c>
      <c r="D1177" s="3">
        <v>24233</v>
      </c>
      <c r="E1177" s="4">
        <v>866.66</v>
      </c>
      <c r="F1177" s="4">
        <v>28</v>
      </c>
    </row>
    <row r="1178" spans="1:6" x14ac:dyDescent="0.3">
      <c r="A1178" s="1">
        <v>22087</v>
      </c>
      <c r="B1178" t="s">
        <v>2016</v>
      </c>
      <c r="C1178" t="s">
        <v>2017</v>
      </c>
      <c r="D1178" s="3">
        <v>35897</v>
      </c>
      <c r="E1178" s="4">
        <v>377.52</v>
      </c>
      <c r="F1178" s="4">
        <v>95.1</v>
      </c>
    </row>
    <row r="1179" spans="1:6" x14ac:dyDescent="0.3">
      <c r="A1179" s="1">
        <v>22089</v>
      </c>
      <c r="B1179" t="s">
        <v>2018</v>
      </c>
      <c r="C1179" t="s">
        <v>2019</v>
      </c>
      <c r="D1179" s="3">
        <v>52780</v>
      </c>
      <c r="E1179" s="4">
        <v>279.08</v>
      </c>
      <c r="F1179" s="4">
        <v>189.1</v>
      </c>
    </row>
    <row r="1180" spans="1:6" x14ac:dyDescent="0.3">
      <c r="A1180" s="1">
        <v>22091</v>
      </c>
      <c r="B1180" t="s">
        <v>2020</v>
      </c>
      <c r="C1180" t="s">
        <v>2021</v>
      </c>
      <c r="D1180" s="3">
        <v>11203</v>
      </c>
      <c r="E1180" s="4">
        <v>408.4</v>
      </c>
      <c r="F1180" s="4">
        <v>27.4</v>
      </c>
    </row>
    <row r="1181" spans="1:6" x14ac:dyDescent="0.3">
      <c r="A1181" s="1">
        <v>22093</v>
      </c>
      <c r="B1181" t="s">
        <v>2022</v>
      </c>
      <c r="C1181" t="s">
        <v>2023</v>
      </c>
      <c r="D1181" s="3">
        <v>22102</v>
      </c>
      <c r="E1181" s="4">
        <v>241.54</v>
      </c>
      <c r="F1181" s="4">
        <v>91.5</v>
      </c>
    </row>
    <row r="1182" spans="1:6" x14ac:dyDescent="0.3">
      <c r="A1182" s="1">
        <v>22095</v>
      </c>
      <c r="B1182" t="s">
        <v>2024</v>
      </c>
      <c r="C1182" t="s">
        <v>2025</v>
      </c>
      <c r="D1182" s="3">
        <v>45924</v>
      </c>
      <c r="E1182" s="4">
        <v>213.07</v>
      </c>
      <c r="F1182" s="4">
        <v>215.5</v>
      </c>
    </row>
    <row r="1183" spans="1:6" x14ac:dyDescent="0.3">
      <c r="A1183" s="1">
        <v>22097</v>
      </c>
      <c r="B1183" t="s">
        <v>2026</v>
      </c>
      <c r="C1183" t="s">
        <v>2027</v>
      </c>
      <c r="D1183" s="3">
        <v>83384</v>
      </c>
      <c r="E1183" s="4">
        <v>923.88</v>
      </c>
      <c r="F1183" s="4">
        <v>90.3</v>
      </c>
    </row>
    <row r="1184" spans="1:6" x14ac:dyDescent="0.3">
      <c r="A1184" s="1">
        <v>22099</v>
      </c>
      <c r="B1184" t="s">
        <v>2028</v>
      </c>
      <c r="C1184" t="s">
        <v>2029</v>
      </c>
      <c r="D1184" s="3">
        <v>52160</v>
      </c>
      <c r="E1184" s="4">
        <v>737.65</v>
      </c>
      <c r="F1184" s="4">
        <v>70.7</v>
      </c>
    </row>
    <row r="1185" spans="1:6" x14ac:dyDescent="0.3">
      <c r="A1185" s="1">
        <v>22101</v>
      </c>
      <c r="B1185" t="s">
        <v>2030</v>
      </c>
      <c r="C1185" t="s">
        <v>2031</v>
      </c>
      <c r="D1185" s="3">
        <v>54650</v>
      </c>
      <c r="E1185" s="4">
        <v>555.38</v>
      </c>
      <c r="F1185" s="4">
        <v>98.4</v>
      </c>
    </row>
    <row r="1186" spans="1:6" x14ac:dyDescent="0.3">
      <c r="A1186" s="1">
        <v>22103</v>
      </c>
      <c r="B1186" t="s">
        <v>2032</v>
      </c>
      <c r="C1186" t="s">
        <v>2033</v>
      </c>
      <c r="D1186" s="3">
        <v>233740</v>
      </c>
      <c r="E1186" s="4">
        <v>845.55</v>
      </c>
      <c r="F1186" s="4">
        <v>276.39999999999998</v>
      </c>
    </row>
    <row r="1187" spans="1:6" x14ac:dyDescent="0.3">
      <c r="A1187" s="1">
        <v>22105</v>
      </c>
      <c r="B1187" t="s">
        <v>2034</v>
      </c>
      <c r="C1187" t="s">
        <v>2035</v>
      </c>
      <c r="D1187" s="3">
        <v>121097</v>
      </c>
      <c r="E1187" s="4">
        <v>791.27</v>
      </c>
      <c r="F1187" s="4">
        <v>153</v>
      </c>
    </row>
    <row r="1188" spans="1:6" x14ac:dyDescent="0.3">
      <c r="A1188" s="1">
        <v>22107</v>
      </c>
      <c r="B1188" t="s">
        <v>2036</v>
      </c>
      <c r="C1188" t="s">
        <v>2037</v>
      </c>
      <c r="D1188" s="3">
        <v>5252</v>
      </c>
      <c r="E1188" s="4">
        <v>602.78</v>
      </c>
      <c r="F1188" s="4">
        <v>8.6999999999999993</v>
      </c>
    </row>
    <row r="1189" spans="1:6" x14ac:dyDescent="0.3">
      <c r="A1189" s="1">
        <v>22109</v>
      </c>
      <c r="B1189" t="s">
        <v>2038</v>
      </c>
      <c r="C1189" t="s">
        <v>2039</v>
      </c>
      <c r="D1189" s="3">
        <v>111860</v>
      </c>
      <c r="E1189" s="4">
        <v>1231.81</v>
      </c>
      <c r="F1189" s="4">
        <v>90.8</v>
      </c>
    </row>
    <row r="1190" spans="1:6" x14ac:dyDescent="0.3">
      <c r="A1190" s="1">
        <v>22111</v>
      </c>
      <c r="B1190" t="s">
        <v>2040</v>
      </c>
      <c r="C1190" t="s">
        <v>2041</v>
      </c>
      <c r="D1190" s="3">
        <v>22721</v>
      </c>
      <c r="E1190" s="4">
        <v>876.99</v>
      </c>
      <c r="F1190" s="4">
        <v>25.9</v>
      </c>
    </row>
    <row r="1191" spans="1:6" x14ac:dyDescent="0.3">
      <c r="A1191" s="1">
        <v>22113</v>
      </c>
      <c r="B1191" t="s">
        <v>2042</v>
      </c>
      <c r="C1191" t="s">
        <v>2043</v>
      </c>
      <c r="D1191" s="3">
        <v>57999</v>
      </c>
      <c r="E1191" s="4">
        <v>1173.2</v>
      </c>
      <c r="F1191" s="4">
        <v>49.4</v>
      </c>
    </row>
    <row r="1192" spans="1:6" x14ac:dyDescent="0.3">
      <c r="A1192" s="1">
        <v>22115</v>
      </c>
      <c r="B1192" t="s">
        <v>2044</v>
      </c>
      <c r="C1192" t="s">
        <v>2045</v>
      </c>
      <c r="D1192" s="3">
        <v>52334</v>
      </c>
      <c r="E1192" s="4">
        <v>1327.91</v>
      </c>
      <c r="F1192" s="4">
        <v>39.4</v>
      </c>
    </row>
    <row r="1193" spans="1:6" x14ac:dyDescent="0.3">
      <c r="A1193" s="1">
        <v>22117</v>
      </c>
      <c r="B1193" t="s">
        <v>2046</v>
      </c>
      <c r="C1193" t="s">
        <v>2047</v>
      </c>
      <c r="D1193" s="3">
        <v>47168</v>
      </c>
      <c r="E1193" s="4">
        <v>669.52</v>
      </c>
      <c r="F1193" s="4">
        <v>70.400000000000006</v>
      </c>
    </row>
    <row r="1194" spans="1:6" x14ac:dyDescent="0.3">
      <c r="A1194" s="1">
        <v>22119</v>
      </c>
      <c r="B1194" t="s">
        <v>2048</v>
      </c>
      <c r="C1194" t="s">
        <v>2049</v>
      </c>
      <c r="D1194" s="3">
        <v>41207</v>
      </c>
      <c r="E1194" s="4">
        <v>593.03</v>
      </c>
      <c r="F1194" s="4">
        <v>69.5</v>
      </c>
    </row>
    <row r="1195" spans="1:6" x14ac:dyDescent="0.3">
      <c r="A1195" s="1">
        <v>22121</v>
      </c>
      <c r="B1195" t="s">
        <v>2050</v>
      </c>
      <c r="C1195" t="s">
        <v>2051</v>
      </c>
      <c r="D1195" s="3">
        <v>23788</v>
      </c>
      <c r="E1195" s="4">
        <v>192.39</v>
      </c>
      <c r="F1195" s="4">
        <v>123.6</v>
      </c>
    </row>
    <row r="1196" spans="1:6" x14ac:dyDescent="0.3">
      <c r="A1196" s="1">
        <v>22123</v>
      </c>
      <c r="B1196" t="s">
        <v>2052</v>
      </c>
      <c r="C1196" t="s">
        <v>2053</v>
      </c>
      <c r="D1196" s="3">
        <v>11604</v>
      </c>
      <c r="E1196" s="4">
        <v>359.65</v>
      </c>
      <c r="F1196" s="4">
        <v>32.299999999999997</v>
      </c>
    </row>
    <row r="1197" spans="1:6" x14ac:dyDescent="0.3">
      <c r="A1197" s="1">
        <v>22125</v>
      </c>
      <c r="B1197" t="s">
        <v>2054</v>
      </c>
      <c r="C1197" t="s">
        <v>2055</v>
      </c>
      <c r="D1197" s="3">
        <v>15625</v>
      </c>
      <c r="E1197" s="4">
        <v>403.21</v>
      </c>
      <c r="F1197" s="4">
        <v>38.799999999999997</v>
      </c>
    </row>
    <row r="1198" spans="1:6" x14ac:dyDescent="0.3">
      <c r="A1198" s="1">
        <v>22127</v>
      </c>
      <c r="B1198" t="s">
        <v>2056</v>
      </c>
      <c r="C1198" t="s">
        <v>2057</v>
      </c>
      <c r="D1198" s="3">
        <v>15313</v>
      </c>
      <c r="E1198" s="4">
        <v>950.09</v>
      </c>
      <c r="F1198" s="4">
        <v>16.100000000000001</v>
      </c>
    </row>
    <row r="1199" spans="1:6" x14ac:dyDescent="0.3">
      <c r="A1199" s="1">
        <v>23</v>
      </c>
      <c r="B1199" t="s">
        <v>2058</v>
      </c>
      <c r="C1199" t="s">
        <v>2059</v>
      </c>
      <c r="D1199" s="3">
        <v>1328361</v>
      </c>
      <c r="E1199" s="4">
        <v>30842.92</v>
      </c>
      <c r="F1199" s="4">
        <v>43.1</v>
      </c>
    </row>
    <row r="1200" spans="1:6" x14ac:dyDescent="0.3">
      <c r="A1200" s="1">
        <v>23001</v>
      </c>
      <c r="B1200" t="s">
        <v>2060</v>
      </c>
      <c r="C1200" t="s">
        <v>2061</v>
      </c>
      <c r="D1200" s="3">
        <v>107702</v>
      </c>
      <c r="E1200" s="4">
        <v>467.93</v>
      </c>
      <c r="F1200" s="4">
        <v>230.2</v>
      </c>
    </row>
    <row r="1201" spans="1:6" x14ac:dyDescent="0.3">
      <c r="A1201" s="1">
        <v>23003</v>
      </c>
      <c r="B1201" t="s">
        <v>2062</v>
      </c>
      <c r="C1201" t="s">
        <v>2063</v>
      </c>
      <c r="D1201" s="3">
        <v>71870</v>
      </c>
      <c r="E1201" s="4">
        <v>6671.33</v>
      </c>
      <c r="F1201" s="4">
        <v>10.8</v>
      </c>
    </row>
    <row r="1202" spans="1:6" x14ac:dyDescent="0.3">
      <c r="A1202" s="1">
        <v>23005</v>
      </c>
      <c r="B1202" t="s">
        <v>2064</v>
      </c>
      <c r="C1202" t="s">
        <v>1165</v>
      </c>
      <c r="D1202" s="3">
        <v>281674</v>
      </c>
      <c r="E1202" s="4">
        <v>835.24</v>
      </c>
      <c r="F1202" s="4">
        <v>337.2</v>
      </c>
    </row>
    <row r="1203" spans="1:6" x14ac:dyDescent="0.3">
      <c r="A1203" s="1">
        <v>23007</v>
      </c>
      <c r="B1203" t="s">
        <v>2065</v>
      </c>
      <c r="C1203" t="s">
        <v>69</v>
      </c>
      <c r="D1203" s="3">
        <v>30768</v>
      </c>
      <c r="E1203" s="4">
        <v>1696.61</v>
      </c>
      <c r="F1203" s="4">
        <v>18.100000000000001</v>
      </c>
    </row>
    <row r="1204" spans="1:6" x14ac:dyDescent="0.3">
      <c r="A1204" s="1">
        <v>23009</v>
      </c>
      <c r="B1204" t="s">
        <v>2066</v>
      </c>
      <c r="C1204" t="s">
        <v>896</v>
      </c>
      <c r="D1204" s="3">
        <v>54418</v>
      </c>
      <c r="E1204" s="4">
        <v>1586.89</v>
      </c>
      <c r="F1204" s="4">
        <v>34.299999999999997</v>
      </c>
    </row>
    <row r="1205" spans="1:6" x14ac:dyDescent="0.3">
      <c r="A1205" s="1">
        <v>23011</v>
      </c>
      <c r="B1205" t="s">
        <v>2067</v>
      </c>
      <c r="C1205" t="s">
        <v>2068</v>
      </c>
      <c r="D1205" s="3">
        <v>122151</v>
      </c>
      <c r="E1205" s="4">
        <v>867.52</v>
      </c>
      <c r="F1205" s="4">
        <v>140.80000000000001</v>
      </c>
    </row>
    <row r="1206" spans="1:6" x14ac:dyDescent="0.3">
      <c r="A1206" s="1">
        <v>23013</v>
      </c>
      <c r="B1206" t="s">
        <v>2069</v>
      </c>
      <c r="C1206" t="s">
        <v>1211</v>
      </c>
      <c r="D1206" s="3">
        <v>39736</v>
      </c>
      <c r="E1206" s="4">
        <v>365.13</v>
      </c>
      <c r="F1206" s="4">
        <v>108.8</v>
      </c>
    </row>
    <row r="1207" spans="1:6" x14ac:dyDescent="0.3">
      <c r="A1207" s="1">
        <v>23015</v>
      </c>
      <c r="B1207" t="s">
        <v>2070</v>
      </c>
      <c r="C1207" t="s">
        <v>313</v>
      </c>
      <c r="D1207" s="3">
        <v>34457</v>
      </c>
      <c r="E1207" s="4">
        <v>455.82</v>
      </c>
      <c r="F1207" s="4">
        <v>75.599999999999994</v>
      </c>
    </row>
    <row r="1208" spans="1:6" x14ac:dyDescent="0.3">
      <c r="A1208" s="1">
        <v>23017</v>
      </c>
      <c r="B1208" t="s">
        <v>2071</v>
      </c>
      <c r="C1208" t="s">
        <v>2072</v>
      </c>
      <c r="D1208" s="3">
        <v>57833</v>
      </c>
      <c r="E1208" s="4">
        <v>2076.84</v>
      </c>
      <c r="F1208" s="4">
        <v>27.8</v>
      </c>
    </row>
    <row r="1209" spans="1:6" x14ac:dyDescent="0.3">
      <c r="A1209" s="1">
        <v>23019</v>
      </c>
      <c r="B1209" t="s">
        <v>2073</v>
      </c>
      <c r="C1209" t="s">
        <v>2074</v>
      </c>
      <c r="D1209" s="3">
        <v>153923</v>
      </c>
      <c r="E1209" s="4">
        <v>3397.36</v>
      </c>
      <c r="F1209" s="4">
        <v>45.3</v>
      </c>
    </row>
    <row r="1210" spans="1:6" x14ac:dyDescent="0.3">
      <c r="A1210" s="1">
        <v>23021</v>
      </c>
      <c r="B1210" t="s">
        <v>2075</v>
      </c>
      <c r="C1210" t="s">
        <v>2076</v>
      </c>
      <c r="D1210" s="3">
        <v>17535</v>
      </c>
      <c r="E1210" s="4">
        <v>3960.86</v>
      </c>
      <c r="F1210" s="4">
        <v>4.4000000000000004</v>
      </c>
    </row>
    <row r="1211" spans="1:6" x14ac:dyDescent="0.3">
      <c r="A1211" s="1">
        <v>23023</v>
      </c>
      <c r="B1211" t="s">
        <v>2077</v>
      </c>
      <c r="C1211" t="s">
        <v>2078</v>
      </c>
      <c r="D1211" s="3">
        <v>35293</v>
      </c>
      <c r="E1211" s="4">
        <v>253.69</v>
      </c>
      <c r="F1211" s="4">
        <v>139.1</v>
      </c>
    </row>
    <row r="1212" spans="1:6" x14ac:dyDescent="0.3">
      <c r="A1212" s="1">
        <v>23025</v>
      </c>
      <c r="B1212" t="s">
        <v>2079</v>
      </c>
      <c r="C1212" t="s">
        <v>2080</v>
      </c>
      <c r="D1212" s="3">
        <v>52228</v>
      </c>
      <c r="E1212" s="4">
        <v>3924.4</v>
      </c>
      <c r="F1212" s="4">
        <v>13.3</v>
      </c>
    </row>
    <row r="1213" spans="1:6" x14ac:dyDescent="0.3">
      <c r="A1213" s="1">
        <v>23027</v>
      </c>
      <c r="B1213" t="s">
        <v>2081</v>
      </c>
      <c r="C1213" t="s">
        <v>2082</v>
      </c>
      <c r="D1213" s="3">
        <v>38786</v>
      </c>
      <c r="E1213" s="4">
        <v>729.92</v>
      </c>
      <c r="F1213" s="4">
        <v>53.1</v>
      </c>
    </row>
    <row r="1214" spans="1:6" x14ac:dyDescent="0.3">
      <c r="A1214" s="1">
        <v>23029</v>
      </c>
      <c r="B1214" t="s">
        <v>2083</v>
      </c>
      <c r="C1214" t="s">
        <v>142</v>
      </c>
      <c r="D1214" s="3">
        <v>32856</v>
      </c>
      <c r="E1214" s="4">
        <v>2562.66</v>
      </c>
      <c r="F1214" s="4">
        <v>12.8</v>
      </c>
    </row>
    <row r="1215" spans="1:6" x14ac:dyDescent="0.3">
      <c r="A1215" s="1">
        <v>23031</v>
      </c>
      <c r="B1215" t="s">
        <v>2084</v>
      </c>
      <c r="C1215" t="s">
        <v>2085</v>
      </c>
      <c r="D1215" s="3">
        <v>197131</v>
      </c>
      <c r="E1215" s="4">
        <v>990.71</v>
      </c>
      <c r="F1215" s="4">
        <v>199</v>
      </c>
    </row>
    <row r="1216" spans="1:6" x14ac:dyDescent="0.3">
      <c r="A1216" s="1">
        <v>24</v>
      </c>
      <c r="B1216" t="s">
        <v>2086</v>
      </c>
      <c r="C1216" t="s">
        <v>2087</v>
      </c>
      <c r="D1216" s="3" t="s">
        <v>2088</v>
      </c>
      <c r="E1216" s="4">
        <v>9707.24</v>
      </c>
      <c r="F1216" s="4">
        <v>594.79999999999995</v>
      </c>
    </row>
    <row r="1217" spans="1:6" x14ac:dyDescent="0.3">
      <c r="A1217" s="1">
        <v>24001</v>
      </c>
      <c r="B1217" t="s">
        <v>2089</v>
      </c>
      <c r="C1217" t="s">
        <v>2090</v>
      </c>
      <c r="D1217" s="3">
        <v>75087</v>
      </c>
      <c r="E1217" s="4">
        <v>424.16</v>
      </c>
      <c r="F1217" s="4">
        <v>177</v>
      </c>
    </row>
    <row r="1218" spans="1:6" x14ac:dyDescent="0.3">
      <c r="A1218" s="1">
        <v>24003</v>
      </c>
      <c r="B1218" t="s">
        <v>2091</v>
      </c>
      <c r="C1218" t="s">
        <v>2092</v>
      </c>
      <c r="D1218" s="3">
        <v>537656</v>
      </c>
      <c r="E1218" s="4">
        <v>414.9</v>
      </c>
      <c r="F1218" s="4">
        <v>1295.9000000000001</v>
      </c>
    </row>
    <row r="1219" spans="1:6" x14ac:dyDescent="0.3">
      <c r="A1219" s="1">
        <v>24005</v>
      </c>
      <c r="B1219" t="s">
        <v>2093</v>
      </c>
      <c r="C1219" t="s">
        <v>2094</v>
      </c>
      <c r="D1219" s="3" t="s">
        <v>2095</v>
      </c>
      <c r="E1219" s="4">
        <v>598.29999999999995</v>
      </c>
      <c r="F1219" s="4">
        <v>1345.5</v>
      </c>
    </row>
    <row r="1220" spans="1:6" x14ac:dyDescent="0.3">
      <c r="A1220" s="1">
        <v>24009</v>
      </c>
      <c r="B1220" t="s">
        <v>2096</v>
      </c>
      <c r="C1220" t="s">
        <v>2097</v>
      </c>
      <c r="D1220" s="3">
        <v>88737</v>
      </c>
      <c r="E1220" s="4">
        <v>213.15</v>
      </c>
      <c r="F1220" s="4">
        <v>416.3</v>
      </c>
    </row>
    <row r="1221" spans="1:6" x14ac:dyDescent="0.3">
      <c r="A1221" s="1">
        <v>24011</v>
      </c>
      <c r="B1221" t="s">
        <v>2098</v>
      </c>
      <c r="C1221" t="s">
        <v>2099</v>
      </c>
      <c r="D1221" s="3">
        <v>33066</v>
      </c>
      <c r="E1221" s="4">
        <v>319.42</v>
      </c>
      <c r="F1221" s="4">
        <v>103.5</v>
      </c>
    </row>
    <row r="1222" spans="1:6" x14ac:dyDescent="0.3">
      <c r="A1222" s="1">
        <v>24013</v>
      </c>
      <c r="B1222" t="s">
        <v>2100</v>
      </c>
      <c r="C1222" t="s">
        <v>258</v>
      </c>
      <c r="D1222" s="3">
        <v>167134</v>
      </c>
      <c r="E1222" s="4">
        <v>447.59</v>
      </c>
      <c r="F1222" s="4">
        <v>373.4</v>
      </c>
    </row>
    <row r="1223" spans="1:6" x14ac:dyDescent="0.3">
      <c r="A1223" s="1">
        <v>24015</v>
      </c>
      <c r="B1223" t="s">
        <v>2101</v>
      </c>
      <c r="C1223" t="s">
        <v>2102</v>
      </c>
      <c r="D1223" s="3">
        <v>101108</v>
      </c>
      <c r="E1223" s="4">
        <v>346.27</v>
      </c>
      <c r="F1223" s="4">
        <v>292</v>
      </c>
    </row>
    <row r="1224" spans="1:6" x14ac:dyDescent="0.3">
      <c r="A1224" s="1">
        <v>24017</v>
      </c>
      <c r="B1224" t="s">
        <v>2103</v>
      </c>
      <c r="C1224" t="s">
        <v>2104</v>
      </c>
      <c r="D1224" s="3">
        <v>146551</v>
      </c>
      <c r="E1224" s="4">
        <v>457.75</v>
      </c>
      <c r="F1224" s="4">
        <v>320.2</v>
      </c>
    </row>
    <row r="1225" spans="1:6" x14ac:dyDescent="0.3">
      <c r="A1225" s="1">
        <v>24019</v>
      </c>
      <c r="B1225" t="s">
        <v>2105</v>
      </c>
      <c r="C1225" t="s">
        <v>2106</v>
      </c>
      <c r="D1225" s="3">
        <v>32618</v>
      </c>
      <c r="E1225" s="4">
        <v>540.77</v>
      </c>
      <c r="F1225" s="4">
        <v>60.3</v>
      </c>
    </row>
    <row r="1226" spans="1:6" x14ac:dyDescent="0.3">
      <c r="A1226" s="1">
        <v>24021</v>
      </c>
      <c r="B1226" t="s">
        <v>2107</v>
      </c>
      <c r="C1226" t="s">
        <v>2108</v>
      </c>
      <c r="D1226" s="3">
        <v>233385</v>
      </c>
      <c r="E1226" s="4">
        <v>660.22</v>
      </c>
      <c r="F1226" s="4">
        <v>353.5</v>
      </c>
    </row>
    <row r="1227" spans="1:6" x14ac:dyDescent="0.3">
      <c r="A1227" s="1">
        <v>24023</v>
      </c>
      <c r="B1227" t="s">
        <v>2109</v>
      </c>
      <c r="C1227" t="s">
        <v>2110</v>
      </c>
      <c r="D1227" s="3">
        <v>30097</v>
      </c>
      <c r="E1227" s="4">
        <v>647.1</v>
      </c>
      <c r="F1227" s="4">
        <v>46.5</v>
      </c>
    </row>
    <row r="1228" spans="1:6" x14ac:dyDescent="0.3">
      <c r="A1228" s="1">
        <v>24025</v>
      </c>
      <c r="B1228" t="s">
        <v>2111</v>
      </c>
      <c r="C1228" t="s">
        <v>2112</v>
      </c>
      <c r="D1228" s="3">
        <v>244826</v>
      </c>
      <c r="E1228" s="4">
        <v>437.09</v>
      </c>
      <c r="F1228" s="4">
        <v>560.1</v>
      </c>
    </row>
    <row r="1229" spans="1:6" x14ac:dyDescent="0.3">
      <c r="A1229" s="1">
        <v>24027</v>
      </c>
      <c r="B1229" t="s">
        <v>2113</v>
      </c>
      <c r="C1229" t="s">
        <v>299</v>
      </c>
      <c r="D1229" s="3">
        <v>287085</v>
      </c>
      <c r="E1229" s="4">
        <v>250.74</v>
      </c>
      <c r="F1229" s="4">
        <v>1144.9000000000001</v>
      </c>
    </row>
    <row r="1230" spans="1:6" x14ac:dyDescent="0.3">
      <c r="A1230" s="1">
        <v>24029</v>
      </c>
      <c r="B1230" t="s">
        <v>2114</v>
      </c>
      <c r="C1230" t="s">
        <v>637</v>
      </c>
      <c r="D1230" s="3">
        <v>20197</v>
      </c>
      <c r="E1230" s="4">
        <v>277.02999999999997</v>
      </c>
      <c r="F1230" s="4">
        <v>72.900000000000006</v>
      </c>
    </row>
    <row r="1231" spans="1:6" x14ac:dyDescent="0.3">
      <c r="A1231" s="1">
        <v>24031</v>
      </c>
      <c r="B1231" t="s">
        <v>2115</v>
      </c>
      <c r="C1231" t="s">
        <v>114</v>
      </c>
      <c r="D1231" s="3">
        <v>971777</v>
      </c>
      <c r="E1231" s="4">
        <v>491.25</v>
      </c>
      <c r="F1231" s="4">
        <v>1978.2</v>
      </c>
    </row>
    <row r="1232" spans="1:6" x14ac:dyDescent="0.3">
      <c r="A1232" s="1">
        <v>24033</v>
      </c>
      <c r="B1232" t="s">
        <v>2116</v>
      </c>
      <c r="C1232" t="s">
        <v>2117</v>
      </c>
      <c r="D1232" s="3">
        <v>863420</v>
      </c>
      <c r="E1232" s="4">
        <v>482.69</v>
      </c>
      <c r="F1232" s="4">
        <v>1788.8</v>
      </c>
    </row>
    <row r="1233" spans="1:6" x14ac:dyDescent="0.3">
      <c r="A1233" s="1">
        <v>24035</v>
      </c>
      <c r="B1233" t="s">
        <v>2118</v>
      </c>
      <c r="C1233" t="s">
        <v>2119</v>
      </c>
      <c r="D1233" s="3">
        <v>47798</v>
      </c>
      <c r="E1233" s="4">
        <v>371.91</v>
      </c>
      <c r="F1233" s="4">
        <v>128.5</v>
      </c>
    </row>
    <row r="1234" spans="1:6" x14ac:dyDescent="0.3">
      <c r="A1234" s="1">
        <v>24037</v>
      </c>
      <c r="B1234" t="s">
        <v>2120</v>
      </c>
      <c r="C1234" t="s">
        <v>2121</v>
      </c>
      <c r="D1234" s="3">
        <v>105151</v>
      </c>
      <c r="E1234" s="4">
        <v>357.18</v>
      </c>
      <c r="F1234" s="4">
        <v>294.39999999999998</v>
      </c>
    </row>
    <row r="1235" spans="1:6" x14ac:dyDescent="0.3">
      <c r="A1235" s="1">
        <v>24039</v>
      </c>
      <c r="B1235" t="s">
        <v>2122</v>
      </c>
      <c r="C1235" t="s">
        <v>2080</v>
      </c>
      <c r="D1235" s="3">
        <v>26470</v>
      </c>
      <c r="E1235" s="4">
        <v>319.72000000000003</v>
      </c>
      <c r="F1235" s="4">
        <v>82.8</v>
      </c>
    </row>
    <row r="1236" spans="1:6" x14ac:dyDescent="0.3">
      <c r="A1236" s="1">
        <v>24041</v>
      </c>
      <c r="B1236" t="s">
        <v>2123</v>
      </c>
      <c r="C1236" t="s">
        <v>990</v>
      </c>
      <c r="D1236" s="3">
        <v>37782</v>
      </c>
      <c r="E1236" s="4">
        <v>268.54000000000002</v>
      </c>
      <c r="F1236" s="4">
        <v>140.69999999999999</v>
      </c>
    </row>
    <row r="1237" spans="1:6" x14ac:dyDescent="0.3">
      <c r="A1237" s="1">
        <v>24043</v>
      </c>
      <c r="B1237" t="s">
        <v>2124</v>
      </c>
      <c r="C1237" t="s">
        <v>142</v>
      </c>
      <c r="D1237" s="3">
        <v>147430</v>
      </c>
      <c r="E1237" s="4">
        <v>457.78</v>
      </c>
      <c r="F1237" s="4">
        <v>322.10000000000002</v>
      </c>
    </row>
    <row r="1238" spans="1:6" x14ac:dyDescent="0.3">
      <c r="A1238" s="1">
        <v>24045</v>
      </c>
      <c r="B1238" t="s">
        <v>2125</v>
      </c>
      <c r="C1238" t="s">
        <v>2126</v>
      </c>
      <c r="D1238" s="3">
        <v>98733</v>
      </c>
      <c r="E1238" s="4">
        <v>374.44</v>
      </c>
      <c r="F1238" s="4">
        <v>263.7</v>
      </c>
    </row>
    <row r="1239" spans="1:6" x14ac:dyDescent="0.3">
      <c r="A1239" s="1">
        <v>24047</v>
      </c>
      <c r="B1239" t="s">
        <v>2127</v>
      </c>
      <c r="C1239" t="s">
        <v>2128</v>
      </c>
      <c r="D1239" s="3">
        <v>51454</v>
      </c>
      <c r="E1239" s="4">
        <v>468.28</v>
      </c>
      <c r="F1239" s="4">
        <v>109.9</v>
      </c>
    </row>
    <row r="1240" spans="1:6" x14ac:dyDescent="0.3">
      <c r="A1240" s="1">
        <v>24510</v>
      </c>
      <c r="B1240" t="s">
        <v>2129</v>
      </c>
      <c r="C1240" t="s">
        <v>2130</v>
      </c>
      <c r="D1240" s="3" t="s">
        <v>2131</v>
      </c>
      <c r="E1240" s="4">
        <v>80.94</v>
      </c>
      <c r="F1240" s="4">
        <v>7671.5</v>
      </c>
    </row>
    <row r="1241" spans="1:6" x14ac:dyDescent="0.3">
      <c r="A1241" s="1">
        <v>25</v>
      </c>
      <c r="B1241" t="s">
        <v>2132</v>
      </c>
      <c r="C1241" t="s">
        <v>2133</v>
      </c>
      <c r="D1241" s="3">
        <v>6547629</v>
      </c>
      <c r="E1241" s="4">
        <v>7800.06</v>
      </c>
      <c r="F1241" s="4">
        <v>839.4</v>
      </c>
    </row>
    <row r="1242" spans="1:6" x14ac:dyDescent="0.3">
      <c r="A1242" s="1">
        <v>25001</v>
      </c>
      <c r="B1242" t="s">
        <v>2134</v>
      </c>
      <c r="C1242" t="s">
        <v>2135</v>
      </c>
      <c r="D1242" s="3">
        <v>215888</v>
      </c>
      <c r="E1242" s="4">
        <v>393.72</v>
      </c>
      <c r="F1242" s="4">
        <v>548.29999999999995</v>
      </c>
    </row>
    <row r="1243" spans="1:6" x14ac:dyDescent="0.3">
      <c r="A1243" s="1">
        <v>25003</v>
      </c>
      <c r="B1243" t="s">
        <v>2136</v>
      </c>
      <c r="C1243" t="s">
        <v>2137</v>
      </c>
      <c r="D1243" s="3">
        <v>131219</v>
      </c>
      <c r="E1243" s="4">
        <v>926.82</v>
      </c>
      <c r="F1243" s="4">
        <v>141.6</v>
      </c>
    </row>
    <row r="1244" spans="1:6" x14ac:dyDescent="0.3">
      <c r="A1244" s="1">
        <v>25005</v>
      </c>
      <c r="B1244" t="s">
        <v>2138</v>
      </c>
      <c r="C1244" t="s">
        <v>2139</v>
      </c>
      <c r="D1244" s="3">
        <v>548285</v>
      </c>
      <c r="E1244" s="4">
        <v>553.1</v>
      </c>
      <c r="F1244" s="4">
        <v>991.3</v>
      </c>
    </row>
    <row r="1245" spans="1:6" x14ac:dyDescent="0.3">
      <c r="A1245" s="1">
        <v>25007</v>
      </c>
      <c r="B1245" t="s">
        <v>2140</v>
      </c>
      <c r="C1245" t="s">
        <v>2141</v>
      </c>
      <c r="D1245" s="3">
        <v>16535</v>
      </c>
      <c r="E1245" s="4">
        <v>103.25</v>
      </c>
      <c r="F1245" s="4">
        <v>160.19999999999999</v>
      </c>
    </row>
    <row r="1246" spans="1:6" x14ac:dyDescent="0.3">
      <c r="A1246" s="1">
        <v>25009</v>
      </c>
      <c r="B1246" t="s">
        <v>2142</v>
      </c>
      <c r="C1246" t="s">
        <v>2143</v>
      </c>
      <c r="D1246" s="3">
        <v>743159</v>
      </c>
      <c r="E1246" s="4">
        <v>492.56</v>
      </c>
      <c r="F1246" s="4">
        <v>1508.8</v>
      </c>
    </row>
    <row r="1247" spans="1:6" x14ac:dyDescent="0.3">
      <c r="A1247" s="1">
        <v>25011</v>
      </c>
      <c r="B1247" t="s">
        <v>2144</v>
      </c>
      <c r="C1247" t="s">
        <v>69</v>
      </c>
      <c r="D1247" s="3">
        <v>71372</v>
      </c>
      <c r="E1247" s="4">
        <v>699.32</v>
      </c>
      <c r="F1247" s="4">
        <v>102.1</v>
      </c>
    </row>
    <row r="1248" spans="1:6" x14ac:dyDescent="0.3">
      <c r="A1248" s="1">
        <v>25013</v>
      </c>
      <c r="B1248" t="s">
        <v>2145</v>
      </c>
      <c r="C1248" t="s">
        <v>2146</v>
      </c>
      <c r="D1248" s="3">
        <v>463490</v>
      </c>
      <c r="E1248" s="4">
        <v>617.14</v>
      </c>
      <c r="F1248" s="4">
        <v>751</v>
      </c>
    </row>
    <row r="1249" spans="1:6" x14ac:dyDescent="0.3">
      <c r="A1249" s="1">
        <v>25015</v>
      </c>
      <c r="B1249" t="s">
        <v>2147</v>
      </c>
      <c r="C1249" t="s">
        <v>2148</v>
      </c>
      <c r="D1249" s="3">
        <v>158080</v>
      </c>
      <c r="E1249" s="4">
        <v>527.26</v>
      </c>
      <c r="F1249" s="4">
        <v>299.8</v>
      </c>
    </row>
    <row r="1250" spans="1:6" x14ac:dyDescent="0.3">
      <c r="A1250" s="1">
        <v>25017</v>
      </c>
      <c r="B1250" t="s">
        <v>2149</v>
      </c>
      <c r="C1250" t="s">
        <v>625</v>
      </c>
      <c r="D1250" s="3">
        <v>1503085</v>
      </c>
      <c r="E1250" s="4">
        <v>817.82</v>
      </c>
      <c r="F1250" s="4">
        <v>1837.9</v>
      </c>
    </row>
    <row r="1251" spans="1:6" x14ac:dyDescent="0.3">
      <c r="A1251" s="1">
        <v>25019</v>
      </c>
      <c r="B1251" t="s">
        <v>2150</v>
      </c>
      <c r="C1251" t="s">
        <v>2151</v>
      </c>
      <c r="D1251" s="3">
        <v>10172</v>
      </c>
      <c r="E1251" s="4">
        <v>44.97</v>
      </c>
      <c r="F1251" s="4">
        <v>226.2</v>
      </c>
    </row>
    <row r="1252" spans="1:6" x14ac:dyDescent="0.3">
      <c r="A1252" s="1">
        <v>25021</v>
      </c>
      <c r="B1252" t="s">
        <v>2152</v>
      </c>
      <c r="C1252" t="s">
        <v>2153</v>
      </c>
      <c r="D1252" s="3" t="s">
        <v>2154</v>
      </c>
      <c r="E1252" s="4">
        <v>396.11</v>
      </c>
      <c r="F1252" s="4">
        <v>1693.6</v>
      </c>
    </row>
    <row r="1253" spans="1:6" x14ac:dyDescent="0.3">
      <c r="A1253" s="1">
        <v>25023</v>
      </c>
      <c r="B1253" t="s">
        <v>2155</v>
      </c>
      <c r="C1253" t="s">
        <v>1540</v>
      </c>
      <c r="D1253" s="3">
        <v>494919</v>
      </c>
      <c r="E1253" s="4">
        <v>659.08</v>
      </c>
      <c r="F1253" s="4">
        <v>750.9</v>
      </c>
    </row>
    <row r="1254" spans="1:6" x14ac:dyDescent="0.3">
      <c r="A1254" s="1">
        <v>25025</v>
      </c>
      <c r="B1254" t="s">
        <v>2156</v>
      </c>
      <c r="C1254" t="s">
        <v>2157</v>
      </c>
      <c r="D1254" s="3" t="s">
        <v>2158</v>
      </c>
      <c r="E1254" s="4">
        <v>58.15</v>
      </c>
      <c r="F1254" s="4">
        <v>12415.6</v>
      </c>
    </row>
    <row r="1255" spans="1:6" x14ac:dyDescent="0.3">
      <c r="A1255" s="1">
        <v>25027</v>
      </c>
      <c r="B1255" t="s">
        <v>2159</v>
      </c>
      <c r="C1255" t="s">
        <v>2128</v>
      </c>
      <c r="D1255" s="3">
        <v>798552</v>
      </c>
      <c r="E1255" s="4">
        <v>1510.77</v>
      </c>
      <c r="F1255" s="4">
        <v>528.6</v>
      </c>
    </row>
    <row r="1256" spans="1:6" x14ac:dyDescent="0.3">
      <c r="A1256" s="1">
        <v>26</v>
      </c>
      <c r="B1256" t="s">
        <v>2160</v>
      </c>
      <c r="C1256" t="s">
        <v>2161</v>
      </c>
      <c r="D1256" s="3" t="s">
        <v>2162</v>
      </c>
      <c r="E1256" s="4">
        <v>56538.9</v>
      </c>
      <c r="F1256" s="4">
        <v>174.8</v>
      </c>
    </row>
    <row r="1257" spans="1:6" x14ac:dyDescent="0.3">
      <c r="A1257" s="1">
        <v>26001</v>
      </c>
      <c r="B1257" t="s">
        <v>2163</v>
      </c>
      <c r="C1257" t="s">
        <v>2164</v>
      </c>
      <c r="D1257" s="3">
        <v>10942</v>
      </c>
      <c r="E1257" s="4">
        <v>674.59</v>
      </c>
      <c r="F1257" s="4">
        <v>16.2</v>
      </c>
    </row>
    <row r="1258" spans="1:6" x14ac:dyDescent="0.3">
      <c r="A1258" s="1">
        <v>26003</v>
      </c>
      <c r="B1258" t="s">
        <v>2165</v>
      </c>
      <c r="C1258" t="s">
        <v>2166</v>
      </c>
      <c r="D1258" s="3">
        <v>9601</v>
      </c>
      <c r="E1258" s="4">
        <v>915.07</v>
      </c>
      <c r="F1258" s="4">
        <v>10.5</v>
      </c>
    </row>
    <row r="1259" spans="1:6" x14ac:dyDescent="0.3">
      <c r="A1259" s="1">
        <v>26005</v>
      </c>
      <c r="B1259" t="s">
        <v>2167</v>
      </c>
      <c r="C1259" t="s">
        <v>2168</v>
      </c>
      <c r="D1259" s="3">
        <v>111408</v>
      </c>
      <c r="E1259" s="4">
        <v>825.23</v>
      </c>
      <c r="F1259" s="4">
        <v>135</v>
      </c>
    </row>
    <row r="1260" spans="1:6" x14ac:dyDescent="0.3">
      <c r="A1260" s="1">
        <v>26007</v>
      </c>
      <c r="B1260" t="s">
        <v>2169</v>
      </c>
      <c r="C1260" t="s">
        <v>2170</v>
      </c>
      <c r="D1260" s="3">
        <v>29598</v>
      </c>
      <c r="E1260" s="4">
        <v>571.86</v>
      </c>
      <c r="F1260" s="4">
        <v>51.8</v>
      </c>
    </row>
    <row r="1261" spans="1:6" x14ac:dyDescent="0.3">
      <c r="A1261" s="1">
        <v>26009</v>
      </c>
      <c r="B1261" t="s">
        <v>2171</v>
      </c>
      <c r="C1261" t="s">
        <v>2172</v>
      </c>
      <c r="D1261" s="3">
        <v>23580</v>
      </c>
      <c r="E1261" s="4">
        <v>475.7</v>
      </c>
      <c r="F1261" s="4">
        <v>49.6</v>
      </c>
    </row>
    <row r="1262" spans="1:6" x14ac:dyDescent="0.3">
      <c r="A1262" s="1">
        <v>26011</v>
      </c>
      <c r="B1262" t="s">
        <v>2173</v>
      </c>
      <c r="C1262" t="s">
        <v>2174</v>
      </c>
      <c r="D1262" s="3">
        <v>15899</v>
      </c>
      <c r="E1262" s="4">
        <v>363.19</v>
      </c>
      <c r="F1262" s="4">
        <v>43.8</v>
      </c>
    </row>
    <row r="1263" spans="1:6" x14ac:dyDescent="0.3">
      <c r="A1263" s="1">
        <v>26013</v>
      </c>
      <c r="B1263" t="s">
        <v>2175</v>
      </c>
      <c r="C1263" t="s">
        <v>2176</v>
      </c>
      <c r="D1263" s="3">
        <v>8860</v>
      </c>
      <c r="E1263" s="4">
        <v>898.26</v>
      </c>
      <c r="F1263" s="4">
        <v>9.9</v>
      </c>
    </row>
    <row r="1264" spans="1:6" x14ac:dyDescent="0.3">
      <c r="A1264" s="1">
        <v>26015</v>
      </c>
      <c r="B1264" t="s">
        <v>2177</v>
      </c>
      <c r="C1264" t="s">
        <v>2178</v>
      </c>
      <c r="D1264" s="3">
        <v>59173</v>
      </c>
      <c r="E1264" s="4">
        <v>553.09</v>
      </c>
      <c r="F1264" s="4">
        <v>107</v>
      </c>
    </row>
    <row r="1265" spans="1:6" x14ac:dyDescent="0.3">
      <c r="A1265" s="1">
        <v>26017</v>
      </c>
      <c r="B1265" t="s">
        <v>2179</v>
      </c>
      <c r="C1265" t="s">
        <v>655</v>
      </c>
      <c r="D1265" s="3">
        <v>107771</v>
      </c>
      <c r="E1265" s="4">
        <v>442.3</v>
      </c>
      <c r="F1265" s="4">
        <v>243.7</v>
      </c>
    </row>
    <row r="1266" spans="1:6" x14ac:dyDescent="0.3">
      <c r="A1266" s="1">
        <v>26019</v>
      </c>
      <c r="B1266" t="s">
        <v>2180</v>
      </c>
      <c r="C1266" t="s">
        <v>2181</v>
      </c>
      <c r="D1266" s="3">
        <v>17525</v>
      </c>
      <c r="E1266" s="4">
        <v>319.7</v>
      </c>
      <c r="F1266" s="4">
        <v>54.8</v>
      </c>
    </row>
    <row r="1267" spans="1:6" x14ac:dyDescent="0.3">
      <c r="A1267" s="1">
        <v>26021</v>
      </c>
      <c r="B1267" t="s">
        <v>2182</v>
      </c>
      <c r="C1267" t="s">
        <v>789</v>
      </c>
      <c r="D1267" s="3">
        <v>156813</v>
      </c>
      <c r="E1267" s="4">
        <v>567.75</v>
      </c>
      <c r="F1267" s="4">
        <v>276.2</v>
      </c>
    </row>
    <row r="1268" spans="1:6" x14ac:dyDescent="0.3">
      <c r="A1268" s="1">
        <v>26023</v>
      </c>
      <c r="B1268" t="s">
        <v>2183</v>
      </c>
      <c r="C1268" t="s">
        <v>2184</v>
      </c>
      <c r="D1268" s="3">
        <v>45248</v>
      </c>
      <c r="E1268" s="4">
        <v>506.37</v>
      </c>
      <c r="F1268" s="4">
        <v>89.4</v>
      </c>
    </row>
    <row r="1269" spans="1:6" x14ac:dyDescent="0.3">
      <c r="A1269" s="1">
        <v>26025</v>
      </c>
      <c r="B1269" t="s">
        <v>2185</v>
      </c>
      <c r="C1269" t="s">
        <v>25</v>
      </c>
      <c r="D1269" s="3">
        <v>136146</v>
      </c>
      <c r="E1269" s="4">
        <v>706.23</v>
      </c>
      <c r="F1269" s="4">
        <v>192.8</v>
      </c>
    </row>
    <row r="1270" spans="1:6" x14ac:dyDescent="0.3">
      <c r="A1270" s="1">
        <v>26027</v>
      </c>
      <c r="B1270" t="s">
        <v>2186</v>
      </c>
      <c r="C1270" t="s">
        <v>1151</v>
      </c>
      <c r="D1270" s="3">
        <v>52293</v>
      </c>
      <c r="E1270" s="4">
        <v>490.06</v>
      </c>
      <c r="F1270" s="4">
        <v>106.7</v>
      </c>
    </row>
    <row r="1271" spans="1:6" x14ac:dyDescent="0.3">
      <c r="A1271" s="1">
        <v>26029</v>
      </c>
      <c r="B1271" t="s">
        <v>2187</v>
      </c>
      <c r="C1271" t="s">
        <v>2188</v>
      </c>
      <c r="D1271" s="3">
        <v>25949</v>
      </c>
      <c r="E1271" s="4">
        <v>416.34</v>
      </c>
      <c r="F1271" s="4">
        <v>62.3</v>
      </c>
    </row>
    <row r="1272" spans="1:6" x14ac:dyDescent="0.3">
      <c r="A1272" s="1">
        <v>26031</v>
      </c>
      <c r="B1272" t="s">
        <v>2189</v>
      </c>
      <c r="C1272" t="s">
        <v>2190</v>
      </c>
      <c r="D1272" s="3">
        <v>26152</v>
      </c>
      <c r="E1272" s="4">
        <v>715.26</v>
      </c>
      <c r="F1272" s="4">
        <v>36.6</v>
      </c>
    </row>
    <row r="1273" spans="1:6" x14ac:dyDescent="0.3">
      <c r="A1273" s="1">
        <v>26033</v>
      </c>
      <c r="B1273" t="s">
        <v>2191</v>
      </c>
      <c r="C1273" t="s">
        <v>2192</v>
      </c>
      <c r="D1273" s="3">
        <v>38520</v>
      </c>
      <c r="E1273" s="4">
        <v>1558.42</v>
      </c>
      <c r="F1273" s="4">
        <v>24.7</v>
      </c>
    </row>
    <row r="1274" spans="1:6" x14ac:dyDescent="0.3">
      <c r="A1274" s="1">
        <v>26035</v>
      </c>
      <c r="B1274" t="s">
        <v>2193</v>
      </c>
      <c r="C1274" t="s">
        <v>2194</v>
      </c>
      <c r="D1274" s="3">
        <v>30926</v>
      </c>
      <c r="E1274" s="4">
        <v>564.32000000000005</v>
      </c>
      <c r="F1274" s="4">
        <v>54.8</v>
      </c>
    </row>
    <row r="1275" spans="1:6" x14ac:dyDescent="0.3">
      <c r="A1275" s="1">
        <v>26037</v>
      </c>
      <c r="B1275" t="s">
        <v>2195</v>
      </c>
      <c r="C1275" t="s">
        <v>1159</v>
      </c>
      <c r="D1275" s="3">
        <v>75382</v>
      </c>
      <c r="E1275" s="4">
        <v>566.41</v>
      </c>
      <c r="F1275" s="4">
        <v>133.1</v>
      </c>
    </row>
    <row r="1276" spans="1:6" x14ac:dyDescent="0.3">
      <c r="A1276" s="1">
        <v>26039</v>
      </c>
      <c r="B1276" t="s">
        <v>2196</v>
      </c>
      <c r="C1276" t="s">
        <v>274</v>
      </c>
      <c r="D1276" s="3">
        <v>14074</v>
      </c>
      <c r="E1276" s="4">
        <v>556.28</v>
      </c>
      <c r="F1276" s="4">
        <v>25.3</v>
      </c>
    </row>
    <row r="1277" spans="1:6" x14ac:dyDescent="0.3">
      <c r="A1277" s="1">
        <v>26041</v>
      </c>
      <c r="B1277" t="s">
        <v>2197</v>
      </c>
      <c r="C1277" t="s">
        <v>527</v>
      </c>
      <c r="D1277" s="3">
        <v>37069</v>
      </c>
      <c r="E1277" s="4">
        <v>1171.0999999999999</v>
      </c>
      <c r="F1277" s="4">
        <v>31.7</v>
      </c>
    </row>
    <row r="1278" spans="1:6" x14ac:dyDescent="0.3">
      <c r="A1278" s="1">
        <v>26043</v>
      </c>
      <c r="B1278" t="s">
        <v>2198</v>
      </c>
      <c r="C1278" t="s">
        <v>1476</v>
      </c>
      <c r="D1278" s="3">
        <v>26168</v>
      </c>
      <c r="E1278" s="4">
        <v>761.4</v>
      </c>
      <c r="F1278" s="4">
        <v>34.4</v>
      </c>
    </row>
    <row r="1279" spans="1:6" x14ac:dyDescent="0.3">
      <c r="A1279" s="1">
        <v>26045</v>
      </c>
      <c r="B1279" t="s">
        <v>2199</v>
      </c>
      <c r="C1279" t="s">
        <v>2200</v>
      </c>
      <c r="D1279" s="3">
        <v>107759</v>
      </c>
      <c r="E1279" s="4">
        <v>575.16999999999996</v>
      </c>
      <c r="F1279" s="4">
        <v>187.4</v>
      </c>
    </row>
    <row r="1280" spans="1:6" x14ac:dyDescent="0.3">
      <c r="A1280" s="1">
        <v>26047</v>
      </c>
      <c r="B1280" t="s">
        <v>2201</v>
      </c>
      <c r="C1280" t="s">
        <v>1480</v>
      </c>
      <c r="D1280" s="3">
        <v>32694</v>
      </c>
      <c r="E1280" s="4">
        <v>467.49</v>
      </c>
      <c r="F1280" s="4">
        <v>69.900000000000006</v>
      </c>
    </row>
    <row r="1281" spans="1:6" x14ac:dyDescent="0.3">
      <c r="A1281" s="1">
        <v>26049</v>
      </c>
      <c r="B1281" t="s">
        <v>2202</v>
      </c>
      <c r="C1281" t="s">
        <v>2203</v>
      </c>
      <c r="D1281" s="3">
        <v>425790</v>
      </c>
      <c r="E1281" s="4">
        <v>636.98</v>
      </c>
      <c r="F1281" s="4">
        <v>668.5</v>
      </c>
    </row>
    <row r="1282" spans="1:6" x14ac:dyDescent="0.3">
      <c r="A1282" s="1">
        <v>26051</v>
      </c>
      <c r="B1282" t="s">
        <v>2204</v>
      </c>
      <c r="C1282" t="s">
        <v>2205</v>
      </c>
      <c r="D1282" s="3">
        <v>25692</v>
      </c>
      <c r="E1282" s="4">
        <v>501.78</v>
      </c>
      <c r="F1282" s="4">
        <v>51.2</v>
      </c>
    </row>
    <row r="1283" spans="1:6" x14ac:dyDescent="0.3">
      <c r="A1283" s="1">
        <v>26053</v>
      </c>
      <c r="B1283" t="s">
        <v>2206</v>
      </c>
      <c r="C1283" t="s">
        <v>2207</v>
      </c>
      <c r="D1283" s="3">
        <v>16427</v>
      </c>
      <c r="E1283" s="4">
        <v>1101.8499999999999</v>
      </c>
      <c r="F1283" s="4">
        <v>14.9</v>
      </c>
    </row>
    <row r="1284" spans="1:6" x14ac:dyDescent="0.3">
      <c r="A1284" s="1">
        <v>26055</v>
      </c>
      <c r="B1284" t="s">
        <v>2208</v>
      </c>
      <c r="C1284" t="s">
        <v>2209</v>
      </c>
      <c r="D1284" s="3">
        <v>86986</v>
      </c>
      <c r="E1284" s="4">
        <v>464.33</v>
      </c>
      <c r="F1284" s="4">
        <v>187.3</v>
      </c>
    </row>
    <row r="1285" spans="1:6" x14ac:dyDescent="0.3">
      <c r="A1285" s="1">
        <v>26057</v>
      </c>
      <c r="B1285" t="s">
        <v>2210</v>
      </c>
      <c r="C1285" t="s">
        <v>2211</v>
      </c>
      <c r="D1285" s="3">
        <v>42476</v>
      </c>
      <c r="E1285" s="4">
        <v>568.46</v>
      </c>
      <c r="F1285" s="4">
        <v>74.7</v>
      </c>
    </row>
    <row r="1286" spans="1:6" x14ac:dyDescent="0.3">
      <c r="A1286" s="1">
        <v>26059</v>
      </c>
      <c r="B1286" t="s">
        <v>2212</v>
      </c>
      <c r="C1286" t="s">
        <v>2213</v>
      </c>
      <c r="D1286" s="3">
        <v>46688</v>
      </c>
      <c r="E1286" s="4">
        <v>598.13</v>
      </c>
      <c r="F1286" s="4">
        <v>78.099999999999994</v>
      </c>
    </row>
    <row r="1287" spans="1:6" x14ac:dyDescent="0.3">
      <c r="A1287" s="1">
        <v>26061</v>
      </c>
      <c r="B1287" t="s">
        <v>2214</v>
      </c>
      <c r="C1287" t="s">
        <v>2215</v>
      </c>
      <c r="D1287" s="3">
        <v>36628</v>
      </c>
      <c r="E1287" s="4">
        <v>1009.1</v>
      </c>
      <c r="F1287" s="4">
        <v>36.299999999999997</v>
      </c>
    </row>
    <row r="1288" spans="1:6" x14ac:dyDescent="0.3">
      <c r="A1288" s="1">
        <v>26063</v>
      </c>
      <c r="B1288" t="s">
        <v>2216</v>
      </c>
      <c r="C1288" t="s">
        <v>2217</v>
      </c>
      <c r="D1288" s="3">
        <v>33118</v>
      </c>
      <c r="E1288" s="4">
        <v>835.71</v>
      </c>
      <c r="F1288" s="4">
        <v>39.6</v>
      </c>
    </row>
    <row r="1289" spans="1:6" x14ac:dyDescent="0.3">
      <c r="A1289" s="1">
        <v>26065</v>
      </c>
      <c r="B1289" t="s">
        <v>2218</v>
      </c>
      <c r="C1289" t="s">
        <v>2219</v>
      </c>
      <c r="D1289" s="3">
        <v>280895</v>
      </c>
      <c r="E1289" s="4">
        <v>556.12</v>
      </c>
      <c r="F1289" s="4">
        <v>505.1</v>
      </c>
    </row>
    <row r="1290" spans="1:6" x14ac:dyDescent="0.3">
      <c r="A1290" s="1">
        <v>26067</v>
      </c>
      <c r="B1290" t="s">
        <v>2220</v>
      </c>
      <c r="C1290" t="s">
        <v>2221</v>
      </c>
      <c r="D1290" s="3">
        <v>63905</v>
      </c>
      <c r="E1290" s="4">
        <v>571.29999999999995</v>
      </c>
      <c r="F1290" s="4">
        <v>111.9</v>
      </c>
    </row>
    <row r="1291" spans="1:6" x14ac:dyDescent="0.3">
      <c r="A1291" s="1">
        <v>26069</v>
      </c>
      <c r="B1291" t="s">
        <v>2222</v>
      </c>
      <c r="C1291" t="s">
        <v>2223</v>
      </c>
      <c r="D1291" s="3">
        <v>25887</v>
      </c>
      <c r="E1291" s="4">
        <v>549.1</v>
      </c>
      <c r="F1291" s="4">
        <v>47.1</v>
      </c>
    </row>
    <row r="1292" spans="1:6" x14ac:dyDescent="0.3">
      <c r="A1292" s="1">
        <v>26071</v>
      </c>
      <c r="B1292" t="s">
        <v>2224</v>
      </c>
      <c r="C1292" t="s">
        <v>2225</v>
      </c>
      <c r="D1292" s="3">
        <v>11817</v>
      </c>
      <c r="E1292" s="4">
        <v>1166.1500000000001</v>
      </c>
      <c r="F1292" s="4">
        <v>10.1</v>
      </c>
    </row>
    <row r="1293" spans="1:6" x14ac:dyDescent="0.3">
      <c r="A1293" s="1">
        <v>26073</v>
      </c>
      <c r="B1293" t="s">
        <v>2226</v>
      </c>
      <c r="C1293" t="s">
        <v>2227</v>
      </c>
      <c r="D1293" s="3">
        <v>70311</v>
      </c>
      <c r="E1293" s="4">
        <v>572.67999999999995</v>
      </c>
      <c r="F1293" s="4">
        <v>122.8</v>
      </c>
    </row>
    <row r="1294" spans="1:6" x14ac:dyDescent="0.3">
      <c r="A1294" s="1">
        <v>26075</v>
      </c>
      <c r="B1294" t="s">
        <v>2228</v>
      </c>
      <c r="C1294" t="s">
        <v>81</v>
      </c>
      <c r="D1294" s="3">
        <v>160248</v>
      </c>
      <c r="E1294" s="4">
        <v>701.67</v>
      </c>
      <c r="F1294" s="4">
        <v>228.4</v>
      </c>
    </row>
    <row r="1295" spans="1:6" x14ac:dyDescent="0.3">
      <c r="A1295" s="1">
        <v>26077</v>
      </c>
      <c r="B1295" t="s">
        <v>2229</v>
      </c>
      <c r="C1295" t="s">
        <v>2230</v>
      </c>
      <c r="D1295" s="3">
        <v>250331</v>
      </c>
      <c r="E1295" s="4">
        <v>561.66</v>
      </c>
      <c r="F1295" s="4">
        <v>445.7</v>
      </c>
    </row>
    <row r="1296" spans="1:6" x14ac:dyDescent="0.3">
      <c r="A1296" s="1">
        <v>26079</v>
      </c>
      <c r="B1296" t="s">
        <v>2231</v>
      </c>
      <c r="C1296" t="s">
        <v>2232</v>
      </c>
      <c r="D1296" s="3">
        <v>17153</v>
      </c>
      <c r="E1296" s="4">
        <v>559.86</v>
      </c>
      <c r="F1296" s="4">
        <v>30.6</v>
      </c>
    </row>
    <row r="1297" spans="1:6" x14ac:dyDescent="0.3">
      <c r="A1297" s="1">
        <v>26081</v>
      </c>
      <c r="B1297" t="s">
        <v>2233</v>
      </c>
      <c r="C1297" t="s">
        <v>637</v>
      </c>
      <c r="D1297" s="3">
        <v>602622</v>
      </c>
      <c r="E1297" s="4">
        <v>846.95</v>
      </c>
      <c r="F1297" s="4">
        <v>711.5</v>
      </c>
    </row>
    <row r="1298" spans="1:6" x14ac:dyDescent="0.3">
      <c r="A1298" s="1">
        <v>26083</v>
      </c>
      <c r="B1298" t="s">
        <v>2234</v>
      </c>
      <c r="C1298" t="s">
        <v>2235</v>
      </c>
      <c r="D1298" s="3">
        <v>2156</v>
      </c>
      <c r="E1298" s="4">
        <v>540.11</v>
      </c>
      <c r="F1298" s="4">
        <v>4</v>
      </c>
    </row>
    <row r="1299" spans="1:6" x14ac:dyDescent="0.3">
      <c r="A1299" s="1">
        <v>26085</v>
      </c>
      <c r="B1299" t="s">
        <v>2236</v>
      </c>
      <c r="C1299" t="s">
        <v>412</v>
      </c>
      <c r="D1299" s="3">
        <v>11539</v>
      </c>
      <c r="E1299" s="4">
        <v>567.37</v>
      </c>
      <c r="F1299" s="4">
        <v>20.3</v>
      </c>
    </row>
    <row r="1300" spans="1:6" x14ac:dyDescent="0.3">
      <c r="A1300" s="1">
        <v>26087</v>
      </c>
      <c r="B1300" t="s">
        <v>2237</v>
      </c>
      <c r="C1300" t="s">
        <v>2238</v>
      </c>
      <c r="D1300" s="3">
        <v>88319</v>
      </c>
      <c r="E1300" s="4">
        <v>643.01</v>
      </c>
      <c r="F1300" s="4">
        <v>137.4</v>
      </c>
    </row>
    <row r="1301" spans="1:6" x14ac:dyDescent="0.3">
      <c r="A1301" s="1">
        <v>26089</v>
      </c>
      <c r="B1301" t="s">
        <v>2239</v>
      </c>
      <c r="C1301" t="s">
        <v>2240</v>
      </c>
      <c r="D1301" s="3">
        <v>21708</v>
      </c>
      <c r="E1301" s="4">
        <v>347.17</v>
      </c>
      <c r="F1301" s="4">
        <v>62.5</v>
      </c>
    </row>
    <row r="1302" spans="1:6" x14ac:dyDescent="0.3">
      <c r="A1302" s="1">
        <v>26091</v>
      </c>
      <c r="B1302" t="s">
        <v>2241</v>
      </c>
      <c r="C1302" t="s">
        <v>2242</v>
      </c>
      <c r="D1302" s="3">
        <v>99892</v>
      </c>
      <c r="E1302" s="4">
        <v>749.55</v>
      </c>
      <c r="F1302" s="4">
        <v>133.30000000000001</v>
      </c>
    </row>
    <row r="1303" spans="1:6" x14ac:dyDescent="0.3">
      <c r="A1303" s="1">
        <v>26093</v>
      </c>
      <c r="B1303" t="s">
        <v>2243</v>
      </c>
      <c r="C1303" t="s">
        <v>1218</v>
      </c>
      <c r="D1303" s="3">
        <v>180967</v>
      </c>
      <c r="E1303" s="4">
        <v>565.25</v>
      </c>
      <c r="F1303" s="4">
        <v>320.2</v>
      </c>
    </row>
    <row r="1304" spans="1:6" x14ac:dyDescent="0.3">
      <c r="A1304" s="1">
        <v>26095</v>
      </c>
      <c r="B1304" t="s">
        <v>2244</v>
      </c>
      <c r="C1304" t="s">
        <v>2245</v>
      </c>
      <c r="D1304" s="3">
        <v>6631</v>
      </c>
      <c r="E1304" s="4">
        <v>899.08</v>
      </c>
      <c r="F1304" s="4">
        <v>7.4</v>
      </c>
    </row>
    <row r="1305" spans="1:6" x14ac:dyDescent="0.3">
      <c r="A1305" s="1">
        <v>26097</v>
      </c>
      <c r="B1305" t="s">
        <v>2246</v>
      </c>
      <c r="C1305" t="s">
        <v>2247</v>
      </c>
      <c r="D1305" s="3">
        <v>11113</v>
      </c>
      <c r="E1305" s="4">
        <v>1021.57</v>
      </c>
      <c r="F1305" s="4">
        <v>10.9</v>
      </c>
    </row>
    <row r="1306" spans="1:6" x14ac:dyDescent="0.3">
      <c r="A1306" s="1">
        <v>26099</v>
      </c>
      <c r="B1306" t="s">
        <v>2248</v>
      </c>
      <c r="C1306" t="s">
        <v>2249</v>
      </c>
      <c r="D1306" s="3">
        <v>840978</v>
      </c>
      <c r="E1306" s="4">
        <v>479.22</v>
      </c>
      <c r="F1306" s="4">
        <v>1754.9</v>
      </c>
    </row>
    <row r="1307" spans="1:6" x14ac:dyDescent="0.3">
      <c r="A1307" s="1">
        <v>26101</v>
      </c>
      <c r="B1307" t="s">
        <v>2250</v>
      </c>
      <c r="C1307" t="s">
        <v>2251</v>
      </c>
      <c r="D1307" s="3">
        <v>24733</v>
      </c>
      <c r="E1307" s="4">
        <v>542.15</v>
      </c>
      <c r="F1307" s="4">
        <v>45.6</v>
      </c>
    </row>
    <row r="1308" spans="1:6" x14ac:dyDescent="0.3">
      <c r="A1308" s="1">
        <v>26103</v>
      </c>
      <c r="B1308" t="s">
        <v>2252</v>
      </c>
      <c r="C1308" t="s">
        <v>2253</v>
      </c>
      <c r="D1308" s="3">
        <v>67077</v>
      </c>
      <c r="E1308" s="4">
        <v>1808.4</v>
      </c>
      <c r="F1308" s="4">
        <v>37.1</v>
      </c>
    </row>
    <row r="1309" spans="1:6" x14ac:dyDescent="0.3">
      <c r="A1309" s="1">
        <v>26105</v>
      </c>
      <c r="B1309" t="s">
        <v>2254</v>
      </c>
      <c r="C1309" t="s">
        <v>1233</v>
      </c>
      <c r="D1309" s="3">
        <v>28705</v>
      </c>
      <c r="E1309" s="4">
        <v>495.07</v>
      </c>
      <c r="F1309" s="4">
        <v>58</v>
      </c>
    </row>
    <row r="1310" spans="1:6" x14ac:dyDescent="0.3">
      <c r="A1310" s="1">
        <v>26107</v>
      </c>
      <c r="B1310" t="s">
        <v>2255</v>
      </c>
      <c r="C1310" t="s">
        <v>2256</v>
      </c>
      <c r="D1310" s="3">
        <v>42798</v>
      </c>
      <c r="E1310" s="4">
        <v>555.07000000000005</v>
      </c>
      <c r="F1310" s="4">
        <v>77.099999999999994</v>
      </c>
    </row>
    <row r="1311" spans="1:6" x14ac:dyDescent="0.3">
      <c r="A1311" s="1">
        <v>26109</v>
      </c>
      <c r="B1311" t="s">
        <v>2257</v>
      </c>
      <c r="C1311" t="s">
        <v>2258</v>
      </c>
      <c r="D1311" s="3">
        <v>24029</v>
      </c>
      <c r="E1311" s="4">
        <v>1044.08</v>
      </c>
      <c r="F1311" s="4">
        <v>23</v>
      </c>
    </row>
    <row r="1312" spans="1:6" x14ac:dyDescent="0.3">
      <c r="A1312" s="1">
        <v>26111</v>
      </c>
      <c r="B1312" t="s">
        <v>2259</v>
      </c>
      <c r="C1312" t="s">
        <v>2260</v>
      </c>
      <c r="D1312" s="3">
        <v>83629</v>
      </c>
      <c r="E1312" s="4">
        <v>516.25</v>
      </c>
      <c r="F1312" s="4">
        <v>162</v>
      </c>
    </row>
    <row r="1313" spans="1:6" x14ac:dyDescent="0.3">
      <c r="A1313" s="1">
        <v>26113</v>
      </c>
      <c r="B1313" t="s">
        <v>2261</v>
      </c>
      <c r="C1313" t="s">
        <v>2262</v>
      </c>
      <c r="D1313" s="3">
        <v>14849</v>
      </c>
      <c r="E1313" s="4">
        <v>564.73</v>
      </c>
      <c r="F1313" s="4">
        <v>26.3</v>
      </c>
    </row>
    <row r="1314" spans="1:6" x14ac:dyDescent="0.3">
      <c r="A1314" s="1">
        <v>26115</v>
      </c>
      <c r="B1314" t="s">
        <v>2263</v>
      </c>
      <c r="C1314" t="s">
        <v>112</v>
      </c>
      <c r="D1314" s="3">
        <v>152021</v>
      </c>
      <c r="E1314" s="4">
        <v>549.39</v>
      </c>
      <c r="F1314" s="4">
        <v>276.7</v>
      </c>
    </row>
    <row r="1315" spans="1:6" x14ac:dyDescent="0.3">
      <c r="A1315" s="1">
        <v>26117</v>
      </c>
      <c r="B1315" t="s">
        <v>2264</v>
      </c>
      <c r="C1315" t="s">
        <v>2265</v>
      </c>
      <c r="D1315" s="3">
        <v>63342</v>
      </c>
      <c r="E1315" s="4">
        <v>705.4</v>
      </c>
      <c r="F1315" s="4">
        <v>89.8</v>
      </c>
    </row>
    <row r="1316" spans="1:6" x14ac:dyDescent="0.3">
      <c r="A1316" s="1">
        <v>26119</v>
      </c>
      <c r="B1316" t="s">
        <v>2266</v>
      </c>
      <c r="C1316" t="s">
        <v>2267</v>
      </c>
      <c r="D1316" s="3">
        <v>9765</v>
      </c>
      <c r="E1316" s="4">
        <v>546.66</v>
      </c>
      <c r="F1316" s="4">
        <v>17.899999999999999</v>
      </c>
    </row>
    <row r="1317" spans="1:6" x14ac:dyDescent="0.3">
      <c r="A1317" s="1">
        <v>26121</v>
      </c>
      <c r="B1317" t="s">
        <v>2268</v>
      </c>
      <c r="C1317" t="s">
        <v>2269</v>
      </c>
      <c r="D1317" s="3">
        <v>172188</v>
      </c>
      <c r="E1317" s="4">
        <v>499.25</v>
      </c>
      <c r="F1317" s="4">
        <v>344.9</v>
      </c>
    </row>
    <row r="1318" spans="1:6" x14ac:dyDescent="0.3">
      <c r="A1318" s="1">
        <v>26123</v>
      </c>
      <c r="B1318" t="s">
        <v>2270</v>
      </c>
      <c r="C1318" t="s">
        <v>2271</v>
      </c>
      <c r="D1318" s="3">
        <v>48460</v>
      </c>
      <c r="E1318" s="4">
        <v>813.2</v>
      </c>
      <c r="F1318" s="4">
        <v>59.6</v>
      </c>
    </row>
    <row r="1319" spans="1:6" x14ac:dyDescent="0.3">
      <c r="A1319" s="1">
        <v>26125</v>
      </c>
      <c r="B1319" t="s">
        <v>2272</v>
      </c>
      <c r="C1319" t="s">
        <v>2273</v>
      </c>
      <c r="D1319" s="3">
        <v>1202362</v>
      </c>
      <c r="E1319" s="4">
        <v>867.66</v>
      </c>
      <c r="F1319" s="4">
        <v>1385.7</v>
      </c>
    </row>
    <row r="1320" spans="1:6" x14ac:dyDescent="0.3">
      <c r="A1320" s="1">
        <v>26127</v>
      </c>
      <c r="B1320" t="s">
        <v>2274</v>
      </c>
      <c r="C1320" t="s">
        <v>2275</v>
      </c>
      <c r="D1320" s="3">
        <v>26570</v>
      </c>
      <c r="E1320" s="4">
        <v>512.07000000000005</v>
      </c>
      <c r="F1320" s="4">
        <v>51.9</v>
      </c>
    </row>
    <row r="1321" spans="1:6" x14ac:dyDescent="0.3">
      <c r="A1321" s="1">
        <v>26129</v>
      </c>
      <c r="B1321" t="s">
        <v>2276</v>
      </c>
      <c r="C1321" t="s">
        <v>2277</v>
      </c>
      <c r="D1321" s="3">
        <v>21699</v>
      </c>
      <c r="E1321" s="4">
        <v>563.49</v>
      </c>
      <c r="F1321" s="4">
        <v>38.5</v>
      </c>
    </row>
    <row r="1322" spans="1:6" x14ac:dyDescent="0.3">
      <c r="A1322" s="1">
        <v>26131</v>
      </c>
      <c r="B1322" t="s">
        <v>2278</v>
      </c>
      <c r="C1322" t="s">
        <v>2279</v>
      </c>
      <c r="D1322" s="3">
        <v>6780</v>
      </c>
      <c r="E1322" s="4">
        <v>1311.22</v>
      </c>
      <c r="F1322" s="4">
        <v>5.2</v>
      </c>
    </row>
    <row r="1323" spans="1:6" x14ac:dyDescent="0.3">
      <c r="A1323" s="1">
        <v>26133</v>
      </c>
      <c r="B1323" t="s">
        <v>2280</v>
      </c>
      <c r="C1323" t="s">
        <v>736</v>
      </c>
      <c r="D1323" s="3">
        <v>23528</v>
      </c>
      <c r="E1323" s="4">
        <v>566.39</v>
      </c>
      <c r="F1323" s="4">
        <v>41.5</v>
      </c>
    </row>
    <row r="1324" spans="1:6" x14ac:dyDescent="0.3">
      <c r="A1324" s="1">
        <v>26135</v>
      </c>
      <c r="B1324" t="s">
        <v>2281</v>
      </c>
      <c r="C1324" t="s">
        <v>2282</v>
      </c>
      <c r="D1324" s="3">
        <v>8640</v>
      </c>
      <c r="E1324" s="4">
        <v>565.73</v>
      </c>
      <c r="F1324" s="4">
        <v>15.3</v>
      </c>
    </row>
    <row r="1325" spans="1:6" x14ac:dyDescent="0.3">
      <c r="A1325" s="1">
        <v>26137</v>
      </c>
      <c r="B1325" t="s">
        <v>2283</v>
      </c>
      <c r="C1325" t="s">
        <v>2284</v>
      </c>
      <c r="D1325" s="3">
        <v>24164</v>
      </c>
      <c r="E1325" s="4">
        <v>514.97</v>
      </c>
      <c r="F1325" s="4">
        <v>46.9</v>
      </c>
    </row>
    <row r="1326" spans="1:6" x14ac:dyDescent="0.3">
      <c r="A1326" s="1">
        <v>26139</v>
      </c>
      <c r="B1326" t="s">
        <v>2285</v>
      </c>
      <c r="C1326" t="s">
        <v>1692</v>
      </c>
      <c r="D1326" s="3">
        <v>263801</v>
      </c>
      <c r="E1326" s="4">
        <v>563.47</v>
      </c>
      <c r="F1326" s="4">
        <v>468.2</v>
      </c>
    </row>
    <row r="1327" spans="1:6" x14ac:dyDescent="0.3">
      <c r="A1327" s="1">
        <v>26141</v>
      </c>
      <c r="B1327" t="s">
        <v>2286</v>
      </c>
      <c r="C1327" t="s">
        <v>2287</v>
      </c>
      <c r="D1327" s="3">
        <v>13376</v>
      </c>
      <c r="E1327" s="4">
        <v>658.72</v>
      </c>
      <c r="F1327" s="4">
        <v>20.3</v>
      </c>
    </row>
    <row r="1328" spans="1:6" x14ac:dyDescent="0.3">
      <c r="A1328" s="1">
        <v>26143</v>
      </c>
      <c r="B1328" t="s">
        <v>2288</v>
      </c>
      <c r="C1328" t="s">
        <v>2289</v>
      </c>
      <c r="D1328" s="3">
        <v>24449</v>
      </c>
      <c r="E1328" s="4">
        <v>519.64</v>
      </c>
      <c r="F1328" s="4">
        <v>47.1</v>
      </c>
    </row>
    <row r="1329" spans="1:6" x14ac:dyDescent="0.3">
      <c r="A1329" s="1">
        <v>26145</v>
      </c>
      <c r="B1329" t="s">
        <v>2290</v>
      </c>
      <c r="C1329" t="s">
        <v>2291</v>
      </c>
      <c r="D1329" s="3">
        <v>200169</v>
      </c>
      <c r="E1329" s="4">
        <v>800.11</v>
      </c>
      <c r="F1329" s="4">
        <v>250.2</v>
      </c>
    </row>
    <row r="1330" spans="1:6" x14ac:dyDescent="0.3">
      <c r="A1330" s="1">
        <v>26147</v>
      </c>
      <c r="B1330" t="s">
        <v>2292</v>
      </c>
      <c r="C1330" t="s">
        <v>128</v>
      </c>
      <c r="D1330" s="3">
        <v>163040</v>
      </c>
      <c r="E1330" s="4">
        <v>721.17</v>
      </c>
      <c r="F1330" s="4">
        <v>226.1</v>
      </c>
    </row>
    <row r="1331" spans="1:6" x14ac:dyDescent="0.3">
      <c r="A1331" s="1">
        <v>26149</v>
      </c>
      <c r="B1331" t="s">
        <v>2293</v>
      </c>
      <c r="C1331" t="s">
        <v>1396</v>
      </c>
      <c r="D1331" s="3">
        <v>61295</v>
      </c>
      <c r="E1331" s="4">
        <v>500.59</v>
      </c>
      <c r="F1331" s="4">
        <v>122.4</v>
      </c>
    </row>
    <row r="1332" spans="1:6" x14ac:dyDescent="0.3">
      <c r="A1332" s="1">
        <v>26151</v>
      </c>
      <c r="B1332" t="s">
        <v>2294</v>
      </c>
      <c r="C1332" t="s">
        <v>2295</v>
      </c>
      <c r="D1332" s="3">
        <v>43114</v>
      </c>
      <c r="E1332" s="4">
        <v>962.57</v>
      </c>
      <c r="F1332" s="4">
        <v>44.8</v>
      </c>
    </row>
    <row r="1333" spans="1:6" x14ac:dyDescent="0.3">
      <c r="A1333" s="1">
        <v>26153</v>
      </c>
      <c r="B1333" t="s">
        <v>2296</v>
      </c>
      <c r="C1333" t="s">
        <v>2297</v>
      </c>
      <c r="D1333" s="3">
        <v>8485</v>
      </c>
      <c r="E1333" s="4">
        <v>1171.3599999999999</v>
      </c>
      <c r="F1333" s="4">
        <v>7.2</v>
      </c>
    </row>
    <row r="1334" spans="1:6" x14ac:dyDescent="0.3">
      <c r="A1334" s="1">
        <v>26155</v>
      </c>
      <c r="B1334" t="s">
        <v>2298</v>
      </c>
      <c r="C1334" t="s">
        <v>2299</v>
      </c>
      <c r="D1334" s="3">
        <v>70648</v>
      </c>
      <c r="E1334" s="4">
        <v>530.66999999999996</v>
      </c>
      <c r="F1334" s="4">
        <v>133.1</v>
      </c>
    </row>
    <row r="1335" spans="1:6" x14ac:dyDescent="0.3">
      <c r="A1335" s="1">
        <v>26157</v>
      </c>
      <c r="B1335" t="s">
        <v>2300</v>
      </c>
      <c r="C1335" t="s">
        <v>2301</v>
      </c>
      <c r="D1335" s="3">
        <v>55729</v>
      </c>
      <c r="E1335" s="4">
        <v>803.13</v>
      </c>
      <c r="F1335" s="4">
        <v>69.400000000000006</v>
      </c>
    </row>
    <row r="1336" spans="1:6" x14ac:dyDescent="0.3">
      <c r="A1336" s="1">
        <v>26159</v>
      </c>
      <c r="B1336" t="s">
        <v>2302</v>
      </c>
      <c r="C1336" t="s">
        <v>369</v>
      </c>
      <c r="D1336" s="3">
        <v>76258</v>
      </c>
      <c r="E1336" s="4">
        <v>607.47</v>
      </c>
      <c r="F1336" s="4">
        <v>125.5</v>
      </c>
    </row>
    <row r="1337" spans="1:6" x14ac:dyDescent="0.3">
      <c r="A1337" s="1">
        <v>26161</v>
      </c>
      <c r="B1337" t="s">
        <v>2303</v>
      </c>
      <c r="C1337" t="s">
        <v>2304</v>
      </c>
      <c r="D1337" s="3">
        <v>344791</v>
      </c>
      <c r="E1337" s="4">
        <v>705.97</v>
      </c>
      <c r="F1337" s="4">
        <v>488.4</v>
      </c>
    </row>
    <row r="1338" spans="1:6" x14ac:dyDescent="0.3">
      <c r="A1338" s="1">
        <v>26163</v>
      </c>
      <c r="B1338" t="s">
        <v>2305</v>
      </c>
      <c r="C1338" t="s">
        <v>1028</v>
      </c>
      <c r="D1338" s="3" t="s">
        <v>2306</v>
      </c>
      <c r="E1338" s="4">
        <v>612.08000000000004</v>
      </c>
      <c r="F1338" s="4">
        <v>2974.4</v>
      </c>
    </row>
    <row r="1339" spans="1:6" x14ac:dyDescent="0.3">
      <c r="A1339" s="1">
        <v>26165</v>
      </c>
      <c r="B1339" t="s">
        <v>2307</v>
      </c>
      <c r="C1339" t="s">
        <v>2308</v>
      </c>
      <c r="D1339" s="3">
        <v>32735</v>
      </c>
      <c r="E1339" s="4">
        <v>565</v>
      </c>
      <c r="F1339" s="4">
        <v>57.9</v>
      </c>
    </row>
    <row r="1340" spans="1:6" x14ac:dyDescent="0.3">
      <c r="A1340" s="1">
        <v>27</v>
      </c>
      <c r="B1340" t="s">
        <v>2309</v>
      </c>
      <c r="C1340" t="s">
        <v>2310</v>
      </c>
      <c r="D1340" s="3">
        <v>5303925</v>
      </c>
      <c r="E1340" s="4">
        <v>79626.740000000005</v>
      </c>
      <c r="F1340" s="4">
        <v>66.599999999999994</v>
      </c>
    </row>
    <row r="1341" spans="1:6" x14ac:dyDescent="0.3">
      <c r="A1341" s="1">
        <v>27001</v>
      </c>
      <c r="B1341" t="s">
        <v>2311</v>
      </c>
      <c r="C1341" t="s">
        <v>2312</v>
      </c>
      <c r="D1341" s="3">
        <v>16202</v>
      </c>
      <c r="E1341" s="4">
        <v>1821.66</v>
      </c>
      <c r="F1341" s="4">
        <v>8.9</v>
      </c>
    </row>
    <row r="1342" spans="1:6" x14ac:dyDescent="0.3">
      <c r="A1342" s="1">
        <v>27003</v>
      </c>
      <c r="B1342" t="s">
        <v>2313</v>
      </c>
      <c r="C1342" t="s">
        <v>2314</v>
      </c>
      <c r="D1342" s="3">
        <v>330844</v>
      </c>
      <c r="E1342" s="4">
        <v>423.01</v>
      </c>
      <c r="F1342" s="4">
        <v>782.1</v>
      </c>
    </row>
    <row r="1343" spans="1:6" x14ac:dyDescent="0.3">
      <c r="A1343" s="1">
        <v>27005</v>
      </c>
      <c r="B1343" t="s">
        <v>2315</v>
      </c>
      <c r="C1343" t="s">
        <v>2316</v>
      </c>
      <c r="D1343" s="3">
        <v>32504</v>
      </c>
      <c r="E1343" s="4">
        <v>1315.2</v>
      </c>
      <c r="F1343" s="4">
        <v>24.7</v>
      </c>
    </row>
    <row r="1344" spans="1:6" x14ac:dyDescent="0.3">
      <c r="A1344" s="1">
        <v>27007</v>
      </c>
      <c r="B1344" t="s">
        <v>2317</v>
      </c>
      <c r="C1344" t="s">
        <v>2318</v>
      </c>
      <c r="D1344" s="3">
        <v>44442</v>
      </c>
      <c r="E1344" s="4">
        <v>2504.94</v>
      </c>
      <c r="F1344" s="4">
        <v>17.7</v>
      </c>
    </row>
    <row r="1345" spans="1:6" x14ac:dyDescent="0.3">
      <c r="A1345" s="1">
        <v>27009</v>
      </c>
      <c r="B1345" t="s">
        <v>2319</v>
      </c>
      <c r="C1345" t="s">
        <v>251</v>
      </c>
      <c r="D1345" s="3">
        <v>38451</v>
      </c>
      <c r="E1345" s="4">
        <v>408.3</v>
      </c>
      <c r="F1345" s="4">
        <v>94.2</v>
      </c>
    </row>
    <row r="1346" spans="1:6" x14ac:dyDescent="0.3">
      <c r="A1346" s="1">
        <v>27011</v>
      </c>
      <c r="B1346" t="s">
        <v>2320</v>
      </c>
      <c r="C1346" t="s">
        <v>2321</v>
      </c>
      <c r="D1346" s="3">
        <v>5269</v>
      </c>
      <c r="E1346" s="4">
        <v>499.02</v>
      </c>
      <c r="F1346" s="4">
        <v>10.6</v>
      </c>
    </row>
    <row r="1347" spans="1:6" x14ac:dyDescent="0.3">
      <c r="A1347" s="1">
        <v>27013</v>
      </c>
      <c r="B1347" t="s">
        <v>2322</v>
      </c>
      <c r="C1347" t="s">
        <v>2323</v>
      </c>
      <c r="D1347" s="3">
        <v>64013</v>
      </c>
      <c r="E1347" s="4">
        <v>747.84</v>
      </c>
      <c r="F1347" s="4">
        <v>85.6</v>
      </c>
    </row>
    <row r="1348" spans="1:6" x14ac:dyDescent="0.3">
      <c r="A1348" s="1">
        <v>27015</v>
      </c>
      <c r="B1348" t="s">
        <v>2324</v>
      </c>
      <c r="C1348" t="s">
        <v>1145</v>
      </c>
      <c r="D1348" s="3">
        <v>25893</v>
      </c>
      <c r="E1348" s="4">
        <v>611.09</v>
      </c>
      <c r="F1348" s="4">
        <v>42.4</v>
      </c>
    </row>
    <row r="1349" spans="1:6" x14ac:dyDescent="0.3">
      <c r="A1349" s="1">
        <v>27017</v>
      </c>
      <c r="B1349" t="s">
        <v>2325</v>
      </c>
      <c r="C1349" t="s">
        <v>2326</v>
      </c>
      <c r="D1349" s="3">
        <v>35386</v>
      </c>
      <c r="E1349" s="4">
        <v>861.38</v>
      </c>
      <c r="F1349" s="4">
        <v>41.1</v>
      </c>
    </row>
    <row r="1350" spans="1:6" x14ac:dyDescent="0.3">
      <c r="A1350" s="1">
        <v>27019</v>
      </c>
      <c r="B1350" t="s">
        <v>2327</v>
      </c>
      <c r="C1350" t="s">
        <v>2328</v>
      </c>
      <c r="D1350" s="3">
        <v>91042</v>
      </c>
      <c r="E1350" s="4">
        <v>354.33</v>
      </c>
      <c r="F1350" s="4">
        <v>256.89999999999998</v>
      </c>
    </row>
    <row r="1351" spans="1:6" x14ac:dyDescent="0.3">
      <c r="A1351" s="1">
        <v>27021</v>
      </c>
      <c r="B1351" t="s">
        <v>2329</v>
      </c>
      <c r="C1351" t="s">
        <v>1151</v>
      </c>
      <c r="D1351" s="3">
        <v>28567</v>
      </c>
      <c r="E1351" s="4">
        <v>2021.54</v>
      </c>
      <c r="F1351" s="4">
        <v>14.1</v>
      </c>
    </row>
    <row r="1352" spans="1:6" x14ac:dyDescent="0.3">
      <c r="A1352" s="1">
        <v>27023</v>
      </c>
      <c r="B1352" t="s">
        <v>2330</v>
      </c>
      <c r="C1352" t="s">
        <v>2192</v>
      </c>
      <c r="D1352" s="3">
        <v>12441</v>
      </c>
      <c r="E1352" s="4">
        <v>581.12</v>
      </c>
      <c r="F1352" s="4">
        <v>21.4</v>
      </c>
    </row>
    <row r="1353" spans="1:6" x14ac:dyDescent="0.3">
      <c r="A1353" s="1">
        <v>27025</v>
      </c>
      <c r="B1353" t="s">
        <v>2331</v>
      </c>
      <c r="C1353" t="s">
        <v>2332</v>
      </c>
      <c r="D1353" s="3">
        <v>53887</v>
      </c>
      <c r="E1353" s="4">
        <v>414.86</v>
      </c>
      <c r="F1353" s="4">
        <v>129.9</v>
      </c>
    </row>
    <row r="1354" spans="1:6" x14ac:dyDescent="0.3">
      <c r="A1354" s="1">
        <v>27027</v>
      </c>
      <c r="B1354" t="s">
        <v>2333</v>
      </c>
      <c r="C1354" t="s">
        <v>37</v>
      </c>
      <c r="D1354" s="3">
        <v>58999</v>
      </c>
      <c r="E1354" s="4">
        <v>1045.3699999999999</v>
      </c>
      <c r="F1354" s="4">
        <v>56.4</v>
      </c>
    </row>
    <row r="1355" spans="1:6" x14ac:dyDescent="0.3">
      <c r="A1355" s="1">
        <v>27029</v>
      </c>
      <c r="B1355" t="s">
        <v>2334</v>
      </c>
      <c r="C1355" t="s">
        <v>1091</v>
      </c>
      <c r="D1355" s="3">
        <v>8695</v>
      </c>
      <c r="E1355" s="4">
        <v>998.94</v>
      </c>
      <c r="F1355" s="4">
        <v>8.6999999999999993</v>
      </c>
    </row>
    <row r="1356" spans="1:6" x14ac:dyDescent="0.3">
      <c r="A1356" s="1">
        <v>27031</v>
      </c>
      <c r="B1356" t="s">
        <v>2335</v>
      </c>
      <c r="C1356" t="s">
        <v>836</v>
      </c>
      <c r="D1356" s="3">
        <v>5176</v>
      </c>
      <c r="E1356" s="4">
        <v>1452.28</v>
      </c>
      <c r="F1356" s="4">
        <v>3.6</v>
      </c>
    </row>
    <row r="1357" spans="1:6" x14ac:dyDescent="0.3">
      <c r="A1357" s="1">
        <v>27033</v>
      </c>
      <c r="B1357" t="s">
        <v>2336</v>
      </c>
      <c r="C1357" t="s">
        <v>2337</v>
      </c>
      <c r="D1357" s="3">
        <v>11687</v>
      </c>
      <c r="E1357" s="4">
        <v>638.61</v>
      </c>
      <c r="F1357" s="4">
        <v>18.3</v>
      </c>
    </row>
    <row r="1358" spans="1:6" x14ac:dyDescent="0.3">
      <c r="A1358" s="1">
        <v>27035</v>
      </c>
      <c r="B1358" t="s">
        <v>2338</v>
      </c>
      <c r="C1358" t="s">
        <v>2339</v>
      </c>
      <c r="D1358" s="3">
        <v>62500</v>
      </c>
      <c r="E1358" s="4">
        <v>999.09</v>
      </c>
      <c r="F1358" s="4">
        <v>62.6</v>
      </c>
    </row>
    <row r="1359" spans="1:6" x14ac:dyDescent="0.3">
      <c r="A1359" s="1">
        <v>27037</v>
      </c>
      <c r="B1359" t="s">
        <v>2340</v>
      </c>
      <c r="C1359" t="s">
        <v>2341</v>
      </c>
      <c r="D1359" s="3">
        <v>398552</v>
      </c>
      <c r="E1359" s="4">
        <v>562.16999999999996</v>
      </c>
      <c r="F1359" s="4">
        <v>709</v>
      </c>
    </row>
    <row r="1360" spans="1:6" x14ac:dyDescent="0.3">
      <c r="A1360" s="1">
        <v>27039</v>
      </c>
      <c r="B1360" t="s">
        <v>2342</v>
      </c>
      <c r="C1360" t="s">
        <v>851</v>
      </c>
      <c r="D1360" s="3">
        <v>20087</v>
      </c>
      <c r="E1360" s="4">
        <v>439.28</v>
      </c>
      <c r="F1360" s="4">
        <v>45.7</v>
      </c>
    </row>
    <row r="1361" spans="1:6" x14ac:dyDescent="0.3">
      <c r="A1361" s="1">
        <v>27041</v>
      </c>
      <c r="B1361" t="s">
        <v>2343</v>
      </c>
      <c r="C1361" t="s">
        <v>534</v>
      </c>
      <c r="D1361" s="3">
        <v>36009</v>
      </c>
      <c r="E1361" s="4">
        <v>637.29999999999995</v>
      </c>
      <c r="F1361" s="4">
        <v>56.5</v>
      </c>
    </row>
    <row r="1362" spans="1:6" x14ac:dyDescent="0.3">
      <c r="A1362" s="1">
        <v>27043</v>
      </c>
      <c r="B1362" t="s">
        <v>2344</v>
      </c>
      <c r="C1362" t="s">
        <v>2345</v>
      </c>
      <c r="D1362" s="3">
        <v>14553</v>
      </c>
      <c r="E1362" s="4">
        <v>712.48</v>
      </c>
      <c r="F1362" s="4">
        <v>20.399999999999999</v>
      </c>
    </row>
    <row r="1363" spans="1:6" x14ac:dyDescent="0.3">
      <c r="A1363" s="1">
        <v>27045</v>
      </c>
      <c r="B1363" t="s">
        <v>2346</v>
      </c>
      <c r="C1363" t="s">
        <v>2347</v>
      </c>
      <c r="D1363" s="3">
        <v>20866</v>
      </c>
      <c r="E1363" s="4">
        <v>861.3</v>
      </c>
      <c r="F1363" s="4">
        <v>24.2</v>
      </c>
    </row>
    <row r="1364" spans="1:6" x14ac:dyDescent="0.3">
      <c r="A1364" s="1">
        <v>27047</v>
      </c>
      <c r="B1364" t="s">
        <v>2348</v>
      </c>
      <c r="C1364" t="s">
        <v>2349</v>
      </c>
      <c r="D1364" s="3">
        <v>31255</v>
      </c>
      <c r="E1364" s="4">
        <v>707.09</v>
      </c>
      <c r="F1364" s="4">
        <v>44.2</v>
      </c>
    </row>
    <row r="1365" spans="1:6" x14ac:dyDescent="0.3">
      <c r="A1365" s="1">
        <v>27049</v>
      </c>
      <c r="B1365" t="s">
        <v>2350</v>
      </c>
      <c r="C1365" t="s">
        <v>2351</v>
      </c>
      <c r="D1365" s="3">
        <v>46183</v>
      </c>
      <c r="E1365" s="4">
        <v>756.84</v>
      </c>
      <c r="F1365" s="4">
        <v>61</v>
      </c>
    </row>
    <row r="1366" spans="1:6" x14ac:dyDescent="0.3">
      <c r="A1366" s="1">
        <v>27051</v>
      </c>
      <c r="B1366" t="s">
        <v>2352</v>
      </c>
      <c r="C1366" t="s">
        <v>292</v>
      </c>
      <c r="D1366" s="3">
        <v>6018</v>
      </c>
      <c r="E1366" s="4">
        <v>548.16</v>
      </c>
      <c r="F1366" s="4">
        <v>11</v>
      </c>
    </row>
    <row r="1367" spans="1:6" x14ac:dyDescent="0.3">
      <c r="A1367" s="1">
        <v>27053</v>
      </c>
      <c r="B1367" t="s">
        <v>2353</v>
      </c>
      <c r="C1367" t="s">
        <v>2354</v>
      </c>
      <c r="D1367" s="3">
        <v>1152425</v>
      </c>
      <c r="E1367" s="4">
        <v>553.59</v>
      </c>
      <c r="F1367" s="4">
        <v>2081.6999999999998</v>
      </c>
    </row>
    <row r="1368" spans="1:6" x14ac:dyDescent="0.3">
      <c r="A1368" s="1">
        <v>27055</v>
      </c>
      <c r="B1368" t="s">
        <v>2355</v>
      </c>
      <c r="C1368" t="s">
        <v>79</v>
      </c>
      <c r="D1368" s="3">
        <v>19027</v>
      </c>
      <c r="E1368" s="4">
        <v>552.05999999999995</v>
      </c>
      <c r="F1368" s="4">
        <v>34.5</v>
      </c>
    </row>
    <row r="1369" spans="1:6" x14ac:dyDescent="0.3">
      <c r="A1369" s="1">
        <v>27057</v>
      </c>
      <c r="B1369" t="s">
        <v>2356</v>
      </c>
      <c r="C1369" t="s">
        <v>2357</v>
      </c>
      <c r="D1369" s="3">
        <v>20428</v>
      </c>
      <c r="E1369" s="4">
        <v>925.67</v>
      </c>
      <c r="F1369" s="4">
        <v>22.1</v>
      </c>
    </row>
    <row r="1370" spans="1:6" x14ac:dyDescent="0.3">
      <c r="A1370" s="1">
        <v>27059</v>
      </c>
      <c r="B1370" t="s">
        <v>2358</v>
      </c>
      <c r="C1370" t="s">
        <v>2359</v>
      </c>
      <c r="D1370" s="3">
        <v>37816</v>
      </c>
      <c r="E1370" s="4">
        <v>435.79</v>
      </c>
      <c r="F1370" s="4">
        <v>86.8</v>
      </c>
    </row>
    <row r="1371" spans="1:6" x14ac:dyDescent="0.3">
      <c r="A1371" s="1">
        <v>27061</v>
      </c>
      <c r="B1371" t="s">
        <v>2360</v>
      </c>
      <c r="C1371" t="s">
        <v>2361</v>
      </c>
      <c r="D1371" s="3">
        <v>45058</v>
      </c>
      <c r="E1371" s="4">
        <v>2667.72</v>
      </c>
      <c r="F1371" s="4">
        <v>16.899999999999999</v>
      </c>
    </row>
    <row r="1372" spans="1:6" x14ac:dyDescent="0.3">
      <c r="A1372" s="1">
        <v>27063</v>
      </c>
      <c r="B1372" t="s">
        <v>2362</v>
      </c>
      <c r="C1372" t="s">
        <v>81</v>
      </c>
      <c r="D1372" s="3">
        <v>10266</v>
      </c>
      <c r="E1372" s="4">
        <v>702.98</v>
      </c>
      <c r="F1372" s="4">
        <v>14.6</v>
      </c>
    </row>
    <row r="1373" spans="1:6" x14ac:dyDescent="0.3">
      <c r="A1373" s="1">
        <v>27065</v>
      </c>
      <c r="B1373" t="s">
        <v>2363</v>
      </c>
      <c r="C1373" t="s">
        <v>2364</v>
      </c>
      <c r="D1373" s="3">
        <v>16239</v>
      </c>
      <c r="E1373" s="4">
        <v>521.59</v>
      </c>
      <c r="F1373" s="4">
        <v>31.1</v>
      </c>
    </row>
    <row r="1374" spans="1:6" x14ac:dyDescent="0.3">
      <c r="A1374" s="1">
        <v>27067</v>
      </c>
      <c r="B1374" t="s">
        <v>2365</v>
      </c>
      <c r="C1374" t="s">
        <v>2366</v>
      </c>
      <c r="D1374" s="3">
        <v>42239</v>
      </c>
      <c r="E1374" s="4">
        <v>796.78</v>
      </c>
      <c r="F1374" s="4">
        <v>53</v>
      </c>
    </row>
    <row r="1375" spans="1:6" x14ac:dyDescent="0.3">
      <c r="A1375" s="1">
        <v>27069</v>
      </c>
      <c r="B1375" t="s">
        <v>2367</v>
      </c>
      <c r="C1375" t="s">
        <v>2368</v>
      </c>
      <c r="D1375" s="3">
        <v>4552</v>
      </c>
      <c r="E1375" s="4">
        <v>1098.8</v>
      </c>
      <c r="F1375" s="4">
        <v>4.0999999999999996</v>
      </c>
    </row>
    <row r="1376" spans="1:6" x14ac:dyDescent="0.3">
      <c r="A1376" s="1">
        <v>27071</v>
      </c>
      <c r="B1376" t="s">
        <v>2369</v>
      </c>
      <c r="C1376" t="s">
        <v>2370</v>
      </c>
      <c r="D1376" s="3">
        <v>13311</v>
      </c>
      <c r="E1376" s="4">
        <v>3104.07</v>
      </c>
      <c r="F1376" s="4">
        <v>4.3</v>
      </c>
    </row>
    <row r="1377" spans="1:6" x14ac:dyDescent="0.3">
      <c r="A1377" s="1">
        <v>27073</v>
      </c>
      <c r="B1377" t="s">
        <v>2371</v>
      </c>
      <c r="C1377" t="s">
        <v>2372</v>
      </c>
      <c r="D1377" s="3">
        <v>7259</v>
      </c>
      <c r="E1377" s="4">
        <v>765.02</v>
      </c>
      <c r="F1377" s="4">
        <v>9.5</v>
      </c>
    </row>
    <row r="1378" spans="1:6" x14ac:dyDescent="0.3">
      <c r="A1378" s="1">
        <v>27075</v>
      </c>
      <c r="B1378" t="s">
        <v>2373</v>
      </c>
      <c r="C1378" t="s">
        <v>412</v>
      </c>
      <c r="D1378" s="3">
        <v>10866</v>
      </c>
      <c r="E1378" s="4">
        <v>2109.29</v>
      </c>
      <c r="F1378" s="4">
        <v>5.2</v>
      </c>
    </row>
    <row r="1379" spans="1:6" x14ac:dyDescent="0.3">
      <c r="A1379" s="1">
        <v>27077</v>
      </c>
      <c r="B1379" t="s">
        <v>2374</v>
      </c>
      <c r="C1379" t="s">
        <v>2375</v>
      </c>
      <c r="D1379" s="3">
        <v>4045</v>
      </c>
      <c r="E1379" s="4">
        <v>1297.8699999999999</v>
      </c>
      <c r="F1379" s="4">
        <v>3.1</v>
      </c>
    </row>
    <row r="1380" spans="1:6" x14ac:dyDescent="0.3">
      <c r="A1380" s="1">
        <v>27079</v>
      </c>
      <c r="B1380" t="s">
        <v>2376</v>
      </c>
      <c r="C1380" t="s">
        <v>2377</v>
      </c>
      <c r="D1380" s="3">
        <v>27703</v>
      </c>
      <c r="E1380" s="4">
        <v>448.76</v>
      </c>
      <c r="F1380" s="4">
        <v>61.7</v>
      </c>
    </row>
    <row r="1381" spans="1:6" x14ac:dyDescent="0.3">
      <c r="A1381" s="1">
        <v>27081</v>
      </c>
      <c r="B1381" t="s">
        <v>2378</v>
      </c>
      <c r="C1381" t="s">
        <v>313</v>
      </c>
      <c r="D1381" s="3">
        <v>5896</v>
      </c>
      <c r="E1381" s="4">
        <v>536.76</v>
      </c>
      <c r="F1381" s="4">
        <v>11</v>
      </c>
    </row>
    <row r="1382" spans="1:6" x14ac:dyDescent="0.3">
      <c r="A1382" s="1">
        <v>27083</v>
      </c>
      <c r="B1382" t="s">
        <v>2379</v>
      </c>
      <c r="C1382" t="s">
        <v>1517</v>
      </c>
      <c r="D1382" s="3">
        <v>25857</v>
      </c>
      <c r="E1382" s="4">
        <v>714.56</v>
      </c>
      <c r="F1382" s="4">
        <v>36.200000000000003</v>
      </c>
    </row>
    <row r="1383" spans="1:6" x14ac:dyDescent="0.3">
      <c r="A1383" s="1">
        <v>27085</v>
      </c>
      <c r="B1383" t="s">
        <v>2380</v>
      </c>
      <c r="C1383" t="s">
        <v>2381</v>
      </c>
      <c r="D1383" s="3">
        <v>36651</v>
      </c>
      <c r="E1383" s="4">
        <v>491.47</v>
      </c>
      <c r="F1383" s="4">
        <v>74.599999999999994</v>
      </c>
    </row>
    <row r="1384" spans="1:6" x14ac:dyDescent="0.3">
      <c r="A1384" s="1">
        <v>27087</v>
      </c>
      <c r="B1384" t="s">
        <v>2382</v>
      </c>
      <c r="C1384" t="s">
        <v>2383</v>
      </c>
      <c r="D1384" s="3">
        <v>5413</v>
      </c>
      <c r="E1384" s="4">
        <v>557.88</v>
      </c>
      <c r="F1384" s="4">
        <v>9.6999999999999993</v>
      </c>
    </row>
    <row r="1385" spans="1:6" x14ac:dyDescent="0.3">
      <c r="A1385" s="1">
        <v>27089</v>
      </c>
      <c r="B1385" t="s">
        <v>2384</v>
      </c>
      <c r="C1385" t="s">
        <v>107</v>
      </c>
      <c r="D1385" s="3">
        <v>9439</v>
      </c>
      <c r="E1385" s="4">
        <v>1775.07</v>
      </c>
      <c r="F1385" s="4">
        <v>5.3</v>
      </c>
    </row>
    <row r="1386" spans="1:6" x14ac:dyDescent="0.3">
      <c r="A1386" s="1">
        <v>27091</v>
      </c>
      <c r="B1386" t="s">
        <v>2385</v>
      </c>
      <c r="C1386" t="s">
        <v>723</v>
      </c>
      <c r="D1386" s="3">
        <v>20840</v>
      </c>
      <c r="E1386" s="4">
        <v>712.35</v>
      </c>
      <c r="F1386" s="4">
        <v>29.3</v>
      </c>
    </row>
    <row r="1387" spans="1:6" x14ac:dyDescent="0.3">
      <c r="A1387" s="1">
        <v>27093</v>
      </c>
      <c r="B1387" t="s">
        <v>2386</v>
      </c>
      <c r="C1387" t="s">
        <v>2387</v>
      </c>
      <c r="D1387" s="3">
        <v>23300</v>
      </c>
      <c r="E1387" s="4">
        <v>608.17999999999995</v>
      </c>
      <c r="F1387" s="4">
        <v>38.299999999999997</v>
      </c>
    </row>
    <row r="1388" spans="1:6" x14ac:dyDescent="0.3">
      <c r="A1388" s="1">
        <v>27095</v>
      </c>
      <c r="B1388" t="s">
        <v>2388</v>
      </c>
      <c r="C1388" t="s">
        <v>2389</v>
      </c>
      <c r="D1388" s="3">
        <v>26097</v>
      </c>
      <c r="E1388" s="4">
        <v>572.30999999999995</v>
      </c>
      <c r="F1388" s="4">
        <v>45.6</v>
      </c>
    </row>
    <row r="1389" spans="1:6" x14ac:dyDescent="0.3">
      <c r="A1389" s="1">
        <v>27097</v>
      </c>
      <c r="B1389" t="s">
        <v>2390</v>
      </c>
      <c r="C1389" t="s">
        <v>2391</v>
      </c>
      <c r="D1389" s="3">
        <v>33198</v>
      </c>
      <c r="E1389" s="4">
        <v>1125.06</v>
      </c>
      <c r="F1389" s="4">
        <v>29.5</v>
      </c>
    </row>
    <row r="1390" spans="1:6" x14ac:dyDescent="0.3">
      <c r="A1390" s="1">
        <v>27099</v>
      </c>
      <c r="B1390" t="s">
        <v>2392</v>
      </c>
      <c r="C1390" t="s">
        <v>2393</v>
      </c>
      <c r="D1390" s="3">
        <v>39163</v>
      </c>
      <c r="E1390" s="4">
        <v>711.33</v>
      </c>
      <c r="F1390" s="4">
        <v>55.1</v>
      </c>
    </row>
    <row r="1391" spans="1:6" x14ac:dyDescent="0.3">
      <c r="A1391" s="1">
        <v>27101</v>
      </c>
      <c r="B1391" t="s">
        <v>2394</v>
      </c>
      <c r="C1391" t="s">
        <v>949</v>
      </c>
      <c r="D1391" s="3">
        <v>8725</v>
      </c>
      <c r="E1391" s="4">
        <v>704.7</v>
      </c>
      <c r="F1391" s="4">
        <v>12.4</v>
      </c>
    </row>
    <row r="1392" spans="1:6" x14ac:dyDescent="0.3">
      <c r="A1392" s="1">
        <v>27103</v>
      </c>
      <c r="B1392" t="s">
        <v>2395</v>
      </c>
      <c r="C1392" t="s">
        <v>2396</v>
      </c>
      <c r="D1392" s="3">
        <v>32727</v>
      </c>
      <c r="E1392" s="4">
        <v>448.49</v>
      </c>
      <c r="F1392" s="4">
        <v>73</v>
      </c>
    </row>
    <row r="1393" spans="1:6" x14ac:dyDescent="0.3">
      <c r="A1393" s="1">
        <v>27105</v>
      </c>
      <c r="B1393" t="s">
        <v>2397</v>
      </c>
      <c r="C1393" t="s">
        <v>2398</v>
      </c>
      <c r="D1393" s="3">
        <v>21378</v>
      </c>
      <c r="E1393" s="4">
        <v>715.11</v>
      </c>
      <c r="F1393" s="4">
        <v>29.9</v>
      </c>
    </row>
    <row r="1394" spans="1:6" x14ac:dyDescent="0.3">
      <c r="A1394" s="1">
        <v>27107</v>
      </c>
      <c r="B1394" t="s">
        <v>2399</v>
      </c>
      <c r="C1394" t="s">
        <v>2400</v>
      </c>
      <c r="D1394" s="3">
        <v>6852</v>
      </c>
      <c r="E1394" s="4">
        <v>872.79</v>
      </c>
      <c r="F1394" s="4">
        <v>7.9</v>
      </c>
    </row>
    <row r="1395" spans="1:6" x14ac:dyDescent="0.3">
      <c r="A1395" s="1">
        <v>27109</v>
      </c>
      <c r="B1395" t="s">
        <v>2401</v>
      </c>
      <c r="C1395" t="s">
        <v>2402</v>
      </c>
      <c r="D1395" s="3">
        <v>144248</v>
      </c>
      <c r="E1395" s="4">
        <v>653.35</v>
      </c>
      <c r="F1395" s="4">
        <v>220.8</v>
      </c>
    </row>
    <row r="1396" spans="1:6" x14ac:dyDescent="0.3">
      <c r="A1396" s="1">
        <v>27111</v>
      </c>
      <c r="B1396" t="s">
        <v>2403</v>
      </c>
      <c r="C1396" t="s">
        <v>2404</v>
      </c>
      <c r="D1396" s="3">
        <v>57303</v>
      </c>
      <c r="E1396" s="4">
        <v>1972.07</v>
      </c>
      <c r="F1396" s="4">
        <v>29.1</v>
      </c>
    </row>
    <row r="1397" spans="1:6" x14ac:dyDescent="0.3">
      <c r="A1397" s="1">
        <v>27113</v>
      </c>
      <c r="B1397" t="s">
        <v>2405</v>
      </c>
      <c r="C1397" t="s">
        <v>2406</v>
      </c>
      <c r="D1397" s="3">
        <v>13930</v>
      </c>
      <c r="E1397" s="4">
        <v>616.57000000000005</v>
      </c>
      <c r="F1397" s="4">
        <v>22.6</v>
      </c>
    </row>
    <row r="1398" spans="1:6" x14ac:dyDescent="0.3">
      <c r="A1398" s="1">
        <v>27115</v>
      </c>
      <c r="B1398" t="s">
        <v>2407</v>
      </c>
      <c r="C1398" t="s">
        <v>2408</v>
      </c>
      <c r="D1398" s="3">
        <v>29750</v>
      </c>
      <c r="E1398" s="4">
        <v>1411.29</v>
      </c>
      <c r="F1398" s="4">
        <v>21.1</v>
      </c>
    </row>
    <row r="1399" spans="1:6" x14ac:dyDescent="0.3">
      <c r="A1399" s="1">
        <v>27117</v>
      </c>
      <c r="B1399" t="s">
        <v>2409</v>
      </c>
      <c r="C1399" t="s">
        <v>2410</v>
      </c>
      <c r="D1399" s="3">
        <v>9596</v>
      </c>
      <c r="E1399" s="4">
        <v>465.05</v>
      </c>
      <c r="F1399" s="4">
        <v>20.6</v>
      </c>
    </row>
    <row r="1400" spans="1:6" x14ac:dyDescent="0.3">
      <c r="A1400" s="1">
        <v>27119</v>
      </c>
      <c r="B1400" t="s">
        <v>2411</v>
      </c>
      <c r="C1400" t="s">
        <v>342</v>
      </c>
      <c r="D1400" s="3">
        <v>31600</v>
      </c>
      <c r="E1400" s="4">
        <v>1971.13</v>
      </c>
      <c r="F1400" s="4">
        <v>16</v>
      </c>
    </row>
    <row r="1401" spans="1:6" x14ac:dyDescent="0.3">
      <c r="A1401" s="1">
        <v>27121</v>
      </c>
      <c r="B1401" t="s">
        <v>2412</v>
      </c>
      <c r="C1401" t="s">
        <v>344</v>
      </c>
      <c r="D1401" s="3">
        <v>10995</v>
      </c>
      <c r="E1401" s="4">
        <v>669.71</v>
      </c>
      <c r="F1401" s="4">
        <v>16.399999999999999</v>
      </c>
    </row>
    <row r="1402" spans="1:6" x14ac:dyDescent="0.3">
      <c r="A1402" s="1">
        <v>27123</v>
      </c>
      <c r="B1402" t="s">
        <v>2413</v>
      </c>
      <c r="C1402" t="s">
        <v>2414</v>
      </c>
      <c r="D1402" s="3">
        <v>508640</v>
      </c>
      <c r="E1402" s="4">
        <v>152.21</v>
      </c>
      <c r="F1402" s="4">
        <v>3341.6</v>
      </c>
    </row>
    <row r="1403" spans="1:6" x14ac:dyDescent="0.3">
      <c r="A1403" s="1">
        <v>27125</v>
      </c>
      <c r="B1403" t="s">
        <v>2415</v>
      </c>
      <c r="C1403" t="s">
        <v>2416</v>
      </c>
      <c r="D1403" s="3">
        <v>4089</v>
      </c>
      <c r="E1403" s="4">
        <v>432.41</v>
      </c>
      <c r="F1403" s="4">
        <v>9.5</v>
      </c>
    </row>
    <row r="1404" spans="1:6" x14ac:dyDescent="0.3">
      <c r="A1404" s="1">
        <v>27127</v>
      </c>
      <c r="B1404" t="s">
        <v>2417</v>
      </c>
      <c r="C1404" t="s">
        <v>2418</v>
      </c>
      <c r="D1404" s="3">
        <v>16059</v>
      </c>
      <c r="E1404" s="4">
        <v>878.57</v>
      </c>
      <c r="F1404" s="4">
        <v>18.3</v>
      </c>
    </row>
    <row r="1405" spans="1:6" x14ac:dyDescent="0.3">
      <c r="A1405" s="1">
        <v>27129</v>
      </c>
      <c r="B1405" t="s">
        <v>2419</v>
      </c>
      <c r="C1405" t="s">
        <v>2420</v>
      </c>
      <c r="D1405" s="3">
        <v>15730</v>
      </c>
      <c r="E1405" s="4">
        <v>982.91</v>
      </c>
      <c r="F1405" s="4">
        <v>16</v>
      </c>
    </row>
    <row r="1406" spans="1:6" x14ac:dyDescent="0.3">
      <c r="A1406" s="1">
        <v>27131</v>
      </c>
      <c r="B1406" t="s">
        <v>2421</v>
      </c>
      <c r="C1406" t="s">
        <v>1707</v>
      </c>
      <c r="D1406" s="3">
        <v>64142</v>
      </c>
      <c r="E1406" s="4">
        <v>495.68</v>
      </c>
      <c r="F1406" s="4">
        <v>129.4</v>
      </c>
    </row>
    <row r="1407" spans="1:6" x14ac:dyDescent="0.3">
      <c r="A1407" s="1">
        <v>27133</v>
      </c>
      <c r="B1407" t="s">
        <v>2422</v>
      </c>
      <c r="C1407" t="s">
        <v>2423</v>
      </c>
      <c r="D1407" s="3">
        <v>9687</v>
      </c>
      <c r="E1407" s="4">
        <v>482.45</v>
      </c>
      <c r="F1407" s="4">
        <v>20.100000000000001</v>
      </c>
    </row>
    <row r="1408" spans="1:6" x14ac:dyDescent="0.3">
      <c r="A1408" s="1">
        <v>27135</v>
      </c>
      <c r="B1408" t="s">
        <v>2424</v>
      </c>
      <c r="C1408" t="s">
        <v>2425</v>
      </c>
      <c r="D1408" s="3">
        <v>15629</v>
      </c>
      <c r="E1408" s="4">
        <v>1671.6</v>
      </c>
      <c r="F1408" s="4">
        <v>9.3000000000000007</v>
      </c>
    </row>
    <row r="1409" spans="1:6" x14ac:dyDescent="0.3">
      <c r="A1409" s="1">
        <v>27137</v>
      </c>
      <c r="B1409" t="s">
        <v>2426</v>
      </c>
      <c r="C1409" t="s">
        <v>2427</v>
      </c>
      <c r="D1409" s="3">
        <v>200226</v>
      </c>
      <c r="E1409" s="4">
        <v>6247.4</v>
      </c>
      <c r="F1409" s="4">
        <v>32</v>
      </c>
    </row>
    <row r="1410" spans="1:6" x14ac:dyDescent="0.3">
      <c r="A1410" s="1">
        <v>27139</v>
      </c>
      <c r="B1410" t="s">
        <v>2428</v>
      </c>
      <c r="C1410" t="s">
        <v>355</v>
      </c>
      <c r="D1410" s="3">
        <v>129928</v>
      </c>
      <c r="E1410" s="4">
        <v>356.48</v>
      </c>
      <c r="F1410" s="4">
        <v>364.5</v>
      </c>
    </row>
    <row r="1411" spans="1:6" x14ac:dyDescent="0.3">
      <c r="A1411" s="1">
        <v>27141</v>
      </c>
      <c r="B1411" t="s">
        <v>2429</v>
      </c>
      <c r="C1411" t="s">
        <v>2430</v>
      </c>
      <c r="D1411" s="3">
        <v>88499</v>
      </c>
      <c r="E1411" s="4">
        <v>432.92</v>
      </c>
      <c r="F1411" s="4">
        <v>204.4</v>
      </c>
    </row>
    <row r="1412" spans="1:6" x14ac:dyDescent="0.3">
      <c r="A1412" s="1">
        <v>27143</v>
      </c>
      <c r="B1412" t="s">
        <v>2431</v>
      </c>
      <c r="C1412" t="s">
        <v>2432</v>
      </c>
      <c r="D1412" s="3">
        <v>15226</v>
      </c>
      <c r="E1412" s="4">
        <v>588.78</v>
      </c>
      <c r="F1412" s="4">
        <v>25.9</v>
      </c>
    </row>
    <row r="1413" spans="1:6" x14ac:dyDescent="0.3">
      <c r="A1413" s="1">
        <v>27145</v>
      </c>
      <c r="B1413" t="s">
        <v>2433</v>
      </c>
      <c r="C1413" t="s">
        <v>2434</v>
      </c>
      <c r="D1413" s="3">
        <v>150642</v>
      </c>
      <c r="E1413" s="4">
        <v>1343.13</v>
      </c>
      <c r="F1413" s="4">
        <v>112.2</v>
      </c>
    </row>
    <row r="1414" spans="1:6" x14ac:dyDescent="0.3">
      <c r="A1414" s="1">
        <v>27147</v>
      </c>
      <c r="B1414" t="s">
        <v>2435</v>
      </c>
      <c r="C1414" t="s">
        <v>2436</v>
      </c>
      <c r="D1414" s="3">
        <v>36576</v>
      </c>
      <c r="E1414" s="4">
        <v>429.65</v>
      </c>
      <c r="F1414" s="4">
        <v>85.1</v>
      </c>
    </row>
    <row r="1415" spans="1:6" x14ac:dyDescent="0.3">
      <c r="A1415" s="1">
        <v>27149</v>
      </c>
      <c r="B1415" t="s">
        <v>2437</v>
      </c>
      <c r="C1415" t="s">
        <v>1732</v>
      </c>
      <c r="D1415" s="3">
        <v>9726</v>
      </c>
      <c r="E1415" s="4">
        <v>563.6</v>
      </c>
      <c r="F1415" s="4">
        <v>17.3</v>
      </c>
    </row>
    <row r="1416" spans="1:6" x14ac:dyDescent="0.3">
      <c r="A1416" s="1">
        <v>27151</v>
      </c>
      <c r="B1416" t="s">
        <v>2438</v>
      </c>
      <c r="C1416" t="s">
        <v>2439</v>
      </c>
      <c r="D1416" s="3">
        <v>9783</v>
      </c>
      <c r="E1416" s="4">
        <v>742.08</v>
      </c>
      <c r="F1416" s="4">
        <v>13.2</v>
      </c>
    </row>
    <row r="1417" spans="1:6" x14ac:dyDescent="0.3">
      <c r="A1417" s="1">
        <v>27153</v>
      </c>
      <c r="B1417" t="s">
        <v>2440</v>
      </c>
      <c r="C1417" t="s">
        <v>1914</v>
      </c>
      <c r="D1417" s="3">
        <v>24895</v>
      </c>
      <c r="E1417" s="4">
        <v>944.98</v>
      </c>
      <c r="F1417" s="4">
        <v>26.3</v>
      </c>
    </row>
    <row r="1418" spans="1:6" x14ac:dyDescent="0.3">
      <c r="A1418" s="1">
        <v>27155</v>
      </c>
      <c r="B1418" t="s">
        <v>2441</v>
      </c>
      <c r="C1418" t="s">
        <v>2442</v>
      </c>
      <c r="D1418" s="3">
        <v>3558</v>
      </c>
      <c r="E1418" s="4">
        <v>573.9</v>
      </c>
      <c r="F1418" s="4">
        <v>6.2</v>
      </c>
    </row>
    <row r="1419" spans="1:6" x14ac:dyDescent="0.3">
      <c r="A1419" s="1">
        <v>27157</v>
      </c>
      <c r="B1419" t="s">
        <v>2443</v>
      </c>
      <c r="C1419" t="s">
        <v>2444</v>
      </c>
      <c r="D1419" s="3">
        <v>21676</v>
      </c>
      <c r="E1419" s="4">
        <v>522.98</v>
      </c>
      <c r="F1419" s="4">
        <v>41.4</v>
      </c>
    </row>
    <row r="1420" spans="1:6" x14ac:dyDescent="0.3">
      <c r="A1420" s="1">
        <v>27159</v>
      </c>
      <c r="B1420" t="s">
        <v>2445</v>
      </c>
      <c r="C1420" t="s">
        <v>2446</v>
      </c>
      <c r="D1420" s="3">
        <v>13843</v>
      </c>
      <c r="E1420" s="4">
        <v>536.27</v>
      </c>
      <c r="F1420" s="4">
        <v>25.8</v>
      </c>
    </row>
    <row r="1421" spans="1:6" x14ac:dyDescent="0.3">
      <c r="A1421" s="1">
        <v>27161</v>
      </c>
      <c r="B1421" t="s">
        <v>2447</v>
      </c>
      <c r="C1421" t="s">
        <v>2448</v>
      </c>
      <c r="D1421" s="3">
        <v>19136</v>
      </c>
      <c r="E1421" s="4">
        <v>423.36</v>
      </c>
      <c r="F1421" s="4">
        <v>45.2</v>
      </c>
    </row>
    <row r="1422" spans="1:6" x14ac:dyDescent="0.3">
      <c r="A1422" s="1">
        <v>27163</v>
      </c>
      <c r="B1422" t="s">
        <v>2449</v>
      </c>
      <c r="C1422" t="s">
        <v>142</v>
      </c>
      <c r="D1422" s="3">
        <v>238136</v>
      </c>
      <c r="E1422" s="4">
        <v>384.28</v>
      </c>
      <c r="F1422" s="4">
        <v>619.70000000000005</v>
      </c>
    </row>
    <row r="1423" spans="1:6" x14ac:dyDescent="0.3">
      <c r="A1423" s="1">
        <v>27165</v>
      </c>
      <c r="B1423" t="s">
        <v>2450</v>
      </c>
      <c r="C1423" t="s">
        <v>2451</v>
      </c>
      <c r="D1423" s="3">
        <v>11211</v>
      </c>
      <c r="E1423" s="4">
        <v>434.95</v>
      </c>
      <c r="F1423" s="4">
        <v>25.8</v>
      </c>
    </row>
    <row r="1424" spans="1:6" x14ac:dyDescent="0.3">
      <c r="A1424" s="1">
        <v>27167</v>
      </c>
      <c r="B1424" t="s">
        <v>2452</v>
      </c>
      <c r="C1424" t="s">
        <v>2453</v>
      </c>
      <c r="D1424" s="3">
        <v>6576</v>
      </c>
      <c r="E1424" s="4">
        <v>750.96</v>
      </c>
      <c r="F1424" s="4">
        <v>8.8000000000000007</v>
      </c>
    </row>
    <row r="1425" spans="1:6" x14ac:dyDescent="0.3">
      <c r="A1425" s="1">
        <v>27169</v>
      </c>
      <c r="B1425" t="s">
        <v>2454</v>
      </c>
      <c r="C1425" t="s">
        <v>2455</v>
      </c>
      <c r="D1425" s="3">
        <v>51461</v>
      </c>
      <c r="E1425" s="4">
        <v>626.21</v>
      </c>
      <c r="F1425" s="4">
        <v>82.2</v>
      </c>
    </row>
    <row r="1426" spans="1:6" x14ac:dyDescent="0.3">
      <c r="A1426" s="1">
        <v>27171</v>
      </c>
      <c r="B1426" t="s">
        <v>2456</v>
      </c>
      <c r="C1426" t="s">
        <v>1576</v>
      </c>
      <c r="D1426" s="3">
        <v>124700</v>
      </c>
      <c r="E1426" s="4">
        <v>661.46</v>
      </c>
      <c r="F1426" s="4">
        <v>188.5</v>
      </c>
    </row>
    <row r="1427" spans="1:6" x14ac:dyDescent="0.3">
      <c r="A1427" s="1">
        <v>27173</v>
      </c>
      <c r="B1427" t="s">
        <v>2457</v>
      </c>
      <c r="C1427" t="s">
        <v>2458</v>
      </c>
      <c r="D1427" s="3">
        <v>10438</v>
      </c>
      <c r="E1427" s="4">
        <v>759.1</v>
      </c>
      <c r="F1427" s="4">
        <v>13.8</v>
      </c>
    </row>
    <row r="1428" spans="1:6" x14ac:dyDescent="0.3">
      <c r="A1428" s="1">
        <v>28</v>
      </c>
      <c r="B1428" t="s">
        <v>2459</v>
      </c>
      <c r="C1428" t="s">
        <v>2460</v>
      </c>
      <c r="D1428" s="3">
        <v>2967297</v>
      </c>
      <c r="E1428" s="4">
        <v>46923.27</v>
      </c>
      <c r="F1428" s="4">
        <v>63.2</v>
      </c>
    </row>
    <row r="1429" spans="1:6" x14ac:dyDescent="0.3">
      <c r="A1429" s="1">
        <v>28001</v>
      </c>
      <c r="B1429" t="s">
        <v>2461</v>
      </c>
      <c r="C1429" t="s">
        <v>496</v>
      </c>
      <c r="D1429" s="3">
        <v>32297</v>
      </c>
      <c r="E1429" s="4">
        <v>462.41</v>
      </c>
      <c r="F1429" s="4">
        <v>69.8</v>
      </c>
    </row>
    <row r="1430" spans="1:6" x14ac:dyDescent="0.3">
      <c r="A1430" s="1">
        <v>28003</v>
      </c>
      <c r="B1430" t="s">
        <v>2462</v>
      </c>
      <c r="C1430" t="s">
        <v>2463</v>
      </c>
      <c r="D1430" s="3">
        <v>37057</v>
      </c>
      <c r="E1430" s="4">
        <v>400.04</v>
      </c>
      <c r="F1430" s="4">
        <v>92.6</v>
      </c>
    </row>
    <row r="1431" spans="1:6" x14ac:dyDescent="0.3">
      <c r="A1431" s="1">
        <v>28005</v>
      </c>
      <c r="B1431" t="s">
        <v>2464</v>
      </c>
      <c r="C1431" t="s">
        <v>2465</v>
      </c>
      <c r="D1431" s="3">
        <v>13131</v>
      </c>
      <c r="E1431" s="4">
        <v>730.1</v>
      </c>
      <c r="F1431" s="4">
        <v>18</v>
      </c>
    </row>
    <row r="1432" spans="1:6" x14ac:dyDescent="0.3">
      <c r="A1432" s="1">
        <v>28007</v>
      </c>
      <c r="B1432" t="s">
        <v>2466</v>
      </c>
      <c r="C1432" t="s">
        <v>2467</v>
      </c>
      <c r="D1432" s="3">
        <v>19564</v>
      </c>
      <c r="E1432" s="4">
        <v>734.98</v>
      </c>
      <c r="F1432" s="4">
        <v>26.6</v>
      </c>
    </row>
    <row r="1433" spans="1:6" x14ac:dyDescent="0.3">
      <c r="A1433" s="1">
        <v>28009</v>
      </c>
      <c r="B1433" t="s">
        <v>2468</v>
      </c>
      <c r="C1433" t="s">
        <v>251</v>
      </c>
      <c r="D1433" s="3">
        <v>8729</v>
      </c>
      <c r="E1433" s="4">
        <v>406.62</v>
      </c>
      <c r="F1433" s="4">
        <v>21.5</v>
      </c>
    </row>
    <row r="1434" spans="1:6" x14ac:dyDescent="0.3">
      <c r="A1434" s="1">
        <v>28011</v>
      </c>
      <c r="B1434" t="s">
        <v>2469</v>
      </c>
      <c r="C1434" t="s">
        <v>2470</v>
      </c>
      <c r="D1434" s="3">
        <v>34145</v>
      </c>
      <c r="E1434" s="4">
        <v>876.57</v>
      </c>
      <c r="F1434" s="4">
        <v>39</v>
      </c>
    </row>
    <row r="1435" spans="1:6" x14ac:dyDescent="0.3">
      <c r="A1435" s="1">
        <v>28013</v>
      </c>
      <c r="B1435" t="s">
        <v>2471</v>
      </c>
      <c r="C1435" t="s">
        <v>25</v>
      </c>
      <c r="D1435" s="3">
        <v>14962</v>
      </c>
      <c r="E1435" s="4">
        <v>586.57000000000005</v>
      </c>
      <c r="F1435" s="4">
        <v>25.5</v>
      </c>
    </row>
    <row r="1436" spans="1:6" x14ac:dyDescent="0.3">
      <c r="A1436" s="1">
        <v>28015</v>
      </c>
      <c r="B1436" t="s">
        <v>2472</v>
      </c>
      <c r="C1436" t="s">
        <v>258</v>
      </c>
      <c r="D1436" s="3">
        <v>10597</v>
      </c>
      <c r="E1436" s="4">
        <v>628.24</v>
      </c>
      <c r="F1436" s="4">
        <v>16.899999999999999</v>
      </c>
    </row>
    <row r="1437" spans="1:6" x14ac:dyDescent="0.3">
      <c r="A1437" s="1">
        <v>28017</v>
      </c>
      <c r="B1437" t="s">
        <v>2473</v>
      </c>
      <c r="C1437" t="s">
        <v>1462</v>
      </c>
      <c r="D1437" s="3">
        <v>17392</v>
      </c>
      <c r="E1437" s="4">
        <v>501.78</v>
      </c>
      <c r="F1437" s="4">
        <v>34.700000000000003</v>
      </c>
    </row>
    <row r="1438" spans="1:6" x14ac:dyDescent="0.3">
      <c r="A1438" s="1">
        <v>28019</v>
      </c>
      <c r="B1438" t="s">
        <v>2474</v>
      </c>
      <c r="C1438" t="s">
        <v>33</v>
      </c>
      <c r="D1438" s="3">
        <v>8547</v>
      </c>
      <c r="E1438" s="4">
        <v>418.18</v>
      </c>
      <c r="F1438" s="4">
        <v>20.399999999999999</v>
      </c>
    </row>
    <row r="1439" spans="1:6" x14ac:dyDescent="0.3">
      <c r="A1439" s="1">
        <v>28021</v>
      </c>
      <c r="B1439" t="s">
        <v>2475</v>
      </c>
      <c r="C1439" t="s">
        <v>2476</v>
      </c>
      <c r="D1439" s="3">
        <v>9604</v>
      </c>
      <c r="E1439" s="4">
        <v>487.41</v>
      </c>
      <c r="F1439" s="4">
        <v>19.7</v>
      </c>
    </row>
    <row r="1440" spans="1:6" x14ac:dyDescent="0.3">
      <c r="A1440" s="1">
        <v>28023</v>
      </c>
      <c r="B1440" t="s">
        <v>2477</v>
      </c>
      <c r="C1440" t="s">
        <v>35</v>
      </c>
      <c r="D1440" s="3">
        <v>16732</v>
      </c>
      <c r="E1440" s="4">
        <v>691.55</v>
      </c>
      <c r="F1440" s="4">
        <v>24.2</v>
      </c>
    </row>
    <row r="1441" spans="1:6" x14ac:dyDescent="0.3">
      <c r="A1441" s="1">
        <v>28025</v>
      </c>
      <c r="B1441" t="s">
        <v>2478</v>
      </c>
      <c r="C1441" t="s">
        <v>37</v>
      </c>
      <c r="D1441" s="3">
        <v>20634</v>
      </c>
      <c r="E1441" s="4">
        <v>410.08</v>
      </c>
      <c r="F1441" s="4">
        <v>50.3</v>
      </c>
    </row>
    <row r="1442" spans="1:6" x14ac:dyDescent="0.3">
      <c r="A1442" s="1">
        <v>28027</v>
      </c>
      <c r="B1442" t="s">
        <v>2479</v>
      </c>
      <c r="C1442" t="s">
        <v>2480</v>
      </c>
      <c r="D1442" s="3">
        <v>26151</v>
      </c>
      <c r="E1442" s="4">
        <v>552.44000000000005</v>
      </c>
      <c r="F1442" s="4">
        <v>47.3</v>
      </c>
    </row>
    <row r="1443" spans="1:6" x14ac:dyDescent="0.3">
      <c r="A1443" s="1">
        <v>28029</v>
      </c>
      <c r="B1443" t="s">
        <v>2481</v>
      </c>
      <c r="C1443" t="s">
        <v>2482</v>
      </c>
      <c r="D1443" s="3">
        <v>29449</v>
      </c>
      <c r="E1443" s="4">
        <v>777.24</v>
      </c>
      <c r="F1443" s="4">
        <v>37.9</v>
      </c>
    </row>
    <row r="1444" spans="1:6" x14ac:dyDescent="0.3">
      <c r="A1444" s="1">
        <v>28031</v>
      </c>
      <c r="B1444" t="s">
        <v>2483</v>
      </c>
      <c r="C1444" t="s">
        <v>49</v>
      </c>
      <c r="D1444" s="3">
        <v>19568</v>
      </c>
      <c r="E1444" s="4">
        <v>413.79</v>
      </c>
      <c r="F1444" s="4">
        <v>47.3</v>
      </c>
    </row>
    <row r="1445" spans="1:6" x14ac:dyDescent="0.3">
      <c r="A1445" s="1">
        <v>28033</v>
      </c>
      <c r="B1445" t="s">
        <v>2484</v>
      </c>
      <c r="C1445" t="s">
        <v>672</v>
      </c>
      <c r="D1445" s="3">
        <v>161252</v>
      </c>
      <c r="E1445" s="4">
        <v>476.15</v>
      </c>
      <c r="F1445" s="4">
        <v>338.7</v>
      </c>
    </row>
    <row r="1446" spans="1:6" x14ac:dyDescent="0.3">
      <c r="A1446" s="1">
        <v>28035</v>
      </c>
      <c r="B1446" t="s">
        <v>2485</v>
      </c>
      <c r="C1446" t="s">
        <v>2486</v>
      </c>
      <c r="D1446" s="3">
        <v>74934</v>
      </c>
      <c r="E1446" s="4">
        <v>466.31</v>
      </c>
      <c r="F1446" s="4">
        <v>160.69999999999999</v>
      </c>
    </row>
    <row r="1447" spans="1:6" x14ac:dyDescent="0.3">
      <c r="A1447" s="1">
        <v>28037</v>
      </c>
      <c r="B1447" t="s">
        <v>2487</v>
      </c>
      <c r="C1447" t="s">
        <v>69</v>
      </c>
      <c r="D1447" s="3">
        <v>8118</v>
      </c>
      <c r="E1447" s="4">
        <v>563.78</v>
      </c>
      <c r="F1447" s="4">
        <v>14.4</v>
      </c>
    </row>
    <row r="1448" spans="1:6" x14ac:dyDescent="0.3">
      <c r="A1448" s="1">
        <v>28039</v>
      </c>
      <c r="B1448" t="s">
        <v>2488</v>
      </c>
      <c r="C1448" t="s">
        <v>2489</v>
      </c>
      <c r="D1448" s="3">
        <v>22578</v>
      </c>
      <c r="E1448" s="4">
        <v>478.71</v>
      </c>
      <c r="F1448" s="4">
        <v>47.2</v>
      </c>
    </row>
    <row r="1449" spans="1:6" x14ac:dyDescent="0.3">
      <c r="A1449" s="1">
        <v>28041</v>
      </c>
      <c r="B1449" t="s">
        <v>2490</v>
      </c>
      <c r="C1449" t="s">
        <v>73</v>
      </c>
      <c r="D1449" s="3">
        <v>14400</v>
      </c>
      <c r="E1449" s="4">
        <v>712.76</v>
      </c>
      <c r="F1449" s="4">
        <v>20.2</v>
      </c>
    </row>
    <row r="1450" spans="1:6" x14ac:dyDescent="0.3">
      <c r="A1450" s="1">
        <v>28043</v>
      </c>
      <c r="B1450" t="s">
        <v>2491</v>
      </c>
      <c r="C1450" t="s">
        <v>2492</v>
      </c>
      <c r="D1450" s="3">
        <v>21906</v>
      </c>
      <c r="E1450" s="4">
        <v>422.11</v>
      </c>
      <c r="F1450" s="4">
        <v>51.9</v>
      </c>
    </row>
    <row r="1451" spans="1:6" x14ac:dyDescent="0.3">
      <c r="A1451" s="1">
        <v>28045</v>
      </c>
      <c r="B1451" t="s">
        <v>2493</v>
      </c>
      <c r="C1451" t="s">
        <v>896</v>
      </c>
      <c r="D1451" s="3">
        <v>43929</v>
      </c>
      <c r="E1451" s="4">
        <v>473.75</v>
      </c>
      <c r="F1451" s="4">
        <v>92.7</v>
      </c>
    </row>
    <row r="1452" spans="1:6" x14ac:dyDescent="0.3">
      <c r="A1452" s="1">
        <v>28047</v>
      </c>
      <c r="B1452" t="s">
        <v>2494</v>
      </c>
      <c r="C1452" t="s">
        <v>1339</v>
      </c>
      <c r="D1452" s="3">
        <v>187105</v>
      </c>
      <c r="E1452" s="4">
        <v>573.99</v>
      </c>
      <c r="F1452" s="4">
        <v>326</v>
      </c>
    </row>
    <row r="1453" spans="1:6" x14ac:dyDescent="0.3">
      <c r="A1453" s="1">
        <v>28049</v>
      </c>
      <c r="B1453" t="s">
        <v>2495</v>
      </c>
      <c r="C1453" t="s">
        <v>2496</v>
      </c>
      <c r="D1453" s="3">
        <v>245285</v>
      </c>
      <c r="E1453" s="4">
        <v>869.74</v>
      </c>
      <c r="F1453" s="4">
        <v>282</v>
      </c>
    </row>
    <row r="1454" spans="1:6" x14ac:dyDescent="0.3">
      <c r="A1454" s="1">
        <v>28051</v>
      </c>
      <c r="B1454" t="s">
        <v>2497</v>
      </c>
      <c r="C1454" t="s">
        <v>702</v>
      </c>
      <c r="D1454" s="3">
        <v>19198</v>
      </c>
      <c r="E1454" s="4">
        <v>756.7</v>
      </c>
      <c r="F1454" s="4">
        <v>25.4</v>
      </c>
    </row>
    <row r="1455" spans="1:6" x14ac:dyDescent="0.3">
      <c r="A1455" s="1">
        <v>28053</v>
      </c>
      <c r="B1455" t="s">
        <v>2498</v>
      </c>
      <c r="C1455" t="s">
        <v>2499</v>
      </c>
      <c r="D1455" s="3">
        <v>9375</v>
      </c>
      <c r="E1455" s="4">
        <v>418.49</v>
      </c>
      <c r="F1455" s="4">
        <v>22.4</v>
      </c>
    </row>
    <row r="1456" spans="1:6" x14ac:dyDescent="0.3">
      <c r="A1456" s="1">
        <v>28055</v>
      </c>
      <c r="B1456" t="s">
        <v>2500</v>
      </c>
      <c r="C1456" t="s">
        <v>2501</v>
      </c>
      <c r="D1456" s="3">
        <v>1406</v>
      </c>
      <c r="E1456" s="4">
        <v>413.05</v>
      </c>
      <c r="F1456" s="4">
        <v>3.4</v>
      </c>
    </row>
    <row r="1457" spans="1:6" x14ac:dyDescent="0.3">
      <c r="A1457" s="1">
        <v>28057</v>
      </c>
      <c r="B1457" t="s">
        <v>2502</v>
      </c>
      <c r="C1457" t="s">
        <v>2503</v>
      </c>
      <c r="D1457" s="3">
        <v>23401</v>
      </c>
      <c r="E1457" s="4">
        <v>532.79</v>
      </c>
      <c r="F1457" s="4">
        <v>43.9</v>
      </c>
    </row>
    <row r="1458" spans="1:6" x14ac:dyDescent="0.3">
      <c r="A1458" s="1">
        <v>28059</v>
      </c>
      <c r="B1458" t="s">
        <v>2504</v>
      </c>
      <c r="C1458" t="s">
        <v>81</v>
      </c>
      <c r="D1458" s="3">
        <v>139668</v>
      </c>
      <c r="E1458" s="4">
        <v>722.75</v>
      </c>
      <c r="F1458" s="4">
        <v>193.2</v>
      </c>
    </row>
    <row r="1459" spans="1:6" x14ac:dyDescent="0.3">
      <c r="A1459" s="1">
        <v>28061</v>
      </c>
      <c r="B1459" t="s">
        <v>2505</v>
      </c>
      <c r="C1459" t="s">
        <v>911</v>
      </c>
      <c r="D1459" s="3">
        <v>17062</v>
      </c>
      <c r="E1459" s="4">
        <v>676.24</v>
      </c>
      <c r="F1459" s="4">
        <v>25.2</v>
      </c>
    </row>
    <row r="1460" spans="1:6" x14ac:dyDescent="0.3">
      <c r="A1460" s="1">
        <v>28063</v>
      </c>
      <c r="B1460" t="s">
        <v>2506</v>
      </c>
      <c r="C1460" t="s">
        <v>83</v>
      </c>
      <c r="D1460" s="3">
        <v>7726</v>
      </c>
      <c r="E1460" s="4">
        <v>519.92999999999995</v>
      </c>
      <c r="F1460" s="4">
        <v>14.9</v>
      </c>
    </row>
    <row r="1461" spans="1:6" x14ac:dyDescent="0.3">
      <c r="A1461" s="1">
        <v>28065</v>
      </c>
      <c r="B1461" t="s">
        <v>2507</v>
      </c>
      <c r="C1461" t="s">
        <v>2508</v>
      </c>
      <c r="D1461" s="3">
        <v>12487</v>
      </c>
      <c r="E1461" s="4">
        <v>408.44</v>
      </c>
      <c r="F1461" s="4">
        <v>30.6</v>
      </c>
    </row>
    <row r="1462" spans="1:6" x14ac:dyDescent="0.3">
      <c r="A1462" s="1">
        <v>28067</v>
      </c>
      <c r="B1462" t="s">
        <v>2509</v>
      </c>
      <c r="C1462" t="s">
        <v>919</v>
      </c>
      <c r="D1462" s="3">
        <v>67761</v>
      </c>
      <c r="E1462" s="4">
        <v>694.8</v>
      </c>
      <c r="F1462" s="4">
        <v>97.5</v>
      </c>
    </row>
    <row r="1463" spans="1:6" x14ac:dyDescent="0.3">
      <c r="A1463" s="1">
        <v>28069</v>
      </c>
      <c r="B1463" t="s">
        <v>2510</v>
      </c>
      <c r="C1463" t="s">
        <v>2511</v>
      </c>
      <c r="D1463" s="3">
        <v>10456</v>
      </c>
      <c r="E1463" s="4">
        <v>766.18</v>
      </c>
      <c r="F1463" s="4">
        <v>13.6</v>
      </c>
    </row>
    <row r="1464" spans="1:6" x14ac:dyDescent="0.3">
      <c r="A1464" s="1">
        <v>28071</v>
      </c>
      <c r="B1464" t="s">
        <v>2512</v>
      </c>
      <c r="C1464" t="s">
        <v>309</v>
      </c>
      <c r="D1464" s="3">
        <v>47351</v>
      </c>
      <c r="E1464" s="4">
        <v>631.71</v>
      </c>
      <c r="F1464" s="4">
        <v>75</v>
      </c>
    </row>
    <row r="1465" spans="1:6" x14ac:dyDescent="0.3">
      <c r="A1465" s="1">
        <v>28073</v>
      </c>
      <c r="B1465" t="s">
        <v>2513</v>
      </c>
      <c r="C1465" t="s">
        <v>86</v>
      </c>
      <c r="D1465" s="3">
        <v>55658</v>
      </c>
      <c r="E1465" s="4">
        <v>497.06</v>
      </c>
      <c r="F1465" s="4">
        <v>112</v>
      </c>
    </row>
    <row r="1466" spans="1:6" x14ac:dyDescent="0.3">
      <c r="A1466" s="1">
        <v>28075</v>
      </c>
      <c r="B1466" t="s">
        <v>2514</v>
      </c>
      <c r="C1466" t="s">
        <v>88</v>
      </c>
      <c r="D1466" s="3">
        <v>80261</v>
      </c>
      <c r="E1466" s="4">
        <v>703.63</v>
      </c>
      <c r="F1466" s="4">
        <v>114.1</v>
      </c>
    </row>
    <row r="1467" spans="1:6" x14ac:dyDescent="0.3">
      <c r="A1467" s="1">
        <v>28077</v>
      </c>
      <c r="B1467" t="s">
        <v>2515</v>
      </c>
      <c r="C1467" t="s">
        <v>90</v>
      </c>
      <c r="D1467" s="3">
        <v>12929</v>
      </c>
      <c r="E1467" s="4">
        <v>430.67</v>
      </c>
      <c r="F1467" s="4">
        <v>30</v>
      </c>
    </row>
    <row r="1468" spans="1:6" x14ac:dyDescent="0.3">
      <c r="A1468" s="1">
        <v>28079</v>
      </c>
      <c r="B1468" t="s">
        <v>2516</v>
      </c>
      <c r="C1468" t="s">
        <v>2517</v>
      </c>
      <c r="D1468" s="3">
        <v>23805</v>
      </c>
      <c r="E1468" s="4">
        <v>583</v>
      </c>
      <c r="F1468" s="4">
        <v>40.799999999999997</v>
      </c>
    </row>
    <row r="1469" spans="1:6" x14ac:dyDescent="0.3">
      <c r="A1469" s="1">
        <v>28081</v>
      </c>
      <c r="B1469" t="s">
        <v>2518</v>
      </c>
      <c r="C1469" t="s">
        <v>92</v>
      </c>
      <c r="D1469" s="3">
        <v>82910</v>
      </c>
      <c r="E1469" s="4">
        <v>449.95</v>
      </c>
      <c r="F1469" s="4">
        <v>184.3</v>
      </c>
    </row>
    <row r="1470" spans="1:6" x14ac:dyDescent="0.3">
      <c r="A1470" s="1">
        <v>28083</v>
      </c>
      <c r="B1470" t="s">
        <v>2519</v>
      </c>
      <c r="C1470" t="s">
        <v>2520</v>
      </c>
      <c r="D1470" s="3">
        <v>32317</v>
      </c>
      <c r="E1470" s="4">
        <v>592.54</v>
      </c>
      <c r="F1470" s="4">
        <v>54.5</v>
      </c>
    </row>
    <row r="1471" spans="1:6" x14ac:dyDescent="0.3">
      <c r="A1471" s="1">
        <v>28085</v>
      </c>
      <c r="B1471" t="s">
        <v>2521</v>
      </c>
      <c r="C1471" t="s">
        <v>313</v>
      </c>
      <c r="D1471" s="3">
        <v>34869</v>
      </c>
      <c r="E1471" s="4">
        <v>586.11</v>
      </c>
      <c r="F1471" s="4">
        <v>59.5</v>
      </c>
    </row>
    <row r="1472" spans="1:6" x14ac:dyDescent="0.3">
      <c r="A1472" s="1">
        <v>28087</v>
      </c>
      <c r="B1472" t="s">
        <v>2522</v>
      </c>
      <c r="C1472" t="s">
        <v>97</v>
      </c>
      <c r="D1472" s="3">
        <v>59779</v>
      </c>
      <c r="E1472" s="4">
        <v>505.51</v>
      </c>
      <c r="F1472" s="4">
        <v>118.3</v>
      </c>
    </row>
    <row r="1473" spans="1:6" x14ac:dyDescent="0.3">
      <c r="A1473" s="1">
        <v>28089</v>
      </c>
      <c r="B1473" t="s">
        <v>2523</v>
      </c>
      <c r="C1473" t="s">
        <v>101</v>
      </c>
      <c r="D1473" s="3">
        <v>95203</v>
      </c>
      <c r="E1473" s="4">
        <v>714.51</v>
      </c>
      <c r="F1473" s="4">
        <v>133.19999999999999</v>
      </c>
    </row>
    <row r="1474" spans="1:6" x14ac:dyDescent="0.3">
      <c r="A1474" s="1">
        <v>28091</v>
      </c>
      <c r="B1474" t="s">
        <v>2524</v>
      </c>
      <c r="C1474" t="s">
        <v>105</v>
      </c>
      <c r="D1474" s="3">
        <v>27088</v>
      </c>
      <c r="E1474" s="4">
        <v>542.38</v>
      </c>
      <c r="F1474" s="4">
        <v>49.9</v>
      </c>
    </row>
    <row r="1475" spans="1:6" x14ac:dyDescent="0.3">
      <c r="A1475" s="1">
        <v>28093</v>
      </c>
      <c r="B1475" t="s">
        <v>2525</v>
      </c>
      <c r="C1475" t="s">
        <v>107</v>
      </c>
      <c r="D1475" s="3">
        <v>37144</v>
      </c>
      <c r="E1475" s="4">
        <v>706.19</v>
      </c>
      <c r="F1475" s="4">
        <v>52.6</v>
      </c>
    </row>
    <row r="1476" spans="1:6" x14ac:dyDescent="0.3">
      <c r="A1476" s="1">
        <v>28095</v>
      </c>
      <c r="B1476" t="s">
        <v>2526</v>
      </c>
      <c r="C1476" t="s">
        <v>112</v>
      </c>
      <c r="D1476" s="3">
        <v>36989</v>
      </c>
      <c r="E1476" s="4">
        <v>765.09</v>
      </c>
      <c r="F1476" s="4">
        <v>48.3</v>
      </c>
    </row>
    <row r="1477" spans="1:6" x14ac:dyDescent="0.3">
      <c r="A1477" s="1">
        <v>28097</v>
      </c>
      <c r="B1477" t="s">
        <v>2527</v>
      </c>
      <c r="C1477" t="s">
        <v>114</v>
      </c>
      <c r="D1477" s="3">
        <v>10925</v>
      </c>
      <c r="E1477" s="4">
        <v>406.98</v>
      </c>
      <c r="F1477" s="4">
        <v>26.8</v>
      </c>
    </row>
    <row r="1478" spans="1:6" x14ac:dyDescent="0.3">
      <c r="A1478" s="1">
        <v>28099</v>
      </c>
      <c r="B1478" t="s">
        <v>2528</v>
      </c>
      <c r="C1478" t="s">
        <v>2529</v>
      </c>
      <c r="D1478" s="3">
        <v>29676</v>
      </c>
      <c r="E1478" s="4">
        <v>570.14</v>
      </c>
      <c r="F1478" s="4">
        <v>52.1</v>
      </c>
    </row>
    <row r="1479" spans="1:6" x14ac:dyDescent="0.3">
      <c r="A1479" s="1">
        <v>28101</v>
      </c>
      <c r="B1479" t="s">
        <v>2530</v>
      </c>
      <c r="C1479" t="s">
        <v>331</v>
      </c>
      <c r="D1479" s="3">
        <v>21720</v>
      </c>
      <c r="E1479" s="4">
        <v>578.1</v>
      </c>
      <c r="F1479" s="4">
        <v>37.6</v>
      </c>
    </row>
    <row r="1480" spans="1:6" x14ac:dyDescent="0.3">
      <c r="A1480" s="1">
        <v>28103</v>
      </c>
      <c r="B1480" t="s">
        <v>2531</v>
      </c>
      <c r="C1480" t="s">
        <v>2532</v>
      </c>
      <c r="D1480" s="3">
        <v>11545</v>
      </c>
      <c r="E1480" s="4">
        <v>695.14</v>
      </c>
      <c r="F1480" s="4">
        <v>16.600000000000001</v>
      </c>
    </row>
    <row r="1481" spans="1:6" x14ac:dyDescent="0.3">
      <c r="A1481" s="1">
        <v>28105</v>
      </c>
      <c r="B1481" t="s">
        <v>2533</v>
      </c>
      <c r="C1481" t="s">
        <v>2534</v>
      </c>
      <c r="D1481" s="3">
        <v>47671</v>
      </c>
      <c r="E1481" s="4">
        <v>458.2</v>
      </c>
      <c r="F1481" s="4">
        <v>104</v>
      </c>
    </row>
    <row r="1482" spans="1:6" x14ac:dyDescent="0.3">
      <c r="A1482" s="1">
        <v>28107</v>
      </c>
      <c r="B1482" t="s">
        <v>2535</v>
      </c>
      <c r="C1482" t="s">
        <v>2536</v>
      </c>
      <c r="D1482" s="3">
        <v>34707</v>
      </c>
      <c r="E1482" s="4">
        <v>685.14</v>
      </c>
      <c r="F1482" s="4">
        <v>50.7</v>
      </c>
    </row>
    <row r="1483" spans="1:6" x14ac:dyDescent="0.3">
      <c r="A1483" s="1">
        <v>28109</v>
      </c>
      <c r="B1483" t="s">
        <v>2537</v>
      </c>
      <c r="C1483" t="s">
        <v>2538</v>
      </c>
      <c r="D1483" s="3">
        <v>55834</v>
      </c>
      <c r="E1483" s="4">
        <v>810.86</v>
      </c>
      <c r="F1483" s="4">
        <v>68.900000000000006</v>
      </c>
    </row>
    <row r="1484" spans="1:6" x14ac:dyDescent="0.3">
      <c r="A1484" s="1">
        <v>28111</v>
      </c>
      <c r="B1484" t="s">
        <v>2539</v>
      </c>
      <c r="C1484" t="s">
        <v>118</v>
      </c>
      <c r="D1484" s="3">
        <v>12250</v>
      </c>
      <c r="E1484" s="4">
        <v>647.25</v>
      </c>
      <c r="F1484" s="4">
        <v>18.899999999999999</v>
      </c>
    </row>
    <row r="1485" spans="1:6" x14ac:dyDescent="0.3">
      <c r="A1485" s="1">
        <v>28113</v>
      </c>
      <c r="B1485" t="s">
        <v>2540</v>
      </c>
      <c r="C1485" t="s">
        <v>122</v>
      </c>
      <c r="D1485" s="3">
        <v>40404</v>
      </c>
      <c r="E1485" s="4">
        <v>409.01</v>
      </c>
      <c r="F1485" s="4">
        <v>98.8</v>
      </c>
    </row>
    <row r="1486" spans="1:6" x14ac:dyDescent="0.3">
      <c r="A1486" s="1">
        <v>28115</v>
      </c>
      <c r="B1486" t="s">
        <v>2541</v>
      </c>
      <c r="C1486" t="s">
        <v>2542</v>
      </c>
      <c r="D1486" s="3">
        <v>29957</v>
      </c>
      <c r="E1486" s="4">
        <v>497.69</v>
      </c>
      <c r="F1486" s="4">
        <v>60.2</v>
      </c>
    </row>
    <row r="1487" spans="1:6" x14ac:dyDescent="0.3">
      <c r="A1487" s="1">
        <v>28117</v>
      </c>
      <c r="B1487" t="s">
        <v>2543</v>
      </c>
      <c r="C1487" t="s">
        <v>2544</v>
      </c>
      <c r="D1487" s="3">
        <v>25276</v>
      </c>
      <c r="E1487" s="4">
        <v>414.98</v>
      </c>
      <c r="F1487" s="4">
        <v>60.9</v>
      </c>
    </row>
    <row r="1488" spans="1:6" x14ac:dyDescent="0.3">
      <c r="A1488" s="1">
        <v>28119</v>
      </c>
      <c r="B1488" t="s">
        <v>2545</v>
      </c>
      <c r="C1488" t="s">
        <v>969</v>
      </c>
      <c r="D1488" s="3">
        <v>8223</v>
      </c>
      <c r="E1488" s="4">
        <v>405.01</v>
      </c>
      <c r="F1488" s="4">
        <v>20.3</v>
      </c>
    </row>
    <row r="1489" spans="1:6" x14ac:dyDescent="0.3">
      <c r="A1489" s="1">
        <v>28121</v>
      </c>
      <c r="B1489" t="s">
        <v>2546</v>
      </c>
      <c r="C1489" t="s">
        <v>2547</v>
      </c>
      <c r="D1489" s="3">
        <v>141617</v>
      </c>
      <c r="E1489" s="4">
        <v>775.48</v>
      </c>
      <c r="F1489" s="4">
        <v>182.6</v>
      </c>
    </row>
    <row r="1490" spans="1:6" x14ac:dyDescent="0.3">
      <c r="A1490" s="1">
        <v>28123</v>
      </c>
      <c r="B1490" t="s">
        <v>2548</v>
      </c>
      <c r="C1490" t="s">
        <v>355</v>
      </c>
      <c r="D1490" s="3">
        <v>28264</v>
      </c>
      <c r="E1490" s="4">
        <v>609.17999999999995</v>
      </c>
      <c r="F1490" s="4">
        <v>46.4</v>
      </c>
    </row>
    <row r="1491" spans="1:6" x14ac:dyDescent="0.3">
      <c r="A1491" s="1">
        <v>28125</v>
      </c>
      <c r="B1491" t="s">
        <v>2549</v>
      </c>
      <c r="C1491" t="s">
        <v>2550</v>
      </c>
      <c r="D1491" s="3">
        <v>4916</v>
      </c>
      <c r="E1491" s="4">
        <v>431.72</v>
      </c>
      <c r="F1491" s="4">
        <v>11.4</v>
      </c>
    </row>
    <row r="1492" spans="1:6" x14ac:dyDescent="0.3">
      <c r="A1492" s="1">
        <v>28127</v>
      </c>
      <c r="B1492" t="s">
        <v>2551</v>
      </c>
      <c r="C1492" t="s">
        <v>1910</v>
      </c>
      <c r="D1492" s="3">
        <v>27503</v>
      </c>
      <c r="E1492" s="4">
        <v>589.16</v>
      </c>
      <c r="F1492" s="4">
        <v>46.7</v>
      </c>
    </row>
    <row r="1493" spans="1:6" x14ac:dyDescent="0.3">
      <c r="A1493" s="1">
        <v>28129</v>
      </c>
      <c r="B1493" t="s">
        <v>2552</v>
      </c>
      <c r="C1493" t="s">
        <v>1726</v>
      </c>
      <c r="D1493" s="3">
        <v>16491</v>
      </c>
      <c r="E1493" s="4">
        <v>636.25</v>
      </c>
      <c r="F1493" s="4">
        <v>25.9</v>
      </c>
    </row>
    <row r="1494" spans="1:6" x14ac:dyDescent="0.3">
      <c r="A1494" s="1">
        <v>28131</v>
      </c>
      <c r="B1494" t="s">
        <v>2553</v>
      </c>
      <c r="C1494" t="s">
        <v>365</v>
      </c>
      <c r="D1494" s="3">
        <v>17786</v>
      </c>
      <c r="E1494" s="4">
        <v>445.48</v>
      </c>
      <c r="F1494" s="4">
        <v>39.9</v>
      </c>
    </row>
    <row r="1495" spans="1:6" x14ac:dyDescent="0.3">
      <c r="A1495" s="1">
        <v>28133</v>
      </c>
      <c r="B1495" t="s">
        <v>2554</v>
      </c>
      <c r="C1495" t="s">
        <v>2555</v>
      </c>
      <c r="D1495" s="3">
        <v>29450</v>
      </c>
      <c r="E1495" s="4">
        <v>697.75</v>
      </c>
      <c r="F1495" s="4">
        <v>42.2</v>
      </c>
    </row>
    <row r="1496" spans="1:6" x14ac:dyDescent="0.3">
      <c r="A1496" s="1">
        <v>28135</v>
      </c>
      <c r="B1496" t="s">
        <v>2556</v>
      </c>
      <c r="C1496" t="s">
        <v>2557</v>
      </c>
      <c r="D1496" s="3">
        <v>15378</v>
      </c>
      <c r="E1496" s="4">
        <v>645.29</v>
      </c>
      <c r="F1496" s="4">
        <v>23.8</v>
      </c>
    </row>
    <row r="1497" spans="1:6" x14ac:dyDescent="0.3">
      <c r="A1497" s="1">
        <v>28137</v>
      </c>
      <c r="B1497" t="s">
        <v>2558</v>
      </c>
      <c r="C1497" t="s">
        <v>2559</v>
      </c>
      <c r="D1497" s="3">
        <v>28886</v>
      </c>
      <c r="E1497" s="4">
        <v>404.76</v>
      </c>
      <c r="F1497" s="4">
        <v>71.400000000000006</v>
      </c>
    </row>
    <row r="1498" spans="1:6" x14ac:dyDescent="0.3">
      <c r="A1498" s="1">
        <v>28139</v>
      </c>
      <c r="B1498" t="s">
        <v>2560</v>
      </c>
      <c r="C1498" t="s">
        <v>2561</v>
      </c>
      <c r="D1498" s="3">
        <v>22232</v>
      </c>
      <c r="E1498" s="4">
        <v>457.81</v>
      </c>
      <c r="F1498" s="4">
        <v>48.6</v>
      </c>
    </row>
    <row r="1499" spans="1:6" x14ac:dyDescent="0.3">
      <c r="A1499" s="1">
        <v>28141</v>
      </c>
      <c r="B1499" t="s">
        <v>2562</v>
      </c>
      <c r="C1499" t="s">
        <v>2563</v>
      </c>
      <c r="D1499" s="3">
        <v>19593</v>
      </c>
      <c r="E1499" s="4">
        <v>424.25</v>
      </c>
      <c r="F1499" s="4">
        <v>46.2</v>
      </c>
    </row>
    <row r="1500" spans="1:6" x14ac:dyDescent="0.3">
      <c r="A1500" s="1">
        <v>28143</v>
      </c>
      <c r="B1500" t="s">
        <v>2564</v>
      </c>
      <c r="C1500" t="s">
        <v>2565</v>
      </c>
      <c r="D1500" s="3">
        <v>10778</v>
      </c>
      <c r="E1500" s="4">
        <v>454.67</v>
      </c>
      <c r="F1500" s="4">
        <v>23.7</v>
      </c>
    </row>
    <row r="1501" spans="1:6" x14ac:dyDescent="0.3">
      <c r="A1501" s="1">
        <v>28145</v>
      </c>
      <c r="B1501" t="s">
        <v>2566</v>
      </c>
      <c r="C1501" t="s">
        <v>367</v>
      </c>
      <c r="D1501" s="3">
        <v>27134</v>
      </c>
      <c r="E1501" s="4">
        <v>415.6</v>
      </c>
      <c r="F1501" s="4">
        <v>65.3</v>
      </c>
    </row>
    <row r="1502" spans="1:6" x14ac:dyDescent="0.3">
      <c r="A1502" s="1">
        <v>28147</v>
      </c>
      <c r="B1502" t="s">
        <v>2567</v>
      </c>
      <c r="C1502" t="s">
        <v>2568</v>
      </c>
      <c r="D1502" s="3">
        <v>15443</v>
      </c>
      <c r="E1502" s="4">
        <v>403.94</v>
      </c>
      <c r="F1502" s="4">
        <v>38.200000000000003</v>
      </c>
    </row>
    <row r="1503" spans="1:6" x14ac:dyDescent="0.3">
      <c r="A1503" s="1">
        <v>28149</v>
      </c>
      <c r="B1503" t="s">
        <v>2569</v>
      </c>
      <c r="C1503" t="s">
        <v>1025</v>
      </c>
      <c r="D1503" s="3">
        <v>48773</v>
      </c>
      <c r="E1503" s="4">
        <v>588.5</v>
      </c>
      <c r="F1503" s="4">
        <v>82.9</v>
      </c>
    </row>
    <row r="1504" spans="1:6" x14ac:dyDescent="0.3">
      <c r="A1504" s="1">
        <v>28151</v>
      </c>
      <c r="B1504" t="s">
        <v>2570</v>
      </c>
      <c r="C1504" t="s">
        <v>142</v>
      </c>
      <c r="D1504" s="3">
        <v>51137</v>
      </c>
      <c r="E1504" s="4">
        <v>724.74</v>
      </c>
      <c r="F1504" s="4">
        <v>70.599999999999994</v>
      </c>
    </row>
    <row r="1505" spans="1:6" x14ac:dyDescent="0.3">
      <c r="A1505" s="1">
        <v>28153</v>
      </c>
      <c r="B1505" t="s">
        <v>2571</v>
      </c>
      <c r="C1505" t="s">
        <v>1028</v>
      </c>
      <c r="D1505" s="3">
        <v>20747</v>
      </c>
      <c r="E1505" s="4">
        <v>810.75</v>
      </c>
      <c r="F1505" s="4">
        <v>25.6</v>
      </c>
    </row>
    <row r="1506" spans="1:6" x14ac:dyDescent="0.3">
      <c r="A1506" s="1">
        <v>28155</v>
      </c>
      <c r="B1506" t="s">
        <v>2572</v>
      </c>
      <c r="C1506" t="s">
        <v>1030</v>
      </c>
      <c r="D1506" s="3">
        <v>10253</v>
      </c>
      <c r="E1506" s="4">
        <v>420.94</v>
      </c>
      <c r="F1506" s="4">
        <v>24.4</v>
      </c>
    </row>
    <row r="1507" spans="1:6" x14ac:dyDescent="0.3">
      <c r="A1507" s="1">
        <v>28157</v>
      </c>
      <c r="B1507" t="s">
        <v>2573</v>
      </c>
      <c r="C1507" t="s">
        <v>1040</v>
      </c>
      <c r="D1507" s="3">
        <v>9878</v>
      </c>
      <c r="E1507" s="4">
        <v>678.11</v>
      </c>
      <c r="F1507" s="4">
        <v>14.6</v>
      </c>
    </row>
    <row r="1508" spans="1:6" x14ac:dyDescent="0.3">
      <c r="A1508" s="1">
        <v>28159</v>
      </c>
      <c r="B1508" t="s">
        <v>2574</v>
      </c>
      <c r="C1508" t="s">
        <v>146</v>
      </c>
      <c r="D1508" s="3">
        <v>19198</v>
      </c>
      <c r="E1508" s="4">
        <v>607.24</v>
      </c>
      <c r="F1508" s="4">
        <v>31.6</v>
      </c>
    </row>
    <row r="1509" spans="1:6" x14ac:dyDescent="0.3">
      <c r="A1509" s="1">
        <v>28161</v>
      </c>
      <c r="B1509" t="s">
        <v>2575</v>
      </c>
      <c r="C1509" t="s">
        <v>2576</v>
      </c>
      <c r="D1509" s="3">
        <v>12678</v>
      </c>
      <c r="E1509" s="4">
        <v>467.13</v>
      </c>
      <c r="F1509" s="4">
        <v>27.1</v>
      </c>
    </row>
    <row r="1510" spans="1:6" x14ac:dyDescent="0.3">
      <c r="A1510" s="1">
        <v>28163</v>
      </c>
      <c r="B1510" t="s">
        <v>2577</v>
      </c>
      <c r="C1510" t="s">
        <v>2578</v>
      </c>
      <c r="D1510" s="3">
        <v>28065</v>
      </c>
      <c r="E1510" s="4">
        <v>922.95</v>
      </c>
      <c r="F1510" s="4">
        <v>30.4</v>
      </c>
    </row>
    <row r="1511" spans="1:6" x14ac:dyDescent="0.3">
      <c r="A1511" s="1">
        <v>29</v>
      </c>
      <c r="B1511" t="s">
        <v>2579</v>
      </c>
      <c r="C1511" t="s">
        <v>2580</v>
      </c>
      <c r="D1511" s="3">
        <v>5988927</v>
      </c>
      <c r="E1511" s="4">
        <v>68741.52</v>
      </c>
      <c r="F1511" s="4">
        <v>87.1</v>
      </c>
    </row>
    <row r="1512" spans="1:6" x14ac:dyDescent="0.3">
      <c r="A1512" s="1">
        <v>29001</v>
      </c>
      <c r="B1512" t="s">
        <v>2581</v>
      </c>
      <c r="C1512" t="s">
        <v>1434</v>
      </c>
      <c r="D1512" s="3">
        <v>25607</v>
      </c>
      <c r="E1512" s="4">
        <v>567.32000000000005</v>
      </c>
      <c r="F1512" s="4">
        <v>45.1</v>
      </c>
    </row>
    <row r="1513" spans="1:6" x14ac:dyDescent="0.3">
      <c r="A1513" s="1">
        <v>29003</v>
      </c>
      <c r="B1513" t="s">
        <v>2582</v>
      </c>
      <c r="C1513" t="s">
        <v>2583</v>
      </c>
      <c r="D1513" s="3">
        <v>17291</v>
      </c>
      <c r="E1513" s="4">
        <v>432.7</v>
      </c>
      <c r="F1513" s="4">
        <v>40</v>
      </c>
    </row>
    <row r="1514" spans="1:6" x14ac:dyDescent="0.3">
      <c r="A1514" s="1">
        <v>29005</v>
      </c>
      <c r="B1514" t="s">
        <v>2584</v>
      </c>
      <c r="C1514" t="s">
        <v>1583</v>
      </c>
      <c r="D1514" s="3">
        <v>5685</v>
      </c>
      <c r="E1514" s="4">
        <v>547.29999999999995</v>
      </c>
      <c r="F1514" s="4">
        <v>10.4</v>
      </c>
    </row>
    <row r="1515" spans="1:6" x14ac:dyDescent="0.3">
      <c r="A1515" s="1">
        <v>29007</v>
      </c>
      <c r="B1515" t="s">
        <v>2585</v>
      </c>
      <c r="C1515" t="s">
        <v>2586</v>
      </c>
      <c r="D1515" s="3">
        <v>25529</v>
      </c>
      <c r="E1515" s="4">
        <v>692.23</v>
      </c>
      <c r="F1515" s="4">
        <v>36.9</v>
      </c>
    </row>
    <row r="1516" spans="1:6" x14ac:dyDescent="0.3">
      <c r="A1516" s="1">
        <v>29009</v>
      </c>
      <c r="B1516" t="s">
        <v>2587</v>
      </c>
      <c r="C1516" t="s">
        <v>2178</v>
      </c>
      <c r="D1516" s="3">
        <v>35597</v>
      </c>
      <c r="E1516" s="4">
        <v>778.25</v>
      </c>
      <c r="F1516" s="4">
        <v>45.7</v>
      </c>
    </row>
    <row r="1517" spans="1:6" x14ac:dyDescent="0.3">
      <c r="A1517" s="1">
        <v>29011</v>
      </c>
      <c r="B1517" t="s">
        <v>2588</v>
      </c>
      <c r="C1517" t="s">
        <v>1587</v>
      </c>
      <c r="D1517" s="3">
        <v>12402</v>
      </c>
      <c r="E1517" s="4">
        <v>591.91999999999996</v>
      </c>
      <c r="F1517" s="4">
        <v>21</v>
      </c>
    </row>
    <row r="1518" spans="1:6" x14ac:dyDescent="0.3">
      <c r="A1518" s="1">
        <v>29013</v>
      </c>
      <c r="B1518" t="s">
        <v>2589</v>
      </c>
      <c r="C1518" t="s">
        <v>2590</v>
      </c>
      <c r="D1518" s="3">
        <v>17049</v>
      </c>
      <c r="E1518" s="4">
        <v>836.69</v>
      </c>
      <c r="F1518" s="4">
        <v>20.399999999999999</v>
      </c>
    </row>
    <row r="1519" spans="1:6" x14ac:dyDescent="0.3">
      <c r="A1519" s="1">
        <v>29015</v>
      </c>
      <c r="B1519" t="s">
        <v>2591</v>
      </c>
      <c r="C1519" t="s">
        <v>251</v>
      </c>
      <c r="D1519" s="3">
        <v>19056</v>
      </c>
      <c r="E1519" s="4">
        <v>704.06</v>
      </c>
      <c r="F1519" s="4">
        <v>27.1</v>
      </c>
    </row>
    <row r="1520" spans="1:6" x14ac:dyDescent="0.3">
      <c r="A1520" s="1">
        <v>29017</v>
      </c>
      <c r="B1520" t="s">
        <v>2592</v>
      </c>
      <c r="C1520" t="s">
        <v>2593</v>
      </c>
      <c r="D1520" s="3">
        <v>12363</v>
      </c>
      <c r="E1520" s="4">
        <v>617.91</v>
      </c>
      <c r="F1520" s="4">
        <v>20</v>
      </c>
    </row>
    <row r="1521" spans="1:6" x14ac:dyDescent="0.3">
      <c r="A1521" s="1">
        <v>29019</v>
      </c>
      <c r="B1521" t="s">
        <v>2594</v>
      </c>
      <c r="C1521" t="s">
        <v>253</v>
      </c>
      <c r="D1521" s="3">
        <v>162642</v>
      </c>
      <c r="E1521" s="4">
        <v>685.41</v>
      </c>
      <c r="F1521" s="4">
        <v>237.3</v>
      </c>
    </row>
    <row r="1522" spans="1:6" x14ac:dyDescent="0.3">
      <c r="A1522" s="1">
        <v>29021</v>
      </c>
      <c r="B1522" t="s">
        <v>2595</v>
      </c>
      <c r="C1522" t="s">
        <v>1449</v>
      </c>
      <c r="D1522" s="3">
        <v>89201</v>
      </c>
      <c r="E1522" s="4">
        <v>408.03</v>
      </c>
      <c r="F1522" s="4">
        <v>218.6</v>
      </c>
    </row>
    <row r="1523" spans="1:6" x14ac:dyDescent="0.3">
      <c r="A1523" s="1">
        <v>29023</v>
      </c>
      <c r="B1523" t="s">
        <v>2596</v>
      </c>
      <c r="C1523" t="s">
        <v>23</v>
      </c>
      <c r="D1523" s="3">
        <v>42794</v>
      </c>
      <c r="E1523" s="4">
        <v>694.67</v>
      </c>
      <c r="F1523" s="4">
        <v>61.6</v>
      </c>
    </row>
    <row r="1524" spans="1:6" x14ac:dyDescent="0.3">
      <c r="A1524" s="1">
        <v>29025</v>
      </c>
      <c r="B1524" t="s">
        <v>2597</v>
      </c>
      <c r="C1524" t="s">
        <v>1780</v>
      </c>
      <c r="D1524" s="3">
        <v>9424</v>
      </c>
      <c r="E1524" s="4">
        <v>426.39</v>
      </c>
      <c r="F1524" s="4">
        <v>22.1</v>
      </c>
    </row>
    <row r="1525" spans="1:6" x14ac:dyDescent="0.3">
      <c r="A1525" s="1">
        <v>29027</v>
      </c>
      <c r="B1525" t="s">
        <v>2598</v>
      </c>
      <c r="C1525" t="s">
        <v>2599</v>
      </c>
      <c r="D1525" s="3">
        <v>44332</v>
      </c>
      <c r="E1525" s="4">
        <v>834.57</v>
      </c>
      <c r="F1525" s="4">
        <v>53.1</v>
      </c>
    </row>
    <row r="1526" spans="1:6" x14ac:dyDescent="0.3">
      <c r="A1526" s="1">
        <v>29029</v>
      </c>
      <c r="B1526" t="s">
        <v>2600</v>
      </c>
      <c r="C1526" t="s">
        <v>807</v>
      </c>
      <c r="D1526" s="3">
        <v>44002</v>
      </c>
      <c r="E1526" s="4">
        <v>655.92</v>
      </c>
      <c r="F1526" s="4">
        <v>67.099999999999994</v>
      </c>
    </row>
    <row r="1527" spans="1:6" x14ac:dyDescent="0.3">
      <c r="A1527" s="1">
        <v>29031</v>
      </c>
      <c r="B1527" t="s">
        <v>2601</v>
      </c>
      <c r="C1527" t="s">
        <v>2602</v>
      </c>
      <c r="D1527" s="3">
        <v>75674</v>
      </c>
      <c r="E1527" s="4">
        <v>578.53</v>
      </c>
      <c r="F1527" s="4">
        <v>130.80000000000001</v>
      </c>
    </row>
    <row r="1528" spans="1:6" x14ac:dyDescent="0.3">
      <c r="A1528" s="1">
        <v>29033</v>
      </c>
      <c r="B1528" t="s">
        <v>2603</v>
      </c>
      <c r="C1528" t="s">
        <v>258</v>
      </c>
      <c r="D1528" s="3">
        <v>9295</v>
      </c>
      <c r="E1528" s="4">
        <v>694.62</v>
      </c>
      <c r="F1528" s="4">
        <v>13.4</v>
      </c>
    </row>
    <row r="1529" spans="1:6" x14ac:dyDescent="0.3">
      <c r="A1529" s="1">
        <v>29035</v>
      </c>
      <c r="B1529" t="s">
        <v>2604</v>
      </c>
      <c r="C1529" t="s">
        <v>1789</v>
      </c>
      <c r="D1529" s="3">
        <v>6265</v>
      </c>
      <c r="E1529" s="4">
        <v>507.36</v>
      </c>
      <c r="F1529" s="4">
        <v>12.3</v>
      </c>
    </row>
    <row r="1530" spans="1:6" x14ac:dyDescent="0.3">
      <c r="A1530" s="1">
        <v>29037</v>
      </c>
      <c r="B1530" t="s">
        <v>2605</v>
      </c>
      <c r="C1530" t="s">
        <v>1151</v>
      </c>
      <c r="D1530" s="3">
        <v>99478</v>
      </c>
      <c r="E1530" s="4">
        <v>696.84</v>
      </c>
      <c r="F1530" s="4">
        <v>142.80000000000001</v>
      </c>
    </row>
    <row r="1531" spans="1:6" x14ac:dyDescent="0.3">
      <c r="A1531" s="1">
        <v>29039</v>
      </c>
      <c r="B1531" t="s">
        <v>2606</v>
      </c>
      <c r="C1531" t="s">
        <v>1457</v>
      </c>
      <c r="D1531" s="3">
        <v>13982</v>
      </c>
      <c r="E1531" s="4">
        <v>474.48</v>
      </c>
      <c r="F1531" s="4">
        <v>29.5</v>
      </c>
    </row>
    <row r="1532" spans="1:6" x14ac:dyDescent="0.3">
      <c r="A1532" s="1">
        <v>29041</v>
      </c>
      <c r="B1532" t="s">
        <v>2607</v>
      </c>
      <c r="C1532" t="s">
        <v>2608</v>
      </c>
      <c r="D1532" s="3">
        <v>7831</v>
      </c>
      <c r="E1532" s="4">
        <v>751.18</v>
      </c>
      <c r="F1532" s="4">
        <v>10.4</v>
      </c>
    </row>
    <row r="1533" spans="1:6" x14ac:dyDescent="0.3">
      <c r="A1533" s="1">
        <v>29043</v>
      </c>
      <c r="B1533" t="s">
        <v>2609</v>
      </c>
      <c r="C1533" t="s">
        <v>1155</v>
      </c>
      <c r="D1533" s="3">
        <v>77422</v>
      </c>
      <c r="E1533" s="4">
        <v>562.65</v>
      </c>
      <c r="F1533" s="4">
        <v>137.6</v>
      </c>
    </row>
    <row r="1534" spans="1:6" x14ac:dyDescent="0.3">
      <c r="A1534" s="1">
        <v>29045</v>
      </c>
      <c r="B1534" t="s">
        <v>2610</v>
      </c>
      <c r="C1534" t="s">
        <v>262</v>
      </c>
      <c r="D1534" s="3">
        <v>7139</v>
      </c>
      <c r="E1534" s="4">
        <v>504.69</v>
      </c>
      <c r="F1534" s="4">
        <v>14.1</v>
      </c>
    </row>
    <row r="1535" spans="1:6" x14ac:dyDescent="0.3">
      <c r="A1535" s="1">
        <v>29047</v>
      </c>
      <c r="B1535" t="s">
        <v>2611</v>
      </c>
      <c r="C1535" t="s">
        <v>37</v>
      </c>
      <c r="D1535" s="3">
        <v>221939</v>
      </c>
      <c r="E1535" s="4">
        <v>397.3</v>
      </c>
      <c r="F1535" s="4">
        <v>558.6</v>
      </c>
    </row>
    <row r="1536" spans="1:6" x14ac:dyDescent="0.3">
      <c r="A1536" s="1">
        <v>29049</v>
      </c>
      <c r="B1536" t="s">
        <v>2612</v>
      </c>
      <c r="C1536" t="s">
        <v>1159</v>
      </c>
      <c r="D1536" s="3">
        <v>20743</v>
      </c>
      <c r="E1536" s="4">
        <v>418.96</v>
      </c>
      <c r="F1536" s="4">
        <v>49.5</v>
      </c>
    </row>
    <row r="1537" spans="1:6" x14ac:dyDescent="0.3">
      <c r="A1537" s="1">
        <v>29051</v>
      </c>
      <c r="B1537" t="s">
        <v>2613</v>
      </c>
      <c r="C1537" t="s">
        <v>2614</v>
      </c>
      <c r="D1537" s="3">
        <v>75990</v>
      </c>
      <c r="E1537" s="4">
        <v>393.75</v>
      </c>
      <c r="F1537" s="4">
        <v>193</v>
      </c>
    </row>
    <row r="1538" spans="1:6" x14ac:dyDescent="0.3">
      <c r="A1538" s="1">
        <v>29053</v>
      </c>
      <c r="B1538" t="s">
        <v>2615</v>
      </c>
      <c r="C1538" t="s">
        <v>2616</v>
      </c>
      <c r="D1538" s="3">
        <v>17601</v>
      </c>
      <c r="E1538" s="4">
        <v>564.77</v>
      </c>
      <c r="F1538" s="4">
        <v>31.2</v>
      </c>
    </row>
    <row r="1539" spans="1:6" x14ac:dyDescent="0.3">
      <c r="A1539" s="1">
        <v>29055</v>
      </c>
      <c r="B1539" t="s">
        <v>2617</v>
      </c>
      <c r="C1539" t="s">
        <v>274</v>
      </c>
      <c r="D1539" s="3">
        <v>24696</v>
      </c>
      <c r="E1539" s="4">
        <v>742.52</v>
      </c>
      <c r="F1539" s="4">
        <v>33.299999999999997</v>
      </c>
    </row>
    <row r="1540" spans="1:6" x14ac:dyDescent="0.3">
      <c r="A1540" s="1">
        <v>29057</v>
      </c>
      <c r="B1540" t="s">
        <v>2618</v>
      </c>
      <c r="C1540" t="s">
        <v>843</v>
      </c>
      <c r="D1540" s="3">
        <v>7883</v>
      </c>
      <c r="E1540" s="4">
        <v>490.01</v>
      </c>
      <c r="F1540" s="4">
        <v>16.100000000000001</v>
      </c>
    </row>
    <row r="1541" spans="1:6" x14ac:dyDescent="0.3">
      <c r="A1541" s="1">
        <v>29059</v>
      </c>
      <c r="B1541" t="s">
        <v>2619</v>
      </c>
      <c r="C1541" t="s">
        <v>57</v>
      </c>
      <c r="D1541" s="3">
        <v>16777</v>
      </c>
      <c r="E1541" s="4">
        <v>540.77</v>
      </c>
      <c r="F1541" s="4">
        <v>31</v>
      </c>
    </row>
    <row r="1542" spans="1:6" x14ac:dyDescent="0.3">
      <c r="A1542" s="1">
        <v>29061</v>
      </c>
      <c r="B1542" t="s">
        <v>2620</v>
      </c>
      <c r="C1542" t="s">
        <v>1314</v>
      </c>
      <c r="D1542" s="3">
        <v>8433</v>
      </c>
      <c r="E1542" s="4">
        <v>563.24</v>
      </c>
      <c r="F1542" s="4">
        <v>15</v>
      </c>
    </row>
    <row r="1543" spans="1:6" x14ac:dyDescent="0.3">
      <c r="A1543" s="1">
        <v>29063</v>
      </c>
      <c r="B1543" t="s">
        <v>2621</v>
      </c>
      <c r="C1543" t="s">
        <v>59</v>
      </c>
      <c r="D1543" s="3">
        <v>12892</v>
      </c>
      <c r="E1543" s="4">
        <v>421.36</v>
      </c>
      <c r="F1543" s="4">
        <v>30.6</v>
      </c>
    </row>
    <row r="1544" spans="1:6" x14ac:dyDescent="0.3">
      <c r="A1544" s="1">
        <v>29065</v>
      </c>
      <c r="B1544" t="s">
        <v>2622</v>
      </c>
      <c r="C1544" t="s">
        <v>2623</v>
      </c>
      <c r="D1544" s="3">
        <v>15657</v>
      </c>
      <c r="E1544" s="4">
        <v>752.79</v>
      </c>
      <c r="F1544" s="4">
        <v>20.8</v>
      </c>
    </row>
    <row r="1545" spans="1:6" x14ac:dyDescent="0.3">
      <c r="A1545" s="1">
        <v>29067</v>
      </c>
      <c r="B1545" t="s">
        <v>2624</v>
      </c>
      <c r="C1545" t="s">
        <v>534</v>
      </c>
      <c r="D1545" s="3">
        <v>13684</v>
      </c>
      <c r="E1545" s="4">
        <v>813.63</v>
      </c>
      <c r="F1545" s="4">
        <v>16.8</v>
      </c>
    </row>
    <row r="1546" spans="1:6" x14ac:dyDescent="0.3">
      <c r="A1546" s="1">
        <v>29069</v>
      </c>
      <c r="B1546" t="s">
        <v>2625</v>
      </c>
      <c r="C1546" t="s">
        <v>2626</v>
      </c>
      <c r="D1546" s="3">
        <v>31953</v>
      </c>
      <c r="E1546" s="4">
        <v>541.07000000000005</v>
      </c>
      <c r="F1546" s="4">
        <v>59.1</v>
      </c>
    </row>
    <row r="1547" spans="1:6" x14ac:dyDescent="0.3">
      <c r="A1547" s="1">
        <v>29071</v>
      </c>
      <c r="B1547" t="s">
        <v>2627</v>
      </c>
      <c r="C1547" t="s">
        <v>69</v>
      </c>
      <c r="D1547" s="3">
        <v>101492</v>
      </c>
      <c r="E1547" s="4">
        <v>922.68</v>
      </c>
      <c r="F1547" s="4">
        <v>110</v>
      </c>
    </row>
    <row r="1548" spans="1:6" x14ac:dyDescent="0.3">
      <c r="A1548" s="1">
        <v>29073</v>
      </c>
      <c r="B1548" t="s">
        <v>2628</v>
      </c>
      <c r="C1548" t="s">
        <v>2629</v>
      </c>
      <c r="D1548" s="3">
        <v>15222</v>
      </c>
      <c r="E1548" s="4">
        <v>517.79999999999995</v>
      </c>
      <c r="F1548" s="4">
        <v>29.4</v>
      </c>
    </row>
    <row r="1549" spans="1:6" x14ac:dyDescent="0.3">
      <c r="A1549" s="1">
        <v>29075</v>
      </c>
      <c r="B1549" t="s">
        <v>2630</v>
      </c>
      <c r="C1549" t="s">
        <v>2631</v>
      </c>
      <c r="D1549" s="3">
        <v>6738</v>
      </c>
      <c r="E1549" s="4">
        <v>491.42</v>
      </c>
      <c r="F1549" s="4">
        <v>13.7</v>
      </c>
    </row>
    <row r="1550" spans="1:6" x14ac:dyDescent="0.3">
      <c r="A1550" s="1">
        <v>29077</v>
      </c>
      <c r="B1550" t="s">
        <v>2632</v>
      </c>
      <c r="C1550" t="s">
        <v>73</v>
      </c>
      <c r="D1550" s="3">
        <v>275174</v>
      </c>
      <c r="E1550" s="4">
        <v>675.3</v>
      </c>
      <c r="F1550" s="4">
        <v>407.5</v>
      </c>
    </row>
    <row r="1551" spans="1:6" x14ac:dyDescent="0.3">
      <c r="A1551" s="1">
        <v>29079</v>
      </c>
      <c r="B1551" t="s">
        <v>2633</v>
      </c>
      <c r="C1551" t="s">
        <v>1186</v>
      </c>
      <c r="D1551" s="3">
        <v>10261</v>
      </c>
      <c r="E1551" s="4">
        <v>435.28</v>
      </c>
      <c r="F1551" s="4">
        <v>23.6</v>
      </c>
    </row>
    <row r="1552" spans="1:6" x14ac:dyDescent="0.3">
      <c r="A1552" s="1">
        <v>29081</v>
      </c>
      <c r="B1552" t="s">
        <v>2634</v>
      </c>
      <c r="C1552" t="s">
        <v>1339</v>
      </c>
      <c r="D1552" s="3">
        <v>8957</v>
      </c>
      <c r="E1552" s="4">
        <v>722.5</v>
      </c>
      <c r="F1552" s="4">
        <v>12.4</v>
      </c>
    </row>
    <row r="1553" spans="1:6" x14ac:dyDescent="0.3">
      <c r="A1553" s="1">
        <v>29083</v>
      </c>
      <c r="B1553" t="s">
        <v>2635</v>
      </c>
      <c r="C1553" t="s">
        <v>77</v>
      </c>
      <c r="D1553" s="3">
        <v>22272</v>
      </c>
      <c r="E1553" s="4">
        <v>696.95</v>
      </c>
      <c r="F1553" s="4">
        <v>32</v>
      </c>
    </row>
    <row r="1554" spans="1:6" x14ac:dyDescent="0.3">
      <c r="A1554" s="1">
        <v>29085</v>
      </c>
      <c r="B1554" t="s">
        <v>2636</v>
      </c>
      <c r="C1554" t="s">
        <v>2637</v>
      </c>
      <c r="D1554" s="3">
        <v>9627</v>
      </c>
      <c r="E1554" s="4">
        <v>399.09</v>
      </c>
      <c r="F1554" s="4">
        <v>24.1</v>
      </c>
    </row>
    <row r="1555" spans="1:6" x14ac:dyDescent="0.3">
      <c r="A1555" s="1">
        <v>29087</v>
      </c>
      <c r="B1555" t="s">
        <v>2638</v>
      </c>
      <c r="C1555" t="s">
        <v>2639</v>
      </c>
      <c r="D1555" s="3">
        <v>4912</v>
      </c>
      <c r="E1555" s="4">
        <v>462.69</v>
      </c>
      <c r="F1555" s="4">
        <v>10.6</v>
      </c>
    </row>
    <row r="1556" spans="1:6" x14ac:dyDescent="0.3">
      <c r="A1556" s="1">
        <v>29089</v>
      </c>
      <c r="B1556" t="s">
        <v>2640</v>
      </c>
      <c r="C1556" t="s">
        <v>299</v>
      </c>
      <c r="D1556" s="3">
        <v>10144</v>
      </c>
      <c r="E1556" s="4">
        <v>463.85</v>
      </c>
      <c r="F1556" s="4">
        <v>21.9</v>
      </c>
    </row>
    <row r="1557" spans="1:6" x14ac:dyDescent="0.3">
      <c r="A1557" s="1">
        <v>29091</v>
      </c>
      <c r="B1557" t="s">
        <v>2641</v>
      </c>
      <c r="C1557" t="s">
        <v>2642</v>
      </c>
      <c r="D1557" s="3">
        <v>40400</v>
      </c>
      <c r="E1557" s="4">
        <v>927.25</v>
      </c>
      <c r="F1557" s="4">
        <v>43.6</v>
      </c>
    </row>
    <row r="1558" spans="1:6" x14ac:dyDescent="0.3">
      <c r="A1558" s="1">
        <v>29093</v>
      </c>
      <c r="B1558" t="s">
        <v>2643</v>
      </c>
      <c r="C1558" t="s">
        <v>2225</v>
      </c>
      <c r="D1558" s="3">
        <v>10630</v>
      </c>
      <c r="E1558" s="4">
        <v>550.26</v>
      </c>
      <c r="F1558" s="4">
        <v>19.3</v>
      </c>
    </row>
    <row r="1559" spans="1:6" x14ac:dyDescent="0.3">
      <c r="A1559" s="1">
        <v>29095</v>
      </c>
      <c r="B1559" t="s">
        <v>2644</v>
      </c>
      <c r="C1559" t="s">
        <v>81</v>
      </c>
      <c r="D1559" s="3">
        <v>674158</v>
      </c>
      <c r="E1559" s="4">
        <v>604.46</v>
      </c>
      <c r="F1559" s="4">
        <v>1115.3</v>
      </c>
    </row>
    <row r="1560" spans="1:6" x14ac:dyDescent="0.3">
      <c r="A1560" s="1">
        <v>29097</v>
      </c>
      <c r="B1560" t="s">
        <v>2645</v>
      </c>
      <c r="C1560" t="s">
        <v>911</v>
      </c>
      <c r="D1560" s="3">
        <v>117404</v>
      </c>
      <c r="E1560" s="4">
        <v>638.49</v>
      </c>
      <c r="F1560" s="4">
        <v>183.9</v>
      </c>
    </row>
    <row r="1561" spans="1:6" x14ac:dyDescent="0.3">
      <c r="A1561" s="1">
        <v>29099</v>
      </c>
      <c r="B1561" t="s">
        <v>2646</v>
      </c>
      <c r="C1561" t="s">
        <v>83</v>
      </c>
      <c r="D1561" s="3">
        <v>218733</v>
      </c>
      <c r="E1561" s="4">
        <v>656.63</v>
      </c>
      <c r="F1561" s="4">
        <v>333.1</v>
      </c>
    </row>
    <row r="1562" spans="1:6" x14ac:dyDescent="0.3">
      <c r="A1562" s="1">
        <v>29101</v>
      </c>
      <c r="B1562" t="s">
        <v>2647</v>
      </c>
      <c r="C1562" t="s">
        <v>307</v>
      </c>
      <c r="D1562" s="3">
        <v>52595</v>
      </c>
      <c r="E1562" s="4">
        <v>829.28</v>
      </c>
      <c r="F1562" s="4">
        <v>63.4</v>
      </c>
    </row>
    <row r="1563" spans="1:6" x14ac:dyDescent="0.3">
      <c r="A1563" s="1">
        <v>29103</v>
      </c>
      <c r="B1563" t="s">
        <v>2648</v>
      </c>
      <c r="C1563" t="s">
        <v>1211</v>
      </c>
      <c r="D1563" s="3">
        <v>4131</v>
      </c>
      <c r="E1563" s="4">
        <v>504.01</v>
      </c>
      <c r="F1563" s="4">
        <v>8.1999999999999993</v>
      </c>
    </row>
    <row r="1564" spans="1:6" x14ac:dyDescent="0.3">
      <c r="A1564" s="1">
        <v>29105</v>
      </c>
      <c r="B1564" t="s">
        <v>2649</v>
      </c>
      <c r="C1564" t="s">
        <v>2650</v>
      </c>
      <c r="D1564" s="3">
        <v>35571</v>
      </c>
      <c r="E1564" s="4">
        <v>764.72</v>
      </c>
      <c r="F1564" s="4">
        <v>46.5</v>
      </c>
    </row>
    <row r="1565" spans="1:6" x14ac:dyDescent="0.3">
      <c r="A1565" s="1">
        <v>29107</v>
      </c>
      <c r="B1565" t="s">
        <v>2651</v>
      </c>
      <c r="C1565" t="s">
        <v>309</v>
      </c>
      <c r="D1565" s="3">
        <v>33381</v>
      </c>
      <c r="E1565" s="4">
        <v>628.42999999999995</v>
      </c>
      <c r="F1565" s="4">
        <v>53.1</v>
      </c>
    </row>
    <row r="1566" spans="1:6" x14ac:dyDescent="0.3">
      <c r="A1566" s="1">
        <v>29109</v>
      </c>
      <c r="B1566" t="s">
        <v>2652</v>
      </c>
      <c r="C1566" t="s">
        <v>90</v>
      </c>
      <c r="D1566" s="3">
        <v>38634</v>
      </c>
      <c r="E1566" s="4">
        <v>611.74</v>
      </c>
      <c r="F1566" s="4">
        <v>63.2</v>
      </c>
    </row>
    <row r="1567" spans="1:6" x14ac:dyDescent="0.3">
      <c r="A1567" s="1">
        <v>29111</v>
      </c>
      <c r="B1567" t="s">
        <v>2653</v>
      </c>
      <c r="C1567" t="s">
        <v>1112</v>
      </c>
      <c r="D1567" s="3">
        <v>10211</v>
      </c>
      <c r="E1567" s="4">
        <v>505.04</v>
      </c>
      <c r="F1567" s="4">
        <v>20.2</v>
      </c>
    </row>
    <row r="1568" spans="1:6" x14ac:dyDescent="0.3">
      <c r="A1568" s="1">
        <v>29113</v>
      </c>
      <c r="B1568" t="s">
        <v>2654</v>
      </c>
      <c r="C1568" t="s">
        <v>313</v>
      </c>
      <c r="D1568" s="3">
        <v>52566</v>
      </c>
      <c r="E1568" s="4">
        <v>626.55999999999995</v>
      </c>
      <c r="F1568" s="4">
        <v>83.9</v>
      </c>
    </row>
    <row r="1569" spans="1:6" x14ac:dyDescent="0.3">
      <c r="A1569" s="1">
        <v>29115</v>
      </c>
      <c r="B1569" t="s">
        <v>2655</v>
      </c>
      <c r="C1569" t="s">
        <v>1511</v>
      </c>
      <c r="D1569" s="3">
        <v>12761</v>
      </c>
      <c r="E1569" s="4">
        <v>615.55999999999995</v>
      </c>
      <c r="F1569" s="4">
        <v>20.7</v>
      </c>
    </row>
    <row r="1570" spans="1:6" x14ac:dyDescent="0.3">
      <c r="A1570" s="1">
        <v>29117</v>
      </c>
      <c r="B1570" t="s">
        <v>2656</v>
      </c>
      <c r="C1570" t="s">
        <v>1218</v>
      </c>
      <c r="D1570" s="3">
        <v>15195</v>
      </c>
      <c r="E1570" s="4">
        <v>532.33000000000004</v>
      </c>
      <c r="F1570" s="4">
        <v>28.5</v>
      </c>
    </row>
    <row r="1571" spans="1:6" x14ac:dyDescent="0.3">
      <c r="A1571" s="1">
        <v>29119</v>
      </c>
      <c r="B1571" t="s">
        <v>2657</v>
      </c>
      <c r="C1571" t="s">
        <v>2658</v>
      </c>
      <c r="D1571" s="3">
        <v>23083</v>
      </c>
      <c r="E1571" s="4">
        <v>539.48</v>
      </c>
      <c r="F1571" s="4">
        <v>42.8</v>
      </c>
    </row>
    <row r="1572" spans="1:6" x14ac:dyDescent="0.3">
      <c r="A1572" s="1">
        <v>29121</v>
      </c>
      <c r="B1572" t="s">
        <v>2659</v>
      </c>
      <c r="C1572" t="s">
        <v>99</v>
      </c>
      <c r="D1572" s="3">
        <v>15566</v>
      </c>
      <c r="E1572" s="4">
        <v>801.23</v>
      </c>
      <c r="F1572" s="4">
        <v>19.399999999999999</v>
      </c>
    </row>
    <row r="1573" spans="1:6" x14ac:dyDescent="0.3">
      <c r="A1573" s="1">
        <v>29123</v>
      </c>
      <c r="B1573" t="s">
        <v>2660</v>
      </c>
      <c r="C1573" t="s">
        <v>101</v>
      </c>
      <c r="D1573" s="3">
        <v>12226</v>
      </c>
      <c r="E1573" s="4">
        <v>494.39</v>
      </c>
      <c r="F1573" s="4">
        <v>24.7</v>
      </c>
    </row>
    <row r="1574" spans="1:6" x14ac:dyDescent="0.3">
      <c r="A1574" s="1">
        <v>29125</v>
      </c>
      <c r="B1574" t="s">
        <v>2661</v>
      </c>
      <c r="C1574" t="s">
        <v>2662</v>
      </c>
      <c r="D1574" s="3">
        <v>9176</v>
      </c>
      <c r="E1574" s="4">
        <v>526.98</v>
      </c>
      <c r="F1574" s="4">
        <v>17.399999999999999</v>
      </c>
    </row>
    <row r="1575" spans="1:6" x14ac:dyDescent="0.3">
      <c r="A1575" s="1">
        <v>29127</v>
      </c>
      <c r="B1575" t="s">
        <v>2663</v>
      </c>
      <c r="C1575" t="s">
        <v>105</v>
      </c>
      <c r="D1575" s="3">
        <v>28781</v>
      </c>
      <c r="E1575" s="4">
        <v>436.92</v>
      </c>
      <c r="F1575" s="4">
        <v>65.900000000000006</v>
      </c>
    </row>
    <row r="1576" spans="1:6" x14ac:dyDescent="0.3">
      <c r="A1576" s="1">
        <v>29129</v>
      </c>
      <c r="B1576" t="s">
        <v>2664</v>
      </c>
      <c r="C1576" t="s">
        <v>1239</v>
      </c>
      <c r="D1576" s="3">
        <v>3785</v>
      </c>
      <c r="E1576" s="4">
        <v>453.84</v>
      </c>
      <c r="F1576" s="4">
        <v>8.3000000000000007</v>
      </c>
    </row>
    <row r="1577" spans="1:6" x14ac:dyDescent="0.3">
      <c r="A1577" s="1">
        <v>29131</v>
      </c>
      <c r="B1577" t="s">
        <v>2665</v>
      </c>
      <c r="C1577" t="s">
        <v>323</v>
      </c>
      <c r="D1577" s="3">
        <v>24748</v>
      </c>
      <c r="E1577" s="4">
        <v>592.59</v>
      </c>
      <c r="F1577" s="4">
        <v>41.8</v>
      </c>
    </row>
    <row r="1578" spans="1:6" x14ac:dyDescent="0.3">
      <c r="A1578" s="1">
        <v>29133</v>
      </c>
      <c r="B1578" t="s">
        <v>2666</v>
      </c>
      <c r="C1578" t="s">
        <v>325</v>
      </c>
      <c r="D1578" s="3">
        <v>14358</v>
      </c>
      <c r="E1578" s="4">
        <v>411.58</v>
      </c>
      <c r="F1578" s="4">
        <v>34.9</v>
      </c>
    </row>
    <row r="1579" spans="1:6" x14ac:dyDescent="0.3">
      <c r="A1579" s="1">
        <v>29135</v>
      </c>
      <c r="B1579" t="s">
        <v>2667</v>
      </c>
      <c r="C1579" t="s">
        <v>2668</v>
      </c>
      <c r="D1579" s="3">
        <v>15607</v>
      </c>
      <c r="E1579" s="4">
        <v>415.03</v>
      </c>
      <c r="F1579" s="4">
        <v>37.6</v>
      </c>
    </row>
    <row r="1580" spans="1:6" x14ac:dyDescent="0.3">
      <c r="A1580" s="1">
        <v>29137</v>
      </c>
      <c r="B1580" t="s">
        <v>2669</v>
      </c>
      <c r="C1580" t="s">
        <v>112</v>
      </c>
      <c r="D1580" s="3">
        <v>8840</v>
      </c>
      <c r="E1580" s="4">
        <v>647.65</v>
      </c>
      <c r="F1580" s="4">
        <v>13.6</v>
      </c>
    </row>
    <row r="1581" spans="1:6" x14ac:dyDescent="0.3">
      <c r="A1581" s="1">
        <v>29139</v>
      </c>
      <c r="B1581" t="s">
        <v>2670</v>
      </c>
      <c r="C1581" t="s">
        <v>114</v>
      </c>
      <c r="D1581" s="3">
        <v>12236</v>
      </c>
      <c r="E1581" s="4">
        <v>536.25</v>
      </c>
      <c r="F1581" s="4">
        <v>22.8</v>
      </c>
    </row>
    <row r="1582" spans="1:6" x14ac:dyDescent="0.3">
      <c r="A1582" s="1">
        <v>29141</v>
      </c>
      <c r="B1582" t="s">
        <v>2671</v>
      </c>
      <c r="C1582" t="s">
        <v>116</v>
      </c>
      <c r="D1582" s="3">
        <v>20565</v>
      </c>
      <c r="E1582" s="4">
        <v>597.63</v>
      </c>
      <c r="F1582" s="4">
        <v>34.4</v>
      </c>
    </row>
    <row r="1583" spans="1:6" x14ac:dyDescent="0.3">
      <c r="A1583" s="1">
        <v>29143</v>
      </c>
      <c r="B1583" t="s">
        <v>2672</v>
      </c>
      <c r="C1583" t="s">
        <v>2673</v>
      </c>
      <c r="D1583" s="3">
        <v>18956</v>
      </c>
      <c r="E1583" s="4">
        <v>674.84</v>
      </c>
      <c r="F1583" s="4">
        <v>28.1</v>
      </c>
    </row>
    <row r="1584" spans="1:6" x14ac:dyDescent="0.3">
      <c r="A1584" s="1">
        <v>29145</v>
      </c>
      <c r="B1584" t="s">
        <v>2674</v>
      </c>
      <c r="C1584" t="s">
        <v>331</v>
      </c>
      <c r="D1584" s="3">
        <v>58114</v>
      </c>
      <c r="E1584" s="4">
        <v>624.76</v>
      </c>
      <c r="F1584" s="4">
        <v>93</v>
      </c>
    </row>
    <row r="1585" spans="1:6" x14ac:dyDescent="0.3">
      <c r="A1585" s="1">
        <v>29147</v>
      </c>
      <c r="B1585" t="s">
        <v>2675</v>
      </c>
      <c r="C1585" t="s">
        <v>2676</v>
      </c>
      <c r="D1585" s="3">
        <v>23370</v>
      </c>
      <c r="E1585" s="4">
        <v>876.96</v>
      </c>
      <c r="F1585" s="4">
        <v>26.6</v>
      </c>
    </row>
    <row r="1586" spans="1:6" x14ac:dyDescent="0.3">
      <c r="A1586" s="1">
        <v>29149</v>
      </c>
      <c r="B1586" t="s">
        <v>2677</v>
      </c>
      <c r="C1586" t="s">
        <v>2678</v>
      </c>
      <c r="D1586" s="3">
        <v>10881</v>
      </c>
      <c r="E1586" s="4">
        <v>789.8</v>
      </c>
      <c r="F1586" s="4">
        <v>13.8</v>
      </c>
    </row>
    <row r="1587" spans="1:6" x14ac:dyDescent="0.3">
      <c r="A1587" s="1">
        <v>29151</v>
      </c>
      <c r="B1587" t="s">
        <v>2679</v>
      </c>
      <c r="C1587" t="s">
        <v>1688</v>
      </c>
      <c r="D1587" s="3">
        <v>13878</v>
      </c>
      <c r="E1587" s="4">
        <v>604.35</v>
      </c>
      <c r="F1587" s="4">
        <v>23</v>
      </c>
    </row>
    <row r="1588" spans="1:6" x14ac:dyDescent="0.3">
      <c r="A1588" s="1">
        <v>29153</v>
      </c>
      <c r="B1588" t="s">
        <v>2680</v>
      </c>
      <c r="C1588" t="s">
        <v>2681</v>
      </c>
      <c r="D1588" s="3">
        <v>9723</v>
      </c>
      <c r="E1588" s="4">
        <v>744.97</v>
      </c>
      <c r="F1588" s="4">
        <v>13.1</v>
      </c>
    </row>
    <row r="1589" spans="1:6" x14ac:dyDescent="0.3">
      <c r="A1589" s="1">
        <v>29155</v>
      </c>
      <c r="B1589" t="s">
        <v>2682</v>
      </c>
      <c r="C1589" t="s">
        <v>2683</v>
      </c>
      <c r="D1589" s="3">
        <v>18296</v>
      </c>
      <c r="E1589" s="4">
        <v>492.54</v>
      </c>
      <c r="F1589" s="4">
        <v>37.1</v>
      </c>
    </row>
    <row r="1590" spans="1:6" x14ac:dyDescent="0.3">
      <c r="A1590" s="1">
        <v>29157</v>
      </c>
      <c r="B1590" t="s">
        <v>2684</v>
      </c>
      <c r="C1590" t="s">
        <v>118</v>
      </c>
      <c r="D1590" s="3">
        <v>18971</v>
      </c>
      <c r="E1590" s="4">
        <v>474.35</v>
      </c>
      <c r="F1590" s="4">
        <v>40</v>
      </c>
    </row>
    <row r="1591" spans="1:6" x14ac:dyDescent="0.3">
      <c r="A1591" s="1">
        <v>29159</v>
      </c>
      <c r="B1591" t="s">
        <v>2685</v>
      </c>
      <c r="C1591" t="s">
        <v>2686</v>
      </c>
      <c r="D1591" s="3">
        <v>42201</v>
      </c>
      <c r="E1591" s="4">
        <v>682.22</v>
      </c>
      <c r="F1591" s="4">
        <v>61.9</v>
      </c>
    </row>
    <row r="1592" spans="1:6" x14ac:dyDescent="0.3">
      <c r="A1592" s="1">
        <v>29161</v>
      </c>
      <c r="B1592" t="s">
        <v>2687</v>
      </c>
      <c r="C1592" t="s">
        <v>2688</v>
      </c>
      <c r="D1592" s="3">
        <v>45156</v>
      </c>
      <c r="E1592" s="4">
        <v>671.78</v>
      </c>
      <c r="F1592" s="4">
        <v>67.2</v>
      </c>
    </row>
    <row r="1593" spans="1:6" x14ac:dyDescent="0.3">
      <c r="A1593" s="1">
        <v>29163</v>
      </c>
      <c r="B1593" t="s">
        <v>2689</v>
      </c>
      <c r="C1593" t="s">
        <v>122</v>
      </c>
      <c r="D1593" s="3">
        <v>18516</v>
      </c>
      <c r="E1593" s="4">
        <v>670.44</v>
      </c>
      <c r="F1593" s="4">
        <v>27.6</v>
      </c>
    </row>
    <row r="1594" spans="1:6" x14ac:dyDescent="0.3">
      <c r="A1594" s="1">
        <v>29165</v>
      </c>
      <c r="B1594" t="s">
        <v>2690</v>
      </c>
      <c r="C1594" t="s">
        <v>2691</v>
      </c>
      <c r="D1594" s="3">
        <v>89322</v>
      </c>
      <c r="E1594" s="4">
        <v>420.19</v>
      </c>
      <c r="F1594" s="4">
        <v>212.6</v>
      </c>
    </row>
    <row r="1595" spans="1:6" x14ac:dyDescent="0.3">
      <c r="A1595" s="1">
        <v>29167</v>
      </c>
      <c r="B1595" t="s">
        <v>2692</v>
      </c>
      <c r="C1595" t="s">
        <v>342</v>
      </c>
      <c r="D1595" s="3">
        <v>31137</v>
      </c>
      <c r="E1595" s="4">
        <v>635.52</v>
      </c>
      <c r="F1595" s="4">
        <v>49</v>
      </c>
    </row>
    <row r="1596" spans="1:6" x14ac:dyDescent="0.3">
      <c r="A1596" s="1">
        <v>29169</v>
      </c>
      <c r="B1596" t="s">
        <v>2693</v>
      </c>
      <c r="C1596" t="s">
        <v>348</v>
      </c>
      <c r="D1596" s="3">
        <v>52274</v>
      </c>
      <c r="E1596" s="4">
        <v>547.1</v>
      </c>
      <c r="F1596" s="4">
        <v>95.5</v>
      </c>
    </row>
    <row r="1597" spans="1:6" x14ac:dyDescent="0.3">
      <c r="A1597" s="1">
        <v>29171</v>
      </c>
      <c r="B1597" t="s">
        <v>2694</v>
      </c>
      <c r="C1597" t="s">
        <v>745</v>
      </c>
      <c r="D1597" s="3">
        <v>4979</v>
      </c>
      <c r="E1597" s="4">
        <v>517.32000000000005</v>
      </c>
      <c r="F1597" s="4">
        <v>9.6</v>
      </c>
    </row>
    <row r="1598" spans="1:6" x14ac:dyDescent="0.3">
      <c r="A1598" s="1">
        <v>29173</v>
      </c>
      <c r="B1598" t="s">
        <v>2695</v>
      </c>
      <c r="C1598" t="s">
        <v>2696</v>
      </c>
      <c r="D1598" s="3">
        <v>10167</v>
      </c>
      <c r="E1598" s="4">
        <v>469.78</v>
      </c>
      <c r="F1598" s="4">
        <v>21.6</v>
      </c>
    </row>
    <row r="1599" spans="1:6" x14ac:dyDescent="0.3">
      <c r="A1599" s="1">
        <v>29175</v>
      </c>
      <c r="B1599" t="s">
        <v>2697</v>
      </c>
      <c r="C1599" t="s">
        <v>124</v>
      </c>
      <c r="D1599" s="3">
        <v>25414</v>
      </c>
      <c r="E1599" s="4">
        <v>482.68</v>
      </c>
      <c r="F1599" s="4">
        <v>52.7</v>
      </c>
    </row>
    <row r="1600" spans="1:6" x14ac:dyDescent="0.3">
      <c r="A1600" s="1">
        <v>29177</v>
      </c>
      <c r="B1600" t="s">
        <v>2698</v>
      </c>
      <c r="C1600" t="s">
        <v>2699</v>
      </c>
      <c r="D1600" s="3">
        <v>23494</v>
      </c>
      <c r="E1600" s="4">
        <v>568.80999999999995</v>
      </c>
      <c r="F1600" s="4">
        <v>41.3</v>
      </c>
    </row>
    <row r="1601" spans="1:6" x14ac:dyDescent="0.3">
      <c r="A1601" s="1">
        <v>29179</v>
      </c>
      <c r="B1601" t="s">
        <v>2700</v>
      </c>
      <c r="C1601" t="s">
        <v>2701</v>
      </c>
      <c r="D1601" s="3">
        <v>6696</v>
      </c>
      <c r="E1601" s="4">
        <v>808.48</v>
      </c>
      <c r="F1601" s="4">
        <v>8.3000000000000007</v>
      </c>
    </row>
    <row r="1602" spans="1:6" x14ac:dyDescent="0.3">
      <c r="A1602" s="1">
        <v>29181</v>
      </c>
      <c r="B1602" t="s">
        <v>2702</v>
      </c>
      <c r="C1602" t="s">
        <v>1392</v>
      </c>
      <c r="D1602" s="3">
        <v>14100</v>
      </c>
      <c r="E1602" s="4">
        <v>629.54</v>
      </c>
      <c r="F1602" s="4">
        <v>22.4</v>
      </c>
    </row>
    <row r="1603" spans="1:6" x14ac:dyDescent="0.3">
      <c r="A1603" s="1">
        <v>29183</v>
      </c>
      <c r="B1603" t="s">
        <v>2703</v>
      </c>
      <c r="C1603" t="s">
        <v>2704</v>
      </c>
      <c r="D1603" s="3">
        <v>360485</v>
      </c>
      <c r="E1603" s="4">
        <v>560.44000000000005</v>
      </c>
      <c r="F1603" s="4">
        <v>643.20000000000005</v>
      </c>
    </row>
    <row r="1604" spans="1:6" x14ac:dyDescent="0.3">
      <c r="A1604" s="1">
        <v>29185</v>
      </c>
      <c r="B1604" t="s">
        <v>2705</v>
      </c>
      <c r="C1604" t="s">
        <v>128</v>
      </c>
      <c r="D1604" s="3">
        <v>9805</v>
      </c>
      <c r="E1604" s="4">
        <v>669.98</v>
      </c>
      <c r="F1604" s="4">
        <v>14.6</v>
      </c>
    </row>
    <row r="1605" spans="1:6" x14ac:dyDescent="0.3">
      <c r="A1605" s="1">
        <v>29186</v>
      </c>
      <c r="B1605" t="s">
        <v>2706</v>
      </c>
      <c r="C1605" t="s">
        <v>2707</v>
      </c>
      <c r="D1605" s="3">
        <v>18145</v>
      </c>
      <c r="E1605" s="4">
        <v>499.15</v>
      </c>
      <c r="F1605" s="4">
        <v>36.4</v>
      </c>
    </row>
    <row r="1606" spans="1:6" x14ac:dyDescent="0.3">
      <c r="A1606" s="1">
        <v>29187</v>
      </c>
      <c r="B1606" t="s">
        <v>2708</v>
      </c>
      <c r="C1606" t="s">
        <v>2709</v>
      </c>
      <c r="D1606" s="3">
        <v>65359</v>
      </c>
      <c r="E1606" s="4">
        <v>451.89</v>
      </c>
      <c r="F1606" s="4">
        <v>144.6</v>
      </c>
    </row>
    <row r="1607" spans="1:6" x14ac:dyDescent="0.3">
      <c r="A1607" s="1">
        <v>29189</v>
      </c>
      <c r="B1607" t="s">
        <v>2710</v>
      </c>
      <c r="C1607" t="s">
        <v>2427</v>
      </c>
      <c r="D1607" s="3">
        <v>998954</v>
      </c>
      <c r="E1607" s="4">
        <v>507.8</v>
      </c>
      <c r="F1607" s="4">
        <v>1967.2</v>
      </c>
    </row>
    <row r="1608" spans="1:6" x14ac:dyDescent="0.3">
      <c r="A1608" s="1">
        <v>29195</v>
      </c>
      <c r="B1608" t="s">
        <v>2711</v>
      </c>
      <c r="C1608" t="s">
        <v>353</v>
      </c>
      <c r="D1608" s="3">
        <v>23370</v>
      </c>
      <c r="E1608" s="4">
        <v>755.5</v>
      </c>
      <c r="F1608" s="4">
        <v>30.9</v>
      </c>
    </row>
    <row r="1609" spans="1:6" x14ac:dyDescent="0.3">
      <c r="A1609" s="1">
        <v>29197</v>
      </c>
      <c r="B1609" t="s">
        <v>2712</v>
      </c>
      <c r="C1609" t="s">
        <v>1266</v>
      </c>
      <c r="D1609" s="3">
        <v>4431</v>
      </c>
      <c r="E1609" s="4">
        <v>307.3</v>
      </c>
      <c r="F1609" s="4">
        <v>14.4</v>
      </c>
    </row>
    <row r="1610" spans="1:6" x14ac:dyDescent="0.3">
      <c r="A1610" s="1">
        <v>29199</v>
      </c>
      <c r="B1610" t="s">
        <v>2713</v>
      </c>
      <c r="C1610" t="s">
        <v>2714</v>
      </c>
      <c r="D1610" s="3">
        <v>4843</v>
      </c>
      <c r="E1610" s="4">
        <v>436.67</v>
      </c>
      <c r="F1610" s="4">
        <v>11.1</v>
      </c>
    </row>
    <row r="1611" spans="1:6" x14ac:dyDescent="0.3">
      <c r="A1611" s="1">
        <v>29201</v>
      </c>
      <c r="B1611" t="s">
        <v>2715</v>
      </c>
      <c r="C1611" t="s">
        <v>355</v>
      </c>
      <c r="D1611" s="3">
        <v>39191</v>
      </c>
      <c r="E1611" s="4">
        <v>419.99</v>
      </c>
      <c r="F1611" s="4">
        <v>93.3</v>
      </c>
    </row>
    <row r="1612" spans="1:6" x14ac:dyDescent="0.3">
      <c r="A1612" s="1">
        <v>29203</v>
      </c>
      <c r="B1612" t="s">
        <v>2716</v>
      </c>
      <c r="C1612" t="s">
        <v>2717</v>
      </c>
      <c r="D1612" s="3">
        <v>8441</v>
      </c>
      <c r="E1612" s="4">
        <v>1003.82</v>
      </c>
      <c r="F1612" s="4">
        <v>8.4</v>
      </c>
    </row>
    <row r="1613" spans="1:6" x14ac:dyDescent="0.3">
      <c r="A1613" s="1">
        <v>29205</v>
      </c>
      <c r="B1613" t="s">
        <v>2718</v>
      </c>
      <c r="C1613" t="s">
        <v>130</v>
      </c>
      <c r="D1613" s="3">
        <v>6373</v>
      </c>
      <c r="E1613" s="4">
        <v>500.86</v>
      </c>
      <c r="F1613" s="4">
        <v>12.7</v>
      </c>
    </row>
    <row r="1614" spans="1:6" x14ac:dyDescent="0.3">
      <c r="A1614" s="1">
        <v>29207</v>
      </c>
      <c r="B1614" t="s">
        <v>2719</v>
      </c>
      <c r="C1614" t="s">
        <v>2720</v>
      </c>
      <c r="D1614" s="3">
        <v>29968</v>
      </c>
      <c r="E1614" s="4">
        <v>823.22</v>
      </c>
      <c r="F1614" s="4">
        <v>36.4</v>
      </c>
    </row>
    <row r="1615" spans="1:6" x14ac:dyDescent="0.3">
      <c r="A1615" s="1">
        <v>29209</v>
      </c>
      <c r="B1615" t="s">
        <v>2721</v>
      </c>
      <c r="C1615" t="s">
        <v>365</v>
      </c>
      <c r="D1615" s="3">
        <v>32202</v>
      </c>
      <c r="E1615" s="4">
        <v>464.03</v>
      </c>
      <c r="F1615" s="4">
        <v>69.400000000000006</v>
      </c>
    </row>
    <row r="1616" spans="1:6" x14ac:dyDescent="0.3">
      <c r="A1616" s="1">
        <v>29211</v>
      </c>
      <c r="B1616" t="s">
        <v>2722</v>
      </c>
      <c r="C1616" t="s">
        <v>1406</v>
      </c>
      <c r="D1616" s="3">
        <v>6714</v>
      </c>
      <c r="E1616" s="4">
        <v>647.98</v>
      </c>
      <c r="F1616" s="4">
        <v>10.4</v>
      </c>
    </row>
    <row r="1617" spans="1:6" x14ac:dyDescent="0.3">
      <c r="A1617" s="1">
        <v>29213</v>
      </c>
      <c r="B1617" t="s">
        <v>2723</v>
      </c>
      <c r="C1617" t="s">
        <v>2724</v>
      </c>
      <c r="D1617" s="3">
        <v>51675</v>
      </c>
      <c r="E1617" s="4">
        <v>632.44000000000005</v>
      </c>
      <c r="F1617" s="4">
        <v>81.7</v>
      </c>
    </row>
    <row r="1618" spans="1:6" x14ac:dyDescent="0.3">
      <c r="A1618" s="1">
        <v>29215</v>
      </c>
      <c r="B1618" t="s">
        <v>2725</v>
      </c>
      <c r="C1618" t="s">
        <v>2726</v>
      </c>
      <c r="D1618" s="3">
        <v>26008</v>
      </c>
      <c r="E1618" s="4">
        <v>1177.27</v>
      </c>
      <c r="F1618" s="4">
        <v>22.1</v>
      </c>
    </row>
    <row r="1619" spans="1:6" x14ac:dyDescent="0.3">
      <c r="A1619" s="1">
        <v>29217</v>
      </c>
      <c r="B1619" t="s">
        <v>2727</v>
      </c>
      <c r="C1619" t="s">
        <v>2728</v>
      </c>
      <c r="D1619" s="3">
        <v>21159</v>
      </c>
      <c r="E1619" s="4">
        <v>826.4</v>
      </c>
      <c r="F1619" s="4">
        <v>25.6</v>
      </c>
    </row>
    <row r="1620" spans="1:6" x14ac:dyDescent="0.3">
      <c r="A1620" s="1">
        <v>29219</v>
      </c>
      <c r="B1620" t="s">
        <v>2729</v>
      </c>
      <c r="C1620" t="s">
        <v>1025</v>
      </c>
      <c r="D1620" s="3">
        <v>32513</v>
      </c>
      <c r="E1620" s="4">
        <v>428.6</v>
      </c>
      <c r="F1620" s="4">
        <v>75.900000000000006</v>
      </c>
    </row>
    <row r="1621" spans="1:6" x14ac:dyDescent="0.3">
      <c r="A1621" s="1">
        <v>29221</v>
      </c>
      <c r="B1621" t="s">
        <v>2730</v>
      </c>
      <c r="C1621" t="s">
        <v>142</v>
      </c>
      <c r="D1621" s="3">
        <v>25195</v>
      </c>
      <c r="E1621" s="4">
        <v>759.91</v>
      </c>
      <c r="F1621" s="4">
        <v>33.200000000000003</v>
      </c>
    </row>
    <row r="1622" spans="1:6" x14ac:dyDescent="0.3">
      <c r="A1622" s="1">
        <v>29223</v>
      </c>
      <c r="B1622" t="s">
        <v>2731</v>
      </c>
      <c r="C1622" t="s">
        <v>1028</v>
      </c>
      <c r="D1622" s="3">
        <v>13521</v>
      </c>
      <c r="E1622" s="4">
        <v>759.18</v>
      </c>
      <c r="F1622" s="4">
        <v>17.8</v>
      </c>
    </row>
    <row r="1623" spans="1:6" x14ac:dyDescent="0.3">
      <c r="A1623" s="1">
        <v>29225</v>
      </c>
      <c r="B1623" t="s">
        <v>2732</v>
      </c>
      <c r="C1623" t="s">
        <v>1030</v>
      </c>
      <c r="D1623" s="3">
        <v>36202</v>
      </c>
      <c r="E1623" s="4">
        <v>592.55999999999995</v>
      </c>
      <c r="F1623" s="4">
        <v>61.1</v>
      </c>
    </row>
    <row r="1624" spans="1:6" x14ac:dyDescent="0.3">
      <c r="A1624" s="1">
        <v>29227</v>
      </c>
      <c r="B1624" t="s">
        <v>2733</v>
      </c>
      <c r="C1624" t="s">
        <v>1042</v>
      </c>
      <c r="D1624" s="3">
        <v>2171</v>
      </c>
      <c r="E1624" s="4">
        <v>266.61</v>
      </c>
      <c r="F1624" s="4">
        <v>8.1</v>
      </c>
    </row>
    <row r="1625" spans="1:6" x14ac:dyDescent="0.3">
      <c r="A1625" s="1">
        <v>29229</v>
      </c>
      <c r="B1625" t="s">
        <v>2734</v>
      </c>
      <c r="C1625" t="s">
        <v>1576</v>
      </c>
      <c r="D1625" s="3">
        <v>18815</v>
      </c>
      <c r="E1625" s="4">
        <v>681.77</v>
      </c>
      <c r="F1625" s="4">
        <v>27.6</v>
      </c>
    </row>
    <row r="1626" spans="1:6" x14ac:dyDescent="0.3">
      <c r="A1626" s="1">
        <v>29510</v>
      </c>
      <c r="B1626" t="s">
        <v>2735</v>
      </c>
      <c r="C1626" t="s">
        <v>2736</v>
      </c>
      <c r="D1626" s="3">
        <v>319294</v>
      </c>
      <c r="E1626" s="4">
        <v>61.91</v>
      </c>
      <c r="F1626" s="4">
        <v>5157.5</v>
      </c>
    </row>
    <row r="1627" spans="1:6" x14ac:dyDescent="0.3">
      <c r="A1627" s="1">
        <v>30</v>
      </c>
      <c r="B1627" t="s">
        <v>2737</v>
      </c>
      <c r="C1627" t="s">
        <v>2738</v>
      </c>
      <c r="D1627" s="3">
        <v>989415</v>
      </c>
      <c r="E1627" s="4">
        <v>145545.79999999999</v>
      </c>
      <c r="F1627" s="4">
        <v>6.8</v>
      </c>
    </row>
    <row r="1628" spans="1:6" x14ac:dyDescent="0.3">
      <c r="A1628" s="1">
        <v>30001</v>
      </c>
      <c r="B1628" t="s">
        <v>2739</v>
      </c>
      <c r="C1628" t="s">
        <v>2740</v>
      </c>
      <c r="D1628" s="3">
        <v>9246</v>
      </c>
      <c r="E1628" s="4">
        <v>5541.62</v>
      </c>
      <c r="F1628" s="4">
        <v>1.7</v>
      </c>
    </row>
    <row r="1629" spans="1:6" x14ac:dyDescent="0.3">
      <c r="A1629" s="1">
        <v>30003</v>
      </c>
      <c r="B1629" t="s">
        <v>2741</v>
      </c>
      <c r="C1629" t="s">
        <v>2742</v>
      </c>
      <c r="D1629" s="3">
        <v>12865</v>
      </c>
      <c r="E1629" s="4">
        <v>4995.46</v>
      </c>
      <c r="F1629" s="4">
        <v>2.6</v>
      </c>
    </row>
    <row r="1630" spans="1:6" x14ac:dyDescent="0.3">
      <c r="A1630" s="1">
        <v>30005</v>
      </c>
      <c r="B1630" t="s">
        <v>2743</v>
      </c>
      <c r="C1630" t="s">
        <v>1070</v>
      </c>
      <c r="D1630" s="3">
        <v>6491</v>
      </c>
      <c r="E1630" s="4">
        <v>4227.55</v>
      </c>
      <c r="F1630" s="4">
        <v>1.5</v>
      </c>
    </row>
    <row r="1631" spans="1:6" x14ac:dyDescent="0.3">
      <c r="A1631" s="1">
        <v>30007</v>
      </c>
      <c r="B1631" t="s">
        <v>2744</v>
      </c>
      <c r="C1631" t="s">
        <v>2745</v>
      </c>
      <c r="D1631" s="3">
        <v>5612</v>
      </c>
      <c r="E1631" s="4">
        <v>1192.54</v>
      </c>
      <c r="F1631" s="4">
        <v>4.7</v>
      </c>
    </row>
    <row r="1632" spans="1:6" x14ac:dyDescent="0.3">
      <c r="A1632" s="1">
        <v>30009</v>
      </c>
      <c r="B1632" t="s">
        <v>2746</v>
      </c>
      <c r="C1632" t="s">
        <v>2747</v>
      </c>
      <c r="D1632" s="3">
        <v>10078</v>
      </c>
      <c r="E1632" s="4">
        <v>2048.79</v>
      </c>
      <c r="F1632" s="4">
        <v>4.9000000000000004</v>
      </c>
    </row>
    <row r="1633" spans="1:6" x14ac:dyDescent="0.3">
      <c r="A1633" s="1">
        <v>30011</v>
      </c>
      <c r="B1633" t="s">
        <v>2748</v>
      </c>
      <c r="C1633" t="s">
        <v>1789</v>
      </c>
      <c r="D1633" s="3">
        <v>1160</v>
      </c>
      <c r="E1633" s="4">
        <v>3340.75</v>
      </c>
      <c r="F1633" s="4">
        <v>0.3</v>
      </c>
    </row>
    <row r="1634" spans="1:6" x14ac:dyDescent="0.3">
      <c r="A1634" s="1">
        <v>30013</v>
      </c>
      <c r="B1634" t="s">
        <v>2749</v>
      </c>
      <c r="C1634" t="s">
        <v>2750</v>
      </c>
      <c r="D1634" s="3">
        <v>81327</v>
      </c>
      <c r="E1634" s="4">
        <v>2698.16</v>
      </c>
      <c r="F1634" s="4">
        <v>30.1</v>
      </c>
    </row>
    <row r="1635" spans="1:6" x14ac:dyDescent="0.3">
      <c r="A1635" s="1">
        <v>30015</v>
      </c>
      <c r="B1635" t="s">
        <v>2751</v>
      </c>
      <c r="C1635" t="s">
        <v>2752</v>
      </c>
      <c r="D1635" s="3">
        <v>5813</v>
      </c>
      <c r="E1635" s="4">
        <v>3972.49</v>
      </c>
      <c r="F1635" s="4">
        <v>1.5</v>
      </c>
    </row>
    <row r="1636" spans="1:6" x14ac:dyDescent="0.3">
      <c r="A1636" s="1">
        <v>30017</v>
      </c>
      <c r="B1636" t="s">
        <v>2753</v>
      </c>
      <c r="C1636" t="s">
        <v>525</v>
      </c>
      <c r="D1636" s="3">
        <v>11699</v>
      </c>
      <c r="E1636" s="4">
        <v>3783.36</v>
      </c>
      <c r="F1636" s="4">
        <v>3.1</v>
      </c>
    </row>
    <row r="1637" spans="1:6" x14ac:dyDescent="0.3">
      <c r="A1637" s="1">
        <v>30019</v>
      </c>
      <c r="B1637" t="s">
        <v>2754</v>
      </c>
      <c r="C1637" t="s">
        <v>2755</v>
      </c>
      <c r="D1637" s="3">
        <v>1751</v>
      </c>
      <c r="E1637" s="4">
        <v>1426.1</v>
      </c>
      <c r="F1637" s="4">
        <v>1.2</v>
      </c>
    </row>
    <row r="1638" spans="1:6" x14ac:dyDescent="0.3">
      <c r="A1638" s="1">
        <v>30021</v>
      </c>
      <c r="B1638" t="s">
        <v>2756</v>
      </c>
      <c r="C1638" t="s">
        <v>845</v>
      </c>
      <c r="D1638" s="3">
        <v>8966</v>
      </c>
      <c r="E1638" s="4">
        <v>2371.86</v>
      </c>
      <c r="F1638" s="4">
        <v>3.8</v>
      </c>
    </row>
    <row r="1639" spans="1:6" x14ac:dyDescent="0.3">
      <c r="A1639" s="1">
        <v>30023</v>
      </c>
      <c r="B1639" t="s">
        <v>2757</v>
      </c>
      <c r="C1639" t="s">
        <v>2758</v>
      </c>
      <c r="D1639" s="3">
        <v>9298</v>
      </c>
      <c r="E1639" s="4">
        <v>736.53</v>
      </c>
      <c r="F1639" s="4">
        <v>12.6</v>
      </c>
    </row>
    <row r="1640" spans="1:6" x14ac:dyDescent="0.3">
      <c r="A1640" s="1">
        <v>30025</v>
      </c>
      <c r="B1640" t="s">
        <v>2759</v>
      </c>
      <c r="C1640" t="s">
        <v>2760</v>
      </c>
      <c r="D1640" s="3">
        <v>2890</v>
      </c>
      <c r="E1640" s="4">
        <v>1620.77</v>
      </c>
      <c r="F1640" s="4">
        <v>1.8</v>
      </c>
    </row>
    <row r="1641" spans="1:6" x14ac:dyDescent="0.3">
      <c r="A1641" s="1">
        <v>30027</v>
      </c>
      <c r="B1641" t="s">
        <v>2761</v>
      </c>
      <c r="C1641" t="s">
        <v>2762</v>
      </c>
      <c r="D1641" s="3">
        <v>11586</v>
      </c>
      <c r="E1641" s="4">
        <v>4339.8</v>
      </c>
      <c r="F1641" s="4">
        <v>2.7</v>
      </c>
    </row>
    <row r="1642" spans="1:6" x14ac:dyDescent="0.3">
      <c r="A1642" s="1">
        <v>30029</v>
      </c>
      <c r="B1642" t="s">
        <v>2763</v>
      </c>
      <c r="C1642" t="s">
        <v>2764</v>
      </c>
      <c r="D1642" s="3">
        <v>90928</v>
      </c>
      <c r="E1642" s="4">
        <v>5087.66</v>
      </c>
      <c r="F1642" s="4">
        <v>17.899999999999999</v>
      </c>
    </row>
    <row r="1643" spans="1:6" x14ac:dyDescent="0.3">
      <c r="A1643" s="1">
        <v>30031</v>
      </c>
      <c r="B1643" t="s">
        <v>2765</v>
      </c>
      <c r="C1643" t="s">
        <v>1183</v>
      </c>
      <c r="D1643" s="3">
        <v>89513</v>
      </c>
      <c r="E1643" s="4">
        <v>2602.69</v>
      </c>
      <c r="F1643" s="4">
        <v>34.4</v>
      </c>
    </row>
    <row r="1644" spans="1:6" x14ac:dyDescent="0.3">
      <c r="A1644" s="1">
        <v>30033</v>
      </c>
      <c r="B1644" t="s">
        <v>2766</v>
      </c>
      <c r="C1644" t="s">
        <v>544</v>
      </c>
      <c r="D1644" s="3">
        <v>1206</v>
      </c>
      <c r="E1644" s="4">
        <v>4675.3599999999997</v>
      </c>
      <c r="F1644" s="4">
        <v>0.3</v>
      </c>
    </row>
    <row r="1645" spans="1:6" x14ac:dyDescent="0.3">
      <c r="A1645" s="1">
        <v>30035</v>
      </c>
      <c r="B1645" t="s">
        <v>2767</v>
      </c>
      <c r="C1645" t="s">
        <v>2768</v>
      </c>
      <c r="D1645" s="3">
        <v>13399</v>
      </c>
      <c r="E1645" s="4">
        <v>2995.94</v>
      </c>
      <c r="F1645" s="4">
        <v>4.5</v>
      </c>
    </row>
    <row r="1646" spans="1:6" x14ac:dyDescent="0.3">
      <c r="A1646" s="1">
        <v>30037</v>
      </c>
      <c r="B1646" t="s">
        <v>2769</v>
      </c>
      <c r="C1646" t="s">
        <v>2770</v>
      </c>
      <c r="D1646" s="3">
        <v>884</v>
      </c>
      <c r="E1646" s="4">
        <v>1175.3399999999999</v>
      </c>
      <c r="F1646" s="4">
        <v>0.8</v>
      </c>
    </row>
    <row r="1647" spans="1:6" x14ac:dyDescent="0.3">
      <c r="A1647" s="1">
        <v>30039</v>
      </c>
      <c r="B1647" t="s">
        <v>2771</v>
      </c>
      <c r="C1647" t="s">
        <v>2772</v>
      </c>
      <c r="D1647" s="3">
        <v>3079</v>
      </c>
      <c r="E1647" s="4">
        <v>1727.41</v>
      </c>
      <c r="F1647" s="4">
        <v>1.8</v>
      </c>
    </row>
    <row r="1648" spans="1:6" x14ac:dyDescent="0.3">
      <c r="A1648" s="1">
        <v>30041</v>
      </c>
      <c r="B1648" t="s">
        <v>2773</v>
      </c>
      <c r="C1648" t="s">
        <v>2774</v>
      </c>
      <c r="D1648" s="3">
        <v>16096</v>
      </c>
      <c r="E1648" s="4">
        <v>2898.95</v>
      </c>
      <c r="F1648" s="4">
        <v>5.6</v>
      </c>
    </row>
    <row r="1649" spans="1:6" x14ac:dyDescent="0.3">
      <c r="A1649" s="1">
        <v>30043</v>
      </c>
      <c r="B1649" t="s">
        <v>2775</v>
      </c>
      <c r="C1649" t="s">
        <v>83</v>
      </c>
      <c r="D1649" s="3">
        <v>11406</v>
      </c>
      <c r="E1649" s="4">
        <v>1656.26</v>
      </c>
      <c r="F1649" s="4">
        <v>6.9</v>
      </c>
    </row>
    <row r="1650" spans="1:6" x14ac:dyDescent="0.3">
      <c r="A1650" s="1">
        <v>30045</v>
      </c>
      <c r="B1650" t="s">
        <v>2776</v>
      </c>
      <c r="C1650" t="s">
        <v>2777</v>
      </c>
      <c r="D1650" s="3">
        <v>2072</v>
      </c>
      <c r="E1650" s="4">
        <v>1869.82</v>
      </c>
      <c r="F1650" s="4">
        <v>1.1000000000000001</v>
      </c>
    </row>
    <row r="1651" spans="1:6" x14ac:dyDescent="0.3">
      <c r="A1651" s="1">
        <v>30047</v>
      </c>
      <c r="B1651" t="s">
        <v>2778</v>
      </c>
      <c r="C1651" t="s">
        <v>412</v>
      </c>
      <c r="D1651" s="3">
        <v>28746</v>
      </c>
      <c r="E1651" s="4">
        <v>1490.15</v>
      </c>
      <c r="F1651" s="4">
        <v>19.3</v>
      </c>
    </row>
    <row r="1652" spans="1:6" x14ac:dyDescent="0.3">
      <c r="A1652" s="1">
        <v>30049</v>
      </c>
      <c r="B1652" t="s">
        <v>2779</v>
      </c>
      <c r="C1652" t="s">
        <v>2780</v>
      </c>
      <c r="D1652" s="3">
        <v>63395</v>
      </c>
      <c r="E1652" s="4">
        <v>3458.83</v>
      </c>
      <c r="F1652" s="4">
        <v>18.3</v>
      </c>
    </row>
    <row r="1653" spans="1:6" x14ac:dyDescent="0.3">
      <c r="A1653" s="1">
        <v>30051</v>
      </c>
      <c r="B1653" t="s">
        <v>2781</v>
      </c>
      <c r="C1653" t="s">
        <v>716</v>
      </c>
      <c r="D1653" s="3">
        <v>2339</v>
      </c>
      <c r="E1653" s="4">
        <v>1430.05</v>
      </c>
      <c r="F1653" s="4">
        <v>1.6</v>
      </c>
    </row>
    <row r="1654" spans="1:6" x14ac:dyDescent="0.3">
      <c r="A1654" s="1">
        <v>30053</v>
      </c>
      <c r="B1654" t="s">
        <v>2782</v>
      </c>
      <c r="C1654" t="s">
        <v>313</v>
      </c>
      <c r="D1654" s="3">
        <v>19687</v>
      </c>
      <c r="E1654" s="4">
        <v>3612.92</v>
      </c>
      <c r="F1654" s="4">
        <v>5.4</v>
      </c>
    </row>
    <row r="1655" spans="1:6" x14ac:dyDescent="0.3">
      <c r="A1655" s="1">
        <v>30055</v>
      </c>
      <c r="B1655" t="s">
        <v>2783</v>
      </c>
      <c r="C1655" t="s">
        <v>2784</v>
      </c>
      <c r="D1655" s="3">
        <v>1734</v>
      </c>
      <c r="E1655" s="4">
        <v>2643.17</v>
      </c>
      <c r="F1655" s="4">
        <v>0.7</v>
      </c>
    </row>
    <row r="1656" spans="1:6" x14ac:dyDescent="0.3">
      <c r="A1656" s="1">
        <v>30057</v>
      </c>
      <c r="B1656" t="s">
        <v>2785</v>
      </c>
      <c r="C1656" t="s">
        <v>101</v>
      </c>
      <c r="D1656" s="3">
        <v>7691</v>
      </c>
      <c r="E1656" s="4">
        <v>3587.48</v>
      </c>
      <c r="F1656" s="4">
        <v>2.1</v>
      </c>
    </row>
    <row r="1657" spans="1:6" x14ac:dyDescent="0.3">
      <c r="A1657" s="1">
        <v>30059</v>
      </c>
      <c r="B1657" t="s">
        <v>2786</v>
      </c>
      <c r="C1657" t="s">
        <v>2787</v>
      </c>
      <c r="D1657" s="3">
        <v>1891</v>
      </c>
      <c r="E1657" s="4">
        <v>2391.91</v>
      </c>
      <c r="F1657" s="4">
        <v>0.8</v>
      </c>
    </row>
    <row r="1658" spans="1:6" x14ac:dyDescent="0.3">
      <c r="A1658" s="1">
        <v>30061</v>
      </c>
      <c r="B1658" t="s">
        <v>2788</v>
      </c>
      <c r="C1658" t="s">
        <v>573</v>
      </c>
      <c r="D1658" s="3">
        <v>4223</v>
      </c>
      <c r="E1658" s="4">
        <v>1219.44</v>
      </c>
      <c r="F1658" s="4">
        <v>3.5</v>
      </c>
    </row>
    <row r="1659" spans="1:6" x14ac:dyDescent="0.3">
      <c r="A1659" s="1">
        <v>30063</v>
      </c>
      <c r="B1659" t="s">
        <v>2789</v>
      </c>
      <c r="C1659" t="s">
        <v>2790</v>
      </c>
      <c r="D1659" s="3">
        <v>109299</v>
      </c>
      <c r="E1659" s="4">
        <v>2593.42</v>
      </c>
      <c r="F1659" s="4">
        <v>42.1</v>
      </c>
    </row>
    <row r="1660" spans="1:6" x14ac:dyDescent="0.3">
      <c r="A1660" s="1">
        <v>30065</v>
      </c>
      <c r="B1660" t="s">
        <v>2791</v>
      </c>
      <c r="C1660" t="s">
        <v>2792</v>
      </c>
      <c r="D1660" s="3">
        <v>4538</v>
      </c>
      <c r="E1660" s="4">
        <v>1868.16</v>
      </c>
      <c r="F1660" s="4">
        <v>2.4</v>
      </c>
    </row>
    <row r="1661" spans="1:6" x14ac:dyDescent="0.3">
      <c r="A1661" s="1">
        <v>30067</v>
      </c>
      <c r="B1661" t="s">
        <v>2793</v>
      </c>
      <c r="C1661" t="s">
        <v>586</v>
      </c>
      <c r="D1661" s="3">
        <v>15636</v>
      </c>
      <c r="E1661" s="4">
        <v>2803.06</v>
      </c>
      <c r="F1661" s="4">
        <v>5.6</v>
      </c>
    </row>
    <row r="1662" spans="1:6" x14ac:dyDescent="0.3">
      <c r="A1662" s="1">
        <v>30069</v>
      </c>
      <c r="B1662" t="s">
        <v>2794</v>
      </c>
      <c r="C1662" t="s">
        <v>2795</v>
      </c>
      <c r="D1662" s="3">
        <v>494</v>
      </c>
      <c r="E1662" s="4">
        <v>1654.87</v>
      </c>
      <c r="F1662" s="4">
        <v>0.3</v>
      </c>
    </row>
    <row r="1663" spans="1:6" x14ac:dyDescent="0.3">
      <c r="A1663" s="1">
        <v>30071</v>
      </c>
      <c r="B1663" t="s">
        <v>2796</v>
      </c>
      <c r="C1663" t="s">
        <v>337</v>
      </c>
      <c r="D1663" s="3">
        <v>4253</v>
      </c>
      <c r="E1663" s="4">
        <v>5140.04</v>
      </c>
      <c r="F1663" s="4">
        <v>0.8</v>
      </c>
    </row>
    <row r="1664" spans="1:6" x14ac:dyDescent="0.3">
      <c r="A1664" s="1">
        <v>30073</v>
      </c>
      <c r="B1664" t="s">
        <v>2797</v>
      </c>
      <c r="C1664" t="s">
        <v>2798</v>
      </c>
      <c r="D1664" s="3">
        <v>6153</v>
      </c>
      <c r="E1664" s="4">
        <v>1622.86</v>
      </c>
      <c r="F1664" s="4">
        <v>3.8</v>
      </c>
    </row>
    <row r="1665" spans="1:6" x14ac:dyDescent="0.3">
      <c r="A1665" s="1">
        <v>30075</v>
      </c>
      <c r="B1665" t="s">
        <v>2799</v>
      </c>
      <c r="C1665" t="s">
        <v>2800</v>
      </c>
      <c r="D1665" s="3">
        <v>1743</v>
      </c>
      <c r="E1665" s="4">
        <v>3297.3</v>
      </c>
      <c r="F1665" s="4">
        <v>0.5</v>
      </c>
    </row>
    <row r="1666" spans="1:6" x14ac:dyDescent="0.3">
      <c r="A1666" s="1">
        <v>30077</v>
      </c>
      <c r="B1666" t="s">
        <v>2801</v>
      </c>
      <c r="C1666" t="s">
        <v>1898</v>
      </c>
      <c r="D1666" s="3">
        <v>7027</v>
      </c>
      <c r="E1666" s="4">
        <v>2326.39</v>
      </c>
      <c r="F1666" s="4">
        <v>3</v>
      </c>
    </row>
    <row r="1667" spans="1:6" x14ac:dyDescent="0.3">
      <c r="A1667" s="1">
        <v>30079</v>
      </c>
      <c r="B1667" t="s">
        <v>2802</v>
      </c>
      <c r="C1667" t="s">
        <v>346</v>
      </c>
      <c r="D1667" s="3">
        <v>1179</v>
      </c>
      <c r="E1667" s="4">
        <v>1736.74</v>
      </c>
      <c r="F1667" s="4">
        <v>0.7</v>
      </c>
    </row>
    <row r="1668" spans="1:6" x14ac:dyDescent="0.3">
      <c r="A1668" s="1">
        <v>30081</v>
      </c>
      <c r="B1668" t="s">
        <v>2803</v>
      </c>
      <c r="C1668" t="s">
        <v>2804</v>
      </c>
      <c r="D1668" s="3">
        <v>40212</v>
      </c>
      <c r="E1668" s="4">
        <v>2390.8200000000002</v>
      </c>
      <c r="F1668" s="4">
        <v>16.8</v>
      </c>
    </row>
    <row r="1669" spans="1:6" x14ac:dyDescent="0.3">
      <c r="A1669" s="1">
        <v>30083</v>
      </c>
      <c r="B1669" t="s">
        <v>2805</v>
      </c>
      <c r="C1669" t="s">
        <v>1258</v>
      </c>
      <c r="D1669" s="3">
        <v>9746</v>
      </c>
      <c r="E1669" s="4">
        <v>2084.14</v>
      </c>
      <c r="F1669" s="4">
        <v>4.7</v>
      </c>
    </row>
    <row r="1670" spans="1:6" x14ac:dyDescent="0.3">
      <c r="A1670" s="1">
        <v>30085</v>
      </c>
      <c r="B1670" t="s">
        <v>2806</v>
      </c>
      <c r="C1670" t="s">
        <v>2807</v>
      </c>
      <c r="D1670" s="3">
        <v>10425</v>
      </c>
      <c r="E1670" s="4">
        <v>2354.79</v>
      </c>
      <c r="F1670" s="4">
        <v>4.4000000000000004</v>
      </c>
    </row>
    <row r="1671" spans="1:6" x14ac:dyDescent="0.3">
      <c r="A1671" s="1">
        <v>30087</v>
      </c>
      <c r="B1671" t="s">
        <v>2808</v>
      </c>
      <c r="C1671" t="s">
        <v>2809</v>
      </c>
      <c r="D1671" s="3">
        <v>9233</v>
      </c>
      <c r="E1671" s="4">
        <v>5010.3999999999996</v>
      </c>
      <c r="F1671" s="4">
        <v>1.8</v>
      </c>
    </row>
    <row r="1672" spans="1:6" x14ac:dyDescent="0.3">
      <c r="A1672" s="1">
        <v>30089</v>
      </c>
      <c r="B1672" t="s">
        <v>2810</v>
      </c>
      <c r="C1672" t="s">
        <v>2811</v>
      </c>
      <c r="D1672" s="3">
        <v>11413</v>
      </c>
      <c r="E1672" s="4">
        <v>2760.52</v>
      </c>
      <c r="F1672" s="4">
        <v>4.0999999999999996</v>
      </c>
    </row>
    <row r="1673" spans="1:6" x14ac:dyDescent="0.3">
      <c r="A1673" s="1">
        <v>30091</v>
      </c>
      <c r="B1673" t="s">
        <v>2812</v>
      </c>
      <c r="C1673" t="s">
        <v>1722</v>
      </c>
      <c r="D1673" s="3">
        <v>3384</v>
      </c>
      <c r="E1673" s="4">
        <v>1677.08</v>
      </c>
      <c r="F1673" s="4">
        <v>2</v>
      </c>
    </row>
    <row r="1674" spans="1:6" x14ac:dyDescent="0.3">
      <c r="A1674" s="1">
        <v>30093</v>
      </c>
      <c r="B1674" t="s">
        <v>2813</v>
      </c>
      <c r="C1674" t="s">
        <v>2814</v>
      </c>
      <c r="D1674" s="3">
        <v>34200</v>
      </c>
      <c r="E1674" s="4">
        <v>718.48</v>
      </c>
      <c r="F1674" s="4">
        <v>47.6</v>
      </c>
    </row>
    <row r="1675" spans="1:6" x14ac:dyDescent="0.3">
      <c r="A1675" s="1">
        <v>30095</v>
      </c>
      <c r="B1675" t="s">
        <v>2815</v>
      </c>
      <c r="C1675" t="s">
        <v>2816</v>
      </c>
      <c r="D1675" s="3">
        <v>9117</v>
      </c>
      <c r="E1675" s="4">
        <v>1795.35</v>
      </c>
      <c r="F1675" s="4">
        <v>5.0999999999999996</v>
      </c>
    </row>
    <row r="1676" spans="1:6" x14ac:dyDescent="0.3">
      <c r="A1676" s="1">
        <v>30097</v>
      </c>
      <c r="B1676" t="s">
        <v>2817</v>
      </c>
      <c r="C1676" t="s">
        <v>2818</v>
      </c>
      <c r="D1676" s="3">
        <v>3651</v>
      </c>
      <c r="E1676" s="4">
        <v>1855.2</v>
      </c>
      <c r="F1676" s="4">
        <v>2</v>
      </c>
    </row>
    <row r="1677" spans="1:6" x14ac:dyDescent="0.3">
      <c r="A1677" s="1">
        <v>30099</v>
      </c>
      <c r="B1677" t="s">
        <v>2819</v>
      </c>
      <c r="C1677" t="s">
        <v>1130</v>
      </c>
      <c r="D1677" s="3">
        <v>6073</v>
      </c>
      <c r="E1677" s="4">
        <v>2272.37</v>
      </c>
      <c r="F1677" s="4">
        <v>2.7</v>
      </c>
    </row>
    <row r="1678" spans="1:6" x14ac:dyDescent="0.3">
      <c r="A1678" s="1">
        <v>30101</v>
      </c>
      <c r="B1678" t="s">
        <v>2820</v>
      </c>
      <c r="C1678" t="s">
        <v>2821</v>
      </c>
      <c r="D1678" s="3">
        <v>5324</v>
      </c>
      <c r="E1678" s="4">
        <v>1915.65</v>
      </c>
      <c r="F1678" s="4">
        <v>2.8</v>
      </c>
    </row>
    <row r="1679" spans="1:6" x14ac:dyDescent="0.3">
      <c r="A1679" s="1">
        <v>30103</v>
      </c>
      <c r="B1679" t="s">
        <v>2822</v>
      </c>
      <c r="C1679" t="s">
        <v>2823</v>
      </c>
      <c r="D1679" s="3">
        <v>718</v>
      </c>
      <c r="E1679" s="4">
        <v>977.4</v>
      </c>
      <c r="F1679" s="4">
        <v>0.7</v>
      </c>
    </row>
    <row r="1680" spans="1:6" x14ac:dyDescent="0.3">
      <c r="A1680" s="1">
        <v>30105</v>
      </c>
      <c r="B1680" t="s">
        <v>2824</v>
      </c>
      <c r="C1680" t="s">
        <v>1134</v>
      </c>
      <c r="D1680" s="3">
        <v>7369</v>
      </c>
      <c r="E1680" s="4">
        <v>4925.82</v>
      </c>
      <c r="F1680" s="4">
        <v>1.5</v>
      </c>
    </row>
    <row r="1681" spans="1:6" x14ac:dyDescent="0.3">
      <c r="A1681" s="1">
        <v>30107</v>
      </c>
      <c r="B1681" t="s">
        <v>2825</v>
      </c>
      <c r="C1681" t="s">
        <v>2826</v>
      </c>
      <c r="D1681" s="3">
        <v>2168</v>
      </c>
      <c r="E1681" s="4">
        <v>1423.19</v>
      </c>
      <c r="F1681" s="4">
        <v>1.5</v>
      </c>
    </row>
    <row r="1682" spans="1:6" x14ac:dyDescent="0.3">
      <c r="A1682" s="1">
        <v>30109</v>
      </c>
      <c r="B1682" t="s">
        <v>2827</v>
      </c>
      <c r="C1682" t="s">
        <v>2828</v>
      </c>
      <c r="D1682" s="3">
        <v>1017</v>
      </c>
      <c r="E1682" s="4">
        <v>889.26</v>
      </c>
      <c r="F1682" s="4">
        <v>1.1000000000000001</v>
      </c>
    </row>
    <row r="1683" spans="1:6" x14ac:dyDescent="0.3">
      <c r="A1683" s="1">
        <v>30111</v>
      </c>
      <c r="B1683" t="s">
        <v>2829</v>
      </c>
      <c r="C1683" t="s">
        <v>2830</v>
      </c>
      <c r="D1683" s="3">
        <v>147972</v>
      </c>
      <c r="E1683" s="4">
        <v>2633.29</v>
      </c>
      <c r="F1683" s="4">
        <v>56.2</v>
      </c>
    </row>
    <row r="1684" spans="1:6" x14ac:dyDescent="0.3">
      <c r="A1684" s="1">
        <v>31</v>
      </c>
      <c r="B1684" t="s">
        <v>2831</v>
      </c>
      <c r="C1684" t="s">
        <v>2832</v>
      </c>
      <c r="D1684" s="3">
        <v>1826341</v>
      </c>
      <c r="E1684" s="4">
        <v>76824.17</v>
      </c>
      <c r="F1684" s="4">
        <v>23.8</v>
      </c>
    </row>
    <row r="1685" spans="1:6" x14ac:dyDescent="0.3">
      <c r="A1685" s="1">
        <v>31001</v>
      </c>
      <c r="B1685" t="s">
        <v>2833</v>
      </c>
      <c r="C1685" t="s">
        <v>496</v>
      </c>
      <c r="D1685" s="3">
        <v>31364</v>
      </c>
      <c r="E1685" s="4">
        <v>563.27</v>
      </c>
      <c r="F1685" s="4">
        <v>55.7</v>
      </c>
    </row>
    <row r="1686" spans="1:6" x14ac:dyDescent="0.3">
      <c r="A1686" s="1">
        <v>31003</v>
      </c>
      <c r="B1686" t="s">
        <v>2834</v>
      </c>
      <c r="C1686" t="s">
        <v>2835</v>
      </c>
      <c r="D1686" s="3">
        <v>6685</v>
      </c>
      <c r="E1686" s="4">
        <v>857.22</v>
      </c>
      <c r="F1686" s="4">
        <v>7.8</v>
      </c>
    </row>
    <row r="1687" spans="1:6" x14ac:dyDescent="0.3">
      <c r="A1687" s="1">
        <v>31005</v>
      </c>
      <c r="B1687" t="s">
        <v>2836</v>
      </c>
      <c r="C1687" t="s">
        <v>2837</v>
      </c>
      <c r="D1687" s="3">
        <v>460</v>
      </c>
      <c r="E1687" s="4">
        <v>715.35</v>
      </c>
      <c r="F1687" s="4">
        <v>0.6</v>
      </c>
    </row>
    <row r="1688" spans="1:6" x14ac:dyDescent="0.3">
      <c r="A1688" s="1">
        <v>31007</v>
      </c>
      <c r="B1688" t="s">
        <v>2838</v>
      </c>
      <c r="C1688" t="s">
        <v>2839</v>
      </c>
      <c r="D1688" s="3">
        <v>690</v>
      </c>
      <c r="E1688" s="4">
        <v>746.11</v>
      </c>
      <c r="F1688" s="4">
        <v>0.9</v>
      </c>
    </row>
    <row r="1689" spans="1:6" x14ac:dyDescent="0.3">
      <c r="A1689" s="1">
        <v>31009</v>
      </c>
      <c r="B1689" t="s">
        <v>2840</v>
      </c>
      <c r="C1689" t="s">
        <v>1070</v>
      </c>
      <c r="D1689" s="3">
        <v>478</v>
      </c>
      <c r="E1689" s="4">
        <v>710.87</v>
      </c>
      <c r="F1689" s="4">
        <v>0.7</v>
      </c>
    </row>
    <row r="1690" spans="1:6" x14ac:dyDescent="0.3">
      <c r="A1690" s="1">
        <v>31011</v>
      </c>
      <c r="B1690" t="s">
        <v>2841</v>
      </c>
      <c r="C1690" t="s">
        <v>253</v>
      </c>
      <c r="D1690" s="3">
        <v>5505</v>
      </c>
      <c r="E1690" s="4">
        <v>686.55</v>
      </c>
      <c r="F1690" s="4">
        <v>8</v>
      </c>
    </row>
    <row r="1691" spans="1:6" x14ac:dyDescent="0.3">
      <c r="A1691" s="1">
        <v>31013</v>
      </c>
      <c r="B1691" t="s">
        <v>2842</v>
      </c>
      <c r="C1691" t="s">
        <v>2843</v>
      </c>
      <c r="D1691" s="3">
        <v>11308</v>
      </c>
      <c r="E1691" s="4">
        <v>1075.29</v>
      </c>
      <c r="F1691" s="4">
        <v>10.5</v>
      </c>
    </row>
    <row r="1692" spans="1:6" x14ac:dyDescent="0.3">
      <c r="A1692" s="1">
        <v>31015</v>
      </c>
      <c r="B1692" t="s">
        <v>2844</v>
      </c>
      <c r="C1692" t="s">
        <v>1767</v>
      </c>
      <c r="D1692" s="3">
        <v>2099</v>
      </c>
      <c r="E1692" s="4">
        <v>539.94000000000005</v>
      </c>
      <c r="F1692" s="4">
        <v>3.9</v>
      </c>
    </row>
    <row r="1693" spans="1:6" x14ac:dyDescent="0.3">
      <c r="A1693" s="1">
        <v>31017</v>
      </c>
      <c r="B1693" t="s">
        <v>2845</v>
      </c>
      <c r="C1693" t="s">
        <v>1145</v>
      </c>
      <c r="D1693" s="3">
        <v>3145</v>
      </c>
      <c r="E1693" s="4">
        <v>1221.33</v>
      </c>
      <c r="F1693" s="4">
        <v>2.6</v>
      </c>
    </row>
    <row r="1694" spans="1:6" x14ac:dyDescent="0.3">
      <c r="A1694" s="1">
        <v>31019</v>
      </c>
      <c r="B1694" t="s">
        <v>2846</v>
      </c>
      <c r="C1694" t="s">
        <v>2847</v>
      </c>
      <c r="D1694" s="3">
        <v>46102</v>
      </c>
      <c r="E1694" s="4">
        <v>968.11</v>
      </c>
      <c r="F1694" s="4">
        <v>47.6</v>
      </c>
    </row>
    <row r="1695" spans="1:6" x14ac:dyDescent="0.3">
      <c r="A1695" s="1">
        <v>31021</v>
      </c>
      <c r="B1695" t="s">
        <v>2848</v>
      </c>
      <c r="C1695" t="s">
        <v>2849</v>
      </c>
      <c r="D1695" s="3">
        <v>6858</v>
      </c>
      <c r="E1695" s="4">
        <v>491.58</v>
      </c>
      <c r="F1695" s="4">
        <v>14</v>
      </c>
    </row>
    <row r="1696" spans="1:6" x14ac:dyDescent="0.3">
      <c r="A1696" s="1">
        <v>31023</v>
      </c>
      <c r="B1696" t="s">
        <v>2850</v>
      </c>
      <c r="C1696" t="s">
        <v>23</v>
      </c>
      <c r="D1696" s="3">
        <v>8395</v>
      </c>
      <c r="E1696" s="4">
        <v>584.91</v>
      </c>
      <c r="F1696" s="4">
        <v>14.4</v>
      </c>
    </row>
    <row r="1697" spans="1:6" x14ac:dyDescent="0.3">
      <c r="A1697" s="1">
        <v>31025</v>
      </c>
      <c r="B1697" t="s">
        <v>2851</v>
      </c>
      <c r="C1697" t="s">
        <v>1151</v>
      </c>
      <c r="D1697" s="3">
        <v>25241</v>
      </c>
      <c r="E1697" s="4">
        <v>557.45000000000005</v>
      </c>
      <c r="F1697" s="4">
        <v>45.3</v>
      </c>
    </row>
    <row r="1698" spans="1:6" x14ac:dyDescent="0.3">
      <c r="A1698" s="1">
        <v>31027</v>
      </c>
      <c r="B1698" t="s">
        <v>2852</v>
      </c>
      <c r="C1698" t="s">
        <v>1457</v>
      </c>
      <c r="D1698" s="3">
        <v>8852</v>
      </c>
      <c r="E1698" s="4">
        <v>740.31</v>
      </c>
      <c r="F1698" s="4">
        <v>12</v>
      </c>
    </row>
    <row r="1699" spans="1:6" x14ac:dyDescent="0.3">
      <c r="A1699" s="1">
        <v>31029</v>
      </c>
      <c r="B1699" t="s">
        <v>2853</v>
      </c>
      <c r="C1699" t="s">
        <v>1593</v>
      </c>
      <c r="D1699" s="3">
        <v>3966</v>
      </c>
      <c r="E1699" s="4">
        <v>894.42</v>
      </c>
      <c r="F1699" s="4">
        <v>4.4000000000000004</v>
      </c>
    </row>
    <row r="1700" spans="1:6" x14ac:dyDescent="0.3">
      <c r="A1700" s="1">
        <v>31031</v>
      </c>
      <c r="B1700" t="s">
        <v>2854</v>
      </c>
      <c r="C1700" t="s">
        <v>2855</v>
      </c>
      <c r="D1700" s="3">
        <v>5713</v>
      </c>
      <c r="E1700" s="4">
        <v>5960.42</v>
      </c>
      <c r="F1700" s="4">
        <v>1</v>
      </c>
    </row>
    <row r="1701" spans="1:6" x14ac:dyDescent="0.3">
      <c r="A1701" s="1">
        <v>31033</v>
      </c>
      <c r="B1701" t="s">
        <v>2856</v>
      </c>
      <c r="C1701" t="s">
        <v>515</v>
      </c>
      <c r="D1701" s="3">
        <v>9998</v>
      </c>
      <c r="E1701" s="4">
        <v>1196.29</v>
      </c>
      <c r="F1701" s="4">
        <v>8.4</v>
      </c>
    </row>
    <row r="1702" spans="1:6" x14ac:dyDescent="0.3">
      <c r="A1702" s="1">
        <v>31035</v>
      </c>
      <c r="B1702" t="s">
        <v>2857</v>
      </c>
      <c r="C1702" t="s">
        <v>37</v>
      </c>
      <c r="D1702" s="3">
        <v>6542</v>
      </c>
      <c r="E1702" s="4">
        <v>572.29</v>
      </c>
      <c r="F1702" s="4">
        <v>11.4</v>
      </c>
    </row>
    <row r="1703" spans="1:6" x14ac:dyDescent="0.3">
      <c r="A1703" s="1">
        <v>31037</v>
      </c>
      <c r="B1703" t="s">
        <v>2858</v>
      </c>
      <c r="C1703" t="s">
        <v>2859</v>
      </c>
      <c r="D1703" s="3">
        <v>10515</v>
      </c>
      <c r="E1703" s="4">
        <v>411.66</v>
      </c>
      <c r="F1703" s="4">
        <v>25.5</v>
      </c>
    </row>
    <row r="1704" spans="1:6" x14ac:dyDescent="0.3">
      <c r="A1704" s="1">
        <v>31039</v>
      </c>
      <c r="B1704" t="s">
        <v>2860</v>
      </c>
      <c r="C1704" t="s">
        <v>2861</v>
      </c>
      <c r="D1704" s="3">
        <v>9139</v>
      </c>
      <c r="E1704" s="4">
        <v>570.62</v>
      </c>
      <c r="F1704" s="4">
        <v>16</v>
      </c>
    </row>
    <row r="1705" spans="1:6" x14ac:dyDescent="0.3">
      <c r="A1705" s="1">
        <v>31041</v>
      </c>
      <c r="B1705" t="s">
        <v>2862</v>
      </c>
      <c r="C1705" t="s">
        <v>525</v>
      </c>
      <c r="D1705" s="3">
        <v>10939</v>
      </c>
      <c r="E1705" s="4">
        <v>2575.52</v>
      </c>
      <c r="F1705" s="4">
        <v>4.2</v>
      </c>
    </row>
    <row r="1706" spans="1:6" x14ac:dyDescent="0.3">
      <c r="A1706" s="1">
        <v>31043</v>
      </c>
      <c r="B1706" t="s">
        <v>2863</v>
      </c>
      <c r="C1706" t="s">
        <v>2341</v>
      </c>
      <c r="D1706" s="3">
        <v>21006</v>
      </c>
      <c r="E1706" s="4">
        <v>264.25</v>
      </c>
      <c r="F1706" s="4">
        <v>79.5</v>
      </c>
    </row>
    <row r="1707" spans="1:6" x14ac:dyDescent="0.3">
      <c r="A1707" s="1">
        <v>31045</v>
      </c>
      <c r="B1707" t="s">
        <v>2864</v>
      </c>
      <c r="C1707" t="s">
        <v>2865</v>
      </c>
      <c r="D1707" s="3">
        <v>9182</v>
      </c>
      <c r="E1707" s="4">
        <v>1396.46</v>
      </c>
      <c r="F1707" s="4">
        <v>6.6</v>
      </c>
    </row>
    <row r="1708" spans="1:6" x14ac:dyDescent="0.3">
      <c r="A1708" s="1">
        <v>31047</v>
      </c>
      <c r="B1708" t="s">
        <v>2866</v>
      </c>
      <c r="C1708" t="s">
        <v>845</v>
      </c>
      <c r="D1708" s="3">
        <v>24326</v>
      </c>
      <c r="E1708" s="4">
        <v>1013.1</v>
      </c>
      <c r="F1708" s="4">
        <v>24</v>
      </c>
    </row>
    <row r="1709" spans="1:6" x14ac:dyDescent="0.3">
      <c r="A1709" s="1">
        <v>31049</v>
      </c>
      <c r="B1709" t="s">
        <v>2867</v>
      </c>
      <c r="C1709" t="s">
        <v>2868</v>
      </c>
      <c r="D1709" s="3">
        <v>1941</v>
      </c>
      <c r="E1709" s="4">
        <v>439.85</v>
      </c>
      <c r="F1709" s="4">
        <v>4.4000000000000004</v>
      </c>
    </row>
    <row r="1710" spans="1:6" x14ac:dyDescent="0.3">
      <c r="A1710" s="1">
        <v>31051</v>
      </c>
      <c r="B1710" t="s">
        <v>2869</v>
      </c>
      <c r="C1710" t="s">
        <v>2870</v>
      </c>
      <c r="D1710" s="3">
        <v>6000</v>
      </c>
      <c r="E1710" s="4">
        <v>476.23</v>
      </c>
      <c r="F1710" s="4">
        <v>12.6</v>
      </c>
    </row>
    <row r="1711" spans="1:6" x14ac:dyDescent="0.3">
      <c r="A1711" s="1">
        <v>31053</v>
      </c>
      <c r="B1711" t="s">
        <v>2871</v>
      </c>
      <c r="C1711" t="s">
        <v>851</v>
      </c>
      <c r="D1711" s="3">
        <v>36691</v>
      </c>
      <c r="E1711" s="4">
        <v>528.71</v>
      </c>
      <c r="F1711" s="4">
        <v>69.400000000000006</v>
      </c>
    </row>
    <row r="1712" spans="1:6" x14ac:dyDescent="0.3">
      <c r="A1712" s="1">
        <v>31055</v>
      </c>
      <c r="B1712" t="s">
        <v>2872</v>
      </c>
      <c r="C1712" t="s">
        <v>534</v>
      </c>
      <c r="D1712" s="3">
        <v>517110</v>
      </c>
      <c r="E1712" s="4">
        <v>328.45</v>
      </c>
      <c r="F1712" s="4">
        <v>1574.4</v>
      </c>
    </row>
    <row r="1713" spans="1:6" x14ac:dyDescent="0.3">
      <c r="A1713" s="1">
        <v>31057</v>
      </c>
      <c r="B1713" t="s">
        <v>2873</v>
      </c>
      <c r="C1713" t="s">
        <v>2874</v>
      </c>
      <c r="D1713" s="3">
        <v>2008</v>
      </c>
      <c r="E1713" s="4">
        <v>919.68</v>
      </c>
      <c r="F1713" s="4">
        <v>2.2000000000000002</v>
      </c>
    </row>
    <row r="1714" spans="1:6" x14ac:dyDescent="0.3">
      <c r="A1714" s="1">
        <v>31059</v>
      </c>
      <c r="B1714" t="s">
        <v>2875</v>
      </c>
      <c r="C1714" t="s">
        <v>2347</v>
      </c>
      <c r="D1714" s="3">
        <v>5890</v>
      </c>
      <c r="E1714" s="4">
        <v>575.37</v>
      </c>
      <c r="F1714" s="4">
        <v>10.199999999999999</v>
      </c>
    </row>
    <row r="1715" spans="1:6" x14ac:dyDescent="0.3">
      <c r="A1715" s="1">
        <v>31061</v>
      </c>
      <c r="B1715" t="s">
        <v>2876</v>
      </c>
      <c r="C1715" t="s">
        <v>69</v>
      </c>
      <c r="D1715" s="3">
        <v>3225</v>
      </c>
      <c r="E1715" s="4">
        <v>575.82000000000005</v>
      </c>
      <c r="F1715" s="4">
        <v>5.6</v>
      </c>
    </row>
    <row r="1716" spans="1:6" x14ac:dyDescent="0.3">
      <c r="A1716" s="1">
        <v>31063</v>
      </c>
      <c r="B1716" t="s">
        <v>2877</v>
      </c>
      <c r="C1716" t="s">
        <v>2878</v>
      </c>
      <c r="D1716" s="3">
        <v>2756</v>
      </c>
      <c r="E1716" s="4">
        <v>974.59</v>
      </c>
      <c r="F1716" s="4">
        <v>2.8</v>
      </c>
    </row>
    <row r="1717" spans="1:6" x14ac:dyDescent="0.3">
      <c r="A1717" s="1">
        <v>31065</v>
      </c>
      <c r="B1717" t="s">
        <v>2879</v>
      </c>
      <c r="C1717" t="s">
        <v>2880</v>
      </c>
      <c r="D1717" s="3">
        <v>4959</v>
      </c>
      <c r="E1717" s="4">
        <v>719.13</v>
      </c>
      <c r="F1717" s="4">
        <v>6.9</v>
      </c>
    </row>
    <row r="1718" spans="1:6" x14ac:dyDescent="0.3">
      <c r="A1718" s="1">
        <v>31067</v>
      </c>
      <c r="B1718" t="s">
        <v>2881</v>
      </c>
      <c r="C1718" t="s">
        <v>2882</v>
      </c>
      <c r="D1718" s="3">
        <v>22311</v>
      </c>
      <c r="E1718" s="4">
        <v>851.49</v>
      </c>
      <c r="F1718" s="4">
        <v>26.2</v>
      </c>
    </row>
    <row r="1719" spans="1:6" x14ac:dyDescent="0.3">
      <c r="A1719" s="1">
        <v>31069</v>
      </c>
      <c r="B1719" t="s">
        <v>2883</v>
      </c>
      <c r="C1719" t="s">
        <v>2884</v>
      </c>
      <c r="D1719" s="3">
        <v>2057</v>
      </c>
      <c r="E1719" s="4">
        <v>1704.28</v>
      </c>
      <c r="F1719" s="4">
        <v>1.2</v>
      </c>
    </row>
    <row r="1720" spans="1:6" x14ac:dyDescent="0.3">
      <c r="A1720" s="1">
        <v>31071</v>
      </c>
      <c r="B1720" t="s">
        <v>2885</v>
      </c>
      <c r="C1720" t="s">
        <v>544</v>
      </c>
      <c r="D1720" s="3">
        <v>2049</v>
      </c>
      <c r="E1720" s="4">
        <v>569.79</v>
      </c>
      <c r="F1720" s="4">
        <v>3.6</v>
      </c>
    </row>
    <row r="1721" spans="1:6" x14ac:dyDescent="0.3">
      <c r="A1721" s="1">
        <v>31073</v>
      </c>
      <c r="B1721" t="s">
        <v>2886</v>
      </c>
      <c r="C1721" t="s">
        <v>2887</v>
      </c>
      <c r="D1721" s="3">
        <v>2044</v>
      </c>
      <c r="E1721" s="4">
        <v>458.16</v>
      </c>
      <c r="F1721" s="4">
        <v>4.5</v>
      </c>
    </row>
    <row r="1722" spans="1:6" x14ac:dyDescent="0.3">
      <c r="A1722" s="1">
        <v>31075</v>
      </c>
      <c r="B1722" t="s">
        <v>2888</v>
      </c>
      <c r="C1722" t="s">
        <v>292</v>
      </c>
      <c r="D1722" s="3">
        <v>614</v>
      </c>
      <c r="E1722" s="4">
        <v>776.22</v>
      </c>
      <c r="F1722" s="4">
        <v>0.8</v>
      </c>
    </row>
    <row r="1723" spans="1:6" x14ac:dyDescent="0.3">
      <c r="A1723" s="1">
        <v>31077</v>
      </c>
      <c r="B1723" t="s">
        <v>2889</v>
      </c>
      <c r="C1723" t="s">
        <v>1634</v>
      </c>
      <c r="D1723" s="3">
        <v>2538</v>
      </c>
      <c r="E1723" s="4">
        <v>569.80999999999995</v>
      </c>
      <c r="F1723" s="4">
        <v>4.5</v>
      </c>
    </row>
    <row r="1724" spans="1:6" x14ac:dyDescent="0.3">
      <c r="A1724" s="1">
        <v>31079</v>
      </c>
      <c r="B1724" t="s">
        <v>2890</v>
      </c>
      <c r="C1724" t="s">
        <v>894</v>
      </c>
      <c r="D1724" s="3">
        <v>58607</v>
      </c>
      <c r="E1724" s="4">
        <v>546.29</v>
      </c>
      <c r="F1724" s="4">
        <v>107.3</v>
      </c>
    </row>
    <row r="1725" spans="1:6" x14ac:dyDescent="0.3">
      <c r="A1725" s="1">
        <v>31081</v>
      </c>
      <c r="B1725" t="s">
        <v>2891</v>
      </c>
      <c r="C1725" t="s">
        <v>690</v>
      </c>
      <c r="D1725" s="3">
        <v>9124</v>
      </c>
      <c r="E1725" s="4">
        <v>542.88</v>
      </c>
      <c r="F1725" s="4">
        <v>16.8</v>
      </c>
    </row>
    <row r="1726" spans="1:6" x14ac:dyDescent="0.3">
      <c r="A1726" s="1">
        <v>31083</v>
      </c>
      <c r="B1726" t="s">
        <v>2892</v>
      </c>
      <c r="C1726" t="s">
        <v>1826</v>
      </c>
      <c r="D1726" s="3">
        <v>3423</v>
      </c>
      <c r="E1726" s="4">
        <v>553.47</v>
      </c>
      <c r="F1726" s="4">
        <v>6.2</v>
      </c>
    </row>
    <row r="1727" spans="1:6" x14ac:dyDescent="0.3">
      <c r="A1727" s="1">
        <v>31085</v>
      </c>
      <c r="B1727" t="s">
        <v>2893</v>
      </c>
      <c r="C1727" t="s">
        <v>2894</v>
      </c>
      <c r="D1727" s="3">
        <v>967</v>
      </c>
      <c r="E1727" s="4">
        <v>713.06</v>
      </c>
      <c r="F1727" s="4">
        <v>1.4</v>
      </c>
    </row>
    <row r="1728" spans="1:6" x14ac:dyDescent="0.3">
      <c r="A1728" s="1">
        <v>31087</v>
      </c>
      <c r="B1728" t="s">
        <v>2895</v>
      </c>
      <c r="C1728" t="s">
        <v>2896</v>
      </c>
      <c r="D1728" s="3">
        <v>2908</v>
      </c>
      <c r="E1728" s="4">
        <v>709.94</v>
      </c>
      <c r="F1728" s="4">
        <v>4.0999999999999996</v>
      </c>
    </row>
    <row r="1729" spans="1:6" x14ac:dyDescent="0.3">
      <c r="A1729" s="1">
        <v>31089</v>
      </c>
      <c r="B1729" t="s">
        <v>2897</v>
      </c>
      <c r="C1729" t="s">
        <v>2639</v>
      </c>
      <c r="D1729" s="3">
        <v>10435</v>
      </c>
      <c r="E1729" s="4">
        <v>2412.4</v>
      </c>
      <c r="F1729" s="4">
        <v>4.3</v>
      </c>
    </row>
    <row r="1730" spans="1:6" x14ac:dyDescent="0.3">
      <c r="A1730" s="1">
        <v>31091</v>
      </c>
      <c r="B1730" t="s">
        <v>2898</v>
      </c>
      <c r="C1730" t="s">
        <v>2899</v>
      </c>
      <c r="D1730" s="3">
        <v>736</v>
      </c>
      <c r="E1730" s="4">
        <v>721.12</v>
      </c>
      <c r="F1730" s="4">
        <v>1</v>
      </c>
    </row>
    <row r="1731" spans="1:6" x14ac:dyDescent="0.3">
      <c r="A1731" s="1">
        <v>31093</v>
      </c>
      <c r="B1731" t="s">
        <v>2900</v>
      </c>
      <c r="C1731" t="s">
        <v>299</v>
      </c>
      <c r="D1731" s="3">
        <v>6274</v>
      </c>
      <c r="E1731" s="4">
        <v>569.34</v>
      </c>
      <c r="F1731" s="4">
        <v>11</v>
      </c>
    </row>
    <row r="1732" spans="1:6" x14ac:dyDescent="0.3">
      <c r="A1732" s="1">
        <v>31095</v>
      </c>
      <c r="B1732" t="s">
        <v>2901</v>
      </c>
      <c r="C1732" t="s">
        <v>83</v>
      </c>
      <c r="D1732" s="3">
        <v>7547</v>
      </c>
      <c r="E1732" s="4">
        <v>570.17999999999995</v>
      </c>
      <c r="F1732" s="4">
        <v>13.2</v>
      </c>
    </row>
    <row r="1733" spans="1:6" x14ac:dyDescent="0.3">
      <c r="A1733" s="1">
        <v>31097</v>
      </c>
      <c r="B1733" t="s">
        <v>2902</v>
      </c>
      <c r="C1733" t="s">
        <v>307</v>
      </c>
      <c r="D1733" s="3">
        <v>5217</v>
      </c>
      <c r="E1733" s="4">
        <v>376.05</v>
      </c>
      <c r="F1733" s="4">
        <v>13.9</v>
      </c>
    </row>
    <row r="1734" spans="1:6" x14ac:dyDescent="0.3">
      <c r="A1734" s="1">
        <v>31099</v>
      </c>
      <c r="B1734" t="s">
        <v>2903</v>
      </c>
      <c r="C1734" t="s">
        <v>2904</v>
      </c>
      <c r="D1734" s="3">
        <v>6489</v>
      </c>
      <c r="E1734" s="4">
        <v>516.24</v>
      </c>
      <c r="F1734" s="4">
        <v>12.6</v>
      </c>
    </row>
    <row r="1735" spans="1:6" x14ac:dyDescent="0.3">
      <c r="A1735" s="1">
        <v>31101</v>
      </c>
      <c r="B1735" t="s">
        <v>2905</v>
      </c>
      <c r="C1735" t="s">
        <v>2906</v>
      </c>
      <c r="D1735" s="3">
        <v>8368</v>
      </c>
      <c r="E1735" s="4">
        <v>1061.5999999999999</v>
      </c>
      <c r="F1735" s="4">
        <v>7.9</v>
      </c>
    </row>
    <row r="1736" spans="1:6" x14ac:dyDescent="0.3">
      <c r="A1736" s="1">
        <v>31103</v>
      </c>
      <c r="B1736" t="s">
        <v>2907</v>
      </c>
      <c r="C1736" t="s">
        <v>2908</v>
      </c>
      <c r="D1736" s="3">
        <v>824</v>
      </c>
      <c r="E1736" s="4">
        <v>773.07</v>
      </c>
      <c r="F1736" s="4">
        <v>1.1000000000000001</v>
      </c>
    </row>
    <row r="1737" spans="1:6" x14ac:dyDescent="0.3">
      <c r="A1737" s="1">
        <v>31105</v>
      </c>
      <c r="B1737" t="s">
        <v>2909</v>
      </c>
      <c r="C1737" t="s">
        <v>2910</v>
      </c>
      <c r="D1737" s="3">
        <v>3821</v>
      </c>
      <c r="E1737" s="4">
        <v>951.85</v>
      </c>
      <c r="F1737" s="4">
        <v>4</v>
      </c>
    </row>
    <row r="1738" spans="1:6" x14ac:dyDescent="0.3">
      <c r="A1738" s="1">
        <v>31107</v>
      </c>
      <c r="B1738" t="s">
        <v>2911</v>
      </c>
      <c r="C1738" t="s">
        <v>1211</v>
      </c>
      <c r="D1738" s="3">
        <v>8701</v>
      </c>
      <c r="E1738" s="4">
        <v>1108.3499999999999</v>
      </c>
      <c r="F1738" s="4">
        <v>7.9</v>
      </c>
    </row>
    <row r="1739" spans="1:6" x14ac:dyDescent="0.3">
      <c r="A1739" s="1">
        <v>31109</v>
      </c>
      <c r="B1739" t="s">
        <v>2912</v>
      </c>
      <c r="C1739" t="s">
        <v>2913</v>
      </c>
      <c r="D1739" s="3">
        <v>285407</v>
      </c>
      <c r="E1739" s="4">
        <v>837.55</v>
      </c>
      <c r="F1739" s="4">
        <v>340.8</v>
      </c>
    </row>
    <row r="1740" spans="1:6" x14ac:dyDescent="0.3">
      <c r="A1740" s="1">
        <v>31111</v>
      </c>
      <c r="B1740" t="s">
        <v>2914</v>
      </c>
      <c r="C1740" t="s">
        <v>313</v>
      </c>
      <c r="D1740" s="3">
        <v>36288</v>
      </c>
      <c r="E1740" s="4">
        <v>2564.0700000000002</v>
      </c>
      <c r="F1740" s="4">
        <v>14.2</v>
      </c>
    </row>
    <row r="1741" spans="1:6" x14ac:dyDescent="0.3">
      <c r="A1741" s="1">
        <v>31113</v>
      </c>
      <c r="B1741" t="s">
        <v>2915</v>
      </c>
      <c r="C1741" t="s">
        <v>317</v>
      </c>
      <c r="D1741" s="3">
        <v>763</v>
      </c>
      <c r="E1741" s="4">
        <v>570.66</v>
      </c>
      <c r="F1741" s="4">
        <v>1.3</v>
      </c>
    </row>
    <row r="1742" spans="1:6" x14ac:dyDescent="0.3">
      <c r="A1742" s="1">
        <v>31115</v>
      </c>
      <c r="B1742" t="s">
        <v>2916</v>
      </c>
      <c r="C1742" t="s">
        <v>2917</v>
      </c>
      <c r="D1742" s="3">
        <v>632</v>
      </c>
      <c r="E1742" s="4">
        <v>568.29</v>
      </c>
      <c r="F1742" s="4">
        <v>1.1000000000000001</v>
      </c>
    </row>
    <row r="1743" spans="1:6" x14ac:dyDescent="0.3">
      <c r="A1743" s="1">
        <v>31117</v>
      </c>
      <c r="B1743" t="s">
        <v>2918</v>
      </c>
      <c r="C1743" t="s">
        <v>1667</v>
      </c>
      <c r="D1743" s="3">
        <v>539</v>
      </c>
      <c r="E1743" s="4">
        <v>858.98</v>
      </c>
      <c r="F1743" s="4">
        <v>0.6</v>
      </c>
    </row>
    <row r="1744" spans="1:6" x14ac:dyDescent="0.3">
      <c r="A1744" s="1">
        <v>31119</v>
      </c>
      <c r="B1744" t="s">
        <v>2919</v>
      </c>
      <c r="C1744" t="s">
        <v>101</v>
      </c>
      <c r="D1744" s="3">
        <v>34876</v>
      </c>
      <c r="E1744" s="4">
        <v>572.74</v>
      </c>
      <c r="F1744" s="4">
        <v>60.9</v>
      </c>
    </row>
    <row r="1745" spans="1:6" x14ac:dyDescent="0.3">
      <c r="A1745" s="1">
        <v>31121</v>
      </c>
      <c r="B1745" t="s">
        <v>2920</v>
      </c>
      <c r="C1745" t="s">
        <v>2921</v>
      </c>
      <c r="D1745" s="3">
        <v>7845</v>
      </c>
      <c r="E1745" s="4">
        <v>484.88</v>
      </c>
      <c r="F1745" s="4">
        <v>16.2</v>
      </c>
    </row>
    <row r="1746" spans="1:6" x14ac:dyDescent="0.3">
      <c r="A1746" s="1">
        <v>31123</v>
      </c>
      <c r="B1746" t="s">
        <v>2922</v>
      </c>
      <c r="C1746" t="s">
        <v>2923</v>
      </c>
      <c r="D1746" s="3">
        <v>5042</v>
      </c>
      <c r="E1746" s="4">
        <v>1423.84</v>
      </c>
      <c r="F1746" s="4">
        <v>3.5</v>
      </c>
    </row>
    <row r="1747" spans="1:6" x14ac:dyDescent="0.3">
      <c r="A1747" s="1">
        <v>31125</v>
      </c>
      <c r="B1747" t="s">
        <v>2924</v>
      </c>
      <c r="C1747" t="s">
        <v>2925</v>
      </c>
      <c r="D1747" s="3">
        <v>3735</v>
      </c>
      <c r="E1747" s="4">
        <v>441.63</v>
      </c>
      <c r="F1747" s="4">
        <v>8.5</v>
      </c>
    </row>
    <row r="1748" spans="1:6" x14ac:dyDescent="0.3">
      <c r="A1748" s="1">
        <v>31127</v>
      </c>
      <c r="B1748" t="s">
        <v>2926</v>
      </c>
      <c r="C1748" t="s">
        <v>1680</v>
      </c>
      <c r="D1748" s="3">
        <v>7248</v>
      </c>
      <c r="E1748" s="4">
        <v>407.38</v>
      </c>
      <c r="F1748" s="4">
        <v>17.8</v>
      </c>
    </row>
    <row r="1749" spans="1:6" x14ac:dyDescent="0.3">
      <c r="A1749" s="1">
        <v>31129</v>
      </c>
      <c r="B1749" t="s">
        <v>2927</v>
      </c>
      <c r="C1749" t="s">
        <v>2928</v>
      </c>
      <c r="D1749" s="3">
        <v>4500</v>
      </c>
      <c r="E1749" s="4">
        <v>575.16</v>
      </c>
      <c r="F1749" s="4">
        <v>7.8</v>
      </c>
    </row>
    <row r="1750" spans="1:6" x14ac:dyDescent="0.3">
      <c r="A1750" s="1">
        <v>31131</v>
      </c>
      <c r="B1750" t="s">
        <v>2929</v>
      </c>
      <c r="C1750" t="s">
        <v>2930</v>
      </c>
      <c r="D1750" s="3">
        <v>15740</v>
      </c>
      <c r="E1750" s="4">
        <v>615.63</v>
      </c>
      <c r="F1750" s="4">
        <v>25.6</v>
      </c>
    </row>
    <row r="1751" spans="1:6" x14ac:dyDescent="0.3">
      <c r="A1751" s="1">
        <v>31133</v>
      </c>
      <c r="B1751" t="s">
        <v>2931</v>
      </c>
      <c r="C1751" t="s">
        <v>1694</v>
      </c>
      <c r="D1751" s="3">
        <v>2773</v>
      </c>
      <c r="E1751" s="4">
        <v>431.07</v>
      </c>
      <c r="F1751" s="4">
        <v>6.4</v>
      </c>
    </row>
    <row r="1752" spans="1:6" x14ac:dyDescent="0.3">
      <c r="A1752" s="1">
        <v>31135</v>
      </c>
      <c r="B1752" t="s">
        <v>2932</v>
      </c>
      <c r="C1752" t="s">
        <v>2933</v>
      </c>
      <c r="D1752" s="3">
        <v>2970</v>
      </c>
      <c r="E1752" s="4">
        <v>883.34</v>
      </c>
      <c r="F1752" s="4">
        <v>3.4</v>
      </c>
    </row>
    <row r="1753" spans="1:6" x14ac:dyDescent="0.3">
      <c r="A1753" s="1">
        <v>31137</v>
      </c>
      <c r="B1753" t="s">
        <v>2934</v>
      </c>
      <c r="C1753" t="s">
        <v>2688</v>
      </c>
      <c r="D1753" s="3">
        <v>9188</v>
      </c>
      <c r="E1753" s="4">
        <v>539.79</v>
      </c>
      <c r="F1753" s="4">
        <v>17</v>
      </c>
    </row>
    <row r="1754" spans="1:6" x14ac:dyDescent="0.3">
      <c r="A1754" s="1">
        <v>31139</v>
      </c>
      <c r="B1754" t="s">
        <v>2935</v>
      </c>
      <c r="C1754" t="s">
        <v>963</v>
      </c>
      <c r="D1754" s="3">
        <v>7266</v>
      </c>
      <c r="E1754" s="4">
        <v>573.25</v>
      </c>
      <c r="F1754" s="4">
        <v>12.7</v>
      </c>
    </row>
    <row r="1755" spans="1:6" x14ac:dyDescent="0.3">
      <c r="A1755" s="1">
        <v>31141</v>
      </c>
      <c r="B1755" t="s">
        <v>2936</v>
      </c>
      <c r="C1755" t="s">
        <v>2691</v>
      </c>
      <c r="D1755" s="3">
        <v>32237</v>
      </c>
      <c r="E1755" s="4">
        <v>674.06</v>
      </c>
      <c r="F1755" s="4">
        <v>47.8</v>
      </c>
    </row>
    <row r="1756" spans="1:6" x14ac:dyDescent="0.3">
      <c r="A1756" s="1">
        <v>31143</v>
      </c>
      <c r="B1756" t="s">
        <v>2937</v>
      </c>
      <c r="C1756" t="s">
        <v>342</v>
      </c>
      <c r="D1756" s="3">
        <v>5406</v>
      </c>
      <c r="E1756" s="4">
        <v>438.34</v>
      </c>
      <c r="F1756" s="4">
        <v>12.3</v>
      </c>
    </row>
    <row r="1757" spans="1:6" x14ac:dyDescent="0.3">
      <c r="A1757" s="1">
        <v>31145</v>
      </c>
      <c r="B1757" t="s">
        <v>2938</v>
      </c>
      <c r="C1757" t="s">
        <v>2939</v>
      </c>
      <c r="D1757" s="3">
        <v>11055</v>
      </c>
      <c r="E1757" s="4">
        <v>716.99</v>
      </c>
      <c r="F1757" s="4">
        <v>15.4</v>
      </c>
    </row>
    <row r="1758" spans="1:6" x14ac:dyDescent="0.3">
      <c r="A1758" s="1">
        <v>31147</v>
      </c>
      <c r="B1758" t="s">
        <v>2940</v>
      </c>
      <c r="C1758" t="s">
        <v>2941</v>
      </c>
      <c r="D1758" s="3">
        <v>8363</v>
      </c>
      <c r="E1758" s="4">
        <v>551.84</v>
      </c>
      <c r="F1758" s="4">
        <v>15.2</v>
      </c>
    </row>
    <row r="1759" spans="1:6" x14ac:dyDescent="0.3">
      <c r="A1759" s="1">
        <v>31149</v>
      </c>
      <c r="B1759" t="s">
        <v>2942</v>
      </c>
      <c r="C1759" t="s">
        <v>2423</v>
      </c>
      <c r="D1759" s="3">
        <v>1526</v>
      </c>
      <c r="E1759" s="4">
        <v>1008.32</v>
      </c>
      <c r="F1759" s="4">
        <v>1.5</v>
      </c>
    </row>
    <row r="1760" spans="1:6" x14ac:dyDescent="0.3">
      <c r="A1760" s="1">
        <v>31151</v>
      </c>
      <c r="B1760" t="s">
        <v>2943</v>
      </c>
      <c r="C1760" t="s">
        <v>353</v>
      </c>
      <c r="D1760" s="3">
        <v>14200</v>
      </c>
      <c r="E1760" s="4">
        <v>574.02</v>
      </c>
      <c r="F1760" s="4">
        <v>24.7</v>
      </c>
    </row>
    <row r="1761" spans="1:6" x14ac:dyDescent="0.3">
      <c r="A1761" s="1">
        <v>31153</v>
      </c>
      <c r="B1761" t="s">
        <v>2944</v>
      </c>
      <c r="C1761" t="s">
        <v>2945</v>
      </c>
      <c r="D1761" s="3">
        <v>158840</v>
      </c>
      <c r="E1761" s="4">
        <v>238.99</v>
      </c>
      <c r="F1761" s="4">
        <v>664.6</v>
      </c>
    </row>
    <row r="1762" spans="1:6" x14ac:dyDescent="0.3">
      <c r="A1762" s="1">
        <v>31155</v>
      </c>
      <c r="B1762" t="s">
        <v>2946</v>
      </c>
      <c r="C1762" t="s">
        <v>2947</v>
      </c>
      <c r="D1762" s="3">
        <v>20780</v>
      </c>
      <c r="E1762" s="4">
        <v>750.23</v>
      </c>
      <c r="F1762" s="4">
        <v>27.7</v>
      </c>
    </row>
    <row r="1763" spans="1:6" x14ac:dyDescent="0.3">
      <c r="A1763" s="1">
        <v>31157</v>
      </c>
      <c r="B1763" t="s">
        <v>2948</v>
      </c>
      <c r="C1763" t="s">
        <v>2949</v>
      </c>
      <c r="D1763" s="3">
        <v>36970</v>
      </c>
      <c r="E1763" s="4">
        <v>739.4</v>
      </c>
      <c r="F1763" s="4">
        <v>50</v>
      </c>
    </row>
    <row r="1764" spans="1:6" x14ac:dyDescent="0.3">
      <c r="A1764" s="1">
        <v>31159</v>
      </c>
      <c r="B1764" t="s">
        <v>2950</v>
      </c>
      <c r="C1764" t="s">
        <v>1718</v>
      </c>
      <c r="D1764" s="3">
        <v>16750</v>
      </c>
      <c r="E1764" s="4">
        <v>571.42999999999995</v>
      </c>
      <c r="F1764" s="4">
        <v>29.3</v>
      </c>
    </row>
    <row r="1765" spans="1:6" x14ac:dyDescent="0.3">
      <c r="A1765" s="1">
        <v>31161</v>
      </c>
      <c r="B1765" t="s">
        <v>2951</v>
      </c>
      <c r="C1765" t="s">
        <v>1722</v>
      </c>
      <c r="D1765" s="3">
        <v>5469</v>
      </c>
      <c r="E1765" s="4">
        <v>2440.86</v>
      </c>
      <c r="F1765" s="4">
        <v>2.2000000000000002</v>
      </c>
    </row>
    <row r="1766" spans="1:6" x14ac:dyDescent="0.3">
      <c r="A1766" s="1">
        <v>31163</v>
      </c>
      <c r="B1766" t="s">
        <v>2952</v>
      </c>
      <c r="C1766" t="s">
        <v>1724</v>
      </c>
      <c r="D1766" s="3">
        <v>3152</v>
      </c>
      <c r="E1766" s="4">
        <v>565.83000000000004</v>
      </c>
      <c r="F1766" s="4">
        <v>5.6</v>
      </c>
    </row>
    <row r="1767" spans="1:6" x14ac:dyDescent="0.3">
      <c r="A1767" s="1">
        <v>31165</v>
      </c>
      <c r="B1767" t="s">
        <v>2953</v>
      </c>
      <c r="C1767" t="s">
        <v>1555</v>
      </c>
      <c r="D1767" s="3">
        <v>1311</v>
      </c>
      <c r="E1767" s="4">
        <v>2066.7399999999998</v>
      </c>
      <c r="F1767" s="4">
        <v>0.6</v>
      </c>
    </row>
    <row r="1768" spans="1:6" x14ac:dyDescent="0.3">
      <c r="A1768" s="1">
        <v>31167</v>
      </c>
      <c r="B1768" t="s">
        <v>2954</v>
      </c>
      <c r="C1768" t="s">
        <v>1730</v>
      </c>
      <c r="D1768" s="3">
        <v>6129</v>
      </c>
      <c r="E1768" s="4">
        <v>427.95</v>
      </c>
      <c r="F1768" s="4">
        <v>14.3</v>
      </c>
    </row>
    <row r="1769" spans="1:6" x14ac:dyDescent="0.3">
      <c r="A1769" s="1">
        <v>31169</v>
      </c>
      <c r="B1769" t="s">
        <v>2955</v>
      </c>
      <c r="C1769" t="s">
        <v>2956</v>
      </c>
      <c r="D1769" s="3">
        <v>5228</v>
      </c>
      <c r="E1769" s="4">
        <v>573.80999999999995</v>
      </c>
      <c r="F1769" s="4">
        <v>9.1</v>
      </c>
    </row>
    <row r="1770" spans="1:6" x14ac:dyDescent="0.3">
      <c r="A1770" s="1">
        <v>31171</v>
      </c>
      <c r="B1770" t="s">
        <v>2957</v>
      </c>
      <c r="C1770" t="s">
        <v>1002</v>
      </c>
      <c r="D1770" s="3">
        <v>647</v>
      </c>
      <c r="E1770" s="4">
        <v>713.24</v>
      </c>
      <c r="F1770" s="4">
        <v>0.9</v>
      </c>
    </row>
    <row r="1771" spans="1:6" x14ac:dyDescent="0.3">
      <c r="A1771" s="1">
        <v>31173</v>
      </c>
      <c r="B1771" t="s">
        <v>2958</v>
      </c>
      <c r="C1771" t="s">
        <v>2959</v>
      </c>
      <c r="D1771" s="3">
        <v>6940</v>
      </c>
      <c r="E1771" s="4">
        <v>393.58</v>
      </c>
      <c r="F1771" s="4">
        <v>17.600000000000001</v>
      </c>
    </row>
    <row r="1772" spans="1:6" x14ac:dyDescent="0.3">
      <c r="A1772" s="1">
        <v>31175</v>
      </c>
      <c r="B1772" t="s">
        <v>2960</v>
      </c>
      <c r="C1772" t="s">
        <v>1134</v>
      </c>
      <c r="D1772" s="3">
        <v>4260</v>
      </c>
      <c r="E1772" s="4">
        <v>568.04999999999995</v>
      </c>
      <c r="F1772" s="4">
        <v>7.5</v>
      </c>
    </row>
    <row r="1773" spans="1:6" x14ac:dyDescent="0.3">
      <c r="A1773" s="1">
        <v>31177</v>
      </c>
      <c r="B1773" t="s">
        <v>2961</v>
      </c>
      <c r="C1773" t="s">
        <v>142</v>
      </c>
      <c r="D1773" s="3">
        <v>20234</v>
      </c>
      <c r="E1773" s="4">
        <v>389.96</v>
      </c>
      <c r="F1773" s="4">
        <v>51.9</v>
      </c>
    </row>
    <row r="1774" spans="1:6" x14ac:dyDescent="0.3">
      <c r="A1774" s="1">
        <v>31179</v>
      </c>
      <c r="B1774" t="s">
        <v>2962</v>
      </c>
      <c r="C1774" t="s">
        <v>1028</v>
      </c>
      <c r="D1774" s="3">
        <v>9595</v>
      </c>
      <c r="E1774" s="4">
        <v>442.91</v>
      </c>
      <c r="F1774" s="4">
        <v>21.7</v>
      </c>
    </row>
    <row r="1775" spans="1:6" x14ac:dyDescent="0.3">
      <c r="A1775" s="1">
        <v>31181</v>
      </c>
      <c r="B1775" t="s">
        <v>2963</v>
      </c>
      <c r="C1775" t="s">
        <v>1030</v>
      </c>
      <c r="D1775" s="3">
        <v>3812</v>
      </c>
      <c r="E1775" s="4">
        <v>574.91</v>
      </c>
      <c r="F1775" s="4">
        <v>6.6</v>
      </c>
    </row>
    <row r="1776" spans="1:6" x14ac:dyDescent="0.3">
      <c r="A1776" s="1">
        <v>31183</v>
      </c>
      <c r="B1776" t="s">
        <v>2964</v>
      </c>
      <c r="C1776" t="s">
        <v>1032</v>
      </c>
      <c r="D1776" s="3">
        <v>818</v>
      </c>
      <c r="E1776" s="4">
        <v>575.17999999999995</v>
      </c>
      <c r="F1776" s="4">
        <v>1.4</v>
      </c>
    </row>
    <row r="1777" spans="1:6" x14ac:dyDescent="0.3">
      <c r="A1777" s="1">
        <v>31185</v>
      </c>
      <c r="B1777" t="s">
        <v>2965</v>
      </c>
      <c r="C1777" t="s">
        <v>2085</v>
      </c>
      <c r="D1777" s="3">
        <v>13665</v>
      </c>
      <c r="E1777" s="4">
        <v>572.51</v>
      </c>
      <c r="F1777" s="4">
        <v>23.9</v>
      </c>
    </row>
    <row r="1778" spans="1:6" x14ac:dyDescent="0.3">
      <c r="A1778" s="1">
        <v>32</v>
      </c>
      <c r="B1778" t="s">
        <v>2966</v>
      </c>
      <c r="C1778" t="s">
        <v>2967</v>
      </c>
      <c r="D1778" s="3">
        <v>2700551</v>
      </c>
      <c r="E1778" s="4">
        <v>109781.18</v>
      </c>
      <c r="F1778" s="4">
        <v>24.6</v>
      </c>
    </row>
    <row r="1779" spans="1:6" x14ac:dyDescent="0.3">
      <c r="A1779" s="1">
        <v>32001</v>
      </c>
      <c r="B1779" t="s">
        <v>2968</v>
      </c>
      <c r="C1779" t="s">
        <v>2969</v>
      </c>
      <c r="D1779" s="3">
        <v>24877</v>
      </c>
      <c r="E1779" s="4">
        <v>4930.46</v>
      </c>
      <c r="F1779" s="4">
        <v>5</v>
      </c>
    </row>
    <row r="1780" spans="1:6" x14ac:dyDescent="0.3">
      <c r="A1780" s="1">
        <v>32003</v>
      </c>
      <c r="B1780" t="s">
        <v>2970</v>
      </c>
      <c r="C1780" t="s">
        <v>262</v>
      </c>
      <c r="D1780" s="3">
        <v>1951269</v>
      </c>
      <c r="E1780" s="4">
        <v>7891.43</v>
      </c>
      <c r="F1780" s="4">
        <v>247.3</v>
      </c>
    </row>
    <row r="1781" spans="1:6" x14ac:dyDescent="0.3">
      <c r="A1781" s="1">
        <v>32005</v>
      </c>
      <c r="B1781" t="s">
        <v>2971</v>
      </c>
      <c r="C1781" t="s">
        <v>534</v>
      </c>
      <c r="D1781" s="3">
        <v>46997</v>
      </c>
      <c r="E1781" s="4">
        <v>709.72</v>
      </c>
      <c r="F1781" s="4">
        <v>66.2</v>
      </c>
    </row>
    <row r="1782" spans="1:6" x14ac:dyDescent="0.3">
      <c r="A1782" s="1">
        <v>32007</v>
      </c>
      <c r="B1782" t="s">
        <v>2972</v>
      </c>
      <c r="C1782" t="s">
        <v>2973</v>
      </c>
      <c r="D1782" s="3">
        <v>48818</v>
      </c>
      <c r="E1782" s="4">
        <v>17169.830000000002</v>
      </c>
      <c r="F1782" s="4">
        <v>2.8</v>
      </c>
    </row>
    <row r="1783" spans="1:6" x14ac:dyDescent="0.3">
      <c r="A1783" s="1">
        <v>32009</v>
      </c>
      <c r="B1783" t="s">
        <v>2974</v>
      </c>
      <c r="C1783" t="s">
        <v>2975</v>
      </c>
      <c r="D1783" s="3">
        <v>783</v>
      </c>
      <c r="E1783" s="4">
        <v>3581.88</v>
      </c>
      <c r="F1783" s="4">
        <v>0.2</v>
      </c>
    </row>
    <row r="1784" spans="1:6" x14ac:dyDescent="0.3">
      <c r="A1784" s="1">
        <v>32011</v>
      </c>
      <c r="B1784" t="s">
        <v>2976</v>
      </c>
      <c r="C1784" t="s">
        <v>2977</v>
      </c>
      <c r="D1784" s="3">
        <v>1987</v>
      </c>
      <c r="E1784" s="4">
        <v>4175.68</v>
      </c>
      <c r="F1784" s="4">
        <v>0.5</v>
      </c>
    </row>
    <row r="1785" spans="1:6" x14ac:dyDescent="0.3">
      <c r="A1785" s="1">
        <v>32013</v>
      </c>
      <c r="B1785" t="s">
        <v>2978</v>
      </c>
      <c r="C1785" t="s">
        <v>402</v>
      </c>
      <c r="D1785" s="3">
        <v>16528</v>
      </c>
      <c r="E1785" s="4">
        <v>9640.76</v>
      </c>
      <c r="F1785" s="4">
        <v>1.7</v>
      </c>
    </row>
    <row r="1786" spans="1:6" x14ac:dyDescent="0.3">
      <c r="A1786" s="1">
        <v>32015</v>
      </c>
      <c r="B1786" t="s">
        <v>2979</v>
      </c>
      <c r="C1786" t="s">
        <v>2980</v>
      </c>
      <c r="D1786" s="3">
        <v>5775</v>
      </c>
      <c r="E1786" s="4">
        <v>5490.1</v>
      </c>
      <c r="F1786" s="4">
        <v>1.1000000000000001</v>
      </c>
    </row>
    <row r="1787" spans="1:6" x14ac:dyDescent="0.3">
      <c r="A1787" s="1">
        <v>32017</v>
      </c>
      <c r="B1787" t="s">
        <v>2981</v>
      </c>
      <c r="C1787" t="s">
        <v>313</v>
      </c>
      <c r="D1787" s="3">
        <v>5345</v>
      </c>
      <c r="E1787" s="4">
        <v>10633.2</v>
      </c>
      <c r="F1787" s="4">
        <v>0.5</v>
      </c>
    </row>
    <row r="1788" spans="1:6" x14ac:dyDescent="0.3">
      <c r="A1788" s="1">
        <v>32019</v>
      </c>
      <c r="B1788" t="s">
        <v>2982</v>
      </c>
      <c r="C1788" t="s">
        <v>1517</v>
      </c>
      <c r="D1788" s="3">
        <v>51980</v>
      </c>
      <c r="E1788" s="4">
        <v>2001.19</v>
      </c>
      <c r="F1788" s="4">
        <v>26</v>
      </c>
    </row>
    <row r="1789" spans="1:6" x14ac:dyDescent="0.3">
      <c r="A1789" s="1">
        <v>32021</v>
      </c>
      <c r="B1789" t="s">
        <v>2983</v>
      </c>
      <c r="C1789" t="s">
        <v>573</v>
      </c>
      <c r="D1789" s="3">
        <v>4772</v>
      </c>
      <c r="E1789" s="4">
        <v>3752.84</v>
      </c>
      <c r="F1789" s="4">
        <v>1.3</v>
      </c>
    </row>
    <row r="1790" spans="1:6" x14ac:dyDescent="0.3">
      <c r="A1790" s="1">
        <v>32023</v>
      </c>
      <c r="B1790" t="s">
        <v>2984</v>
      </c>
      <c r="C1790" t="s">
        <v>2985</v>
      </c>
      <c r="D1790" s="3">
        <v>43946</v>
      </c>
      <c r="E1790" s="4">
        <v>18181.919999999998</v>
      </c>
      <c r="F1790" s="4">
        <v>2.4</v>
      </c>
    </row>
    <row r="1791" spans="1:6" x14ac:dyDescent="0.3">
      <c r="A1791" s="1">
        <v>32027</v>
      </c>
      <c r="B1791" t="s">
        <v>2986</v>
      </c>
      <c r="C1791" t="s">
        <v>2987</v>
      </c>
      <c r="D1791" s="3">
        <v>6753</v>
      </c>
      <c r="E1791" s="4">
        <v>6036.56</v>
      </c>
      <c r="F1791" s="4">
        <v>1.1000000000000001</v>
      </c>
    </row>
    <row r="1792" spans="1:6" x14ac:dyDescent="0.3">
      <c r="A1792" s="1">
        <v>32029</v>
      </c>
      <c r="B1792" t="s">
        <v>2988</v>
      </c>
      <c r="C1792" t="s">
        <v>2989</v>
      </c>
      <c r="D1792" s="3">
        <v>4010</v>
      </c>
      <c r="E1792" s="4">
        <v>262.92</v>
      </c>
      <c r="F1792" s="4">
        <v>15.3</v>
      </c>
    </row>
    <row r="1793" spans="1:6" x14ac:dyDescent="0.3">
      <c r="A1793" s="1">
        <v>32031</v>
      </c>
      <c r="B1793" t="s">
        <v>2990</v>
      </c>
      <c r="C1793" t="s">
        <v>2991</v>
      </c>
      <c r="D1793" s="3">
        <v>421407</v>
      </c>
      <c r="E1793" s="4">
        <v>6302.37</v>
      </c>
      <c r="F1793" s="4">
        <v>66.900000000000006</v>
      </c>
    </row>
    <row r="1794" spans="1:6" x14ac:dyDescent="0.3">
      <c r="A1794" s="1">
        <v>32033</v>
      </c>
      <c r="B1794" t="s">
        <v>2992</v>
      </c>
      <c r="C1794" t="s">
        <v>2993</v>
      </c>
      <c r="D1794" s="3">
        <v>10030</v>
      </c>
      <c r="E1794" s="4">
        <v>8875.65</v>
      </c>
      <c r="F1794" s="4">
        <v>1.1000000000000001</v>
      </c>
    </row>
    <row r="1795" spans="1:6" x14ac:dyDescent="0.3">
      <c r="A1795" s="1">
        <v>32510</v>
      </c>
      <c r="B1795" t="s">
        <v>2994</v>
      </c>
      <c r="C1795" t="s">
        <v>2995</v>
      </c>
      <c r="D1795" s="3">
        <v>55274</v>
      </c>
      <c r="E1795" s="4">
        <v>144.66</v>
      </c>
      <c r="F1795" s="4">
        <v>382.1</v>
      </c>
    </row>
    <row r="1796" spans="1:6" x14ac:dyDescent="0.3">
      <c r="A1796" s="1">
        <v>33</v>
      </c>
      <c r="B1796" t="s">
        <v>2996</v>
      </c>
      <c r="C1796" t="s">
        <v>2997</v>
      </c>
      <c r="D1796" s="3">
        <v>1316470</v>
      </c>
      <c r="E1796" s="4">
        <v>8952.65</v>
      </c>
      <c r="F1796" s="4">
        <v>147</v>
      </c>
    </row>
    <row r="1797" spans="1:6" x14ac:dyDescent="0.3">
      <c r="A1797" s="1">
        <v>33001</v>
      </c>
      <c r="B1797" t="s">
        <v>2998</v>
      </c>
      <c r="C1797" t="s">
        <v>2999</v>
      </c>
      <c r="D1797" s="3">
        <v>60088</v>
      </c>
      <c r="E1797" s="4">
        <v>400.23</v>
      </c>
      <c r="F1797" s="4">
        <v>150.1</v>
      </c>
    </row>
    <row r="1798" spans="1:6" x14ac:dyDescent="0.3">
      <c r="A1798" s="1">
        <v>33003</v>
      </c>
      <c r="B1798" t="s">
        <v>3000</v>
      </c>
      <c r="C1798" t="s">
        <v>258</v>
      </c>
      <c r="D1798" s="3">
        <v>47818</v>
      </c>
      <c r="E1798" s="4">
        <v>931.06</v>
      </c>
      <c r="F1798" s="4">
        <v>51.4</v>
      </c>
    </row>
    <row r="1799" spans="1:6" x14ac:dyDescent="0.3">
      <c r="A1799" s="1">
        <v>33005</v>
      </c>
      <c r="B1799" t="s">
        <v>3001</v>
      </c>
      <c r="C1799" t="s">
        <v>3002</v>
      </c>
      <c r="D1799" s="3">
        <v>77117</v>
      </c>
      <c r="E1799" s="4">
        <v>706.66</v>
      </c>
      <c r="F1799" s="4">
        <v>109.1</v>
      </c>
    </row>
    <row r="1800" spans="1:6" x14ac:dyDescent="0.3">
      <c r="A1800" s="1">
        <v>33007</v>
      </c>
      <c r="B1800" t="s">
        <v>3003</v>
      </c>
      <c r="C1800" t="s">
        <v>3004</v>
      </c>
      <c r="D1800" s="3">
        <v>33055</v>
      </c>
      <c r="E1800" s="4">
        <v>1794.69</v>
      </c>
      <c r="F1800" s="4">
        <v>18.399999999999999</v>
      </c>
    </row>
    <row r="1801" spans="1:6" x14ac:dyDescent="0.3">
      <c r="A1801" s="1">
        <v>33009</v>
      </c>
      <c r="B1801" t="s">
        <v>3005</v>
      </c>
      <c r="C1801" t="s">
        <v>3006</v>
      </c>
      <c r="D1801" s="3">
        <v>89118</v>
      </c>
      <c r="E1801" s="4">
        <v>1708.75</v>
      </c>
      <c r="F1801" s="4">
        <v>52.2</v>
      </c>
    </row>
    <row r="1802" spans="1:6" x14ac:dyDescent="0.3">
      <c r="A1802" s="1">
        <v>33011</v>
      </c>
      <c r="B1802" t="s">
        <v>3007</v>
      </c>
      <c r="C1802" t="s">
        <v>700</v>
      </c>
      <c r="D1802" s="3">
        <v>400721</v>
      </c>
      <c r="E1802" s="4">
        <v>876.14</v>
      </c>
      <c r="F1802" s="4">
        <v>457.4</v>
      </c>
    </row>
    <row r="1803" spans="1:6" x14ac:dyDescent="0.3">
      <c r="A1803" s="1">
        <v>33013</v>
      </c>
      <c r="B1803" t="s">
        <v>3008</v>
      </c>
      <c r="C1803" t="s">
        <v>3009</v>
      </c>
      <c r="D1803" s="3">
        <v>146445</v>
      </c>
      <c r="E1803" s="4">
        <v>934.12</v>
      </c>
      <c r="F1803" s="4">
        <v>156.80000000000001</v>
      </c>
    </row>
    <row r="1804" spans="1:6" x14ac:dyDescent="0.3">
      <c r="A1804" s="1">
        <v>33015</v>
      </c>
      <c r="B1804" t="s">
        <v>3010</v>
      </c>
      <c r="C1804" t="s">
        <v>3011</v>
      </c>
      <c r="D1804" s="3">
        <v>295223</v>
      </c>
      <c r="E1804" s="4">
        <v>694.72</v>
      </c>
      <c r="F1804" s="4">
        <v>425</v>
      </c>
    </row>
    <row r="1805" spans="1:6" x14ac:dyDescent="0.3">
      <c r="A1805" s="1">
        <v>33017</v>
      </c>
      <c r="B1805" t="s">
        <v>3012</v>
      </c>
      <c r="C1805" t="s">
        <v>3013</v>
      </c>
      <c r="D1805" s="3">
        <v>123143</v>
      </c>
      <c r="E1805" s="4">
        <v>368.97</v>
      </c>
      <c r="F1805" s="4">
        <v>333.7</v>
      </c>
    </row>
    <row r="1806" spans="1:6" x14ac:dyDescent="0.3">
      <c r="A1806" s="1">
        <v>33019</v>
      </c>
      <c r="B1806" t="s">
        <v>3014</v>
      </c>
      <c r="C1806" t="s">
        <v>1406</v>
      </c>
      <c r="D1806" s="3">
        <v>43742</v>
      </c>
      <c r="E1806" s="4">
        <v>537.30999999999995</v>
      </c>
      <c r="F1806" s="4">
        <v>81.400000000000006</v>
      </c>
    </row>
    <row r="1807" spans="1:6" x14ac:dyDescent="0.3">
      <c r="A1807" s="1">
        <v>34</v>
      </c>
      <c r="B1807" t="s">
        <v>3015</v>
      </c>
      <c r="C1807" t="s">
        <v>3016</v>
      </c>
      <c r="D1807" s="3" t="s">
        <v>3017</v>
      </c>
      <c r="E1807" s="4">
        <v>7354.22</v>
      </c>
      <c r="F1807" s="4">
        <v>1195.5</v>
      </c>
    </row>
    <row r="1808" spans="1:6" x14ac:dyDescent="0.3">
      <c r="A1808" s="1">
        <v>34001</v>
      </c>
      <c r="B1808" t="s">
        <v>3018</v>
      </c>
      <c r="C1808" t="s">
        <v>3019</v>
      </c>
      <c r="D1808" s="3">
        <v>274549</v>
      </c>
      <c r="E1808" s="4">
        <v>555.70000000000005</v>
      </c>
      <c r="F1808" s="4">
        <v>494.1</v>
      </c>
    </row>
    <row r="1809" spans="1:6" x14ac:dyDescent="0.3">
      <c r="A1809" s="1">
        <v>34003</v>
      </c>
      <c r="B1809" t="s">
        <v>3020</v>
      </c>
      <c r="C1809" t="s">
        <v>3021</v>
      </c>
      <c r="D1809" s="3">
        <v>905116</v>
      </c>
      <c r="E1809" s="4">
        <v>233.01</v>
      </c>
      <c r="F1809" s="4">
        <v>3884.5</v>
      </c>
    </row>
    <row r="1810" spans="1:6" x14ac:dyDescent="0.3">
      <c r="A1810" s="1">
        <v>34005</v>
      </c>
      <c r="B1810" t="s">
        <v>3022</v>
      </c>
      <c r="C1810" t="s">
        <v>3023</v>
      </c>
      <c r="D1810" s="3" t="s">
        <v>3024</v>
      </c>
      <c r="E1810" s="4">
        <v>798.58</v>
      </c>
      <c r="F1810" s="4">
        <v>561.9</v>
      </c>
    </row>
    <row r="1811" spans="1:6" x14ac:dyDescent="0.3">
      <c r="A1811" s="1">
        <v>34007</v>
      </c>
      <c r="B1811" t="s">
        <v>3025</v>
      </c>
      <c r="C1811" t="s">
        <v>807</v>
      </c>
      <c r="D1811" s="3" t="s">
        <v>3026</v>
      </c>
      <c r="E1811" s="4">
        <v>221.26</v>
      </c>
      <c r="F1811" s="4">
        <v>2321.5</v>
      </c>
    </row>
    <row r="1812" spans="1:6" x14ac:dyDescent="0.3">
      <c r="A1812" s="1">
        <v>34009</v>
      </c>
      <c r="B1812" t="s">
        <v>3027</v>
      </c>
      <c r="C1812" t="s">
        <v>3028</v>
      </c>
      <c r="D1812" s="3">
        <v>97265</v>
      </c>
      <c r="E1812" s="4">
        <v>251.42</v>
      </c>
      <c r="F1812" s="4">
        <v>386.9</v>
      </c>
    </row>
    <row r="1813" spans="1:6" x14ac:dyDescent="0.3">
      <c r="A1813" s="1">
        <v>34011</v>
      </c>
      <c r="B1813" t="s">
        <v>3029</v>
      </c>
      <c r="C1813" t="s">
        <v>1165</v>
      </c>
      <c r="D1813" s="3">
        <v>156898</v>
      </c>
      <c r="E1813" s="4">
        <v>483.7</v>
      </c>
      <c r="F1813" s="4">
        <v>324.39999999999998</v>
      </c>
    </row>
    <row r="1814" spans="1:6" x14ac:dyDescent="0.3">
      <c r="A1814" s="1">
        <v>34013</v>
      </c>
      <c r="B1814" t="s">
        <v>3030</v>
      </c>
      <c r="C1814" t="s">
        <v>2143</v>
      </c>
      <c r="D1814" s="3">
        <v>783969</v>
      </c>
      <c r="E1814" s="4">
        <v>126.21</v>
      </c>
      <c r="F1814" s="4">
        <v>6211.5</v>
      </c>
    </row>
    <row r="1815" spans="1:6" x14ac:dyDescent="0.3">
      <c r="A1815" s="1">
        <v>34015</v>
      </c>
      <c r="B1815" t="s">
        <v>3031</v>
      </c>
      <c r="C1815" t="s">
        <v>3032</v>
      </c>
      <c r="D1815" s="3">
        <v>288288</v>
      </c>
      <c r="E1815" s="4">
        <v>322.01</v>
      </c>
      <c r="F1815" s="4">
        <v>895.3</v>
      </c>
    </row>
    <row r="1816" spans="1:6" x14ac:dyDescent="0.3">
      <c r="A1816" s="1">
        <v>34017</v>
      </c>
      <c r="B1816" t="s">
        <v>3033</v>
      </c>
      <c r="C1816" t="s">
        <v>3034</v>
      </c>
      <c r="D1816" s="3" t="s">
        <v>3035</v>
      </c>
      <c r="E1816" s="4">
        <v>46.19</v>
      </c>
      <c r="F1816" s="4">
        <v>13731.4</v>
      </c>
    </row>
    <row r="1817" spans="1:6" x14ac:dyDescent="0.3">
      <c r="A1817" s="1">
        <v>34019</v>
      </c>
      <c r="B1817" t="s">
        <v>3036</v>
      </c>
      <c r="C1817" t="s">
        <v>3037</v>
      </c>
      <c r="D1817" s="3" t="s">
        <v>3038</v>
      </c>
      <c r="E1817" s="4">
        <v>427.82</v>
      </c>
      <c r="F1817" s="4">
        <v>300</v>
      </c>
    </row>
    <row r="1818" spans="1:6" x14ac:dyDescent="0.3">
      <c r="A1818" s="1">
        <v>34021</v>
      </c>
      <c r="B1818" t="s">
        <v>3039</v>
      </c>
      <c r="C1818" t="s">
        <v>1239</v>
      </c>
      <c r="D1818" s="3" t="s">
        <v>3040</v>
      </c>
      <c r="E1818" s="4">
        <v>224.56</v>
      </c>
      <c r="F1818" s="4">
        <v>1632.2</v>
      </c>
    </row>
    <row r="1819" spans="1:6" x14ac:dyDescent="0.3">
      <c r="A1819" s="1">
        <v>34023</v>
      </c>
      <c r="B1819" t="s">
        <v>3041</v>
      </c>
      <c r="C1819" t="s">
        <v>625</v>
      </c>
      <c r="D1819" s="3">
        <v>809858</v>
      </c>
      <c r="E1819" s="4">
        <v>308.91000000000003</v>
      </c>
      <c r="F1819" s="4">
        <v>2621.6</v>
      </c>
    </row>
    <row r="1820" spans="1:6" x14ac:dyDescent="0.3">
      <c r="A1820" s="1">
        <v>34025</v>
      </c>
      <c r="B1820" t="s">
        <v>3042</v>
      </c>
      <c r="C1820" t="s">
        <v>3043</v>
      </c>
      <c r="D1820" s="3">
        <v>630380</v>
      </c>
      <c r="E1820" s="4">
        <v>468.79</v>
      </c>
      <c r="F1820" s="4">
        <v>1344.7</v>
      </c>
    </row>
    <row r="1821" spans="1:6" x14ac:dyDescent="0.3">
      <c r="A1821" s="1">
        <v>34027</v>
      </c>
      <c r="B1821" t="s">
        <v>3044</v>
      </c>
      <c r="C1821" t="s">
        <v>1676</v>
      </c>
      <c r="D1821" s="3">
        <v>492276</v>
      </c>
      <c r="E1821" s="4">
        <v>460.18</v>
      </c>
      <c r="F1821" s="4">
        <v>1069.8</v>
      </c>
    </row>
    <row r="1822" spans="1:6" x14ac:dyDescent="0.3">
      <c r="A1822" s="1">
        <v>34029</v>
      </c>
      <c r="B1822" t="s">
        <v>3045</v>
      </c>
      <c r="C1822" t="s">
        <v>3046</v>
      </c>
      <c r="D1822" s="3">
        <v>576567</v>
      </c>
      <c r="E1822" s="4">
        <v>628.78</v>
      </c>
      <c r="F1822" s="4">
        <v>917</v>
      </c>
    </row>
    <row r="1823" spans="1:6" x14ac:dyDescent="0.3">
      <c r="A1823" s="1">
        <v>34031</v>
      </c>
      <c r="B1823" t="s">
        <v>3047</v>
      </c>
      <c r="C1823" t="s">
        <v>3048</v>
      </c>
      <c r="D1823" s="3">
        <v>501226</v>
      </c>
      <c r="E1823" s="4">
        <v>184.59</v>
      </c>
      <c r="F1823" s="4">
        <v>2715.3</v>
      </c>
    </row>
    <row r="1824" spans="1:6" x14ac:dyDescent="0.3">
      <c r="A1824" s="1">
        <v>34033</v>
      </c>
      <c r="B1824" t="s">
        <v>3049</v>
      </c>
      <c r="C1824" t="s">
        <v>3050</v>
      </c>
      <c r="D1824" s="3">
        <v>66083</v>
      </c>
      <c r="E1824" s="4">
        <v>331.9</v>
      </c>
      <c r="F1824" s="4">
        <v>199.1</v>
      </c>
    </row>
    <row r="1825" spans="1:6" x14ac:dyDescent="0.3">
      <c r="A1825" s="1">
        <v>34035</v>
      </c>
      <c r="B1825" t="s">
        <v>3051</v>
      </c>
      <c r="C1825" t="s">
        <v>2080</v>
      </c>
      <c r="D1825" s="3">
        <v>323444</v>
      </c>
      <c r="E1825" s="4">
        <v>301.81</v>
      </c>
      <c r="F1825" s="4">
        <v>1071.7</v>
      </c>
    </row>
    <row r="1826" spans="1:6" x14ac:dyDescent="0.3">
      <c r="A1826" s="1">
        <v>34037</v>
      </c>
      <c r="B1826" t="s">
        <v>3052</v>
      </c>
      <c r="C1826" t="s">
        <v>641</v>
      </c>
      <c r="D1826" s="3">
        <v>149265</v>
      </c>
      <c r="E1826" s="4">
        <v>519.01</v>
      </c>
      <c r="F1826" s="4">
        <v>287.60000000000002</v>
      </c>
    </row>
    <row r="1827" spans="1:6" x14ac:dyDescent="0.3">
      <c r="A1827" s="1">
        <v>34039</v>
      </c>
      <c r="B1827" t="s">
        <v>3053</v>
      </c>
      <c r="C1827" t="s">
        <v>367</v>
      </c>
      <c r="D1827" s="3">
        <v>536499</v>
      </c>
      <c r="E1827" s="4">
        <v>102.85</v>
      </c>
      <c r="F1827" s="4">
        <v>5216.1000000000004</v>
      </c>
    </row>
    <row r="1828" spans="1:6" x14ac:dyDescent="0.3">
      <c r="A1828" s="1">
        <v>34041</v>
      </c>
      <c r="B1828" t="s">
        <v>3054</v>
      </c>
      <c r="C1828" t="s">
        <v>1025</v>
      </c>
      <c r="D1828" s="3">
        <v>108692</v>
      </c>
      <c r="E1828" s="4">
        <v>356.92</v>
      </c>
      <c r="F1828" s="4">
        <v>304.5</v>
      </c>
    </row>
    <row r="1829" spans="1:6" x14ac:dyDescent="0.3">
      <c r="A1829" s="1">
        <v>35</v>
      </c>
      <c r="B1829" t="s">
        <v>3055</v>
      </c>
      <c r="C1829" t="s">
        <v>3056</v>
      </c>
      <c r="D1829" s="3" t="s">
        <v>3057</v>
      </c>
      <c r="E1829" s="4">
        <v>121298.15</v>
      </c>
      <c r="F1829" s="4">
        <v>17</v>
      </c>
    </row>
    <row r="1830" spans="1:6" x14ac:dyDescent="0.3">
      <c r="A1830" s="1">
        <v>35001</v>
      </c>
      <c r="B1830" t="s">
        <v>3058</v>
      </c>
      <c r="C1830" t="s">
        <v>3059</v>
      </c>
      <c r="D1830" s="3">
        <v>662564</v>
      </c>
      <c r="E1830" s="4">
        <v>1160.83</v>
      </c>
      <c r="F1830" s="4">
        <v>570.79999999999995</v>
      </c>
    </row>
    <row r="1831" spans="1:6" x14ac:dyDescent="0.3">
      <c r="A1831" s="1">
        <v>35003</v>
      </c>
      <c r="B1831" t="s">
        <v>3060</v>
      </c>
      <c r="C1831" t="s">
        <v>3061</v>
      </c>
      <c r="D1831" s="3">
        <v>3725</v>
      </c>
      <c r="E1831" s="4">
        <v>6923.69</v>
      </c>
      <c r="F1831" s="4">
        <v>0.5</v>
      </c>
    </row>
    <row r="1832" spans="1:6" x14ac:dyDescent="0.3">
      <c r="A1832" s="1">
        <v>35005</v>
      </c>
      <c r="B1832" t="s">
        <v>3062</v>
      </c>
      <c r="C1832" t="s">
        <v>3063</v>
      </c>
      <c r="D1832" s="3">
        <v>65645</v>
      </c>
      <c r="E1832" s="4">
        <v>6065.27</v>
      </c>
      <c r="F1832" s="4">
        <v>10.8</v>
      </c>
    </row>
    <row r="1833" spans="1:6" x14ac:dyDescent="0.3">
      <c r="A1833" s="1">
        <v>35006</v>
      </c>
      <c r="B1833" t="s">
        <v>3064</v>
      </c>
      <c r="C1833" t="s">
        <v>3065</v>
      </c>
      <c r="D1833" s="3">
        <v>27213</v>
      </c>
      <c r="E1833" s="4">
        <v>4539.4799999999996</v>
      </c>
      <c r="F1833" s="4">
        <v>6</v>
      </c>
    </row>
    <row r="1834" spans="1:6" x14ac:dyDescent="0.3">
      <c r="A1834" s="1">
        <v>35007</v>
      </c>
      <c r="B1834" t="s">
        <v>3066</v>
      </c>
      <c r="C1834" t="s">
        <v>2859</v>
      </c>
      <c r="D1834" s="3">
        <v>13750</v>
      </c>
      <c r="E1834" s="4">
        <v>3758.06</v>
      </c>
      <c r="F1834" s="4">
        <v>3.7</v>
      </c>
    </row>
    <row r="1835" spans="1:6" x14ac:dyDescent="0.3">
      <c r="A1835" s="1">
        <v>35009</v>
      </c>
      <c r="B1835" t="s">
        <v>3067</v>
      </c>
      <c r="C1835" t="s">
        <v>3068</v>
      </c>
      <c r="D1835" s="3">
        <v>48376</v>
      </c>
      <c r="E1835" s="4">
        <v>1404.8</v>
      </c>
      <c r="F1835" s="4">
        <v>34.4</v>
      </c>
    </row>
    <row r="1836" spans="1:6" x14ac:dyDescent="0.3">
      <c r="A1836" s="1">
        <v>35011</v>
      </c>
      <c r="B1836" t="s">
        <v>3069</v>
      </c>
      <c r="C1836" t="s">
        <v>3070</v>
      </c>
      <c r="D1836" s="3">
        <v>2022</v>
      </c>
      <c r="E1836" s="4">
        <v>2322.62</v>
      </c>
      <c r="F1836" s="4">
        <v>0.9</v>
      </c>
    </row>
    <row r="1837" spans="1:6" x14ac:dyDescent="0.3">
      <c r="A1837" s="1">
        <v>35013</v>
      </c>
      <c r="B1837" t="s">
        <v>3071</v>
      </c>
      <c r="C1837" t="s">
        <v>3072</v>
      </c>
      <c r="D1837" s="3">
        <v>209233</v>
      </c>
      <c r="E1837" s="4">
        <v>3807.51</v>
      </c>
      <c r="F1837" s="4">
        <v>55</v>
      </c>
    </row>
    <row r="1838" spans="1:6" x14ac:dyDescent="0.3">
      <c r="A1838" s="1">
        <v>35015</v>
      </c>
      <c r="B1838" t="s">
        <v>3073</v>
      </c>
      <c r="C1838" t="s">
        <v>3074</v>
      </c>
      <c r="D1838" s="3">
        <v>53829</v>
      </c>
      <c r="E1838" s="4">
        <v>4175.7299999999996</v>
      </c>
      <c r="F1838" s="4">
        <v>12.9</v>
      </c>
    </row>
    <row r="1839" spans="1:6" x14ac:dyDescent="0.3">
      <c r="A1839" s="1">
        <v>35017</v>
      </c>
      <c r="B1839" t="s">
        <v>3075</v>
      </c>
      <c r="C1839" t="s">
        <v>292</v>
      </c>
      <c r="D1839" s="3">
        <v>29514</v>
      </c>
      <c r="E1839" s="4">
        <v>3961.63</v>
      </c>
      <c r="F1839" s="4">
        <v>7.4</v>
      </c>
    </row>
    <row r="1840" spans="1:6" x14ac:dyDescent="0.3">
      <c r="A1840" s="1">
        <v>35019</v>
      </c>
      <c r="B1840" t="s">
        <v>3076</v>
      </c>
      <c r="C1840" t="s">
        <v>3077</v>
      </c>
      <c r="D1840" s="3">
        <v>4687</v>
      </c>
      <c r="E1840" s="4">
        <v>3030.48</v>
      </c>
      <c r="F1840" s="4">
        <v>1.5</v>
      </c>
    </row>
    <row r="1841" spans="1:6" x14ac:dyDescent="0.3">
      <c r="A1841" s="1">
        <v>35021</v>
      </c>
      <c r="B1841" t="s">
        <v>3078</v>
      </c>
      <c r="C1841" t="s">
        <v>3079</v>
      </c>
      <c r="D1841" s="3">
        <v>695</v>
      </c>
      <c r="E1841" s="4">
        <v>2125.44</v>
      </c>
      <c r="F1841" s="4">
        <v>0.3</v>
      </c>
    </row>
    <row r="1842" spans="1:6" x14ac:dyDescent="0.3">
      <c r="A1842" s="1">
        <v>35023</v>
      </c>
      <c r="B1842" t="s">
        <v>3080</v>
      </c>
      <c r="C1842" t="s">
        <v>3081</v>
      </c>
      <c r="D1842" s="3">
        <v>4894</v>
      </c>
      <c r="E1842" s="4">
        <v>3436.86</v>
      </c>
      <c r="F1842" s="4">
        <v>1.4</v>
      </c>
    </row>
    <row r="1843" spans="1:6" x14ac:dyDescent="0.3">
      <c r="A1843" s="1">
        <v>35025</v>
      </c>
      <c r="B1843" t="s">
        <v>3082</v>
      </c>
      <c r="C1843" t="s">
        <v>3083</v>
      </c>
      <c r="D1843" s="3">
        <v>64727</v>
      </c>
      <c r="E1843" s="4">
        <v>4390.93</v>
      </c>
      <c r="F1843" s="4">
        <v>14.7</v>
      </c>
    </row>
    <row r="1844" spans="1:6" x14ac:dyDescent="0.3">
      <c r="A1844" s="1">
        <v>35027</v>
      </c>
      <c r="B1844" t="s">
        <v>3084</v>
      </c>
      <c r="C1844" t="s">
        <v>313</v>
      </c>
      <c r="D1844" s="3">
        <v>20497</v>
      </c>
      <c r="E1844" s="4">
        <v>4831.09</v>
      </c>
      <c r="F1844" s="4">
        <v>4.2</v>
      </c>
    </row>
    <row r="1845" spans="1:6" x14ac:dyDescent="0.3">
      <c r="A1845" s="1">
        <v>35028</v>
      </c>
      <c r="B1845" t="s">
        <v>3085</v>
      </c>
      <c r="C1845" t="s">
        <v>3086</v>
      </c>
      <c r="D1845" s="3">
        <v>17950</v>
      </c>
      <c r="E1845" s="4">
        <v>109.17</v>
      </c>
      <c r="F1845" s="4">
        <v>164.4</v>
      </c>
    </row>
    <row r="1846" spans="1:6" x14ac:dyDescent="0.3">
      <c r="A1846" s="1">
        <v>35029</v>
      </c>
      <c r="B1846" t="s">
        <v>3087</v>
      </c>
      <c r="C1846" t="s">
        <v>3088</v>
      </c>
      <c r="D1846" s="3">
        <v>25095</v>
      </c>
      <c r="E1846" s="4">
        <v>2965.19</v>
      </c>
      <c r="F1846" s="4">
        <v>8.5</v>
      </c>
    </row>
    <row r="1847" spans="1:6" x14ac:dyDescent="0.3">
      <c r="A1847" s="1">
        <v>35031</v>
      </c>
      <c r="B1847" t="s">
        <v>3089</v>
      </c>
      <c r="C1847" t="s">
        <v>3090</v>
      </c>
      <c r="D1847" s="3">
        <v>71492</v>
      </c>
      <c r="E1847" s="4">
        <v>5449.81</v>
      </c>
      <c r="F1847" s="4">
        <v>13.1</v>
      </c>
    </row>
    <row r="1848" spans="1:6" x14ac:dyDescent="0.3">
      <c r="A1848" s="1">
        <v>35033</v>
      </c>
      <c r="B1848" t="s">
        <v>3091</v>
      </c>
      <c r="C1848" t="s">
        <v>3092</v>
      </c>
      <c r="D1848" s="3">
        <v>4881</v>
      </c>
      <c r="E1848" s="4">
        <v>1931.27</v>
      </c>
      <c r="F1848" s="4">
        <v>2.5</v>
      </c>
    </row>
    <row r="1849" spans="1:6" x14ac:dyDescent="0.3">
      <c r="A1849" s="1">
        <v>35035</v>
      </c>
      <c r="B1849" t="s">
        <v>3093</v>
      </c>
      <c r="C1849" t="s">
        <v>582</v>
      </c>
      <c r="D1849" s="3" t="s">
        <v>3094</v>
      </c>
      <c r="E1849" s="4">
        <v>6613.21</v>
      </c>
      <c r="F1849" s="4">
        <v>9.6</v>
      </c>
    </row>
    <row r="1850" spans="1:6" x14ac:dyDescent="0.3">
      <c r="A1850" s="1">
        <v>35037</v>
      </c>
      <c r="B1850" t="s">
        <v>3095</v>
      </c>
      <c r="C1850" t="s">
        <v>3096</v>
      </c>
      <c r="D1850" s="3">
        <v>9041</v>
      </c>
      <c r="E1850" s="4">
        <v>2874.35</v>
      </c>
      <c r="F1850" s="4">
        <v>3.1</v>
      </c>
    </row>
    <row r="1851" spans="1:6" x14ac:dyDescent="0.3">
      <c r="A1851" s="1">
        <v>35039</v>
      </c>
      <c r="B1851" t="s">
        <v>3097</v>
      </c>
      <c r="C1851" t="s">
        <v>3098</v>
      </c>
      <c r="D1851" s="3">
        <v>40246</v>
      </c>
      <c r="E1851" s="4">
        <v>5860.84</v>
      </c>
      <c r="F1851" s="4">
        <v>6.9</v>
      </c>
    </row>
    <row r="1852" spans="1:6" x14ac:dyDescent="0.3">
      <c r="A1852" s="1">
        <v>35041</v>
      </c>
      <c r="B1852" t="s">
        <v>3099</v>
      </c>
      <c r="C1852" t="s">
        <v>2807</v>
      </c>
      <c r="D1852" s="3">
        <v>19846</v>
      </c>
      <c r="E1852" s="4">
        <v>2447.4299999999998</v>
      </c>
      <c r="F1852" s="4">
        <v>8.1</v>
      </c>
    </row>
    <row r="1853" spans="1:6" x14ac:dyDescent="0.3">
      <c r="A1853" s="1">
        <v>35043</v>
      </c>
      <c r="B1853" t="s">
        <v>3100</v>
      </c>
      <c r="C1853" t="s">
        <v>3101</v>
      </c>
      <c r="D1853" s="3">
        <v>131561</v>
      </c>
      <c r="E1853" s="4">
        <v>3710.65</v>
      </c>
      <c r="F1853" s="4">
        <v>35.5</v>
      </c>
    </row>
    <row r="1854" spans="1:6" x14ac:dyDescent="0.3">
      <c r="A1854" s="1">
        <v>35045</v>
      </c>
      <c r="B1854" t="s">
        <v>3102</v>
      </c>
      <c r="C1854" t="s">
        <v>603</v>
      </c>
      <c r="D1854" s="3">
        <v>130044</v>
      </c>
      <c r="E1854" s="4">
        <v>5513.07</v>
      </c>
      <c r="F1854" s="4">
        <v>23.6</v>
      </c>
    </row>
    <row r="1855" spans="1:6" x14ac:dyDescent="0.3">
      <c r="A1855" s="1">
        <v>35047</v>
      </c>
      <c r="B1855" t="s">
        <v>3103</v>
      </c>
      <c r="C1855" t="s">
        <v>605</v>
      </c>
      <c r="D1855" s="3">
        <v>29393</v>
      </c>
      <c r="E1855" s="4">
        <v>4715.82</v>
      </c>
      <c r="F1855" s="4">
        <v>6.2</v>
      </c>
    </row>
    <row r="1856" spans="1:6" x14ac:dyDescent="0.3">
      <c r="A1856" s="1">
        <v>35049</v>
      </c>
      <c r="B1856" t="s">
        <v>3104</v>
      </c>
      <c r="C1856" t="s">
        <v>3105</v>
      </c>
      <c r="D1856" s="3">
        <v>144170</v>
      </c>
      <c r="E1856" s="4">
        <v>1909.41</v>
      </c>
      <c r="F1856" s="4">
        <v>75.5</v>
      </c>
    </row>
    <row r="1857" spans="1:6" x14ac:dyDescent="0.3">
      <c r="A1857" s="1">
        <v>35051</v>
      </c>
      <c r="B1857" t="s">
        <v>3106</v>
      </c>
      <c r="C1857" t="s">
        <v>468</v>
      </c>
      <c r="D1857" s="3">
        <v>11988</v>
      </c>
      <c r="E1857" s="4">
        <v>4178.96</v>
      </c>
      <c r="F1857" s="4">
        <v>2.9</v>
      </c>
    </row>
    <row r="1858" spans="1:6" x14ac:dyDescent="0.3">
      <c r="A1858" s="1">
        <v>35053</v>
      </c>
      <c r="B1858" t="s">
        <v>3107</v>
      </c>
      <c r="C1858" t="s">
        <v>3108</v>
      </c>
      <c r="D1858" s="3">
        <v>17866</v>
      </c>
      <c r="E1858" s="4">
        <v>6646.68</v>
      </c>
      <c r="F1858" s="4">
        <v>2.7</v>
      </c>
    </row>
    <row r="1859" spans="1:6" x14ac:dyDescent="0.3">
      <c r="A1859" s="1">
        <v>35055</v>
      </c>
      <c r="B1859" t="s">
        <v>3109</v>
      </c>
      <c r="C1859" t="s">
        <v>3110</v>
      </c>
      <c r="D1859" s="3">
        <v>32937</v>
      </c>
      <c r="E1859" s="4">
        <v>2203.11</v>
      </c>
      <c r="F1859" s="4">
        <v>15</v>
      </c>
    </row>
    <row r="1860" spans="1:6" x14ac:dyDescent="0.3">
      <c r="A1860" s="1">
        <v>35057</v>
      </c>
      <c r="B1860" t="s">
        <v>3111</v>
      </c>
      <c r="C1860" t="s">
        <v>3112</v>
      </c>
      <c r="D1860" s="3">
        <v>16383</v>
      </c>
      <c r="E1860" s="4">
        <v>3344.85</v>
      </c>
      <c r="F1860" s="4">
        <v>4.9000000000000004</v>
      </c>
    </row>
    <row r="1861" spans="1:6" x14ac:dyDescent="0.3">
      <c r="A1861" s="1">
        <v>35059</v>
      </c>
      <c r="B1861" t="s">
        <v>3113</v>
      </c>
      <c r="C1861" t="s">
        <v>367</v>
      </c>
      <c r="D1861" s="3">
        <v>4549</v>
      </c>
      <c r="E1861" s="4">
        <v>3823.74</v>
      </c>
      <c r="F1861" s="4">
        <v>1.2</v>
      </c>
    </row>
    <row r="1862" spans="1:6" x14ac:dyDescent="0.3">
      <c r="A1862" s="1">
        <v>35061</v>
      </c>
      <c r="B1862" t="s">
        <v>3114</v>
      </c>
      <c r="C1862" t="s">
        <v>3115</v>
      </c>
      <c r="D1862" s="3">
        <v>76569</v>
      </c>
      <c r="E1862" s="4">
        <v>1066.17</v>
      </c>
      <c r="F1862" s="4">
        <v>71.8</v>
      </c>
    </row>
    <row r="1863" spans="1:6" x14ac:dyDescent="0.3">
      <c r="A1863" s="1">
        <v>36</v>
      </c>
      <c r="B1863" t="s">
        <v>3116</v>
      </c>
      <c r="C1863" t="s">
        <v>3117</v>
      </c>
      <c r="D1863" s="3">
        <v>19378102</v>
      </c>
      <c r="E1863" s="4">
        <v>47126.400000000001</v>
      </c>
      <c r="F1863" s="4">
        <v>411.2</v>
      </c>
    </row>
    <row r="1864" spans="1:6" x14ac:dyDescent="0.3">
      <c r="A1864" s="1">
        <v>36001</v>
      </c>
      <c r="B1864" t="s">
        <v>3118</v>
      </c>
      <c r="C1864" t="s">
        <v>3119</v>
      </c>
      <c r="D1864" s="3">
        <v>304204</v>
      </c>
      <c r="E1864" s="4">
        <v>522.79999999999995</v>
      </c>
      <c r="F1864" s="4">
        <v>581.9</v>
      </c>
    </row>
    <row r="1865" spans="1:6" x14ac:dyDescent="0.3">
      <c r="A1865" s="1">
        <v>36003</v>
      </c>
      <c r="B1865" t="s">
        <v>3120</v>
      </c>
      <c r="C1865" t="s">
        <v>2090</v>
      </c>
      <c r="D1865" s="3">
        <v>48946</v>
      </c>
      <c r="E1865" s="4">
        <v>1029.31</v>
      </c>
      <c r="F1865" s="4">
        <v>47.6</v>
      </c>
    </row>
    <row r="1866" spans="1:6" x14ac:dyDescent="0.3">
      <c r="A1866" s="1">
        <v>36005</v>
      </c>
      <c r="B1866" t="s">
        <v>3121</v>
      </c>
      <c r="C1866" t="s">
        <v>3122</v>
      </c>
      <c r="D1866" s="3">
        <v>1385108</v>
      </c>
      <c r="E1866" s="4">
        <v>42.1</v>
      </c>
      <c r="F1866" s="4">
        <v>32903.300000000003</v>
      </c>
    </row>
    <row r="1867" spans="1:6" x14ac:dyDescent="0.3">
      <c r="A1867" s="1">
        <v>36007</v>
      </c>
      <c r="B1867" t="s">
        <v>3123</v>
      </c>
      <c r="C1867" t="s">
        <v>3124</v>
      </c>
      <c r="D1867" s="3">
        <v>200600</v>
      </c>
      <c r="E1867" s="4">
        <v>705.77</v>
      </c>
      <c r="F1867" s="4">
        <v>284.2</v>
      </c>
    </row>
    <row r="1868" spans="1:6" x14ac:dyDescent="0.3">
      <c r="A1868" s="1">
        <v>36009</v>
      </c>
      <c r="B1868" t="s">
        <v>3125</v>
      </c>
      <c r="C1868" t="s">
        <v>3126</v>
      </c>
      <c r="D1868" s="3">
        <v>80317</v>
      </c>
      <c r="E1868" s="4">
        <v>1308.3499999999999</v>
      </c>
      <c r="F1868" s="4">
        <v>61.4</v>
      </c>
    </row>
    <row r="1869" spans="1:6" x14ac:dyDescent="0.3">
      <c r="A1869" s="1">
        <v>36011</v>
      </c>
      <c r="B1869" t="s">
        <v>3127</v>
      </c>
      <c r="C1869" t="s">
        <v>3128</v>
      </c>
      <c r="D1869" s="3">
        <v>80026</v>
      </c>
      <c r="E1869" s="4">
        <v>691.58</v>
      </c>
      <c r="F1869" s="4">
        <v>115.7</v>
      </c>
    </row>
    <row r="1870" spans="1:6" x14ac:dyDescent="0.3">
      <c r="A1870" s="1">
        <v>36013</v>
      </c>
      <c r="B1870" t="s">
        <v>3129</v>
      </c>
      <c r="C1870" t="s">
        <v>1595</v>
      </c>
      <c r="D1870" s="3">
        <v>134905</v>
      </c>
      <c r="E1870" s="4">
        <v>1060.23</v>
      </c>
      <c r="F1870" s="4">
        <v>127.2</v>
      </c>
    </row>
    <row r="1871" spans="1:6" x14ac:dyDescent="0.3">
      <c r="A1871" s="1">
        <v>36015</v>
      </c>
      <c r="B1871" t="s">
        <v>3130</v>
      </c>
      <c r="C1871" t="s">
        <v>3131</v>
      </c>
      <c r="D1871" s="3">
        <v>88830</v>
      </c>
      <c r="E1871" s="4">
        <v>407.35</v>
      </c>
      <c r="F1871" s="4">
        <v>218.1</v>
      </c>
    </row>
    <row r="1872" spans="1:6" x14ac:dyDescent="0.3">
      <c r="A1872" s="1">
        <v>36017</v>
      </c>
      <c r="B1872" t="s">
        <v>3132</v>
      </c>
      <c r="C1872" t="s">
        <v>3133</v>
      </c>
      <c r="D1872" s="3">
        <v>50477</v>
      </c>
      <c r="E1872" s="4">
        <v>893.55</v>
      </c>
      <c r="F1872" s="4">
        <v>56.5</v>
      </c>
    </row>
    <row r="1873" spans="1:6" x14ac:dyDescent="0.3">
      <c r="A1873" s="1">
        <v>36019</v>
      </c>
      <c r="B1873" t="s">
        <v>3134</v>
      </c>
      <c r="C1873" t="s">
        <v>1159</v>
      </c>
      <c r="D1873" s="3">
        <v>82128</v>
      </c>
      <c r="E1873" s="4">
        <v>1037.8499999999999</v>
      </c>
      <c r="F1873" s="4">
        <v>79.099999999999994</v>
      </c>
    </row>
    <row r="1874" spans="1:6" x14ac:dyDescent="0.3">
      <c r="A1874" s="1">
        <v>36021</v>
      </c>
      <c r="B1874" t="s">
        <v>3135</v>
      </c>
      <c r="C1874" t="s">
        <v>268</v>
      </c>
      <c r="D1874" s="3">
        <v>63096</v>
      </c>
      <c r="E1874" s="4">
        <v>634.71</v>
      </c>
      <c r="F1874" s="4">
        <v>99.4</v>
      </c>
    </row>
    <row r="1875" spans="1:6" x14ac:dyDescent="0.3">
      <c r="A1875" s="1">
        <v>36023</v>
      </c>
      <c r="B1875" t="s">
        <v>3136</v>
      </c>
      <c r="C1875" t="s">
        <v>3137</v>
      </c>
      <c r="D1875" s="3">
        <v>49336</v>
      </c>
      <c r="E1875" s="4">
        <v>498.76</v>
      </c>
      <c r="F1875" s="4">
        <v>98.9</v>
      </c>
    </row>
    <row r="1876" spans="1:6" x14ac:dyDescent="0.3">
      <c r="A1876" s="1">
        <v>36025</v>
      </c>
      <c r="B1876" t="s">
        <v>3138</v>
      </c>
      <c r="C1876" t="s">
        <v>1320</v>
      </c>
      <c r="D1876" s="3">
        <v>47980</v>
      </c>
      <c r="E1876" s="4">
        <v>1442.44</v>
      </c>
      <c r="F1876" s="4">
        <v>33.299999999999997</v>
      </c>
    </row>
    <row r="1877" spans="1:6" x14ac:dyDescent="0.3">
      <c r="A1877" s="1">
        <v>36027</v>
      </c>
      <c r="B1877" t="s">
        <v>3139</v>
      </c>
      <c r="C1877" t="s">
        <v>3140</v>
      </c>
      <c r="D1877" s="3">
        <v>297488</v>
      </c>
      <c r="E1877" s="4">
        <v>795.63</v>
      </c>
      <c r="F1877" s="4">
        <v>373.9</v>
      </c>
    </row>
    <row r="1878" spans="1:6" x14ac:dyDescent="0.3">
      <c r="A1878" s="1">
        <v>36029</v>
      </c>
      <c r="B1878" t="s">
        <v>3141</v>
      </c>
      <c r="C1878" t="s">
        <v>3142</v>
      </c>
      <c r="D1878" s="3">
        <v>919040</v>
      </c>
      <c r="E1878" s="4">
        <v>1042.69</v>
      </c>
      <c r="F1878" s="4">
        <v>881.4</v>
      </c>
    </row>
    <row r="1879" spans="1:6" x14ac:dyDescent="0.3">
      <c r="A1879" s="1">
        <v>36031</v>
      </c>
      <c r="B1879" t="s">
        <v>3143</v>
      </c>
      <c r="C1879" t="s">
        <v>2143</v>
      </c>
      <c r="D1879" s="3">
        <v>39370</v>
      </c>
      <c r="E1879" s="4">
        <v>1794.23</v>
      </c>
      <c r="F1879" s="4">
        <v>21.9</v>
      </c>
    </row>
    <row r="1880" spans="1:6" x14ac:dyDescent="0.3">
      <c r="A1880" s="1">
        <v>36033</v>
      </c>
      <c r="B1880" t="s">
        <v>3144</v>
      </c>
      <c r="C1880" t="s">
        <v>69</v>
      </c>
      <c r="D1880" s="3">
        <v>51599</v>
      </c>
      <c r="E1880" s="4">
        <v>1629.12</v>
      </c>
      <c r="F1880" s="4">
        <v>31.7</v>
      </c>
    </row>
    <row r="1881" spans="1:6" x14ac:dyDescent="0.3">
      <c r="A1881" s="1">
        <v>36035</v>
      </c>
      <c r="B1881" t="s">
        <v>3145</v>
      </c>
      <c r="C1881" t="s">
        <v>288</v>
      </c>
      <c r="D1881" s="3">
        <v>55531</v>
      </c>
      <c r="E1881" s="4">
        <v>495.47</v>
      </c>
      <c r="F1881" s="4">
        <v>112.1</v>
      </c>
    </row>
    <row r="1882" spans="1:6" x14ac:dyDescent="0.3">
      <c r="A1882" s="1">
        <v>36037</v>
      </c>
      <c r="B1882" t="s">
        <v>3146</v>
      </c>
      <c r="C1882" t="s">
        <v>2203</v>
      </c>
      <c r="D1882" s="3">
        <v>60079</v>
      </c>
      <c r="E1882" s="4">
        <v>492.94</v>
      </c>
      <c r="F1882" s="4">
        <v>121.9</v>
      </c>
    </row>
    <row r="1883" spans="1:6" x14ac:dyDescent="0.3">
      <c r="A1883" s="1">
        <v>36039</v>
      </c>
      <c r="B1883" t="s">
        <v>3147</v>
      </c>
      <c r="C1883" t="s">
        <v>73</v>
      </c>
      <c r="D1883" s="3">
        <v>49221</v>
      </c>
      <c r="E1883" s="4">
        <v>647.16</v>
      </c>
      <c r="F1883" s="4">
        <v>76.099999999999994</v>
      </c>
    </row>
    <row r="1884" spans="1:6" x14ac:dyDescent="0.3">
      <c r="A1884" s="1">
        <v>36041</v>
      </c>
      <c r="B1884" t="s">
        <v>3148</v>
      </c>
      <c r="C1884" t="s">
        <v>690</v>
      </c>
      <c r="D1884" s="3">
        <v>4836</v>
      </c>
      <c r="E1884" s="4">
        <v>1717.37</v>
      </c>
      <c r="F1884" s="4">
        <v>2.8</v>
      </c>
    </row>
    <row r="1885" spans="1:6" x14ac:dyDescent="0.3">
      <c r="A1885" s="1">
        <v>36043</v>
      </c>
      <c r="B1885" t="s">
        <v>3149</v>
      </c>
      <c r="C1885" t="s">
        <v>3150</v>
      </c>
      <c r="D1885" s="3">
        <v>64519</v>
      </c>
      <c r="E1885" s="4">
        <v>1411.47</v>
      </c>
      <c r="F1885" s="4">
        <v>45.7</v>
      </c>
    </row>
    <row r="1886" spans="1:6" x14ac:dyDescent="0.3">
      <c r="A1886" s="1">
        <v>36045</v>
      </c>
      <c r="B1886" t="s">
        <v>3151</v>
      </c>
      <c r="C1886" t="s">
        <v>83</v>
      </c>
      <c r="D1886" s="3">
        <v>116229</v>
      </c>
      <c r="E1886" s="4">
        <v>1268.5899999999999</v>
      </c>
      <c r="F1886" s="4">
        <v>91.6</v>
      </c>
    </row>
    <row r="1887" spans="1:6" x14ac:dyDescent="0.3">
      <c r="A1887" s="1">
        <v>36047</v>
      </c>
      <c r="B1887" t="s">
        <v>3152</v>
      </c>
      <c r="C1887" t="s">
        <v>410</v>
      </c>
      <c r="D1887" s="3">
        <v>2504700</v>
      </c>
      <c r="E1887" s="4">
        <v>70.819999999999993</v>
      </c>
      <c r="F1887" s="4">
        <v>35369.199999999997</v>
      </c>
    </row>
    <row r="1888" spans="1:6" x14ac:dyDescent="0.3">
      <c r="A1888" s="1">
        <v>36049</v>
      </c>
      <c r="B1888" t="s">
        <v>3153</v>
      </c>
      <c r="C1888" t="s">
        <v>1112</v>
      </c>
      <c r="D1888" s="3">
        <v>27087</v>
      </c>
      <c r="E1888" s="4">
        <v>1274.68</v>
      </c>
      <c r="F1888" s="4">
        <v>21.3</v>
      </c>
    </row>
    <row r="1889" spans="1:6" x14ac:dyDescent="0.3">
      <c r="A1889" s="1">
        <v>36051</v>
      </c>
      <c r="B1889" t="s">
        <v>3154</v>
      </c>
      <c r="C1889" t="s">
        <v>1218</v>
      </c>
      <c r="D1889" s="3">
        <v>65393</v>
      </c>
      <c r="E1889" s="4">
        <v>631.76</v>
      </c>
      <c r="F1889" s="4">
        <v>103.5</v>
      </c>
    </row>
    <row r="1890" spans="1:6" x14ac:dyDescent="0.3">
      <c r="A1890" s="1">
        <v>36053</v>
      </c>
      <c r="B1890" t="s">
        <v>3155</v>
      </c>
      <c r="C1890" t="s">
        <v>101</v>
      </c>
      <c r="D1890" s="3">
        <v>73442</v>
      </c>
      <c r="E1890" s="4">
        <v>654.84</v>
      </c>
      <c r="F1890" s="4">
        <v>112.2</v>
      </c>
    </row>
    <row r="1891" spans="1:6" x14ac:dyDescent="0.3">
      <c r="A1891" s="1">
        <v>36055</v>
      </c>
      <c r="B1891" t="s">
        <v>3156</v>
      </c>
      <c r="C1891" t="s">
        <v>112</v>
      </c>
      <c r="D1891" s="3">
        <v>744344</v>
      </c>
      <c r="E1891" s="4">
        <v>657.21</v>
      </c>
      <c r="F1891" s="4">
        <v>1132.5999999999999</v>
      </c>
    </row>
    <row r="1892" spans="1:6" x14ac:dyDescent="0.3">
      <c r="A1892" s="1">
        <v>36057</v>
      </c>
      <c r="B1892" t="s">
        <v>3157</v>
      </c>
      <c r="C1892" t="s">
        <v>114</v>
      </c>
      <c r="D1892" s="3">
        <v>50219</v>
      </c>
      <c r="E1892" s="4">
        <v>403.04</v>
      </c>
      <c r="F1892" s="4">
        <v>124.6</v>
      </c>
    </row>
    <row r="1893" spans="1:6" x14ac:dyDescent="0.3">
      <c r="A1893" s="1">
        <v>36059</v>
      </c>
      <c r="B1893" t="s">
        <v>3158</v>
      </c>
      <c r="C1893" t="s">
        <v>729</v>
      </c>
      <c r="D1893" s="3">
        <v>1339532</v>
      </c>
      <c r="E1893" s="4">
        <v>284.72000000000003</v>
      </c>
      <c r="F1893" s="4">
        <v>4704.8</v>
      </c>
    </row>
    <row r="1894" spans="1:6" x14ac:dyDescent="0.3">
      <c r="A1894" s="1">
        <v>36061</v>
      </c>
      <c r="B1894" t="s">
        <v>3159</v>
      </c>
      <c r="C1894" t="s">
        <v>3160</v>
      </c>
      <c r="D1894" s="3">
        <v>1585873</v>
      </c>
      <c r="E1894" s="4">
        <v>22.83</v>
      </c>
      <c r="F1894" s="4">
        <v>69468.399999999994</v>
      </c>
    </row>
    <row r="1895" spans="1:6" x14ac:dyDescent="0.3">
      <c r="A1895" s="1">
        <v>36063</v>
      </c>
      <c r="B1895" t="s">
        <v>3161</v>
      </c>
      <c r="C1895" t="s">
        <v>3162</v>
      </c>
      <c r="D1895" s="3">
        <v>216469</v>
      </c>
      <c r="E1895" s="4">
        <v>522.36</v>
      </c>
      <c r="F1895" s="4">
        <v>414.4</v>
      </c>
    </row>
    <row r="1896" spans="1:6" x14ac:dyDescent="0.3">
      <c r="A1896" s="1">
        <v>36065</v>
      </c>
      <c r="B1896" t="s">
        <v>3163</v>
      </c>
      <c r="C1896" t="s">
        <v>1120</v>
      </c>
      <c r="D1896" s="3">
        <v>234878</v>
      </c>
      <c r="E1896" s="4">
        <v>1212.43</v>
      </c>
      <c r="F1896" s="4">
        <v>193.7</v>
      </c>
    </row>
    <row r="1897" spans="1:6" x14ac:dyDescent="0.3">
      <c r="A1897" s="1">
        <v>36067</v>
      </c>
      <c r="B1897" t="s">
        <v>3164</v>
      </c>
      <c r="C1897" t="s">
        <v>3165</v>
      </c>
      <c r="D1897" s="3">
        <v>467026</v>
      </c>
      <c r="E1897" s="4">
        <v>778.39</v>
      </c>
      <c r="F1897" s="4">
        <v>600</v>
      </c>
    </row>
    <row r="1898" spans="1:6" x14ac:dyDescent="0.3">
      <c r="A1898" s="1">
        <v>36069</v>
      </c>
      <c r="B1898" t="s">
        <v>3166</v>
      </c>
      <c r="C1898" t="s">
        <v>3167</v>
      </c>
      <c r="D1898" s="3">
        <v>107931</v>
      </c>
      <c r="E1898" s="4">
        <v>644.07000000000005</v>
      </c>
      <c r="F1898" s="4">
        <v>167.6</v>
      </c>
    </row>
    <row r="1899" spans="1:6" x14ac:dyDescent="0.3">
      <c r="A1899" s="1">
        <v>36071</v>
      </c>
      <c r="B1899" t="s">
        <v>3168</v>
      </c>
      <c r="C1899" t="s">
        <v>437</v>
      </c>
      <c r="D1899" s="3">
        <v>372813</v>
      </c>
      <c r="E1899" s="4">
        <v>811.69</v>
      </c>
      <c r="F1899" s="4">
        <v>459.3</v>
      </c>
    </row>
    <row r="1900" spans="1:6" x14ac:dyDescent="0.3">
      <c r="A1900" s="1">
        <v>36073</v>
      </c>
      <c r="B1900" t="s">
        <v>3169</v>
      </c>
      <c r="C1900" t="s">
        <v>3170</v>
      </c>
      <c r="D1900" s="3">
        <v>42883</v>
      </c>
      <c r="E1900" s="4">
        <v>391.26</v>
      </c>
      <c r="F1900" s="4">
        <v>109.6</v>
      </c>
    </row>
    <row r="1901" spans="1:6" x14ac:dyDescent="0.3">
      <c r="A1901" s="1">
        <v>36075</v>
      </c>
      <c r="B1901" t="s">
        <v>3171</v>
      </c>
      <c r="C1901" t="s">
        <v>3172</v>
      </c>
      <c r="D1901" s="3">
        <v>122109</v>
      </c>
      <c r="E1901" s="4">
        <v>951.65</v>
      </c>
      <c r="F1901" s="4">
        <v>128.30000000000001</v>
      </c>
    </row>
    <row r="1902" spans="1:6" x14ac:dyDescent="0.3">
      <c r="A1902" s="1">
        <v>36077</v>
      </c>
      <c r="B1902" t="s">
        <v>3173</v>
      </c>
      <c r="C1902" t="s">
        <v>2284</v>
      </c>
      <c r="D1902" s="3">
        <v>62259</v>
      </c>
      <c r="E1902" s="4">
        <v>1001.7</v>
      </c>
      <c r="F1902" s="4">
        <v>62.2</v>
      </c>
    </row>
    <row r="1903" spans="1:6" x14ac:dyDescent="0.3">
      <c r="A1903" s="1">
        <v>36079</v>
      </c>
      <c r="B1903" t="s">
        <v>3174</v>
      </c>
      <c r="C1903" t="s">
        <v>745</v>
      </c>
      <c r="D1903" s="3">
        <v>99710</v>
      </c>
      <c r="E1903" s="4">
        <v>230.31</v>
      </c>
      <c r="F1903" s="4">
        <v>432.9</v>
      </c>
    </row>
    <row r="1904" spans="1:6" x14ac:dyDescent="0.3">
      <c r="A1904" s="1">
        <v>36081</v>
      </c>
      <c r="B1904" t="s">
        <v>3175</v>
      </c>
      <c r="C1904" t="s">
        <v>3176</v>
      </c>
      <c r="D1904" s="3">
        <v>2230722</v>
      </c>
      <c r="E1904" s="4">
        <v>108.53</v>
      </c>
      <c r="F1904" s="4">
        <v>20553.599999999999</v>
      </c>
    </row>
    <row r="1905" spans="1:6" x14ac:dyDescent="0.3">
      <c r="A1905" s="1">
        <v>36083</v>
      </c>
      <c r="B1905" t="s">
        <v>3177</v>
      </c>
      <c r="C1905" t="s">
        <v>3178</v>
      </c>
      <c r="D1905" s="3">
        <v>159429</v>
      </c>
      <c r="E1905" s="4">
        <v>652.42999999999995</v>
      </c>
      <c r="F1905" s="4">
        <v>244.4</v>
      </c>
    </row>
    <row r="1906" spans="1:6" x14ac:dyDescent="0.3">
      <c r="A1906" s="1">
        <v>36085</v>
      </c>
      <c r="B1906" t="s">
        <v>3179</v>
      </c>
      <c r="C1906" t="s">
        <v>974</v>
      </c>
      <c r="D1906" s="3">
        <v>468730</v>
      </c>
      <c r="E1906" s="4">
        <v>58.37</v>
      </c>
      <c r="F1906" s="4">
        <v>8030.3</v>
      </c>
    </row>
    <row r="1907" spans="1:6" x14ac:dyDescent="0.3">
      <c r="A1907" s="1">
        <v>36087</v>
      </c>
      <c r="B1907" t="s">
        <v>3180</v>
      </c>
      <c r="C1907" t="s">
        <v>3181</v>
      </c>
      <c r="D1907" s="3">
        <v>311687</v>
      </c>
      <c r="E1907" s="4">
        <v>173.55</v>
      </c>
      <c r="F1907" s="4">
        <v>1795.9</v>
      </c>
    </row>
    <row r="1908" spans="1:6" x14ac:dyDescent="0.3">
      <c r="A1908" s="1">
        <v>36089</v>
      </c>
      <c r="B1908" t="s">
        <v>3182</v>
      </c>
      <c r="C1908" t="s">
        <v>3183</v>
      </c>
      <c r="D1908" s="3">
        <v>111944</v>
      </c>
      <c r="E1908" s="4">
        <v>2680.38</v>
      </c>
      <c r="F1908" s="4">
        <v>41.8</v>
      </c>
    </row>
    <row r="1909" spans="1:6" x14ac:dyDescent="0.3">
      <c r="A1909" s="1">
        <v>36091</v>
      </c>
      <c r="B1909" t="s">
        <v>3184</v>
      </c>
      <c r="C1909" t="s">
        <v>3185</v>
      </c>
      <c r="D1909" s="3">
        <v>219607</v>
      </c>
      <c r="E1909" s="4">
        <v>809.98</v>
      </c>
      <c r="F1909" s="4">
        <v>271.10000000000002</v>
      </c>
    </row>
    <row r="1910" spans="1:6" x14ac:dyDescent="0.3">
      <c r="A1910" s="1">
        <v>36093</v>
      </c>
      <c r="B1910" t="s">
        <v>3186</v>
      </c>
      <c r="C1910" t="s">
        <v>3187</v>
      </c>
      <c r="D1910" s="3">
        <v>154727</v>
      </c>
      <c r="E1910" s="4">
        <v>204.52</v>
      </c>
      <c r="F1910" s="4">
        <v>756.6</v>
      </c>
    </row>
    <row r="1911" spans="1:6" x14ac:dyDescent="0.3">
      <c r="A1911" s="1">
        <v>36095</v>
      </c>
      <c r="B1911" t="s">
        <v>3188</v>
      </c>
      <c r="C1911" t="s">
        <v>3189</v>
      </c>
      <c r="D1911" s="3">
        <v>32749</v>
      </c>
      <c r="E1911" s="4">
        <v>621.82000000000005</v>
      </c>
      <c r="F1911" s="4">
        <v>52.7</v>
      </c>
    </row>
    <row r="1912" spans="1:6" x14ac:dyDescent="0.3">
      <c r="A1912" s="1">
        <v>36097</v>
      </c>
      <c r="B1912" t="s">
        <v>3190</v>
      </c>
      <c r="C1912" t="s">
        <v>1266</v>
      </c>
      <c r="D1912" s="3">
        <v>18343</v>
      </c>
      <c r="E1912" s="4">
        <v>328.33</v>
      </c>
      <c r="F1912" s="4">
        <v>55.9</v>
      </c>
    </row>
    <row r="1913" spans="1:6" x14ac:dyDescent="0.3">
      <c r="A1913" s="1">
        <v>36099</v>
      </c>
      <c r="B1913" t="s">
        <v>3191</v>
      </c>
      <c r="C1913" t="s">
        <v>3192</v>
      </c>
      <c r="D1913" s="3">
        <v>35251</v>
      </c>
      <c r="E1913" s="4">
        <v>323.70999999999998</v>
      </c>
      <c r="F1913" s="4">
        <v>108.9</v>
      </c>
    </row>
    <row r="1914" spans="1:6" x14ac:dyDescent="0.3">
      <c r="A1914" s="1">
        <v>36101</v>
      </c>
      <c r="B1914" t="s">
        <v>3193</v>
      </c>
      <c r="C1914" t="s">
        <v>1404</v>
      </c>
      <c r="D1914" s="3">
        <v>98990</v>
      </c>
      <c r="E1914" s="4">
        <v>1390.56</v>
      </c>
      <c r="F1914" s="4">
        <v>71.2</v>
      </c>
    </row>
    <row r="1915" spans="1:6" x14ac:dyDescent="0.3">
      <c r="A1915" s="1">
        <v>36103</v>
      </c>
      <c r="B1915" t="s">
        <v>3194</v>
      </c>
      <c r="C1915" t="s">
        <v>2157</v>
      </c>
      <c r="D1915" s="3">
        <v>1493350</v>
      </c>
      <c r="E1915" s="4">
        <v>912.05</v>
      </c>
      <c r="F1915" s="4">
        <v>1637.4</v>
      </c>
    </row>
    <row r="1916" spans="1:6" x14ac:dyDescent="0.3">
      <c r="A1916" s="1">
        <v>36105</v>
      </c>
      <c r="B1916" t="s">
        <v>3195</v>
      </c>
      <c r="C1916" t="s">
        <v>1406</v>
      </c>
      <c r="D1916" s="3">
        <v>77547</v>
      </c>
      <c r="E1916" s="4">
        <v>968.13</v>
      </c>
      <c r="F1916" s="4">
        <v>80.099999999999994</v>
      </c>
    </row>
    <row r="1917" spans="1:6" x14ac:dyDescent="0.3">
      <c r="A1917" s="1">
        <v>36107</v>
      </c>
      <c r="B1917" t="s">
        <v>3196</v>
      </c>
      <c r="C1917" t="s">
        <v>3197</v>
      </c>
      <c r="D1917" s="3">
        <v>51125</v>
      </c>
      <c r="E1917" s="4">
        <v>518.6</v>
      </c>
      <c r="F1917" s="4">
        <v>98.6</v>
      </c>
    </row>
    <row r="1918" spans="1:6" x14ac:dyDescent="0.3">
      <c r="A1918" s="1">
        <v>36109</v>
      </c>
      <c r="B1918" t="s">
        <v>3198</v>
      </c>
      <c r="C1918" t="s">
        <v>3199</v>
      </c>
      <c r="D1918" s="3">
        <v>101564</v>
      </c>
      <c r="E1918" s="4">
        <v>474.65</v>
      </c>
      <c r="F1918" s="4">
        <v>214</v>
      </c>
    </row>
    <row r="1919" spans="1:6" x14ac:dyDescent="0.3">
      <c r="A1919" s="1">
        <v>36111</v>
      </c>
      <c r="B1919" t="s">
        <v>3200</v>
      </c>
      <c r="C1919" t="s">
        <v>3201</v>
      </c>
      <c r="D1919" s="3">
        <v>182493</v>
      </c>
      <c r="E1919" s="4">
        <v>1124.24</v>
      </c>
      <c r="F1919" s="4">
        <v>162.30000000000001</v>
      </c>
    </row>
    <row r="1920" spans="1:6" x14ac:dyDescent="0.3">
      <c r="A1920" s="1">
        <v>36113</v>
      </c>
      <c r="B1920" t="s">
        <v>3202</v>
      </c>
      <c r="C1920" t="s">
        <v>1025</v>
      </c>
      <c r="D1920" s="3">
        <v>65707</v>
      </c>
      <c r="E1920" s="4">
        <v>866.95</v>
      </c>
      <c r="F1920" s="4">
        <v>75.8</v>
      </c>
    </row>
    <row r="1921" spans="1:6" x14ac:dyDescent="0.3">
      <c r="A1921" s="1">
        <v>36115</v>
      </c>
      <c r="B1921" t="s">
        <v>3203</v>
      </c>
      <c r="C1921" t="s">
        <v>142</v>
      </c>
      <c r="D1921" s="3">
        <v>63216</v>
      </c>
      <c r="E1921" s="4">
        <v>831.18</v>
      </c>
      <c r="F1921" s="4">
        <v>76.099999999999994</v>
      </c>
    </row>
    <row r="1922" spans="1:6" x14ac:dyDescent="0.3">
      <c r="A1922" s="1">
        <v>36117</v>
      </c>
      <c r="B1922" t="s">
        <v>3204</v>
      </c>
      <c r="C1922" t="s">
        <v>1028</v>
      </c>
      <c r="D1922" s="3">
        <v>93772</v>
      </c>
      <c r="E1922" s="4">
        <v>603.83000000000004</v>
      </c>
      <c r="F1922" s="4">
        <v>155.30000000000001</v>
      </c>
    </row>
    <row r="1923" spans="1:6" x14ac:dyDescent="0.3">
      <c r="A1923" s="1">
        <v>36119</v>
      </c>
      <c r="B1923" t="s">
        <v>3205</v>
      </c>
      <c r="C1923" t="s">
        <v>3206</v>
      </c>
      <c r="D1923" s="3">
        <v>949113</v>
      </c>
      <c r="E1923" s="4">
        <v>430.5</v>
      </c>
      <c r="F1923" s="4">
        <v>2204.6999999999998</v>
      </c>
    </row>
    <row r="1924" spans="1:6" x14ac:dyDescent="0.3">
      <c r="A1924" s="1">
        <v>36121</v>
      </c>
      <c r="B1924" t="s">
        <v>3207</v>
      </c>
      <c r="C1924" t="s">
        <v>3208</v>
      </c>
      <c r="D1924" s="3">
        <v>42155</v>
      </c>
      <c r="E1924" s="4">
        <v>592.75</v>
      </c>
      <c r="F1924" s="4">
        <v>71.099999999999994</v>
      </c>
    </row>
    <row r="1925" spans="1:6" x14ac:dyDescent="0.3">
      <c r="A1925" s="1">
        <v>36123</v>
      </c>
      <c r="B1925" t="s">
        <v>3209</v>
      </c>
      <c r="C1925" t="s">
        <v>3210</v>
      </c>
      <c r="D1925" s="3">
        <v>25348</v>
      </c>
      <c r="E1925" s="4">
        <v>338.14</v>
      </c>
      <c r="F1925" s="4">
        <v>75</v>
      </c>
    </row>
    <row r="1926" spans="1:6" x14ac:dyDescent="0.3">
      <c r="A1926" s="1">
        <v>37</v>
      </c>
      <c r="B1926" t="s">
        <v>3211</v>
      </c>
      <c r="C1926" t="s">
        <v>3212</v>
      </c>
      <c r="D1926" s="3">
        <v>9535483</v>
      </c>
      <c r="E1926" s="4">
        <v>48617.91</v>
      </c>
      <c r="F1926" s="4">
        <v>196.1</v>
      </c>
    </row>
    <row r="1927" spans="1:6" x14ac:dyDescent="0.3">
      <c r="A1927" s="1">
        <v>37001</v>
      </c>
      <c r="B1927" t="s">
        <v>3213</v>
      </c>
      <c r="C1927" t="s">
        <v>3214</v>
      </c>
      <c r="D1927" s="3">
        <v>151131</v>
      </c>
      <c r="E1927" s="4">
        <v>423.94</v>
      </c>
      <c r="F1927" s="4">
        <v>356.5</v>
      </c>
    </row>
    <row r="1928" spans="1:6" x14ac:dyDescent="0.3">
      <c r="A1928" s="1">
        <v>37003</v>
      </c>
      <c r="B1928" t="s">
        <v>3215</v>
      </c>
      <c r="C1928" t="s">
        <v>1140</v>
      </c>
      <c r="D1928" s="3">
        <v>37198</v>
      </c>
      <c r="E1928" s="4">
        <v>259.99</v>
      </c>
      <c r="F1928" s="4">
        <v>143.1</v>
      </c>
    </row>
    <row r="1929" spans="1:6" x14ac:dyDescent="0.3">
      <c r="A1929" s="1">
        <v>37005</v>
      </c>
      <c r="B1929" t="s">
        <v>3216</v>
      </c>
      <c r="C1929" t="s">
        <v>3217</v>
      </c>
      <c r="D1929" s="3">
        <v>11155</v>
      </c>
      <c r="E1929" s="4">
        <v>235.06</v>
      </c>
      <c r="F1929" s="4">
        <v>47.5</v>
      </c>
    </row>
    <row r="1930" spans="1:6" x14ac:dyDescent="0.3">
      <c r="A1930" s="1">
        <v>37007</v>
      </c>
      <c r="B1930" t="s">
        <v>3218</v>
      </c>
      <c r="C1930" t="s">
        <v>3219</v>
      </c>
      <c r="D1930" s="3">
        <v>26948</v>
      </c>
      <c r="E1930" s="4">
        <v>531.45000000000005</v>
      </c>
      <c r="F1930" s="4">
        <v>50.7</v>
      </c>
    </row>
    <row r="1931" spans="1:6" x14ac:dyDescent="0.3">
      <c r="A1931" s="1">
        <v>37009</v>
      </c>
      <c r="B1931" t="s">
        <v>3220</v>
      </c>
      <c r="C1931" t="s">
        <v>3221</v>
      </c>
      <c r="D1931" s="3">
        <v>27281</v>
      </c>
      <c r="E1931" s="4">
        <v>426.13</v>
      </c>
      <c r="F1931" s="4">
        <v>64</v>
      </c>
    </row>
    <row r="1932" spans="1:6" x14ac:dyDescent="0.3">
      <c r="A1932" s="1">
        <v>37011</v>
      </c>
      <c r="B1932" t="s">
        <v>3222</v>
      </c>
      <c r="C1932" t="s">
        <v>3223</v>
      </c>
      <c r="D1932" s="3">
        <v>17797</v>
      </c>
      <c r="E1932" s="4">
        <v>247.09</v>
      </c>
      <c r="F1932" s="4">
        <v>72</v>
      </c>
    </row>
    <row r="1933" spans="1:6" x14ac:dyDescent="0.3">
      <c r="A1933" s="1">
        <v>37013</v>
      </c>
      <c r="B1933" t="s">
        <v>3224</v>
      </c>
      <c r="C1933" t="s">
        <v>3225</v>
      </c>
      <c r="D1933" s="3">
        <v>47759</v>
      </c>
      <c r="E1933" s="4">
        <v>827.19</v>
      </c>
      <c r="F1933" s="4">
        <v>57.7</v>
      </c>
    </row>
    <row r="1934" spans="1:6" x14ac:dyDescent="0.3">
      <c r="A1934" s="1">
        <v>37015</v>
      </c>
      <c r="B1934" t="s">
        <v>3226</v>
      </c>
      <c r="C1934" t="s">
        <v>3227</v>
      </c>
      <c r="D1934" s="3">
        <v>21282</v>
      </c>
      <c r="E1934" s="4">
        <v>699.27</v>
      </c>
      <c r="F1934" s="4">
        <v>30.4</v>
      </c>
    </row>
    <row r="1935" spans="1:6" x14ac:dyDescent="0.3">
      <c r="A1935" s="1">
        <v>37017</v>
      </c>
      <c r="B1935" t="s">
        <v>3228</v>
      </c>
      <c r="C1935" t="s">
        <v>3229</v>
      </c>
      <c r="D1935" s="3">
        <v>35190</v>
      </c>
      <c r="E1935" s="4">
        <v>874.33</v>
      </c>
      <c r="F1935" s="4">
        <v>40.200000000000003</v>
      </c>
    </row>
    <row r="1936" spans="1:6" x14ac:dyDescent="0.3">
      <c r="A1936" s="1">
        <v>37019</v>
      </c>
      <c r="B1936" t="s">
        <v>3230</v>
      </c>
      <c r="C1936" t="s">
        <v>3231</v>
      </c>
      <c r="D1936" s="3">
        <v>107431</v>
      </c>
      <c r="E1936" s="4">
        <v>846.97</v>
      </c>
      <c r="F1936" s="4">
        <v>126.8</v>
      </c>
    </row>
    <row r="1937" spans="1:6" x14ac:dyDescent="0.3">
      <c r="A1937" s="1">
        <v>37021</v>
      </c>
      <c r="B1937" t="s">
        <v>3232</v>
      </c>
      <c r="C1937" t="s">
        <v>3233</v>
      </c>
      <c r="D1937" s="3">
        <v>238318</v>
      </c>
      <c r="E1937" s="4">
        <v>656.67</v>
      </c>
      <c r="F1937" s="4">
        <v>362.9</v>
      </c>
    </row>
    <row r="1938" spans="1:6" x14ac:dyDescent="0.3">
      <c r="A1938" s="1">
        <v>37023</v>
      </c>
      <c r="B1938" t="s">
        <v>3234</v>
      </c>
      <c r="C1938" t="s">
        <v>802</v>
      </c>
      <c r="D1938" s="3">
        <v>90912</v>
      </c>
      <c r="E1938" s="4">
        <v>507.1</v>
      </c>
      <c r="F1938" s="4">
        <v>179.3</v>
      </c>
    </row>
    <row r="1939" spans="1:6" x14ac:dyDescent="0.3">
      <c r="A1939" s="1">
        <v>37025</v>
      </c>
      <c r="B1939" t="s">
        <v>3235</v>
      </c>
      <c r="C1939" t="s">
        <v>3236</v>
      </c>
      <c r="D1939" s="3">
        <v>178011</v>
      </c>
      <c r="E1939" s="4">
        <v>361.75</v>
      </c>
      <c r="F1939" s="4">
        <v>492.1</v>
      </c>
    </row>
    <row r="1940" spans="1:6" x14ac:dyDescent="0.3">
      <c r="A1940" s="1">
        <v>37027</v>
      </c>
      <c r="B1940" t="s">
        <v>3237</v>
      </c>
      <c r="C1940" t="s">
        <v>1780</v>
      </c>
      <c r="D1940" s="3">
        <v>83029</v>
      </c>
      <c r="E1940" s="4">
        <v>471.57</v>
      </c>
      <c r="F1940" s="4">
        <v>176.1</v>
      </c>
    </row>
    <row r="1941" spans="1:6" x14ac:dyDescent="0.3">
      <c r="A1941" s="1">
        <v>37029</v>
      </c>
      <c r="B1941" t="s">
        <v>3238</v>
      </c>
      <c r="C1941" t="s">
        <v>807</v>
      </c>
      <c r="D1941" s="3">
        <v>9980</v>
      </c>
      <c r="E1941" s="4">
        <v>240.56</v>
      </c>
      <c r="F1941" s="4">
        <v>41.5</v>
      </c>
    </row>
    <row r="1942" spans="1:6" x14ac:dyDescent="0.3">
      <c r="A1942" s="1">
        <v>37031</v>
      </c>
      <c r="B1942" t="s">
        <v>3239</v>
      </c>
      <c r="C1942" t="s">
        <v>3240</v>
      </c>
      <c r="D1942" s="3">
        <v>66469</v>
      </c>
      <c r="E1942" s="4">
        <v>506.25</v>
      </c>
      <c r="F1942" s="4">
        <v>131.30000000000001</v>
      </c>
    </row>
    <row r="1943" spans="1:6" x14ac:dyDescent="0.3">
      <c r="A1943" s="1">
        <v>37033</v>
      </c>
      <c r="B1943" t="s">
        <v>3241</v>
      </c>
      <c r="C1943" t="s">
        <v>3242</v>
      </c>
      <c r="D1943" s="3">
        <v>23719</v>
      </c>
      <c r="E1943" s="4">
        <v>424.92</v>
      </c>
      <c r="F1943" s="4">
        <v>55.8</v>
      </c>
    </row>
    <row r="1944" spans="1:6" x14ac:dyDescent="0.3">
      <c r="A1944" s="1">
        <v>37035</v>
      </c>
      <c r="B1944" t="s">
        <v>3243</v>
      </c>
      <c r="C1944" t="s">
        <v>3244</v>
      </c>
      <c r="D1944" s="3">
        <v>154358</v>
      </c>
      <c r="E1944" s="4">
        <v>398.72</v>
      </c>
      <c r="F1944" s="4">
        <v>387.1</v>
      </c>
    </row>
    <row r="1945" spans="1:6" x14ac:dyDescent="0.3">
      <c r="A1945" s="1">
        <v>37037</v>
      </c>
      <c r="B1945" t="s">
        <v>3245</v>
      </c>
      <c r="C1945" t="s">
        <v>816</v>
      </c>
      <c r="D1945" s="3">
        <v>63505</v>
      </c>
      <c r="E1945" s="4">
        <v>682.19</v>
      </c>
      <c r="F1945" s="4">
        <v>93.1</v>
      </c>
    </row>
    <row r="1946" spans="1:6" x14ac:dyDescent="0.3">
      <c r="A1946" s="1">
        <v>37039</v>
      </c>
      <c r="B1946" t="s">
        <v>3246</v>
      </c>
      <c r="C1946" t="s">
        <v>29</v>
      </c>
      <c r="D1946" s="3">
        <v>27444</v>
      </c>
      <c r="E1946" s="4">
        <v>455.43</v>
      </c>
      <c r="F1946" s="4">
        <v>60.3</v>
      </c>
    </row>
    <row r="1947" spans="1:6" x14ac:dyDescent="0.3">
      <c r="A1947" s="1">
        <v>37041</v>
      </c>
      <c r="B1947" t="s">
        <v>3247</v>
      </c>
      <c r="C1947" t="s">
        <v>3248</v>
      </c>
      <c r="D1947" s="3">
        <v>14793</v>
      </c>
      <c r="E1947" s="4">
        <v>172.47</v>
      </c>
      <c r="F1947" s="4">
        <v>85.8</v>
      </c>
    </row>
    <row r="1948" spans="1:6" x14ac:dyDescent="0.3">
      <c r="A1948" s="1">
        <v>37043</v>
      </c>
      <c r="B1948" t="s">
        <v>3249</v>
      </c>
      <c r="C1948" t="s">
        <v>37</v>
      </c>
      <c r="D1948" s="3">
        <v>10587</v>
      </c>
      <c r="E1948" s="4">
        <v>214.75</v>
      </c>
      <c r="F1948" s="4">
        <v>49.3</v>
      </c>
    </row>
    <row r="1949" spans="1:6" x14ac:dyDescent="0.3">
      <c r="A1949" s="1">
        <v>37045</v>
      </c>
      <c r="B1949" t="s">
        <v>3250</v>
      </c>
      <c r="C1949" t="s">
        <v>266</v>
      </c>
      <c r="D1949" s="3">
        <v>98078</v>
      </c>
      <c r="E1949" s="4">
        <v>464.25</v>
      </c>
      <c r="F1949" s="4">
        <v>211.3</v>
      </c>
    </row>
    <row r="1950" spans="1:6" x14ac:dyDescent="0.3">
      <c r="A1950" s="1">
        <v>37047</v>
      </c>
      <c r="B1950" t="s">
        <v>3251</v>
      </c>
      <c r="C1950" t="s">
        <v>3252</v>
      </c>
      <c r="D1950" s="3">
        <v>58098</v>
      </c>
      <c r="E1950" s="4">
        <v>937.29</v>
      </c>
      <c r="F1950" s="4">
        <v>62</v>
      </c>
    </row>
    <row r="1951" spans="1:6" x14ac:dyDescent="0.3">
      <c r="A1951" s="1">
        <v>37049</v>
      </c>
      <c r="B1951" t="s">
        <v>3253</v>
      </c>
      <c r="C1951" t="s">
        <v>3254</v>
      </c>
      <c r="D1951" s="3">
        <v>103505</v>
      </c>
      <c r="E1951" s="4">
        <v>708.96</v>
      </c>
      <c r="F1951" s="4">
        <v>146</v>
      </c>
    </row>
    <row r="1952" spans="1:6" x14ac:dyDescent="0.3">
      <c r="A1952" s="1">
        <v>37051</v>
      </c>
      <c r="B1952" t="s">
        <v>3255</v>
      </c>
      <c r="C1952" t="s">
        <v>1165</v>
      </c>
      <c r="D1952" s="3">
        <v>319431</v>
      </c>
      <c r="E1952" s="4">
        <v>652.30999999999995</v>
      </c>
      <c r="F1952" s="4">
        <v>489.7</v>
      </c>
    </row>
    <row r="1953" spans="1:6" x14ac:dyDescent="0.3">
      <c r="A1953" s="1">
        <v>37053</v>
      </c>
      <c r="B1953" t="s">
        <v>3256</v>
      </c>
      <c r="C1953" t="s">
        <v>3257</v>
      </c>
      <c r="D1953" s="3">
        <v>23547</v>
      </c>
      <c r="E1953" s="4">
        <v>261.85000000000002</v>
      </c>
      <c r="F1953" s="4">
        <v>89.9</v>
      </c>
    </row>
    <row r="1954" spans="1:6" x14ac:dyDescent="0.3">
      <c r="A1954" s="1">
        <v>37055</v>
      </c>
      <c r="B1954" t="s">
        <v>3258</v>
      </c>
      <c r="C1954" t="s">
        <v>3259</v>
      </c>
      <c r="D1954" s="3">
        <v>33920</v>
      </c>
      <c r="E1954" s="4">
        <v>383.42</v>
      </c>
      <c r="F1954" s="4">
        <v>88.5</v>
      </c>
    </row>
    <row r="1955" spans="1:6" x14ac:dyDescent="0.3">
      <c r="A1955" s="1">
        <v>37057</v>
      </c>
      <c r="B1955" t="s">
        <v>3260</v>
      </c>
      <c r="C1955" t="s">
        <v>3261</v>
      </c>
      <c r="D1955" s="3">
        <v>162878</v>
      </c>
      <c r="E1955" s="4">
        <v>552.66999999999996</v>
      </c>
      <c r="F1955" s="4">
        <v>294.7</v>
      </c>
    </row>
    <row r="1956" spans="1:6" x14ac:dyDescent="0.3">
      <c r="A1956" s="1">
        <v>37059</v>
      </c>
      <c r="B1956" t="s">
        <v>3262</v>
      </c>
      <c r="C1956" t="s">
        <v>3263</v>
      </c>
      <c r="D1956" s="3">
        <v>41240</v>
      </c>
      <c r="E1956" s="4">
        <v>264.11</v>
      </c>
      <c r="F1956" s="4">
        <v>156.1</v>
      </c>
    </row>
    <row r="1957" spans="1:6" x14ac:dyDescent="0.3">
      <c r="A1957" s="1">
        <v>37061</v>
      </c>
      <c r="B1957" t="s">
        <v>3264</v>
      </c>
      <c r="C1957" t="s">
        <v>3265</v>
      </c>
      <c r="D1957" s="3">
        <v>58505</v>
      </c>
      <c r="E1957" s="4">
        <v>816.22</v>
      </c>
      <c r="F1957" s="4">
        <v>71.7</v>
      </c>
    </row>
    <row r="1958" spans="1:6" x14ac:dyDescent="0.3">
      <c r="A1958" s="1">
        <v>37063</v>
      </c>
      <c r="B1958" t="s">
        <v>3266</v>
      </c>
      <c r="C1958" t="s">
        <v>3267</v>
      </c>
      <c r="D1958" s="3" t="s">
        <v>3268</v>
      </c>
      <c r="E1958" s="4">
        <v>285.98</v>
      </c>
      <c r="F1958" s="4">
        <v>935.7</v>
      </c>
    </row>
    <row r="1959" spans="1:6" x14ac:dyDescent="0.3">
      <c r="A1959" s="1">
        <v>37065</v>
      </c>
      <c r="B1959" t="s">
        <v>3269</v>
      </c>
      <c r="C1959" t="s">
        <v>3270</v>
      </c>
      <c r="D1959" s="3">
        <v>56552</v>
      </c>
      <c r="E1959" s="4">
        <v>505.34</v>
      </c>
      <c r="F1959" s="4">
        <v>111.9</v>
      </c>
    </row>
    <row r="1960" spans="1:6" x14ac:dyDescent="0.3">
      <c r="A1960" s="1">
        <v>37067</v>
      </c>
      <c r="B1960" t="s">
        <v>3271</v>
      </c>
      <c r="C1960" t="s">
        <v>874</v>
      </c>
      <c r="D1960" s="3">
        <v>350670</v>
      </c>
      <c r="E1960" s="4">
        <v>408.15</v>
      </c>
      <c r="F1960" s="4">
        <v>859.2</v>
      </c>
    </row>
    <row r="1961" spans="1:6" x14ac:dyDescent="0.3">
      <c r="A1961" s="1">
        <v>37069</v>
      </c>
      <c r="B1961" t="s">
        <v>3272</v>
      </c>
      <c r="C1961" t="s">
        <v>69</v>
      </c>
      <c r="D1961" s="3">
        <v>60619</v>
      </c>
      <c r="E1961" s="4">
        <v>491.68</v>
      </c>
      <c r="F1961" s="4">
        <v>123.3</v>
      </c>
    </row>
    <row r="1962" spans="1:6" x14ac:dyDescent="0.3">
      <c r="A1962" s="1">
        <v>37071</v>
      </c>
      <c r="B1962" t="s">
        <v>3273</v>
      </c>
      <c r="C1962" t="s">
        <v>3274</v>
      </c>
      <c r="D1962" s="3">
        <v>206086</v>
      </c>
      <c r="E1962" s="4">
        <v>356.03</v>
      </c>
      <c r="F1962" s="4">
        <v>578.79999999999995</v>
      </c>
    </row>
    <row r="1963" spans="1:6" x14ac:dyDescent="0.3">
      <c r="A1963" s="1">
        <v>37073</v>
      </c>
      <c r="B1963" t="s">
        <v>3275</v>
      </c>
      <c r="C1963" t="s">
        <v>3276</v>
      </c>
      <c r="D1963" s="3">
        <v>12197</v>
      </c>
      <c r="E1963" s="4">
        <v>340.44</v>
      </c>
      <c r="F1963" s="4">
        <v>35.799999999999997</v>
      </c>
    </row>
    <row r="1964" spans="1:6" x14ac:dyDescent="0.3">
      <c r="A1964" s="1">
        <v>37075</v>
      </c>
      <c r="B1964" t="s">
        <v>3277</v>
      </c>
      <c r="C1964" t="s">
        <v>220</v>
      </c>
      <c r="D1964" s="3">
        <v>8861</v>
      </c>
      <c r="E1964" s="4">
        <v>292.08</v>
      </c>
      <c r="F1964" s="4">
        <v>30.3</v>
      </c>
    </row>
    <row r="1965" spans="1:6" x14ac:dyDescent="0.3">
      <c r="A1965" s="1">
        <v>37077</v>
      </c>
      <c r="B1965" t="s">
        <v>3278</v>
      </c>
      <c r="C1965" t="s">
        <v>3279</v>
      </c>
      <c r="D1965" s="3" t="s">
        <v>3280</v>
      </c>
      <c r="E1965" s="4">
        <v>531.57000000000005</v>
      </c>
      <c r="F1965" s="4">
        <v>112.7</v>
      </c>
    </row>
    <row r="1966" spans="1:6" x14ac:dyDescent="0.3">
      <c r="A1966" s="1">
        <v>37079</v>
      </c>
      <c r="B1966" t="s">
        <v>3281</v>
      </c>
      <c r="C1966" t="s">
        <v>73</v>
      </c>
      <c r="D1966" s="3">
        <v>21362</v>
      </c>
      <c r="E1966" s="4">
        <v>265.93</v>
      </c>
      <c r="F1966" s="4">
        <v>80.3</v>
      </c>
    </row>
    <row r="1967" spans="1:6" x14ac:dyDescent="0.3">
      <c r="A1967" s="1">
        <v>37081</v>
      </c>
      <c r="B1967" t="s">
        <v>3282</v>
      </c>
      <c r="C1967" t="s">
        <v>3283</v>
      </c>
      <c r="D1967" s="3">
        <v>488406</v>
      </c>
      <c r="E1967" s="4">
        <v>645.70000000000005</v>
      </c>
      <c r="F1967" s="4">
        <v>756.4</v>
      </c>
    </row>
    <row r="1968" spans="1:6" x14ac:dyDescent="0.3">
      <c r="A1968" s="1">
        <v>37083</v>
      </c>
      <c r="B1968" t="s">
        <v>3284</v>
      </c>
      <c r="C1968" t="s">
        <v>3285</v>
      </c>
      <c r="D1968" s="3">
        <v>54691</v>
      </c>
      <c r="E1968" s="4">
        <v>724.09</v>
      </c>
      <c r="F1968" s="4">
        <v>75.5</v>
      </c>
    </row>
    <row r="1969" spans="1:6" x14ac:dyDescent="0.3">
      <c r="A1969" s="1">
        <v>37085</v>
      </c>
      <c r="B1969" t="s">
        <v>3286</v>
      </c>
      <c r="C1969" t="s">
        <v>3287</v>
      </c>
      <c r="D1969" s="3">
        <v>114678</v>
      </c>
      <c r="E1969" s="4">
        <v>594.99</v>
      </c>
      <c r="F1969" s="4">
        <v>192.7</v>
      </c>
    </row>
    <row r="1970" spans="1:6" x14ac:dyDescent="0.3">
      <c r="A1970" s="1">
        <v>37087</v>
      </c>
      <c r="B1970" t="s">
        <v>3288</v>
      </c>
      <c r="C1970" t="s">
        <v>3289</v>
      </c>
      <c r="D1970" s="3">
        <v>59036</v>
      </c>
      <c r="E1970" s="4">
        <v>553.69000000000005</v>
      </c>
      <c r="F1970" s="4">
        <v>106.6</v>
      </c>
    </row>
    <row r="1971" spans="1:6" x14ac:dyDescent="0.3">
      <c r="A1971" s="1">
        <v>37089</v>
      </c>
      <c r="B1971" t="s">
        <v>3290</v>
      </c>
      <c r="C1971" t="s">
        <v>1192</v>
      </c>
      <c r="D1971" s="3">
        <v>106740</v>
      </c>
      <c r="E1971" s="4">
        <v>373.07</v>
      </c>
      <c r="F1971" s="4">
        <v>286.10000000000002</v>
      </c>
    </row>
    <row r="1972" spans="1:6" x14ac:dyDescent="0.3">
      <c r="A1972" s="1">
        <v>37091</v>
      </c>
      <c r="B1972" t="s">
        <v>3291</v>
      </c>
      <c r="C1972" t="s">
        <v>3292</v>
      </c>
      <c r="D1972" s="3">
        <v>24669</v>
      </c>
      <c r="E1972" s="4">
        <v>353.06</v>
      </c>
      <c r="F1972" s="4">
        <v>69.900000000000006</v>
      </c>
    </row>
    <row r="1973" spans="1:6" x14ac:dyDescent="0.3">
      <c r="A1973" s="1">
        <v>37093</v>
      </c>
      <c r="B1973" t="s">
        <v>3293</v>
      </c>
      <c r="C1973" t="s">
        <v>3294</v>
      </c>
      <c r="D1973" s="3">
        <v>46952</v>
      </c>
      <c r="E1973" s="4">
        <v>390.74</v>
      </c>
      <c r="F1973" s="4">
        <v>120.2</v>
      </c>
    </row>
    <row r="1974" spans="1:6" x14ac:dyDescent="0.3">
      <c r="A1974" s="1">
        <v>37095</v>
      </c>
      <c r="B1974" t="s">
        <v>3295</v>
      </c>
      <c r="C1974" t="s">
        <v>3296</v>
      </c>
      <c r="D1974" s="3">
        <v>5810</v>
      </c>
      <c r="E1974" s="4">
        <v>612.70000000000005</v>
      </c>
      <c r="F1974" s="4">
        <v>9.5</v>
      </c>
    </row>
    <row r="1975" spans="1:6" x14ac:dyDescent="0.3">
      <c r="A1975" s="1">
        <v>37097</v>
      </c>
      <c r="B1975" t="s">
        <v>3297</v>
      </c>
      <c r="C1975" t="s">
        <v>3298</v>
      </c>
      <c r="D1975" s="3">
        <v>159437</v>
      </c>
      <c r="E1975" s="4">
        <v>573.83000000000004</v>
      </c>
      <c r="F1975" s="4">
        <v>277.8</v>
      </c>
    </row>
    <row r="1976" spans="1:6" x14ac:dyDescent="0.3">
      <c r="A1976" s="1">
        <v>37099</v>
      </c>
      <c r="B1976" t="s">
        <v>3299</v>
      </c>
      <c r="C1976" t="s">
        <v>81</v>
      </c>
      <c r="D1976" s="3">
        <v>40271</v>
      </c>
      <c r="E1976" s="4">
        <v>490.75</v>
      </c>
      <c r="F1976" s="4">
        <v>82.1</v>
      </c>
    </row>
    <row r="1977" spans="1:6" x14ac:dyDescent="0.3">
      <c r="A1977" s="1">
        <v>37101</v>
      </c>
      <c r="B1977" t="s">
        <v>3300</v>
      </c>
      <c r="C1977" t="s">
        <v>3301</v>
      </c>
      <c r="D1977" s="3">
        <v>168878</v>
      </c>
      <c r="E1977" s="4">
        <v>791.3</v>
      </c>
      <c r="F1977" s="4">
        <v>213.4</v>
      </c>
    </row>
    <row r="1978" spans="1:6" x14ac:dyDescent="0.3">
      <c r="A1978" s="1">
        <v>37103</v>
      </c>
      <c r="B1978" t="s">
        <v>3302</v>
      </c>
      <c r="C1978" t="s">
        <v>919</v>
      </c>
      <c r="D1978" s="3">
        <v>10153</v>
      </c>
      <c r="E1978" s="4">
        <v>470.71</v>
      </c>
      <c r="F1978" s="4">
        <v>21.6</v>
      </c>
    </row>
    <row r="1979" spans="1:6" x14ac:dyDescent="0.3">
      <c r="A1979" s="1">
        <v>37105</v>
      </c>
      <c r="B1979" t="s">
        <v>3303</v>
      </c>
      <c r="C1979" t="s">
        <v>92</v>
      </c>
      <c r="D1979" s="3">
        <v>57866</v>
      </c>
      <c r="E1979" s="4">
        <v>254.96</v>
      </c>
      <c r="F1979" s="4">
        <v>227</v>
      </c>
    </row>
    <row r="1980" spans="1:6" x14ac:dyDescent="0.3">
      <c r="A1980" s="1">
        <v>37107</v>
      </c>
      <c r="B1980" t="s">
        <v>3304</v>
      </c>
      <c r="C1980" t="s">
        <v>3305</v>
      </c>
      <c r="D1980" s="3">
        <v>59495</v>
      </c>
      <c r="E1980" s="4">
        <v>400.59</v>
      </c>
      <c r="F1980" s="4">
        <v>148.5</v>
      </c>
    </row>
    <row r="1981" spans="1:6" x14ac:dyDescent="0.3">
      <c r="A1981" s="1">
        <v>37109</v>
      </c>
      <c r="B1981" t="s">
        <v>3306</v>
      </c>
      <c r="C1981" t="s">
        <v>313</v>
      </c>
      <c r="D1981" s="3">
        <v>78265</v>
      </c>
      <c r="E1981" s="4">
        <v>297.94</v>
      </c>
      <c r="F1981" s="4">
        <v>262.7</v>
      </c>
    </row>
    <row r="1982" spans="1:6" x14ac:dyDescent="0.3">
      <c r="A1982" s="1">
        <v>37111</v>
      </c>
      <c r="B1982" t="s">
        <v>3307</v>
      </c>
      <c r="C1982" t="s">
        <v>3308</v>
      </c>
      <c r="D1982" s="3">
        <v>44996</v>
      </c>
      <c r="E1982" s="4">
        <v>440.61</v>
      </c>
      <c r="F1982" s="4">
        <v>102.1</v>
      </c>
    </row>
    <row r="1983" spans="1:6" x14ac:dyDescent="0.3">
      <c r="A1983" s="1">
        <v>37113</v>
      </c>
      <c r="B1983" t="s">
        <v>3309</v>
      </c>
      <c r="C1983" t="s">
        <v>99</v>
      </c>
      <c r="D1983" s="3">
        <v>33922</v>
      </c>
      <c r="E1983" s="4">
        <v>515.55999999999995</v>
      </c>
      <c r="F1983" s="4">
        <v>65.8</v>
      </c>
    </row>
    <row r="1984" spans="1:6" x14ac:dyDescent="0.3">
      <c r="A1984" s="1">
        <v>37115</v>
      </c>
      <c r="B1984" t="s">
        <v>3310</v>
      </c>
      <c r="C1984" t="s">
        <v>101</v>
      </c>
      <c r="D1984" s="3">
        <v>20764</v>
      </c>
      <c r="E1984" s="4">
        <v>449.57</v>
      </c>
      <c r="F1984" s="4">
        <v>46.2</v>
      </c>
    </row>
    <row r="1985" spans="1:6" x14ac:dyDescent="0.3">
      <c r="A1985" s="1">
        <v>37117</v>
      </c>
      <c r="B1985" t="s">
        <v>3311</v>
      </c>
      <c r="C1985" t="s">
        <v>723</v>
      </c>
      <c r="D1985" s="3">
        <v>24505</v>
      </c>
      <c r="E1985" s="4">
        <v>461.22</v>
      </c>
      <c r="F1985" s="4">
        <v>53.1</v>
      </c>
    </row>
    <row r="1986" spans="1:6" x14ac:dyDescent="0.3">
      <c r="A1986" s="1">
        <v>37119</v>
      </c>
      <c r="B1986" t="s">
        <v>3312</v>
      </c>
      <c r="C1986" t="s">
        <v>3313</v>
      </c>
      <c r="D1986" s="3">
        <v>919628</v>
      </c>
      <c r="E1986" s="4">
        <v>523.84</v>
      </c>
      <c r="F1986" s="4">
        <v>1755.5</v>
      </c>
    </row>
    <row r="1987" spans="1:6" x14ac:dyDescent="0.3">
      <c r="A1987" s="1">
        <v>37121</v>
      </c>
      <c r="B1987" t="s">
        <v>3314</v>
      </c>
      <c r="C1987" t="s">
        <v>944</v>
      </c>
      <c r="D1987" s="3">
        <v>15579</v>
      </c>
      <c r="E1987" s="4">
        <v>221.42</v>
      </c>
      <c r="F1987" s="4">
        <v>70.400000000000006</v>
      </c>
    </row>
    <row r="1988" spans="1:6" x14ac:dyDescent="0.3">
      <c r="A1988" s="1">
        <v>37123</v>
      </c>
      <c r="B1988" t="s">
        <v>3315</v>
      </c>
      <c r="C1988" t="s">
        <v>114</v>
      </c>
      <c r="D1988" s="3">
        <v>27798</v>
      </c>
      <c r="E1988" s="4">
        <v>491.76</v>
      </c>
      <c r="F1988" s="4">
        <v>56.5</v>
      </c>
    </row>
    <row r="1989" spans="1:6" x14ac:dyDescent="0.3">
      <c r="A1989" s="1">
        <v>37125</v>
      </c>
      <c r="B1989" t="s">
        <v>3316</v>
      </c>
      <c r="C1989" t="s">
        <v>3317</v>
      </c>
      <c r="D1989" s="3">
        <v>88247</v>
      </c>
      <c r="E1989" s="4">
        <v>697.84</v>
      </c>
      <c r="F1989" s="4">
        <v>126.5</v>
      </c>
    </row>
    <row r="1990" spans="1:6" x14ac:dyDescent="0.3">
      <c r="A1990" s="1">
        <v>37127</v>
      </c>
      <c r="B1990" t="s">
        <v>3318</v>
      </c>
      <c r="C1990" t="s">
        <v>3319</v>
      </c>
      <c r="D1990" s="3">
        <v>95840</v>
      </c>
      <c r="E1990" s="4">
        <v>540.41</v>
      </c>
      <c r="F1990" s="4">
        <v>177.3</v>
      </c>
    </row>
    <row r="1991" spans="1:6" x14ac:dyDescent="0.3">
      <c r="A1991" s="1">
        <v>37129</v>
      </c>
      <c r="B1991" t="s">
        <v>3320</v>
      </c>
      <c r="C1991" t="s">
        <v>3321</v>
      </c>
      <c r="D1991" s="3">
        <v>202667</v>
      </c>
      <c r="E1991" s="4">
        <v>191.53</v>
      </c>
      <c r="F1991" s="4">
        <v>1058.0999999999999</v>
      </c>
    </row>
    <row r="1992" spans="1:6" x14ac:dyDescent="0.3">
      <c r="A1992" s="1">
        <v>37131</v>
      </c>
      <c r="B1992" t="s">
        <v>3322</v>
      </c>
      <c r="C1992" t="s">
        <v>3323</v>
      </c>
      <c r="D1992" s="3">
        <v>22099</v>
      </c>
      <c r="E1992" s="4">
        <v>536.59</v>
      </c>
      <c r="F1992" s="4">
        <v>41.2</v>
      </c>
    </row>
    <row r="1993" spans="1:6" x14ac:dyDescent="0.3">
      <c r="A1993" s="1">
        <v>37133</v>
      </c>
      <c r="B1993" t="s">
        <v>3324</v>
      </c>
      <c r="C1993" t="s">
        <v>3325</v>
      </c>
      <c r="D1993" s="3">
        <v>177772</v>
      </c>
      <c r="E1993" s="4">
        <v>762.74</v>
      </c>
      <c r="F1993" s="4">
        <v>233.1</v>
      </c>
    </row>
    <row r="1994" spans="1:6" x14ac:dyDescent="0.3">
      <c r="A1994" s="1">
        <v>37135</v>
      </c>
      <c r="B1994" t="s">
        <v>3326</v>
      </c>
      <c r="C1994" t="s">
        <v>437</v>
      </c>
      <c r="D1994" s="3">
        <v>133801</v>
      </c>
      <c r="E1994" s="4">
        <v>397.96</v>
      </c>
      <c r="F1994" s="4">
        <v>336.2</v>
      </c>
    </row>
    <row r="1995" spans="1:6" x14ac:dyDescent="0.3">
      <c r="A1995" s="1">
        <v>37137</v>
      </c>
      <c r="B1995" t="s">
        <v>3327</v>
      </c>
      <c r="C1995" t="s">
        <v>3328</v>
      </c>
      <c r="D1995" s="3">
        <v>13144</v>
      </c>
      <c r="E1995" s="4">
        <v>336.54</v>
      </c>
      <c r="F1995" s="4">
        <v>39.1</v>
      </c>
    </row>
    <row r="1996" spans="1:6" x14ac:dyDescent="0.3">
      <c r="A1996" s="1">
        <v>37139</v>
      </c>
      <c r="B1996" t="s">
        <v>3329</v>
      </c>
      <c r="C1996" t="s">
        <v>3330</v>
      </c>
      <c r="D1996" s="3">
        <v>40661</v>
      </c>
      <c r="E1996" s="4">
        <v>226.88</v>
      </c>
      <c r="F1996" s="4">
        <v>179.2</v>
      </c>
    </row>
    <row r="1997" spans="1:6" x14ac:dyDescent="0.3">
      <c r="A1997" s="1">
        <v>37141</v>
      </c>
      <c r="B1997" t="s">
        <v>3331</v>
      </c>
      <c r="C1997" t="s">
        <v>3332</v>
      </c>
      <c r="D1997" s="3">
        <v>52217</v>
      </c>
      <c r="E1997" s="4">
        <v>869.79</v>
      </c>
      <c r="F1997" s="4">
        <v>60</v>
      </c>
    </row>
    <row r="1998" spans="1:6" x14ac:dyDescent="0.3">
      <c r="A1998" s="1">
        <v>37143</v>
      </c>
      <c r="B1998" t="s">
        <v>3333</v>
      </c>
      <c r="C1998" t="s">
        <v>3334</v>
      </c>
      <c r="D1998" s="3">
        <v>13453</v>
      </c>
      <c r="E1998" s="4">
        <v>247.09</v>
      </c>
      <c r="F1998" s="4">
        <v>54.4</v>
      </c>
    </row>
    <row r="1999" spans="1:6" x14ac:dyDescent="0.3">
      <c r="A1999" s="1">
        <v>37145</v>
      </c>
      <c r="B1999" t="s">
        <v>3335</v>
      </c>
      <c r="C1999" t="s">
        <v>3336</v>
      </c>
      <c r="D1999" s="3">
        <v>39464</v>
      </c>
      <c r="E1999" s="4">
        <v>392.32</v>
      </c>
      <c r="F1999" s="4">
        <v>100.6</v>
      </c>
    </row>
    <row r="2000" spans="1:6" x14ac:dyDescent="0.3">
      <c r="A2000" s="1">
        <v>37147</v>
      </c>
      <c r="B2000" t="s">
        <v>3337</v>
      </c>
      <c r="C2000" t="s">
        <v>3338</v>
      </c>
      <c r="D2000" s="3">
        <v>168148</v>
      </c>
      <c r="E2000" s="4">
        <v>651.97</v>
      </c>
      <c r="F2000" s="4">
        <v>257.89999999999998</v>
      </c>
    </row>
    <row r="2001" spans="1:6" x14ac:dyDescent="0.3">
      <c r="A2001" s="1">
        <v>37149</v>
      </c>
      <c r="B2001" t="s">
        <v>3339</v>
      </c>
      <c r="C2001" t="s">
        <v>342</v>
      </c>
      <c r="D2001" s="3">
        <v>20510</v>
      </c>
      <c r="E2001" s="4">
        <v>237.79</v>
      </c>
      <c r="F2001" s="4">
        <v>86.3</v>
      </c>
    </row>
    <row r="2002" spans="1:6" x14ac:dyDescent="0.3">
      <c r="A2002" s="1">
        <v>37151</v>
      </c>
      <c r="B2002" t="s">
        <v>3340</v>
      </c>
      <c r="C2002" t="s">
        <v>124</v>
      </c>
      <c r="D2002" s="3">
        <v>141752</v>
      </c>
      <c r="E2002" s="4">
        <v>782.52</v>
      </c>
      <c r="F2002" s="4">
        <v>181.1</v>
      </c>
    </row>
    <row r="2003" spans="1:6" x14ac:dyDescent="0.3">
      <c r="A2003" s="1">
        <v>37153</v>
      </c>
      <c r="B2003" t="s">
        <v>3341</v>
      </c>
      <c r="C2003" t="s">
        <v>974</v>
      </c>
      <c r="D2003" s="3">
        <v>46639</v>
      </c>
      <c r="E2003" s="4">
        <v>473.82</v>
      </c>
      <c r="F2003" s="4">
        <v>98.4</v>
      </c>
    </row>
    <row r="2004" spans="1:6" x14ac:dyDescent="0.3">
      <c r="A2004" s="1">
        <v>37155</v>
      </c>
      <c r="B2004" t="s">
        <v>3342</v>
      </c>
      <c r="C2004" t="s">
        <v>3343</v>
      </c>
      <c r="D2004" s="3">
        <v>134168</v>
      </c>
      <c r="E2004" s="4">
        <v>949.22</v>
      </c>
      <c r="F2004" s="4">
        <v>141.30000000000001</v>
      </c>
    </row>
    <row r="2005" spans="1:6" x14ac:dyDescent="0.3">
      <c r="A2005" s="1">
        <v>37157</v>
      </c>
      <c r="B2005" t="s">
        <v>3344</v>
      </c>
      <c r="C2005" t="s">
        <v>3011</v>
      </c>
      <c r="D2005" s="3">
        <v>93643</v>
      </c>
      <c r="E2005" s="4">
        <v>565.54999999999995</v>
      </c>
      <c r="F2005" s="4">
        <v>165.6</v>
      </c>
    </row>
    <row r="2006" spans="1:6" x14ac:dyDescent="0.3">
      <c r="A2006" s="1">
        <v>37159</v>
      </c>
      <c r="B2006" t="s">
        <v>3345</v>
      </c>
      <c r="C2006" t="s">
        <v>1905</v>
      </c>
      <c r="D2006" s="3">
        <v>138428</v>
      </c>
      <c r="E2006" s="4">
        <v>511.37</v>
      </c>
      <c r="F2006" s="4">
        <v>270.7</v>
      </c>
    </row>
    <row r="2007" spans="1:6" x14ac:dyDescent="0.3">
      <c r="A2007" s="1">
        <v>37161</v>
      </c>
      <c r="B2007" t="s">
        <v>3346</v>
      </c>
      <c r="C2007" t="s">
        <v>3347</v>
      </c>
      <c r="D2007" s="3">
        <v>67810</v>
      </c>
      <c r="E2007" s="4">
        <v>564.15</v>
      </c>
      <c r="F2007" s="4">
        <v>120.2</v>
      </c>
    </row>
    <row r="2008" spans="1:6" x14ac:dyDescent="0.3">
      <c r="A2008" s="1">
        <v>37163</v>
      </c>
      <c r="B2008" t="s">
        <v>3348</v>
      </c>
      <c r="C2008" t="s">
        <v>3349</v>
      </c>
      <c r="D2008" s="3">
        <v>63431</v>
      </c>
      <c r="E2008" s="4">
        <v>944.74</v>
      </c>
      <c r="F2008" s="4">
        <v>67.099999999999994</v>
      </c>
    </row>
    <row r="2009" spans="1:6" x14ac:dyDescent="0.3">
      <c r="A2009" s="1">
        <v>37165</v>
      </c>
      <c r="B2009" t="s">
        <v>3350</v>
      </c>
      <c r="C2009" t="s">
        <v>2714</v>
      </c>
      <c r="D2009" s="3">
        <v>36157</v>
      </c>
      <c r="E2009" s="4">
        <v>318.83999999999997</v>
      </c>
      <c r="F2009" s="4">
        <v>113.4</v>
      </c>
    </row>
    <row r="2010" spans="1:6" x14ac:dyDescent="0.3">
      <c r="A2010" s="1">
        <v>37167</v>
      </c>
      <c r="B2010" t="s">
        <v>3351</v>
      </c>
      <c r="C2010" t="s">
        <v>3352</v>
      </c>
      <c r="D2010" s="3">
        <v>60585</v>
      </c>
      <c r="E2010" s="4">
        <v>395.09</v>
      </c>
      <c r="F2010" s="4">
        <v>153.30000000000001</v>
      </c>
    </row>
    <row r="2011" spans="1:6" x14ac:dyDescent="0.3">
      <c r="A2011" s="1">
        <v>37169</v>
      </c>
      <c r="B2011" t="s">
        <v>3353</v>
      </c>
      <c r="C2011" t="s">
        <v>3354</v>
      </c>
      <c r="D2011" s="3">
        <v>47401</v>
      </c>
      <c r="E2011" s="4">
        <v>448.86</v>
      </c>
      <c r="F2011" s="4">
        <v>105.6</v>
      </c>
    </row>
    <row r="2012" spans="1:6" x14ac:dyDescent="0.3">
      <c r="A2012" s="1">
        <v>37171</v>
      </c>
      <c r="B2012" t="s">
        <v>3355</v>
      </c>
      <c r="C2012" t="s">
        <v>3356</v>
      </c>
      <c r="D2012" s="3">
        <v>73673</v>
      </c>
      <c r="E2012" s="4">
        <v>532.16999999999996</v>
      </c>
      <c r="F2012" s="4">
        <v>138.4</v>
      </c>
    </row>
    <row r="2013" spans="1:6" x14ac:dyDescent="0.3">
      <c r="A2013" s="1">
        <v>37173</v>
      </c>
      <c r="B2013" t="s">
        <v>3357</v>
      </c>
      <c r="C2013" t="s">
        <v>3358</v>
      </c>
      <c r="D2013" s="3">
        <v>13981</v>
      </c>
      <c r="E2013" s="4">
        <v>528</v>
      </c>
      <c r="F2013" s="4">
        <v>26.5</v>
      </c>
    </row>
    <row r="2014" spans="1:6" x14ac:dyDescent="0.3">
      <c r="A2014" s="1">
        <v>37175</v>
      </c>
      <c r="B2014" t="s">
        <v>3359</v>
      </c>
      <c r="C2014" t="s">
        <v>3360</v>
      </c>
      <c r="D2014" s="3">
        <v>33090</v>
      </c>
      <c r="E2014" s="4">
        <v>378.53</v>
      </c>
      <c r="F2014" s="4">
        <v>87.4</v>
      </c>
    </row>
    <row r="2015" spans="1:6" x14ac:dyDescent="0.3">
      <c r="A2015" s="1">
        <v>37177</v>
      </c>
      <c r="B2015" t="s">
        <v>3361</v>
      </c>
      <c r="C2015" t="s">
        <v>3362</v>
      </c>
      <c r="D2015" s="3">
        <v>4407</v>
      </c>
      <c r="E2015" s="4">
        <v>389.03</v>
      </c>
      <c r="F2015" s="4">
        <v>11.3</v>
      </c>
    </row>
    <row r="2016" spans="1:6" x14ac:dyDescent="0.3">
      <c r="A2016" s="1">
        <v>37179</v>
      </c>
      <c r="B2016" t="s">
        <v>3363</v>
      </c>
      <c r="C2016" t="s">
        <v>367</v>
      </c>
      <c r="D2016" s="3">
        <v>201292</v>
      </c>
      <c r="E2016" s="4">
        <v>631.52</v>
      </c>
      <c r="F2016" s="4">
        <v>318.7</v>
      </c>
    </row>
    <row r="2017" spans="1:6" x14ac:dyDescent="0.3">
      <c r="A2017" s="1">
        <v>37181</v>
      </c>
      <c r="B2017" t="s">
        <v>3364</v>
      </c>
      <c r="C2017" t="s">
        <v>3365</v>
      </c>
      <c r="D2017" s="3">
        <v>45422</v>
      </c>
      <c r="E2017" s="4">
        <v>253.52</v>
      </c>
      <c r="F2017" s="4">
        <v>179.2</v>
      </c>
    </row>
    <row r="2018" spans="1:6" x14ac:dyDescent="0.3">
      <c r="A2018" s="1">
        <v>37183</v>
      </c>
      <c r="B2018" t="s">
        <v>3366</v>
      </c>
      <c r="C2018" t="s">
        <v>3367</v>
      </c>
      <c r="D2018" s="3">
        <v>900993</v>
      </c>
      <c r="E2018" s="4">
        <v>835.22</v>
      </c>
      <c r="F2018" s="4">
        <v>1078.8</v>
      </c>
    </row>
    <row r="2019" spans="1:6" x14ac:dyDescent="0.3">
      <c r="A2019" s="1">
        <v>37185</v>
      </c>
      <c r="B2019" t="s">
        <v>3368</v>
      </c>
      <c r="C2019" t="s">
        <v>1025</v>
      </c>
      <c r="D2019" s="3">
        <v>20972</v>
      </c>
      <c r="E2019" s="4">
        <v>428.46</v>
      </c>
      <c r="F2019" s="4">
        <v>48.9</v>
      </c>
    </row>
    <row r="2020" spans="1:6" x14ac:dyDescent="0.3">
      <c r="A2020" s="1">
        <v>37187</v>
      </c>
      <c r="B2020" t="s">
        <v>3369</v>
      </c>
      <c r="C2020" t="s">
        <v>142</v>
      </c>
      <c r="D2020" s="3">
        <v>13228</v>
      </c>
      <c r="E2020" s="4">
        <v>348.13</v>
      </c>
      <c r="F2020" s="4">
        <v>38</v>
      </c>
    </row>
    <row r="2021" spans="1:6" x14ac:dyDescent="0.3">
      <c r="A2021" s="1">
        <v>37189</v>
      </c>
      <c r="B2021" t="s">
        <v>3370</v>
      </c>
      <c r="C2021" t="s">
        <v>3371</v>
      </c>
      <c r="D2021" s="3">
        <v>51079</v>
      </c>
      <c r="E2021" s="4">
        <v>312.56</v>
      </c>
      <c r="F2021" s="4">
        <v>163.4</v>
      </c>
    </row>
    <row r="2022" spans="1:6" x14ac:dyDescent="0.3">
      <c r="A2022" s="1">
        <v>37191</v>
      </c>
      <c r="B2022" t="s">
        <v>3372</v>
      </c>
      <c r="C2022" t="s">
        <v>1028</v>
      </c>
      <c r="D2022" s="3">
        <v>122623</v>
      </c>
      <c r="E2022" s="4">
        <v>553.09</v>
      </c>
      <c r="F2022" s="4">
        <v>221.7</v>
      </c>
    </row>
    <row r="2023" spans="1:6" x14ac:dyDescent="0.3">
      <c r="A2023" s="1">
        <v>37193</v>
      </c>
      <c r="B2023" t="s">
        <v>3373</v>
      </c>
      <c r="C2023" t="s">
        <v>1038</v>
      </c>
      <c r="D2023" s="3">
        <v>69340</v>
      </c>
      <c r="E2023" s="4">
        <v>754.28</v>
      </c>
      <c r="F2023" s="4">
        <v>91.9</v>
      </c>
    </row>
    <row r="2024" spans="1:6" x14ac:dyDescent="0.3">
      <c r="A2024" s="1">
        <v>37195</v>
      </c>
      <c r="B2024" t="s">
        <v>3374</v>
      </c>
      <c r="C2024" t="s">
        <v>1746</v>
      </c>
      <c r="D2024" s="3">
        <v>81234</v>
      </c>
      <c r="E2024" s="4">
        <v>368.17</v>
      </c>
      <c r="F2024" s="4">
        <v>220.6</v>
      </c>
    </row>
    <row r="2025" spans="1:6" x14ac:dyDescent="0.3">
      <c r="A2025" s="1">
        <v>37197</v>
      </c>
      <c r="B2025" t="s">
        <v>3375</v>
      </c>
      <c r="C2025" t="s">
        <v>3376</v>
      </c>
      <c r="D2025" s="3">
        <v>38406</v>
      </c>
      <c r="E2025" s="4">
        <v>334.83</v>
      </c>
      <c r="F2025" s="4">
        <v>114.7</v>
      </c>
    </row>
    <row r="2026" spans="1:6" x14ac:dyDescent="0.3">
      <c r="A2026" s="1">
        <v>37199</v>
      </c>
      <c r="B2026" t="s">
        <v>3377</v>
      </c>
      <c r="C2026" t="s">
        <v>3378</v>
      </c>
      <c r="D2026" s="3">
        <v>17818</v>
      </c>
      <c r="E2026" s="4">
        <v>312.60000000000002</v>
      </c>
      <c r="F2026" s="4">
        <v>57</v>
      </c>
    </row>
    <row r="2027" spans="1:6" x14ac:dyDescent="0.3">
      <c r="A2027" s="1">
        <v>38</v>
      </c>
      <c r="B2027" t="s">
        <v>3379</v>
      </c>
      <c r="C2027" t="s">
        <v>3380</v>
      </c>
      <c r="D2027" s="3">
        <v>672591</v>
      </c>
      <c r="E2027" s="4">
        <v>69000.800000000003</v>
      </c>
      <c r="F2027" s="4">
        <v>9.6999999999999993</v>
      </c>
    </row>
    <row r="2028" spans="1:6" x14ac:dyDescent="0.3">
      <c r="A2028" s="1">
        <v>38001</v>
      </c>
      <c r="B2028" t="s">
        <v>3381</v>
      </c>
      <c r="C2028" t="s">
        <v>496</v>
      </c>
      <c r="D2028" s="3">
        <v>2343</v>
      </c>
      <c r="E2028" s="4">
        <v>987.62</v>
      </c>
      <c r="F2028" s="4">
        <v>2.4</v>
      </c>
    </row>
    <row r="2029" spans="1:6" x14ac:dyDescent="0.3">
      <c r="A2029" s="1">
        <v>38003</v>
      </c>
      <c r="B2029" t="s">
        <v>3382</v>
      </c>
      <c r="C2029" t="s">
        <v>3383</v>
      </c>
      <c r="D2029" s="3">
        <v>11066</v>
      </c>
      <c r="E2029" s="4">
        <v>1491.55</v>
      </c>
      <c r="F2029" s="4">
        <v>7.4</v>
      </c>
    </row>
    <row r="2030" spans="1:6" x14ac:dyDescent="0.3">
      <c r="A2030" s="1">
        <v>38005</v>
      </c>
      <c r="B2030" t="s">
        <v>3384</v>
      </c>
      <c r="C2030" t="s">
        <v>3385</v>
      </c>
      <c r="D2030" s="3">
        <v>6660</v>
      </c>
      <c r="E2030" s="4">
        <v>1388.71</v>
      </c>
      <c r="F2030" s="4">
        <v>4.8</v>
      </c>
    </row>
    <row r="2031" spans="1:6" x14ac:dyDescent="0.3">
      <c r="A2031" s="1">
        <v>38007</v>
      </c>
      <c r="B2031" t="s">
        <v>3386</v>
      </c>
      <c r="C2031" t="s">
        <v>3387</v>
      </c>
      <c r="D2031" s="3">
        <v>783</v>
      </c>
      <c r="E2031" s="4">
        <v>1148.8499999999999</v>
      </c>
      <c r="F2031" s="4">
        <v>0.7</v>
      </c>
    </row>
    <row r="2032" spans="1:6" x14ac:dyDescent="0.3">
      <c r="A2032" s="1">
        <v>38009</v>
      </c>
      <c r="B2032" t="s">
        <v>3388</v>
      </c>
      <c r="C2032" t="s">
        <v>3389</v>
      </c>
      <c r="D2032" s="3">
        <v>6429</v>
      </c>
      <c r="E2032" s="4">
        <v>1668.42</v>
      </c>
      <c r="F2032" s="4">
        <v>3.9</v>
      </c>
    </row>
    <row r="2033" spans="1:6" x14ac:dyDescent="0.3">
      <c r="A2033" s="1">
        <v>38011</v>
      </c>
      <c r="B2033" t="s">
        <v>3390</v>
      </c>
      <c r="C2033" t="s">
        <v>3391</v>
      </c>
      <c r="D2033" s="3">
        <v>3151</v>
      </c>
      <c r="E2033" s="4">
        <v>1161.81</v>
      </c>
      <c r="F2033" s="4">
        <v>2.7</v>
      </c>
    </row>
    <row r="2034" spans="1:6" x14ac:dyDescent="0.3">
      <c r="A2034" s="1">
        <v>38013</v>
      </c>
      <c r="B2034" t="s">
        <v>3392</v>
      </c>
      <c r="C2034" t="s">
        <v>802</v>
      </c>
      <c r="D2034" s="3">
        <v>1968</v>
      </c>
      <c r="E2034" s="4">
        <v>1103.57</v>
      </c>
      <c r="F2034" s="4">
        <v>1.8</v>
      </c>
    </row>
    <row r="2035" spans="1:6" x14ac:dyDescent="0.3">
      <c r="A2035" s="1">
        <v>38015</v>
      </c>
      <c r="B2035" t="s">
        <v>3393</v>
      </c>
      <c r="C2035" t="s">
        <v>3394</v>
      </c>
      <c r="D2035" s="3">
        <v>81308</v>
      </c>
      <c r="E2035" s="4">
        <v>1632.65</v>
      </c>
      <c r="F2035" s="4">
        <v>49.8</v>
      </c>
    </row>
    <row r="2036" spans="1:6" x14ac:dyDescent="0.3">
      <c r="A2036" s="1">
        <v>38017</v>
      </c>
      <c r="B2036" t="s">
        <v>3395</v>
      </c>
      <c r="C2036" t="s">
        <v>1151</v>
      </c>
      <c r="D2036" s="3">
        <v>149778</v>
      </c>
      <c r="E2036" s="4">
        <v>1764.94</v>
      </c>
      <c r="F2036" s="4">
        <v>84.9</v>
      </c>
    </row>
    <row r="2037" spans="1:6" x14ac:dyDescent="0.3">
      <c r="A2037" s="1">
        <v>38019</v>
      </c>
      <c r="B2037" t="s">
        <v>3396</v>
      </c>
      <c r="C2037" t="s">
        <v>3397</v>
      </c>
      <c r="D2037" s="3">
        <v>3993</v>
      </c>
      <c r="E2037" s="4">
        <v>1488.75</v>
      </c>
      <c r="F2037" s="4">
        <v>2.7</v>
      </c>
    </row>
    <row r="2038" spans="1:6" x14ac:dyDescent="0.3">
      <c r="A2038" s="1">
        <v>38021</v>
      </c>
      <c r="B2038" t="s">
        <v>3398</v>
      </c>
      <c r="C2038" t="s">
        <v>3399</v>
      </c>
      <c r="D2038" s="3">
        <v>5289</v>
      </c>
      <c r="E2038" s="4">
        <v>1131.47</v>
      </c>
      <c r="F2038" s="4">
        <v>4.7</v>
      </c>
    </row>
    <row r="2039" spans="1:6" x14ac:dyDescent="0.3">
      <c r="A2039" s="1">
        <v>38023</v>
      </c>
      <c r="B2039" t="s">
        <v>3400</v>
      </c>
      <c r="C2039" t="s">
        <v>3401</v>
      </c>
      <c r="D2039" s="3">
        <v>2071</v>
      </c>
      <c r="E2039" s="4">
        <v>1260.79</v>
      </c>
      <c r="F2039" s="4">
        <v>1.6</v>
      </c>
    </row>
    <row r="2040" spans="1:6" x14ac:dyDescent="0.3">
      <c r="A2040" s="1">
        <v>38025</v>
      </c>
      <c r="B2040" t="s">
        <v>3402</v>
      </c>
      <c r="C2040" t="s">
        <v>3403</v>
      </c>
      <c r="D2040" s="3">
        <v>3536</v>
      </c>
      <c r="E2040" s="4">
        <v>2008.46</v>
      </c>
      <c r="F2040" s="4">
        <v>1.8</v>
      </c>
    </row>
    <row r="2041" spans="1:6" x14ac:dyDescent="0.3">
      <c r="A2041" s="1">
        <v>38027</v>
      </c>
      <c r="B2041" t="s">
        <v>3404</v>
      </c>
      <c r="C2041" t="s">
        <v>3074</v>
      </c>
      <c r="D2041" s="3">
        <v>2385</v>
      </c>
      <c r="E2041" s="4">
        <v>630.16999999999996</v>
      </c>
      <c r="F2041" s="4">
        <v>3.8</v>
      </c>
    </row>
    <row r="2042" spans="1:6" x14ac:dyDescent="0.3">
      <c r="A2042" s="1">
        <v>38029</v>
      </c>
      <c r="B2042" t="s">
        <v>3405</v>
      </c>
      <c r="C2042" t="s">
        <v>3406</v>
      </c>
      <c r="D2042" s="3">
        <v>3550</v>
      </c>
      <c r="E2042" s="4">
        <v>1510.43</v>
      </c>
      <c r="F2042" s="4">
        <v>2.4</v>
      </c>
    </row>
    <row r="2043" spans="1:6" x14ac:dyDescent="0.3">
      <c r="A2043" s="1">
        <v>38031</v>
      </c>
      <c r="B2043" t="s">
        <v>3407</v>
      </c>
      <c r="C2043" t="s">
        <v>3408</v>
      </c>
      <c r="D2043" s="3">
        <v>3343</v>
      </c>
      <c r="E2043" s="4">
        <v>635.45000000000005</v>
      </c>
      <c r="F2043" s="4">
        <v>5.3</v>
      </c>
    </row>
    <row r="2044" spans="1:6" x14ac:dyDescent="0.3">
      <c r="A2044" s="1">
        <v>38033</v>
      </c>
      <c r="B2044" t="s">
        <v>3409</v>
      </c>
      <c r="C2044" t="s">
        <v>2770</v>
      </c>
      <c r="D2044" s="3">
        <v>1680</v>
      </c>
      <c r="E2044" s="4">
        <v>1000.79</v>
      </c>
      <c r="F2044" s="4">
        <v>1.7</v>
      </c>
    </row>
    <row r="2045" spans="1:6" x14ac:dyDescent="0.3">
      <c r="A2045" s="1">
        <v>38035</v>
      </c>
      <c r="B2045" t="s">
        <v>3410</v>
      </c>
      <c r="C2045" t="s">
        <v>3411</v>
      </c>
      <c r="D2045" s="3">
        <v>66861</v>
      </c>
      <c r="E2045" s="4">
        <v>1436.38</v>
      </c>
      <c r="F2045" s="4">
        <v>46.5</v>
      </c>
    </row>
    <row r="2046" spans="1:6" x14ac:dyDescent="0.3">
      <c r="A2046" s="1">
        <v>38037</v>
      </c>
      <c r="B2046" t="s">
        <v>3412</v>
      </c>
      <c r="C2046" t="s">
        <v>292</v>
      </c>
      <c r="D2046" s="3">
        <v>2394</v>
      </c>
      <c r="E2046" s="4">
        <v>1659.14</v>
      </c>
      <c r="F2046" s="4">
        <v>1.4</v>
      </c>
    </row>
    <row r="2047" spans="1:6" x14ac:dyDescent="0.3">
      <c r="A2047" s="1">
        <v>38039</v>
      </c>
      <c r="B2047" t="s">
        <v>3413</v>
      </c>
      <c r="C2047" t="s">
        <v>3414</v>
      </c>
      <c r="D2047" s="3">
        <v>2420</v>
      </c>
      <c r="E2047" s="4">
        <v>708.81</v>
      </c>
      <c r="F2047" s="4">
        <v>3.4</v>
      </c>
    </row>
    <row r="2048" spans="1:6" x14ac:dyDescent="0.3">
      <c r="A2048" s="1">
        <v>38041</v>
      </c>
      <c r="B2048" t="s">
        <v>3415</v>
      </c>
      <c r="C2048" t="s">
        <v>3416</v>
      </c>
      <c r="D2048" s="3">
        <v>2477</v>
      </c>
      <c r="E2048" s="4">
        <v>1132.22</v>
      </c>
      <c r="F2048" s="4">
        <v>2.2000000000000002</v>
      </c>
    </row>
    <row r="2049" spans="1:6" x14ac:dyDescent="0.3">
      <c r="A2049" s="1">
        <v>38043</v>
      </c>
      <c r="B2049" t="s">
        <v>3417</v>
      </c>
      <c r="C2049" t="s">
        <v>3418</v>
      </c>
      <c r="D2049" s="3">
        <v>2435</v>
      </c>
      <c r="E2049" s="4">
        <v>1351.19</v>
      </c>
      <c r="F2049" s="4">
        <v>1.8</v>
      </c>
    </row>
    <row r="2050" spans="1:6" x14ac:dyDescent="0.3">
      <c r="A2050" s="1">
        <v>38045</v>
      </c>
      <c r="B2050" t="s">
        <v>3419</v>
      </c>
      <c r="C2050" t="s">
        <v>3420</v>
      </c>
      <c r="D2050" s="3">
        <v>4139</v>
      </c>
      <c r="E2050" s="4">
        <v>1145.94</v>
      </c>
      <c r="F2050" s="4">
        <v>3.6</v>
      </c>
    </row>
    <row r="2051" spans="1:6" x14ac:dyDescent="0.3">
      <c r="A2051" s="1">
        <v>38047</v>
      </c>
      <c r="B2051" t="s">
        <v>3421</v>
      </c>
      <c r="C2051" t="s">
        <v>317</v>
      </c>
      <c r="D2051" s="3">
        <v>1990</v>
      </c>
      <c r="E2051" s="4">
        <v>992.82</v>
      </c>
      <c r="F2051" s="4">
        <v>2</v>
      </c>
    </row>
    <row r="2052" spans="1:6" x14ac:dyDescent="0.3">
      <c r="A2052" s="1">
        <v>38049</v>
      </c>
      <c r="B2052" t="s">
        <v>3422</v>
      </c>
      <c r="C2052" t="s">
        <v>1223</v>
      </c>
      <c r="D2052" s="3">
        <v>5395</v>
      </c>
      <c r="E2052" s="4">
        <v>1873.95</v>
      </c>
      <c r="F2052" s="4">
        <v>2.9</v>
      </c>
    </row>
    <row r="2053" spans="1:6" x14ac:dyDescent="0.3">
      <c r="A2053" s="1">
        <v>38051</v>
      </c>
      <c r="B2053" t="s">
        <v>3423</v>
      </c>
      <c r="C2053" t="s">
        <v>936</v>
      </c>
      <c r="D2053" s="3">
        <v>2809</v>
      </c>
      <c r="E2053" s="4">
        <v>974.73</v>
      </c>
      <c r="F2053" s="4">
        <v>2.9</v>
      </c>
    </row>
    <row r="2054" spans="1:6" x14ac:dyDescent="0.3">
      <c r="A2054" s="1">
        <v>38053</v>
      </c>
      <c r="B2054" t="s">
        <v>3424</v>
      </c>
      <c r="C2054" t="s">
        <v>3425</v>
      </c>
      <c r="D2054" s="3">
        <v>6360</v>
      </c>
      <c r="E2054" s="4">
        <v>2760.32</v>
      </c>
      <c r="F2054" s="4">
        <v>2.2999999999999998</v>
      </c>
    </row>
    <row r="2055" spans="1:6" x14ac:dyDescent="0.3">
      <c r="A2055" s="1">
        <v>38055</v>
      </c>
      <c r="B2055" t="s">
        <v>3426</v>
      </c>
      <c r="C2055" t="s">
        <v>1225</v>
      </c>
      <c r="D2055" s="3">
        <v>8962</v>
      </c>
      <c r="E2055" s="4">
        <v>2110.88</v>
      </c>
      <c r="F2055" s="4">
        <v>4.2</v>
      </c>
    </row>
    <row r="2056" spans="1:6" x14ac:dyDescent="0.3">
      <c r="A2056" s="1">
        <v>38057</v>
      </c>
      <c r="B2056" t="s">
        <v>3427</v>
      </c>
      <c r="C2056" t="s">
        <v>1239</v>
      </c>
      <c r="D2056" s="3">
        <v>8424</v>
      </c>
      <c r="E2056" s="4">
        <v>1042.96</v>
      </c>
      <c r="F2056" s="4">
        <v>8.1</v>
      </c>
    </row>
    <row r="2057" spans="1:6" x14ac:dyDescent="0.3">
      <c r="A2057" s="1">
        <v>38059</v>
      </c>
      <c r="B2057" t="s">
        <v>3428</v>
      </c>
      <c r="C2057" t="s">
        <v>1678</v>
      </c>
      <c r="D2057" s="3">
        <v>27471</v>
      </c>
      <c r="E2057" s="4">
        <v>1926.27</v>
      </c>
      <c r="F2057" s="4">
        <v>14.3</v>
      </c>
    </row>
    <row r="2058" spans="1:6" x14ac:dyDescent="0.3">
      <c r="A2058" s="1">
        <v>38061</v>
      </c>
      <c r="B2058" t="s">
        <v>3429</v>
      </c>
      <c r="C2058" t="s">
        <v>3430</v>
      </c>
      <c r="D2058" s="3">
        <v>7673</v>
      </c>
      <c r="E2058" s="4">
        <v>1825.3</v>
      </c>
      <c r="F2058" s="4">
        <v>4.2</v>
      </c>
    </row>
    <row r="2059" spans="1:6" x14ac:dyDescent="0.3">
      <c r="A2059" s="1">
        <v>38063</v>
      </c>
      <c r="B2059" t="s">
        <v>3431</v>
      </c>
      <c r="C2059" t="s">
        <v>1884</v>
      </c>
      <c r="D2059" s="3">
        <v>3126</v>
      </c>
      <c r="E2059" s="4">
        <v>981.77</v>
      </c>
      <c r="F2059" s="4">
        <v>3.2</v>
      </c>
    </row>
    <row r="2060" spans="1:6" x14ac:dyDescent="0.3">
      <c r="A2060" s="1">
        <v>38065</v>
      </c>
      <c r="B2060" t="s">
        <v>3432</v>
      </c>
      <c r="C2060" t="s">
        <v>3433</v>
      </c>
      <c r="D2060" s="3">
        <v>1846</v>
      </c>
      <c r="E2060" s="4">
        <v>722.51</v>
      </c>
      <c r="F2060" s="4">
        <v>2.6</v>
      </c>
    </row>
    <row r="2061" spans="1:6" x14ac:dyDescent="0.3">
      <c r="A2061" s="1">
        <v>38067</v>
      </c>
      <c r="B2061" t="s">
        <v>3434</v>
      </c>
      <c r="C2061" t="s">
        <v>3435</v>
      </c>
      <c r="D2061" s="3">
        <v>7413</v>
      </c>
      <c r="E2061" s="4">
        <v>1118.69</v>
      </c>
      <c r="F2061" s="4">
        <v>6.6</v>
      </c>
    </row>
    <row r="2062" spans="1:6" x14ac:dyDescent="0.3">
      <c r="A2062" s="1">
        <v>38069</v>
      </c>
      <c r="B2062" t="s">
        <v>3436</v>
      </c>
      <c r="C2062" t="s">
        <v>963</v>
      </c>
      <c r="D2062" s="3">
        <v>4357</v>
      </c>
      <c r="E2062" s="4">
        <v>1018.6</v>
      </c>
      <c r="F2062" s="4">
        <v>4.3</v>
      </c>
    </row>
    <row r="2063" spans="1:6" x14ac:dyDescent="0.3">
      <c r="A2063" s="1">
        <v>38071</v>
      </c>
      <c r="B2063" t="s">
        <v>3437</v>
      </c>
      <c r="C2063" t="s">
        <v>2414</v>
      </c>
      <c r="D2063" s="3">
        <v>11451</v>
      </c>
      <c r="E2063" s="4">
        <v>1186.8499999999999</v>
      </c>
      <c r="F2063" s="4">
        <v>9.6</v>
      </c>
    </row>
    <row r="2064" spans="1:6" x14ac:dyDescent="0.3">
      <c r="A2064" s="1">
        <v>38073</v>
      </c>
      <c r="B2064" t="s">
        <v>3438</v>
      </c>
      <c r="C2064" t="s">
        <v>3439</v>
      </c>
      <c r="D2064" s="3">
        <v>5457</v>
      </c>
      <c r="E2064" s="4">
        <v>862.36</v>
      </c>
      <c r="F2064" s="4">
        <v>6.3</v>
      </c>
    </row>
    <row r="2065" spans="1:6" x14ac:dyDescent="0.3">
      <c r="A2065" s="1">
        <v>38075</v>
      </c>
      <c r="B2065" t="s">
        <v>3440</v>
      </c>
      <c r="C2065" t="s">
        <v>2420</v>
      </c>
      <c r="D2065" s="3">
        <v>2470</v>
      </c>
      <c r="E2065" s="4">
        <v>877.05</v>
      </c>
      <c r="F2065" s="4">
        <v>2.8</v>
      </c>
    </row>
    <row r="2066" spans="1:6" x14ac:dyDescent="0.3">
      <c r="A2066" s="1">
        <v>38077</v>
      </c>
      <c r="B2066" t="s">
        <v>3441</v>
      </c>
      <c r="C2066" t="s">
        <v>1258</v>
      </c>
      <c r="D2066" s="3">
        <v>16321</v>
      </c>
      <c r="E2066" s="4">
        <v>1435.78</v>
      </c>
      <c r="F2066" s="4">
        <v>11.4</v>
      </c>
    </row>
    <row r="2067" spans="1:6" x14ac:dyDescent="0.3">
      <c r="A2067" s="1">
        <v>38079</v>
      </c>
      <c r="B2067" t="s">
        <v>3442</v>
      </c>
      <c r="C2067" t="s">
        <v>3443</v>
      </c>
      <c r="D2067" s="3">
        <v>13937</v>
      </c>
      <c r="E2067" s="4">
        <v>903.08</v>
      </c>
      <c r="F2067" s="4">
        <v>15.4</v>
      </c>
    </row>
    <row r="2068" spans="1:6" x14ac:dyDescent="0.3">
      <c r="A2068" s="1">
        <v>38081</v>
      </c>
      <c r="B2068" t="s">
        <v>3444</v>
      </c>
      <c r="C2068" t="s">
        <v>3445</v>
      </c>
      <c r="D2068" s="3">
        <v>3829</v>
      </c>
      <c r="E2068" s="4">
        <v>858.51</v>
      </c>
      <c r="F2068" s="4">
        <v>4.5</v>
      </c>
    </row>
    <row r="2069" spans="1:6" x14ac:dyDescent="0.3">
      <c r="A2069" s="1">
        <v>38083</v>
      </c>
      <c r="B2069" t="s">
        <v>3446</v>
      </c>
      <c r="C2069" t="s">
        <v>1722</v>
      </c>
      <c r="D2069" s="3">
        <v>1321</v>
      </c>
      <c r="E2069" s="4">
        <v>972.38</v>
      </c>
      <c r="F2069" s="4">
        <v>1.4</v>
      </c>
    </row>
    <row r="2070" spans="1:6" x14ac:dyDescent="0.3">
      <c r="A2070" s="1">
        <v>38085</v>
      </c>
      <c r="B2070" t="s">
        <v>3447</v>
      </c>
      <c r="C2070" t="s">
        <v>1555</v>
      </c>
      <c r="D2070" s="3">
        <v>4153</v>
      </c>
      <c r="E2070" s="4">
        <v>1094.0899999999999</v>
      </c>
      <c r="F2070" s="4">
        <v>3.8</v>
      </c>
    </row>
    <row r="2071" spans="1:6" x14ac:dyDescent="0.3">
      <c r="A2071" s="1">
        <v>38087</v>
      </c>
      <c r="B2071" t="s">
        <v>3448</v>
      </c>
      <c r="C2071" t="s">
        <v>3449</v>
      </c>
      <c r="D2071" s="3">
        <v>727</v>
      </c>
      <c r="E2071" s="4">
        <v>1214.92</v>
      </c>
      <c r="F2071" s="4">
        <v>0.6</v>
      </c>
    </row>
    <row r="2072" spans="1:6" x14ac:dyDescent="0.3">
      <c r="A2072" s="1">
        <v>38089</v>
      </c>
      <c r="B2072" t="s">
        <v>3450</v>
      </c>
      <c r="C2072" t="s">
        <v>1270</v>
      </c>
      <c r="D2072" s="3">
        <v>24199</v>
      </c>
      <c r="E2072" s="4">
        <v>1334.74</v>
      </c>
      <c r="F2072" s="4">
        <v>18.100000000000001</v>
      </c>
    </row>
    <row r="2073" spans="1:6" x14ac:dyDescent="0.3">
      <c r="A2073" s="1">
        <v>38091</v>
      </c>
      <c r="B2073" t="s">
        <v>3451</v>
      </c>
      <c r="C2073" t="s">
        <v>2436</v>
      </c>
      <c r="D2073" s="3">
        <v>1975</v>
      </c>
      <c r="E2073" s="4">
        <v>712.22</v>
      </c>
      <c r="F2073" s="4">
        <v>2.8</v>
      </c>
    </row>
    <row r="2074" spans="1:6" x14ac:dyDescent="0.3">
      <c r="A2074" s="1">
        <v>38093</v>
      </c>
      <c r="B2074" t="s">
        <v>3452</v>
      </c>
      <c r="C2074" t="s">
        <v>3453</v>
      </c>
      <c r="D2074" s="3">
        <v>21100</v>
      </c>
      <c r="E2074" s="4">
        <v>2221.7199999999998</v>
      </c>
      <c r="F2074" s="4">
        <v>9.5</v>
      </c>
    </row>
    <row r="2075" spans="1:6" x14ac:dyDescent="0.3">
      <c r="A2075" s="1">
        <v>38095</v>
      </c>
      <c r="B2075" t="s">
        <v>3454</v>
      </c>
      <c r="C2075" t="s">
        <v>3455</v>
      </c>
      <c r="D2075" s="3">
        <v>2246</v>
      </c>
      <c r="E2075" s="4">
        <v>1024.56</v>
      </c>
      <c r="F2075" s="4">
        <v>2.2000000000000002</v>
      </c>
    </row>
    <row r="2076" spans="1:6" x14ac:dyDescent="0.3">
      <c r="A2076" s="1">
        <v>38097</v>
      </c>
      <c r="B2076" t="s">
        <v>3456</v>
      </c>
      <c r="C2076" t="s">
        <v>3457</v>
      </c>
      <c r="D2076" s="3">
        <v>8121</v>
      </c>
      <c r="E2076" s="4">
        <v>861.95</v>
      </c>
      <c r="F2076" s="4">
        <v>9.4</v>
      </c>
    </row>
    <row r="2077" spans="1:6" x14ac:dyDescent="0.3">
      <c r="A2077" s="1">
        <v>38099</v>
      </c>
      <c r="B2077" t="s">
        <v>3458</v>
      </c>
      <c r="C2077" t="s">
        <v>3459</v>
      </c>
      <c r="D2077" s="3">
        <v>11119</v>
      </c>
      <c r="E2077" s="4">
        <v>1281.93</v>
      </c>
      <c r="F2077" s="4">
        <v>8.6999999999999993</v>
      </c>
    </row>
    <row r="2078" spans="1:6" x14ac:dyDescent="0.3">
      <c r="A2078" s="1">
        <v>38101</v>
      </c>
      <c r="B2078" t="s">
        <v>3460</v>
      </c>
      <c r="C2078" t="s">
        <v>3461</v>
      </c>
      <c r="D2078" s="3">
        <v>61675</v>
      </c>
      <c r="E2078" s="4">
        <v>2013.28</v>
      </c>
      <c r="F2078" s="4">
        <v>30.6</v>
      </c>
    </row>
    <row r="2079" spans="1:6" x14ac:dyDescent="0.3">
      <c r="A2079" s="1">
        <v>38103</v>
      </c>
      <c r="B2079" t="s">
        <v>3462</v>
      </c>
      <c r="C2079" t="s">
        <v>1427</v>
      </c>
      <c r="D2079" s="3">
        <v>4207</v>
      </c>
      <c r="E2079" s="4">
        <v>1271.05</v>
      </c>
      <c r="F2079" s="4">
        <v>3.3</v>
      </c>
    </row>
    <row r="2080" spans="1:6" x14ac:dyDescent="0.3">
      <c r="A2080" s="1">
        <v>38105</v>
      </c>
      <c r="B2080" t="s">
        <v>3463</v>
      </c>
      <c r="C2080" t="s">
        <v>3464</v>
      </c>
      <c r="D2080" s="3">
        <v>22398</v>
      </c>
      <c r="E2080" s="4">
        <v>2077.4</v>
      </c>
      <c r="F2080" s="4">
        <v>10.8</v>
      </c>
    </row>
    <row r="2081" spans="1:6" x14ac:dyDescent="0.3">
      <c r="A2081" s="1">
        <v>39</v>
      </c>
      <c r="B2081" t="s">
        <v>3465</v>
      </c>
      <c r="C2081" t="s">
        <v>3466</v>
      </c>
      <c r="D2081" s="3">
        <v>11536504</v>
      </c>
      <c r="E2081" s="4">
        <v>40860.69</v>
      </c>
      <c r="F2081" s="4">
        <v>282.3</v>
      </c>
    </row>
    <row r="2082" spans="1:6" x14ac:dyDescent="0.3">
      <c r="A2082" s="1">
        <v>39001</v>
      </c>
      <c r="B2082" t="s">
        <v>3467</v>
      </c>
      <c r="C2082" t="s">
        <v>496</v>
      </c>
      <c r="D2082" s="3">
        <v>28550</v>
      </c>
      <c r="E2082" s="4">
        <v>583.87</v>
      </c>
      <c r="F2082" s="4">
        <v>48.9</v>
      </c>
    </row>
    <row r="2083" spans="1:6" x14ac:dyDescent="0.3">
      <c r="A2083" s="1">
        <v>39003</v>
      </c>
      <c r="B2083" t="s">
        <v>3468</v>
      </c>
      <c r="C2083" t="s">
        <v>1298</v>
      </c>
      <c r="D2083" s="3">
        <v>106331</v>
      </c>
      <c r="E2083" s="4">
        <v>402.5</v>
      </c>
      <c r="F2083" s="4">
        <v>264.2</v>
      </c>
    </row>
    <row r="2084" spans="1:6" x14ac:dyDescent="0.3">
      <c r="A2084" s="1">
        <v>39005</v>
      </c>
      <c r="B2084" t="s">
        <v>3469</v>
      </c>
      <c r="C2084" t="s">
        <v>3470</v>
      </c>
      <c r="D2084" s="3">
        <v>53139</v>
      </c>
      <c r="E2084" s="4">
        <v>422.95</v>
      </c>
      <c r="F2084" s="4">
        <v>125.6</v>
      </c>
    </row>
    <row r="2085" spans="1:6" x14ac:dyDescent="0.3">
      <c r="A2085" s="1">
        <v>39007</v>
      </c>
      <c r="B2085" t="s">
        <v>3471</v>
      </c>
      <c r="C2085" t="s">
        <v>3472</v>
      </c>
      <c r="D2085" s="3">
        <v>101497</v>
      </c>
      <c r="E2085" s="4">
        <v>701.93</v>
      </c>
      <c r="F2085" s="4">
        <v>144.6</v>
      </c>
    </row>
    <row r="2086" spans="1:6" x14ac:dyDescent="0.3">
      <c r="A2086" s="1">
        <v>39009</v>
      </c>
      <c r="B2086" t="s">
        <v>3473</v>
      </c>
      <c r="C2086" t="s">
        <v>3474</v>
      </c>
      <c r="D2086" s="3">
        <v>64757</v>
      </c>
      <c r="E2086" s="4">
        <v>503.6</v>
      </c>
      <c r="F2086" s="4">
        <v>128.6</v>
      </c>
    </row>
    <row r="2087" spans="1:6" x14ac:dyDescent="0.3">
      <c r="A2087" s="1">
        <v>39011</v>
      </c>
      <c r="B2087" t="s">
        <v>3475</v>
      </c>
      <c r="C2087" t="s">
        <v>3476</v>
      </c>
      <c r="D2087" s="3">
        <v>45949</v>
      </c>
      <c r="E2087" s="4">
        <v>401.39</v>
      </c>
      <c r="F2087" s="4">
        <v>114.5</v>
      </c>
    </row>
    <row r="2088" spans="1:6" x14ac:dyDescent="0.3">
      <c r="A2088" s="1">
        <v>39013</v>
      </c>
      <c r="B2088" t="s">
        <v>3477</v>
      </c>
      <c r="C2088" t="s">
        <v>3478</v>
      </c>
      <c r="D2088" s="3">
        <v>70400</v>
      </c>
      <c r="E2088" s="4">
        <v>532.13</v>
      </c>
      <c r="F2088" s="4">
        <v>132.30000000000001</v>
      </c>
    </row>
    <row r="2089" spans="1:6" x14ac:dyDescent="0.3">
      <c r="A2089" s="1">
        <v>39015</v>
      </c>
      <c r="B2089" t="s">
        <v>3479</v>
      </c>
      <c r="C2089" t="s">
        <v>1145</v>
      </c>
      <c r="D2089" s="3">
        <v>44846</v>
      </c>
      <c r="E2089" s="4">
        <v>490.02</v>
      </c>
      <c r="F2089" s="4">
        <v>91.5</v>
      </c>
    </row>
    <row r="2090" spans="1:6" x14ac:dyDescent="0.3">
      <c r="A2090" s="1">
        <v>39017</v>
      </c>
      <c r="B2090" t="s">
        <v>3480</v>
      </c>
      <c r="C2090" t="s">
        <v>23</v>
      </c>
      <c r="D2090" s="3">
        <v>368130</v>
      </c>
      <c r="E2090" s="4">
        <v>467.06</v>
      </c>
      <c r="F2090" s="4">
        <v>788.2</v>
      </c>
    </row>
    <row r="2091" spans="1:6" x14ac:dyDescent="0.3">
      <c r="A2091" s="1">
        <v>39019</v>
      </c>
      <c r="B2091" t="s">
        <v>3481</v>
      </c>
      <c r="C2091" t="s">
        <v>258</v>
      </c>
      <c r="D2091" s="3">
        <v>28836</v>
      </c>
      <c r="E2091" s="4">
        <v>394.61</v>
      </c>
      <c r="F2091" s="4">
        <v>73.099999999999994</v>
      </c>
    </row>
    <row r="2092" spans="1:6" x14ac:dyDescent="0.3">
      <c r="A2092" s="1">
        <v>39021</v>
      </c>
      <c r="B2092" t="s">
        <v>3482</v>
      </c>
      <c r="C2092" t="s">
        <v>1153</v>
      </c>
      <c r="D2092" s="3">
        <v>40097</v>
      </c>
      <c r="E2092" s="4">
        <v>428.67</v>
      </c>
      <c r="F2092" s="4">
        <v>93.5</v>
      </c>
    </row>
    <row r="2093" spans="1:6" x14ac:dyDescent="0.3">
      <c r="A2093" s="1">
        <v>39023</v>
      </c>
      <c r="B2093" t="s">
        <v>3483</v>
      </c>
      <c r="C2093" t="s">
        <v>262</v>
      </c>
      <c r="D2093" s="3">
        <v>138333</v>
      </c>
      <c r="E2093" s="4">
        <v>397.47</v>
      </c>
      <c r="F2093" s="4">
        <v>348</v>
      </c>
    </row>
    <row r="2094" spans="1:6" x14ac:dyDescent="0.3">
      <c r="A2094" s="1">
        <v>39025</v>
      </c>
      <c r="B2094" t="s">
        <v>3484</v>
      </c>
      <c r="C2094" t="s">
        <v>3485</v>
      </c>
      <c r="D2094" s="3">
        <v>197363</v>
      </c>
      <c r="E2094" s="4">
        <v>452.1</v>
      </c>
      <c r="F2094" s="4">
        <v>436.5</v>
      </c>
    </row>
    <row r="2095" spans="1:6" x14ac:dyDescent="0.3">
      <c r="A2095" s="1">
        <v>39027</v>
      </c>
      <c r="B2095" t="s">
        <v>3486</v>
      </c>
      <c r="C2095" t="s">
        <v>1159</v>
      </c>
      <c r="D2095" s="3">
        <v>42040</v>
      </c>
      <c r="E2095" s="4">
        <v>408.68</v>
      </c>
      <c r="F2095" s="4">
        <v>102.9</v>
      </c>
    </row>
    <row r="2096" spans="1:6" x14ac:dyDescent="0.3">
      <c r="A2096" s="1">
        <v>39029</v>
      </c>
      <c r="B2096" t="s">
        <v>3487</v>
      </c>
      <c r="C2096" t="s">
        <v>3488</v>
      </c>
      <c r="D2096" s="3">
        <v>107841</v>
      </c>
      <c r="E2096" s="4">
        <v>531.89</v>
      </c>
      <c r="F2096" s="4">
        <v>202.7</v>
      </c>
    </row>
    <row r="2097" spans="1:6" x14ac:dyDescent="0.3">
      <c r="A2097" s="1">
        <v>39031</v>
      </c>
      <c r="B2097" t="s">
        <v>3489</v>
      </c>
      <c r="C2097" t="s">
        <v>3490</v>
      </c>
      <c r="D2097" s="3">
        <v>36901</v>
      </c>
      <c r="E2097" s="4">
        <v>563.91</v>
      </c>
      <c r="F2097" s="4">
        <v>65.400000000000006</v>
      </c>
    </row>
    <row r="2098" spans="1:6" x14ac:dyDescent="0.3">
      <c r="A2098" s="1">
        <v>39033</v>
      </c>
      <c r="B2098" t="s">
        <v>3491</v>
      </c>
      <c r="C2098" t="s">
        <v>274</v>
      </c>
      <c r="D2098" s="3">
        <v>43784</v>
      </c>
      <c r="E2098" s="4">
        <v>401.79</v>
      </c>
      <c r="F2098" s="4">
        <v>109</v>
      </c>
    </row>
    <row r="2099" spans="1:6" x14ac:dyDescent="0.3">
      <c r="A2099" s="1">
        <v>39035</v>
      </c>
      <c r="B2099" t="s">
        <v>3492</v>
      </c>
      <c r="C2099" t="s">
        <v>3493</v>
      </c>
      <c r="D2099" s="3" t="s">
        <v>3494</v>
      </c>
      <c r="E2099" s="4">
        <v>457.19</v>
      </c>
      <c r="F2099" s="4">
        <v>2800</v>
      </c>
    </row>
    <row r="2100" spans="1:6" x14ac:dyDescent="0.3">
      <c r="A2100" s="1">
        <v>39037</v>
      </c>
      <c r="B2100" t="s">
        <v>3495</v>
      </c>
      <c r="C2100" t="s">
        <v>3496</v>
      </c>
      <c r="D2100" s="3">
        <v>52959</v>
      </c>
      <c r="E2100" s="4">
        <v>598.1</v>
      </c>
      <c r="F2100" s="4">
        <v>88.5</v>
      </c>
    </row>
    <row r="2101" spans="1:6" x14ac:dyDescent="0.3">
      <c r="A2101" s="1">
        <v>39039</v>
      </c>
      <c r="B2101" t="s">
        <v>3497</v>
      </c>
      <c r="C2101" t="s">
        <v>3498</v>
      </c>
      <c r="D2101" s="3">
        <v>39037</v>
      </c>
      <c r="E2101" s="4">
        <v>411.46</v>
      </c>
      <c r="F2101" s="4">
        <v>94.9</v>
      </c>
    </row>
    <row r="2102" spans="1:6" x14ac:dyDescent="0.3">
      <c r="A2102" s="1">
        <v>39041</v>
      </c>
      <c r="B2102" t="s">
        <v>3499</v>
      </c>
      <c r="C2102" t="s">
        <v>1320</v>
      </c>
      <c r="D2102" s="3">
        <v>174214</v>
      </c>
      <c r="E2102" s="4">
        <v>443.1</v>
      </c>
      <c r="F2102" s="4">
        <v>393.2</v>
      </c>
    </row>
    <row r="2103" spans="1:6" x14ac:dyDescent="0.3">
      <c r="A2103" s="1">
        <v>39043</v>
      </c>
      <c r="B2103" t="s">
        <v>3500</v>
      </c>
      <c r="C2103" t="s">
        <v>3142</v>
      </c>
      <c r="D2103" s="3">
        <v>77079</v>
      </c>
      <c r="E2103" s="4">
        <v>251.56</v>
      </c>
      <c r="F2103" s="4">
        <v>306.39999999999998</v>
      </c>
    </row>
    <row r="2104" spans="1:6" x14ac:dyDescent="0.3">
      <c r="A2104" s="1">
        <v>39045</v>
      </c>
      <c r="B2104" t="s">
        <v>3501</v>
      </c>
      <c r="C2104" t="s">
        <v>619</v>
      </c>
      <c r="D2104" s="3">
        <v>146156</v>
      </c>
      <c r="E2104" s="4">
        <v>504.41</v>
      </c>
      <c r="F2104" s="4">
        <v>289.8</v>
      </c>
    </row>
    <row r="2105" spans="1:6" x14ac:dyDescent="0.3">
      <c r="A2105" s="1">
        <v>39047</v>
      </c>
      <c r="B2105" t="s">
        <v>3502</v>
      </c>
      <c r="C2105" t="s">
        <v>67</v>
      </c>
      <c r="D2105" s="3">
        <v>29030</v>
      </c>
      <c r="E2105" s="4">
        <v>406.36</v>
      </c>
      <c r="F2105" s="4">
        <v>71.400000000000006</v>
      </c>
    </row>
    <row r="2106" spans="1:6" x14ac:dyDescent="0.3">
      <c r="A2106" s="1">
        <v>39049</v>
      </c>
      <c r="B2106" t="s">
        <v>3503</v>
      </c>
      <c r="C2106" t="s">
        <v>69</v>
      </c>
      <c r="D2106" s="3">
        <v>1163414</v>
      </c>
      <c r="E2106" s="4">
        <v>532.19000000000005</v>
      </c>
      <c r="F2106" s="4">
        <v>2186.1</v>
      </c>
    </row>
    <row r="2107" spans="1:6" x14ac:dyDescent="0.3">
      <c r="A2107" s="1">
        <v>39051</v>
      </c>
      <c r="B2107" t="s">
        <v>3504</v>
      </c>
      <c r="C2107" t="s">
        <v>288</v>
      </c>
      <c r="D2107" s="3">
        <v>42698</v>
      </c>
      <c r="E2107" s="4">
        <v>405.44</v>
      </c>
      <c r="F2107" s="4">
        <v>105.3</v>
      </c>
    </row>
    <row r="2108" spans="1:6" x14ac:dyDescent="0.3">
      <c r="A2108" s="1">
        <v>39053</v>
      </c>
      <c r="B2108" t="s">
        <v>3505</v>
      </c>
      <c r="C2108" t="s">
        <v>3506</v>
      </c>
      <c r="D2108" s="3">
        <v>30934</v>
      </c>
      <c r="E2108" s="4">
        <v>466.53</v>
      </c>
      <c r="F2108" s="4">
        <v>66.3</v>
      </c>
    </row>
    <row r="2109" spans="1:6" x14ac:dyDescent="0.3">
      <c r="A2109" s="1">
        <v>39055</v>
      </c>
      <c r="B2109" t="s">
        <v>3507</v>
      </c>
      <c r="C2109" t="s">
        <v>3508</v>
      </c>
      <c r="D2109" s="3" t="s">
        <v>3509</v>
      </c>
      <c r="E2109" s="4">
        <v>400.16</v>
      </c>
      <c r="F2109" s="4">
        <v>233.4</v>
      </c>
    </row>
    <row r="2110" spans="1:6" x14ac:dyDescent="0.3">
      <c r="A2110" s="1">
        <v>39057</v>
      </c>
      <c r="B2110" t="s">
        <v>3510</v>
      </c>
      <c r="C2110" t="s">
        <v>73</v>
      </c>
      <c r="D2110" s="3">
        <v>161573</v>
      </c>
      <c r="E2110" s="4">
        <v>413.73</v>
      </c>
      <c r="F2110" s="4">
        <v>390.5</v>
      </c>
    </row>
    <row r="2111" spans="1:6" x14ac:dyDescent="0.3">
      <c r="A2111" s="1">
        <v>39059</v>
      </c>
      <c r="B2111" t="s">
        <v>3511</v>
      </c>
      <c r="C2111" t="s">
        <v>3512</v>
      </c>
      <c r="D2111" s="3">
        <v>40087</v>
      </c>
      <c r="E2111" s="4">
        <v>522.25</v>
      </c>
      <c r="F2111" s="4">
        <v>76.8</v>
      </c>
    </row>
    <row r="2112" spans="1:6" x14ac:dyDescent="0.3">
      <c r="A2112" s="1">
        <v>39061</v>
      </c>
      <c r="B2112" t="s">
        <v>3513</v>
      </c>
      <c r="C2112" t="s">
        <v>690</v>
      </c>
      <c r="D2112" s="3">
        <v>802374</v>
      </c>
      <c r="E2112" s="4">
        <v>405.91</v>
      </c>
      <c r="F2112" s="4">
        <v>1976.7</v>
      </c>
    </row>
    <row r="2113" spans="1:6" x14ac:dyDescent="0.3">
      <c r="A2113" s="1">
        <v>39063</v>
      </c>
      <c r="B2113" t="s">
        <v>3514</v>
      </c>
      <c r="C2113" t="s">
        <v>896</v>
      </c>
      <c r="D2113" s="3">
        <v>74782</v>
      </c>
      <c r="E2113" s="4">
        <v>531.36</v>
      </c>
      <c r="F2113" s="4">
        <v>140.69999999999999</v>
      </c>
    </row>
    <row r="2114" spans="1:6" x14ac:dyDescent="0.3">
      <c r="A2114" s="1">
        <v>39065</v>
      </c>
      <c r="B2114" t="s">
        <v>3515</v>
      </c>
      <c r="C2114" t="s">
        <v>1190</v>
      </c>
      <c r="D2114" s="3">
        <v>32058</v>
      </c>
      <c r="E2114" s="4">
        <v>470.4</v>
      </c>
      <c r="F2114" s="4">
        <v>68.099999999999994</v>
      </c>
    </row>
    <row r="2115" spans="1:6" x14ac:dyDescent="0.3">
      <c r="A2115" s="1">
        <v>39067</v>
      </c>
      <c r="B2115" t="s">
        <v>3516</v>
      </c>
      <c r="C2115" t="s">
        <v>1339</v>
      </c>
      <c r="D2115" s="3">
        <v>15864</v>
      </c>
      <c r="E2115" s="4">
        <v>402.34</v>
      </c>
      <c r="F2115" s="4">
        <v>39.4</v>
      </c>
    </row>
    <row r="2116" spans="1:6" x14ac:dyDescent="0.3">
      <c r="A2116" s="1">
        <v>39069</v>
      </c>
      <c r="B2116" t="s">
        <v>3517</v>
      </c>
      <c r="C2116" t="s">
        <v>77</v>
      </c>
      <c r="D2116" s="3">
        <v>28215</v>
      </c>
      <c r="E2116" s="4">
        <v>416.01</v>
      </c>
      <c r="F2116" s="4">
        <v>67.8</v>
      </c>
    </row>
    <row r="2117" spans="1:6" x14ac:dyDescent="0.3">
      <c r="A2117" s="1">
        <v>39071</v>
      </c>
      <c r="B2117" t="s">
        <v>3518</v>
      </c>
      <c r="C2117" t="s">
        <v>3519</v>
      </c>
      <c r="D2117" s="3">
        <v>43589</v>
      </c>
      <c r="E2117" s="4">
        <v>553.08000000000004</v>
      </c>
      <c r="F2117" s="4">
        <v>78.8</v>
      </c>
    </row>
    <row r="2118" spans="1:6" x14ac:dyDescent="0.3">
      <c r="A2118" s="1">
        <v>39073</v>
      </c>
      <c r="B2118" t="s">
        <v>3520</v>
      </c>
      <c r="C2118" t="s">
        <v>3521</v>
      </c>
      <c r="D2118" s="3">
        <v>29380</v>
      </c>
      <c r="E2118" s="4">
        <v>421.32</v>
      </c>
      <c r="F2118" s="4">
        <v>69.7</v>
      </c>
    </row>
    <row r="2119" spans="1:6" x14ac:dyDescent="0.3">
      <c r="A2119" s="1">
        <v>39075</v>
      </c>
      <c r="B2119" t="s">
        <v>3522</v>
      </c>
      <c r="C2119" t="s">
        <v>702</v>
      </c>
      <c r="D2119" s="3">
        <v>42366</v>
      </c>
      <c r="E2119" s="4">
        <v>422.53</v>
      </c>
      <c r="F2119" s="4">
        <v>100.3</v>
      </c>
    </row>
    <row r="2120" spans="1:6" x14ac:dyDescent="0.3">
      <c r="A2120" s="1">
        <v>39077</v>
      </c>
      <c r="B2120" t="s">
        <v>3523</v>
      </c>
      <c r="C2120" t="s">
        <v>2217</v>
      </c>
      <c r="D2120" s="3">
        <v>59626</v>
      </c>
      <c r="E2120" s="4">
        <v>491.49</v>
      </c>
      <c r="F2120" s="4">
        <v>121.3</v>
      </c>
    </row>
    <row r="2121" spans="1:6" x14ac:dyDescent="0.3">
      <c r="A2121" s="1">
        <v>39079</v>
      </c>
      <c r="B2121" t="s">
        <v>3524</v>
      </c>
      <c r="C2121" t="s">
        <v>81</v>
      </c>
      <c r="D2121" s="3">
        <v>33225</v>
      </c>
      <c r="E2121" s="4">
        <v>420.3</v>
      </c>
      <c r="F2121" s="4">
        <v>79</v>
      </c>
    </row>
    <row r="2122" spans="1:6" x14ac:dyDescent="0.3">
      <c r="A2122" s="1">
        <v>39081</v>
      </c>
      <c r="B2122" t="s">
        <v>3525</v>
      </c>
      <c r="C2122" t="s">
        <v>83</v>
      </c>
      <c r="D2122" s="3">
        <v>69709</v>
      </c>
      <c r="E2122" s="4">
        <v>408.33</v>
      </c>
      <c r="F2122" s="4">
        <v>170.7</v>
      </c>
    </row>
    <row r="2123" spans="1:6" x14ac:dyDescent="0.3">
      <c r="A2123" s="1">
        <v>39083</v>
      </c>
      <c r="B2123" t="s">
        <v>3526</v>
      </c>
      <c r="C2123" t="s">
        <v>1211</v>
      </c>
      <c r="D2123" s="3">
        <v>60921</v>
      </c>
      <c r="E2123" s="4">
        <v>525.49</v>
      </c>
      <c r="F2123" s="4">
        <v>115.9</v>
      </c>
    </row>
    <row r="2124" spans="1:6" x14ac:dyDescent="0.3">
      <c r="A2124" s="1">
        <v>39085</v>
      </c>
      <c r="B2124" t="s">
        <v>3527</v>
      </c>
      <c r="C2124" t="s">
        <v>412</v>
      </c>
      <c r="D2124" s="3" t="s">
        <v>3528</v>
      </c>
      <c r="E2124" s="4">
        <v>227.49</v>
      </c>
      <c r="F2124" s="4">
        <v>1011.2</v>
      </c>
    </row>
    <row r="2125" spans="1:6" x14ac:dyDescent="0.3">
      <c r="A2125" s="1">
        <v>39087</v>
      </c>
      <c r="B2125" t="s">
        <v>3529</v>
      </c>
      <c r="C2125" t="s">
        <v>90</v>
      </c>
      <c r="D2125" s="3">
        <v>62450</v>
      </c>
      <c r="E2125" s="4">
        <v>453.37</v>
      </c>
      <c r="F2125" s="4">
        <v>137.69999999999999</v>
      </c>
    </row>
    <row r="2126" spans="1:6" x14ac:dyDescent="0.3">
      <c r="A2126" s="1">
        <v>39089</v>
      </c>
      <c r="B2126" t="s">
        <v>3530</v>
      </c>
      <c r="C2126" t="s">
        <v>3531</v>
      </c>
      <c r="D2126" s="3">
        <v>166492</v>
      </c>
      <c r="E2126" s="4">
        <v>682.5</v>
      </c>
      <c r="F2126" s="4">
        <v>243.9</v>
      </c>
    </row>
    <row r="2127" spans="1:6" x14ac:dyDescent="0.3">
      <c r="A2127" s="1">
        <v>39091</v>
      </c>
      <c r="B2127" t="s">
        <v>3532</v>
      </c>
      <c r="C2127" t="s">
        <v>317</v>
      </c>
      <c r="D2127" s="3">
        <v>45858</v>
      </c>
      <c r="E2127" s="4">
        <v>458.43</v>
      </c>
      <c r="F2127" s="4">
        <v>100</v>
      </c>
    </row>
    <row r="2128" spans="1:6" x14ac:dyDescent="0.3">
      <c r="A2128" s="1">
        <v>39093</v>
      </c>
      <c r="B2128" t="s">
        <v>3533</v>
      </c>
      <c r="C2128" t="s">
        <v>3534</v>
      </c>
      <c r="D2128" s="3">
        <v>301356</v>
      </c>
      <c r="E2128" s="4">
        <v>491.1</v>
      </c>
      <c r="F2128" s="4">
        <v>613.6</v>
      </c>
    </row>
    <row r="2129" spans="1:6" x14ac:dyDescent="0.3">
      <c r="A2129" s="1">
        <v>39095</v>
      </c>
      <c r="B2129" t="s">
        <v>3535</v>
      </c>
      <c r="C2129" t="s">
        <v>1515</v>
      </c>
      <c r="D2129" s="3">
        <v>441815</v>
      </c>
      <c r="E2129" s="4">
        <v>340.86</v>
      </c>
      <c r="F2129" s="4">
        <v>1296.2</v>
      </c>
    </row>
    <row r="2130" spans="1:6" x14ac:dyDescent="0.3">
      <c r="A2130" s="1">
        <v>39097</v>
      </c>
      <c r="B2130" t="s">
        <v>3536</v>
      </c>
      <c r="C2130" t="s">
        <v>101</v>
      </c>
      <c r="D2130" s="3">
        <v>43435</v>
      </c>
      <c r="E2130" s="4">
        <v>465.88</v>
      </c>
      <c r="F2130" s="4">
        <v>93.2</v>
      </c>
    </row>
    <row r="2131" spans="1:6" x14ac:dyDescent="0.3">
      <c r="A2131" s="1">
        <v>39099</v>
      </c>
      <c r="B2131" t="s">
        <v>3537</v>
      </c>
      <c r="C2131" t="s">
        <v>3538</v>
      </c>
      <c r="D2131" s="3">
        <v>238823</v>
      </c>
      <c r="E2131" s="4">
        <v>411.62</v>
      </c>
      <c r="F2131" s="4">
        <v>580.20000000000005</v>
      </c>
    </row>
    <row r="2132" spans="1:6" x14ac:dyDescent="0.3">
      <c r="A2132" s="1">
        <v>39101</v>
      </c>
      <c r="B2132" t="s">
        <v>3539</v>
      </c>
      <c r="C2132" t="s">
        <v>105</v>
      </c>
      <c r="D2132" s="3">
        <v>66501</v>
      </c>
      <c r="E2132" s="4">
        <v>403.76</v>
      </c>
      <c r="F2132" s="4">
        <v>164.7</v>
      </c>
    </row>
    <row r="2133" spans="1:6" x14ac:dyDescent="0.3">
      <c r="A2133" s="1">
        <v>39103</v>
      </c>
      <c r="B2133" t="s">
        <v>3540</v>
      </c>
      <c r="C2133" t="s">
        <v>3541</v>
      </c>
      <c r="D2133" s="3">
        <v>172332</v>
      </c>
      <c r="E2133" s="4">
        <v>421.36</v>
      </c>
      <c r="F2133" s="4">
        <v>409</v>
      </c>
    </row>
    <row r="2134" spans="1:6" x14ac:dyDescent="0.3">
      <c r="A2134" s="1">
        <v>39105</v>
      </c>
      <c r="B2134" t="s">
        <v>3542</v>
      </c>
      <c r="C2134" t="s">
        <v>3543</v>
      </c>
      <c r="D2134" s="3">
        <v>23770</v>
      </c>
      <c r="E2134" s="4">
        <v>430.1</v>
      </c>
      <c r="F2134" s="4">
        <v>55.3</v>
      </c>
    </row>
    <row r="2135" spans="1:6" x14ac:dyDescent="0.3">
      <c r="A2135" s="1">
        <v>39107</v>
      </c>
      <c r="B2135" t="s">
        <v>3544</v>
      </c>
      <c r="C2135" t="s">
        <v>1239</v>
      </c>
      <c r="D2135" s="3">
        <v>40814</v>
      </c>
      <c r="E2135" s="4">
        <v>462.45</v>
      </c>
      <c r="F2135" s="4">
        <v>88.3</v>
      </c>
    </row>
    <row r="2136" spans="1:6" x14ac:dyDescent="0.3">
      <c r="A2136" s="1">
        <v>39109</v>
      </c>
      <c r="B2136" t="s">
        <v>3545</v>
      </c>
      <c r="C2136" t="s">
        <v>1368</v>
      </c>
      <c r="D2136" s="3">
        <v>102506</v>
      </c>
      <c r="E2136" s="4">
        <v>406.58</v>
      </c>
      <c r="F2136" s="4">
        <v>252.1</v>
      </c>
    </row>
    <row r="2137" spans="1:6" x14ac:dyDescent="0.3">
      <c r="A2137" s="1">
        <v>39111</v>
      </c>
      <c r="B2137" t="s">
        <v>3546</v>
      </c>
      <c r="C2137" t="s">
        <v>112</v>
      </c>
      <c r="D2137" s="3">
        <v>14642</v>
      </c>
      <c r="E2137" s="4">
        <v>455.72</v>
      </c>
      <c r="F2137" s="4">
        <v>32.1</v>
      </c>
    </row>
    <row r="2138" spans="1:6" x14ac:dyDescent="0.3">
      <c r="A2138" s="1">
        <v>39113</v>
      </c>
      <c r="B2138" t="s">
        <v>3547</v>
      </c>
      <c r="C2138" t="s">
        <v>114</v>
      </c>
      <c r="D2138" s="3">
        <v>535153</v>
      </c>
      <c r="E2138" s="4">
        <v>461.55</v>
      </c>
      <c r="F2138" s="4">
        <v>1159.5</v>
      </c>
    </row>
    <row r="2139" spans="1:6" x14ac:dyDescent="0.3">
      <c r="A2139" s="1">
        <v>39115</v>
      </c>
      <c r="B2139" t="s">
        <v>3548</v>
      </c>
      <c r="C2139" t="s">
        <v>116</v>
      </c>
      <c r="D2139" s="3">
        <v>15054</v>
      </c>
      <c r="E2139" s="4">
        <v>416.42</v>
      </c>
      <c r="F2139" s="4">
        <v>36.200000000000003</v>
      </c>
    </row>
    <row r="2140" spans="1:6" x14ac:dyDescent="0.3">
      <c r="A2140" s="1">
        <v>39117</v>
      </c>
      <c r="B2140" t="s">
        <v>3549</v>
      </c>
      <c r="C2140" t="s">
        <v>3550</v>
      </c>
      <c r="D2140" s="3">
        <v>34827</v>
      </c>
      <c r="E2140" s="4">
        <v>406.08</v>
      </c>
      <c r="F2140" s="4">
        <v>85.8</v>
      </c>
    </row>
    <row r="2141" spans="1:6" x14ac:dyDescent="0.3">
      <c r="A2141" s="1">
        <v>39119</v>
      </c>
      <c r="B2141" t="s">
        <v>3551</v>
      </c>
      <c r="C2141" t="s">
        <v>3552</v>
      </c>
      <c r="D2141" s="3">
        <v>86074</v>
      </c>
      <c r="E2141" s="4">
        <v>664.58</v>
      </c>
      <c r="F2141" s="4">
        <v>129.5</v>
      </c>
    </row>
    <row r="2142" spans="1:6" x14ac:dyDescent="0.3">
      <c r="A2142" s="1">
        <v>39121</v>
      </c>
      <c r="B2142" t="s">
        <v>3553</v>
      </c>
      <c r="C2142" t="s">
        <v>1374</v>
      </c>
      <c r="D2142" s="3">
        <v>14645</v>
      </c>
      <c r="E2142" s="4">
        <v>398.01</v>
      </c>
      <c r="F2142" s="4">
        <v>36.799999999999997</v>
      </c>
    </row>
    <row r="2143" spans="1:6" x14ac:dyDescent="0.3">
      <c r="A2143" s="1">
        <v>39123</v>
      </c>
      <c r="B2143" t="s">
        <v>3554</v>
      </c>
      <c r="C2143" t="s">
        <v>1692</v>
      </c>
      <c r="D2143" s="3">
        <v>41428</v>
      </c>
      <c r="E2143" s="4">
        <v>254.92</v>
      </c>
      <c r="F2143" s="4">
        <v>162.5</v>
      </c>
    </row>
    <row r="2144" spans="1:6" x14ac:dyDescent="0.3">
      <c r="A2144" s="1">
        <v>39125</v>
      </c>
      <c r="B2144" t="s">
        <v>3555</v>
      </c>
      <c r="C2144" t="s">
        <v>958</v>
      </c>
      <c r="D2144" s="3">
        <v>19614</v>
      </c>
      <c r="E2144" s="4">
        <v>416.44</v>
      </c>
      <c r="F2144" s="4">
        <v>47.1</v>
      </c>
    </row>
    <row r="2145" spans="1:6" x14ac:dyDescent="0.3">
      <c r="A2145" s="1">
        <v>39127</v>
      </c>
      <c r="B2145" t="s">
        <v>3556</v>
      </c>
      <c r="C2145" t="s">
        <v>118</v>
      </c>
      <c r="D2145" s="3">
        <v>36058</v>
      </c>
      <c r="E2145" s="4">
        <v>407.97</v>
      </c>
      <c r="F2145" s="4">
        <v>88.4</v>
      </c>
    </row>
    <row r="2146" spans="1:6" x14ac:dyDescent="0.3">
      <c r="A2146" s="1">
        <v>39129</v>
      </c>
      <c r="B2146" t="s">
        <v>3557</v>
      </c>
      <c r="C2146" t="s">
        <v>3558</v>
      </c>
      <c r="D2146" s="3">
        <v>55698</v>
      </c>
      <c r="E2146" s="4">
        <v>501.32</v>
      </c>
      <c r="F2146" s="4">
        <v>111.1</v>
      </c>
    </row>
    <row r="2147" spans="1:6" x14ac:dyDescent="0.3">
      <c r="A2147" s="1">
        <v>39131</v>
      </c>
      <c r="B2147" t="s">
        <v>3559</v>
      </c>
      <c r="C2147" t="s">
        <v>122</v>
      </c>
      <c r="D2147" s="3">
        <v>28709</v>
      </c>
      <c r="E2147" s="4">
        <v>440.28</v>
      </c>
      <c r="F2147" s="4">
        <v>65.2</v>
      </c>
    </row>
    <row r="2148" spans="1:6" x14ac:dyDescent="0.3">
      <c r="A2148" s="1">
        <v>39133</v>
      </c>
      <c r="B2148" t="s">
        <v>3560</v>
      </c>
      <c r="C2148" t="s">
        <v>3561</v>
      </c>
      <c r="D2148" s="3">
        <v>161419</v>
      </c>
      <c r="E2148" s="4">
        <v>487.38</v>
      </c>
      <c r="F2148" s="4">
        <v>331.2</v>
      </c>
    </row>
    <row r="2149" spans="1:6" x14ac:dyDescent="0.3">
      <c r="A2149" s="1">
        <v>39135</v>
      </c>
      <c r="B2149" t="s">
        <v>3562</v>
      </c>
      <c r="C2149" t="s">
        <v>3563</v>
      </c>
      <c r="D2149" s="3">
        <v>42270</v>
      </c>
      <c r="E2149" s="4">
        <v>424.12</v>
      </c>
      <c r="F2149" s="4">
        <v>99.7</v>
      </c>
    </row>
    <row r="2150" spans="1:6" x14ac:dyDescent="0.3">
      <c r="A2150" s="1">
        <v>39137</v>
      </c>
      <c r="B2150" t="s">
        <v>3564</v>
      </c>
      <c r="C2150" t="s">
        <v>745</v>
      </c>
      <c r="D2150" s="3">
        <v>34499</v>
      </c>
      <c r="E2150" s="4">
        <v>482.52</v>
      </c>
      <c r="F2150" s="4">
        <v>71.5</v>
      </c>
    </row>
    <row r="2151" spans="1:6" x14ac:dyDescent="0.3">
      <c r="A2151" s="1">
        <v>39139</v>
      </c>
      <c r="B2151" t="s">
        <v>3565</v>
      </c>
      <c r="C2151" t="s">
        <v>1258</v>
      </c>
      <c r="D2151" s="3">
        <v>124475</v>
      </c>
      <c r="E2151" s="4">
        <v>495.27</v>
      </c>
      <c r="F2151" s="4">
        <v>251.3</v>
      </c>
    </row>
    <row r="2152" spans="1:6" x14ac:dyDescent="0.3">
      <c r="A2152" s="1">
        <v>39141</v>
      </c>
      <c r="B2152" t="s">
        <v>3566</v>
      </c>
      <c r="C2152" t="s">
        <v>3567</v>
      </c>
      <c r="D2152" s="3">
        <v>78064</v>
      </c>
      <c r="E2152" s="4">
        <v>689.19</v>
      </c>
      <c r="F2152" s="4">
        <v>113.3</v>
      </c>
    </row>
    <row r="2153" spans="1:6" x14ac:dyDescent="0.3">
      <c r="A2153" s="1">
        <v>39143</v>
      </c>
      <c r="B2153" t="s">
        <v>3568</v>
      </c>
      <c r="C2153" t="s">
        <v>3569</v>
      </c>
      <c r="D2153" s="3">
        <v>60944</v>
      </c>
      <c r="E2153" s="4">
        <v>408.45</v>
      </c>
      <c r="F2153" s="4">
        <v>149.19999999999999</v>
      </c>
    </row>
    <row r="2154" spans="1:6" x14ac:dyDescent="0.3">
      <c r="A2154" s="1">
        <v>39145</v>
      </c>
      <c r="B2154" t="s">
        <v>3570</v>
      </c>
      <c r="C2154" t="s">
        <v>3571</v>
      </c>
      <c r="D2154" s="3">
        <v>79499</v>
      </c>
      <c r="E2154" s="4">
        <v>610.21</v>
      </c>
      <c r="F2154" s="4">
        <v>130.30000000000001</v>
      </c>
    </row>
    <row r="2155" spans="1:6" x14ac:dyDescent="0.3">
      <c r="A2155" s="1">
        <v>39147</v>
      </c>
      <c r="B2155" t="s">
        <v>3572</v>
      </c>
      <c r="C2155" t="s">
        <v>3192</v>
      </c>
      <c r="D2155" s="3">
        <v>56745</v>
      </c>
      <c r="E2155" s="4">
        <v>551.02</v>
      </c>
      <c r="F2155" s="4">
        <v>103</v>
      </c>
    </row>
    <row r="2156" spans="1:6" x14ac:dyDescent="0.3">
      <c r="A2156" s="1">
        <v>39149</v>
      </c>
      <c r="B2156" t="s">
        <v>3573</v>
      </c>
      <c r="C2156" t="s">
        <v>130</v>
      </c>
      <c r="D2156" s="3">
        <v>49423</v>
      </c>
      <c r="E2156" s="4">
        <v>407.68</v>
      </c>
      <c r="F2156" s="4">
        <v>121.2</v>
      </c>
    </row>
    <row r="2157" spans="1:6" x14ac:dyDescent="0.3">
      <c r="A2157" s="1">
        <v>39151</v>
      </c>
      <c r="B2157" t="s">
        <v>3574</v>
      </c>
      <c r="C2157" t="s">
        <v>1270</v>
      </c>
      <c r="D2157" s="3">
        <v>375586</v>
      </c>
      <c r="E2157" s="4">
        <v>575.27</v>
      </c>
      <c r="F2157" s="4">
        <v>652.9</v>
      </c>
    </row>
    <row r="2158" spans="1:6" x14ac:dyDescent="0.3">
      <c r="A2158" s="1">
        <v>39153</v>
      </c>
      <c r="B2158" t="s">
        <v>3575</v>
      </c>
      <c r="C2158" t="s">
        <v>609</v>
      </c>
      <c r="D2158" s="3">
        <v>541781</v>
      </c>
      <c r="E2158" s="4">
        <v>412.75</v>
      </c>
      <c r="F2158" s="4">
        <v>1312.6</v>
      </c>
    </row>
    <row r="2159" spans="1:6" x14ac:dyDescent="0.3">
      <c r="A2159" s="1">
        <v>39155</v>
      </c>
      <c r="B2159" t="s">
        <v>3576</v>
      </c>
      <c r="C2159" t="s">
        <v>3577</v>
      </c>
      <c r="D2159" s="3" t="s">
        <v>3578</v>
      </c>
      <c r="E2159" s="4">
        <v>618.29999999999995</v>
      </c>
      <c r="F2159" s="4">
        <v>340.1</v>
      </c>
    </row>
    <row r="2160" spans="1:6" x14ac:dyDescent="0.3">
      <c r="A2160" s="1">
        <v>39157</v>
      </c>
      <c r="B2160" t="s">
        <v>3579</v>
      </c>
      <c r="C2160" t="s">
        <v>3580</v>
      </c>
      <c r="D2160" s="3">
        <v>92582</v>
      </c>
      <c r="E2160" s="4">
        <v>567.64</v>
      </c>
      <c r="F2160" s="4">
        <v>163.1</v>
      </c>
    </row>
    <row r="2161" spans="1:6" x14ac:dyDescent="0.3">
      <c r="A2161" s="1">
        <v>39159</v>
      </c>
      <c r="B2161" t="s">
        <v>3581</v>
      </c>
      <c r="C2161" t="s">
        <v>367</v>
      </c>
      <c r="D2161" s="3">
        <v>52300</v>
      </c>
      <c r="E2161" s="4">
        <v>431.73</v>
      </c>
      <c r="F2161" s="4">
        <v>121.1</v>
      </c>
    </row>
    <row r="2162" spans="1:6" x14ac:dyDescent="0.3">
      <c r="A2162" s="1">
        <v>39161</v>
      </c>
      <c r="B2162" t="s">
        <v>3582</v>
      </c>
      <c r="C2162" t="s">
        <v>3583</v>
      </c>
      <c r="D2162" s="3">
        <v>28744</v>
      </c>
      <c r="E2162" s="4">
        <v>409.16</v>
      </c>
      <c r="F2162" s="4">
        <v>70.3</v>
      </c>
    </row>
    <row r="2163" spans="1:6" x14ac:dyDescent="0.3">
      <c r="A2163" s="1">
        <v>39163</v>
      </c>
      <c r="B2163" t="s">
        <v>3584</v>
      </c>
      <c r="C2163" t="s">
        <v>3585</v>
      </c>
      <c r="D2163" s="3">
        <v>13435</v>
      </c>
      <c r="E2163" s="4">
        <v>412.36</v>
      </c>
      <c r="F2163" s="4">
        <v>32.6</v>
      </c>
    </row>
    <row r="2164" spans="1:6" x14ac:dyDescent="0.3">
      <c r="A2164" s="1">
        <v>39165</v>
      </c>
      <c r="B2164" t="s">
        <v>3586</v>
      </c>
      <c r="C2164" t="s">
        <v>1025</v>
      </c>
      <c r="D2164" s="3">
        <v>212693</v>
      </c>
      <c r="E2164" s="4">
        <v>401.31</v>
      </c>
      <c r="F2164" s="4">
        <v>530</v>
      </c>
    </row>
    <row r="2165" spans="1:6" x14ac:dyDescent="0.3">
      <c r="A2165" s="1">
        <v>39167</v>
      </c>
      <c r="B2165" t="s">
        <v>3587</v>
      </c>
      <c r="C2165" t="s">
        <v>142</v>
      </c>
      <c r="D2165" s="3">
        <v>61778</v>
      </c>
      <c r="E2165" s="4">
        <v>631.97</v>
      </c>
      <c r="F2165" s="4">
        <v>97.8</v>
      </c>
    </row>
    <row r="2166" spans="1:6" x14ac:dyDescent="0.3">
      <c r="A2166" s="1">
        <v>39169</v>
      </c>
      <c r="B2166" t="s">
        <v>3588</v>
      </c>
      <c r="C2166" t="s">
        <v>1028</v>
      </c>
      <c r="D2166" s="3">
        <v>114520</v>
      </c>
      <c r="E2166" s="4">
        <v>554.92999999999995</v>
      </c>
      <c r="F2166" s="4">
        <v>206.4</v>
      </c>
    </row>
    <row r="2167" spans="1:6" x14ac:dyDescent="0.3">
      <c r="A2167" s="1">
        <v>39171</v>
      </c>
      <c r="B2167" t="s">
        <v>3589</v>
      </c>
      <c r="C2167" t="s">
        <v>3464</v>
      </c>
      <c r="D2167" s="3">
        <v>37642</v>
      </c>
      <c r="E2167" s="4">
        <v>420.97</v>
      </c>
      <c r="F2167" s="4">
        <v>89.4</v>
      </c>
    </row>
    <row r="2168" spans="1:6" x14ac:dyDescent="0.3">
      <c r="A2168" s="1">
        <v>39173</v>
      </c>
      <c r="B2168" t="s">
        <v>3590</v>
      </c>
      <c r="C2168" t="s">
        <v>3591</v>
      </c>
      <c r="D2168" s="3">
        <v>125488</v>
      </c>
      <c r="E2168" s="4">
        <v>617.20000000000005</v>
      </c>
      <c r="F2168" s="4">
        <v>203.3</v>
      </c>
    </row>
    <row r="2169" spans="1:6" x14ac:dyDescent="0.3">
      <c r="A2169" s="1">
        <v>39175</v>
      </c>
      <c r="B2169" t="s">
        <v>3592</v>
      </c>
      <c r="C2169" t="s">
        <v>3593</v>
      </c>
      <c r="D2169" s="3">
        <v>22615</v>
      </c>
      <c r="E2169" s="4">
        <v>406.86</v>
      </c>
      <c r="F2169" s="4">
        <v>55.6</v>
      </c>
    </row>
    <row r="2170" spans="1:6" x14ac:dyDescent="0.3">
      <c r="A2170" s="1">
        <v>40</v>
      </c>
      <c r="B2170" t="s">
        <v>3594</v>
      </c>
      <c r="C2170" t="s">
        <v>3595</v>
      </c>
      <c r="D2170" s="3">
        <v>3751351</v>
      </c>
      <c r="E2170" s="4">
        <v>68594.92</v>
      </c>
      <c r="F2170" s="4">
        <v>54.7</v>
      </c>
    </row>
    <row r="2171" spans="1:6" x14ac:dyDescent="0.3">
      <c r="A2171" s="1">
        <v>40001</v>
      </c>
      <c r="B2171" t="s">
        <v>3596</v>
      </c>
      <c r="C2171" t="s">
        <v>1434</v>
      </c>
      <c r="D2171" s="3">
        <v>22683</v>
      </c>
      <c r="E2171" s="4">
        <v>573.48</v>
      </c>
      <c r="F2171" s="4">
        <v>39.6</v>
      </c>
    </row>
    <row r="2172" spans="1:6" x14ac:dyDescent="0.3">
      <c r="A2172" s="1">
        <v>40003</v>
      </c>
      <c r="B2172" t="s">
        <v>3597</v>
      </c>
      <c r="C2172" t="s">
        <v>3598</v>
      </c>
      <c r="D2172" s="3">
        <v>5642</v>
      </c>
      <c r="E2172" s="4">
        <v>866.45</v>
      </c>
      <c r="F2172" s="4">
        <v>6.5</v>
      </c>
    </row>
    <row r="2173" spans="1:6" x14ac:dyDescent="0.3">
      <c r="A2173" s="1">
        <v>40005</v>
      </c>
      <c r="B2173" t="s">
        <v>3599</v>
      </c>
      <c r="C2173" t="s">
        <v>3600</v>
      </c>
      <c r="D2173" s="3">
        <v>14182</v>
      </c>
      <c r="E2173" s="4">
        <v>975.52</v>
      </c>
      <c r="F2173" s="4">
        <v>14.5</v>
      </c>
    </row>
    <row r="2174" spans="1:6" x14ac:dyDescent="0.3">
      <c r="A2174" s="1">
        <v>40007</v>
      </c>
      <c r="B2174" t="s">
        <v>3601</v>
      </c>
      <c r="C2174" t="s">
        <v>3602</v>
      </c>
      <c r="D2174" s="3">
        <v>5636</v>
      </c>
      <c r="E2174" s="4">
        <v>1814.67</v>
      </c>
      <c r="F2174" s="4">
        <v>3.1</v>
      </c>
    </row>
    <row r="2175" spans="1:6" x14ac:dyDescent="0.3">
      <c r="A2175" s="1">
        <v>40009</v>
      </c>
      <c r="B2175" t="s">
        <v>3603</v>
      </c>
      <c r="C2175" t="s">
        <v>3604</v>
      </c>
      <c r="D2175" s="3">
        <v>22119</v>
      </c>
      <c r="E2175" s="4">
        <v>901.81</v>
      </c>
      <c r="F2175" s="4">
        <v>24.5</v>
      </c>
    </row>
    <row r="2176" spans="1:6" x14ac:dyDescent="0.3">
      <c r="A2176" s="1">
        <v>40011</v>
      </c>
      <c r="B2176" t="s">
        <v>3605</v>
      </c>
      <c r="C2176" t="s">
        <v>1070</v>
      </c>
      <c r="D2176" s="3">
        <v>11943</v>
      </c>
      <c r="E2176" s="4">
        <v>928.42</v>
      </c>
      <c r="F2176" s="4">
        <v>12.9</v>
      </c>
    </row>
    <row r="2177" spans="1:6" x14ac:dyDescent="0.3">
      <c r="A2177" s="1">
        <v>40013</v>
      </c>
      <c r="B2177" t="s">
        <v>3606</v>
      </c>
      <c r="C2177" t="s">
        <v>798</v>
      </c>
      <c r="D2177" s="3">
        <v>42416</v>
      </c>
      <c r="E2177" s="4">
        <v>904.47</v>
      </c>
      <c r="F2177" s="4">
        <v>46.9</v>
      </c>
    </row>
    <row r="2178" spans="1:6" x14ac:dyDescent="0.3">
      <c r="A2178" s="1">
        <v>40015</v>
      </c>
      <c r="B2178" t="s">
        <v>3607</v>
      </c>
      <c r="C2178" t="s">
        <v>3608</v>
      </c>
      <c r="D2178" s="3">
        <v>29600</v>
      </c>
      <c r="E2178" s="4">
        <v>1278.29</v>
      </c>
      <c r="F2178" s="4">
        <v>23.2</v>
      </c>
    </row>
    <row r="2179" spans="1:6" x14ac:dyDescent="0.3">
      <c r="A2179" s="1">
        <v>40017</v>
      </c>
      <c r="B2179" t="s">
        <v>3609</v>
      </c>
      <c r="C2179" t="s">
        <v>3610</v>
      </c>
      <c r="D2179" s="3">
        <v>115541</v>
      </c>
      <c r="E2179" s="4">
        <v>896.63</v>
      </c>
      <c r="F2179" s="4">
        <v>128.9</v>
      </c>
    </row>
    <row r="2180" spans="1:6" x14ac:dyDescent="0.3">
      <c r="A2180" s="1">
        <v>40019</v>
      </c>
      <c r="B2180" t="s">
        <v>3611</v>
      </c>
      <c r="C2180" t="s">
        <v>1789</v>
      </c>
      <c r="D2180" s="3">
        <v>47557</v>
      </c>
      <c r="E2180" s="4">
        <v>822.18</v>
      </c>
      <c r="F2180" s="4">
        <v>57.8</v>
      </c>
    </row>
    <row r="2181" spans="1:6" x14ac:dyDescent="0.3">
      <c r="A2181" s="1">
        <v>40021</v>
      </c>
      <c r="B2181" t="s">
        <v>3612</v>
      </c>
      <c r="C2181" t="s">
        <v>29</v>
      </c>
      <c r="D2181" s="3">
        <v>46987</v>
      </c>
      <c r="E2181" s="4">
        <v>749.41</v>
      </c>
      <c r="F2181" s="4">
        <v>62.7</v>
      </c>
    </row>
    <row r="2182" spans="1:6" x14ac:dyDescent="0.3">
      <c r="A2182" s="1">
        <v>40023</v>
      </c>
      <c r="B2182" t="s">
        <v>3613</v>
      </c>
      <c r="C2182" t="s">
        <v>33</v>
      </c>
      <c r="D2182" s="3">
        <v>15205</v>
      </c>
      <c r="E2182" s="4">
        <v>770.36</v>
      </c>
      <c r="F2182" s="4">
        <v>19.7</v>
      </c>
    </row>
    <row r="2183" spans="1:6" x14ac:dyDescent="0.3">
      <c r="A2183" s="1">
        <v>40025</v>
      </c>
      <c r="B2183" t="s">
        <v>3614</v>
      </c>
      <c r="C2183" t="s">
        <v>3615</v>
      </c>
      <c r="D2183" s="3">
        <v>2475</v>
      </c>
      <c r="E2183" s="4">
        <v>1834.74</v>
      </c>
      <c r="F2183" s="4">
        <v>1.3</v>
      </c>
    </row>
    <row r="2184" spans="1:6" x14ac:dyDescent="0.3">
      <c r="A2184" s="1">
        <v>40027</v>
      </c>
      <c r="B2184" t="s">
        <v>3616</v>
      </c>
      <c r="C2184" t="s">
        <v>266</v>
      </c>
      <c r="D2184" s="3">
        <v>255755</v>
      </c>
      <c r="E2184" s="4">
        <v>538.77</v>
      </c>
      <c r="F2184" s="4">
        <v>474.7</v>
      </c>
    </row>
    <row r="2185" spans="1:6" x14ac:dyDescent="0.3">
      <c r="A2185" s="1">
        <v>40029</v>
      </c>
      <c r="B2185" t="s">
        <v>3617</v>
      </c>
      <c r="C2185" t="s">
        <v>3618</v>
      </c>
      <c r="D2185" s="3">
        <v>5925</v>
      </c>
      <c r="E2185" s="4">
        <v>516.67999999999995</v>
      </c>
      <c r="F2185" s="4">
        <v>11.5</v>
      </c>
    </row>
    <row r="2186" spans="1:6" x14ac:dyDescent="0.3">
      <c r="A2186" s="1">
        <v>40031</v>
      </c>
      <c r="B2186" t="s">
        <v>3619</v>
      </c>
      <c r="C2186" t="s">
        <v>1605</v>
      </c>
      <c r="D2186" s="3">
        <v>124098</v>
      </c>
      <c r="E2186" s="4">
        <v>1069.29</v>
      </c>
      <c r="F2186" s="4">
        <v>116.1</v>
      </c>
    </row>
    <row r="2187" spans="1:6" x14ac:dyDescent="0.3">
      <c r="A2187" s="1">
        <v>40033</v>
      </c>
      <c r="B2187" t="s">
        <v>3620</v>
      </c>
      <c r="C2187" t="s">
        <v>3621</v>
      </c>
      <c r="D2187" s="3">
        <v>6193</v>
      </c>
      <c r="E2187" s="4">
        <v>632.65</v>
      </c>
      <c r="F2187" s="4">
        <v>9.8000000000000007</v>
      </c>
    </row>
    <row r="2188" spans="1:6" x14ac:dyDescent="0.3">
      <c r="A2188" s="1">
        <v>40035</v>
      </c>
      <c r="B2188" t="s">
        <v>3622</v>
      </c>
      <c r="C2188" t="s">
        <v>3623</v>
      </c>
      <c r="D2188" s="3">
        <v>15029</v>
      </c>
      <c r="E2188" s="4">
        <v>761.35</v>
      </c>
      <c r="F2188" s="4">
        <v>19.7</v>
      </c>
    </row>
    <row r="2189" spans="1:6" x14ac:dyDescent="0.3">
      <c r="A2189" s="1">
        <v>40037</v>
      </c>
      <c r="B2189" t="s">
        <v>3624</v>
      </c>
      <c r="C2189" t="s">
        <v>3625</v>
      </c>
      <c r="D2189" s="3">
        <v>69967</v>
      </c>
      <c r="E2189" s="4">
        <v>950.14</v>
      </c>
      <c r="F2189" s="4">
        <v>73.599999999999994</v>
      </c>
    </row>
    <row r="2190" spans="1:6" x14ac:dyDescent="0.3">
      <c r="A2190" s="1">
        <v>40039</v>
      </c>
      <c r="B2190" t="s">
        <v>3626</v>
      </c>
      <c r="C2190" t="s">
        <v>525</v>
      </c>
      <c r="D2190" s="3">
        <v>27469</v>
      </c>
      <c r="E2190" s="4">
        <v>988.82</v>
      </c>
      <c r="F2190" s="4">
        <v>27.8</v>
      </c>
    </row>
    <row r="2191" spans="1:6" x14ac:dyDescent="0.3">
      <c r="A2191" s="1">
        <v>40041</v>
      </c>
      <c r="B2191" t="s">
        <v>3627</v>
      </c>
      <c r="C2191" t="s">
        <v>1320</v>
      </c>
      <c r="D2191" s="3">
        <v>41487</v>
      </c>
      <c r="E2191" s="4">
        <v>738.18</v>
      </c>
      <c r="F2191" s="4">
        <v>56.2</v>
      </c>
    </row>
    <row r="2192" spans="1:6" x14ac:dyDescent="0.3">
      <c r="A2192" s="1">
        <v>40043</v>
      </c>
      <c r="B2192" t="s">
        <v>3628</v>
      </c>
      <c r="C2192" t="s">
        <v>3629</v>
      </c>
      <c r="D2192" s="3">
        <v>4810</v>
      </c>
      <c r="E2192" s="4">
        <v>999.48</v>
      </c>
      <c r="F2192" s="4">
        <v>4.8</v>
      </c>
    </row>
    <row r="2193" spans="1:6" x14ac:dyDescent="0.3">
      <c r="A2193" s="1">
        <v>40045</v>
      </c>
      <c r="B2193" t="s">
        <v>3630</v>
      </c>
      <c r="C2193" t="s">
        <v>1618</v>
      </c>
      <c r="D2193" s="3">
        <v>4151</v>
      </c>
      <c r="E2193" s="4">
        <v>1231.52</v>
      </c>
      <c r="F2193" s="4">
        <v>3.4</v>
      </c>
    </row>
    <row r="2194" spans="1:6" x14ac:dyDescent="0.3">
      <c r="A2194" s="1">
        <v>40047</v>
      </c>
      <c r="B2194" t="s">
        <v>3631</v>
      </c>
      <c r="C2194" t="s">
        <v>544</v>
      </c>
      <c r="D2194" s="3">
        <v>60580</v>
      </c>
      <c r="E2194" s="4">
        <v>1058.47</v>
      </c>
      <c r="F2194" s="4">
        <v>57.2</v>
      </c>
    </row>
    <row r="2195" spans="1:6" x14ac:dyDescent="0.3">
      <c r="A2195" s="1">
        <v>40049</v>
      </c>
      <c r="B2195" t="s">
        <v>3632</v>
      </c>
      <c r="C2195" t="s">
        <v>3633</v>
      </c>
      <c r="D2195" s="3">
        <v>27576</v>
      </c>
      <c r="E2195" s="4">
        <v>802.12</v>
      </c>
      <c r="F2195" s="4">
        <v>34.4</v>
      </c>
    </row>
    <row r="2196" spans="1:6" x14ac:dyDescent="0.3">
      <c r="A2196" s="1">
        <v>40051</v>
      </c>
      <c r="B2196" t="s">
        <v>3634</v>
      </c>
      <c r="C2196" t="s">
        <v>887</v>
      </c>
      <c r="D2196" s="3">
        <v>52431</v>
      </c>
      <c r="E2196" s="4">
        <v>1100.5</v>
      </c>
      <c r="F2196" s="4">
        <v>47.6</v>
      </c>
    </row>
    <row r="2197" spans="1:6" x14ac:dyDescent="0.3">
      <c r="A2197" s="1">
        <v>40053</v>
      </c>
      <c r="B2197" t="s">
        <v>3635</v>
      </c>
      <c r="C2197" t="s">
        <v>292</v>
      </c>
      <c r="D2197" s="3">
        <v>4527</v>
      </c>
      <c r="E2197" s="4">
        <v>1000.87</v>
      </c>
      <c r="F2197" s="4">
        <v>4.5</v>
      </c>
    </row>
    <row r="2198" spans="1:6" x14ac:dyDescent="0.3">
      <c r="A2198" s="1">
        <v>40055</v>
      </c>
      <c r="B2198" t="s">
        <v>3636</v>
      </c>
      <c r="C2198" t="s">
        <v>3637</v>
      </c>
      <c r="D2198" s="3">
        <v>6239</v>
      </c>
      <c r="E2198" s="4">
        <v>639.32000000000005</v>
      </c>
      <c r="F2198" s="4">
        <v>9.8000000000000007</v>
      </c>
    </row>
    <row r="2199" spans="1:6" x14ac:dyDescent="0.3">
      <c r="A2199" s="1">
        <v>40057</v>
      </c>
      <c r="B2199" t="s">
        <v>3638</v>
      </c>
      <c r="C2199" t="s">
        <v>3639</v>
      </c>
      <c r="D2199" s="3">
        <v>2922</v>
      </c>
      <c r="E2199" s="4">
        <v>537.19000000000005</v>
      </c>
      <c r="F2199" s="4">
        <v>5.4</v>
      </c>
    </row>
    <row r="2200" spans="1:6" x14ac:dyDescent="0.3">
      <c r="A2200" s="1">
        <v>40059</v>
      </c>
      <c r="B2200" t="s">
        <v>3640</v>
      </c>
      <c r="C2200" t="s">
        <v>1639</v>
      </c>
      <c r="D2200" s="3">
        <v>3685</v>
      </c>
      <c r="E2200" s="4">
        <v>1039.02</v>
      </c>
      <c r="F2200" s="4">
        <v>3.5</v>
      </c>
    </row>
    <row r="2201" spans="1:6" x14ac:dyDescent="0.3">
      <c r="A2201" s="1">
        <v>40061</v>
      </c>
      <c r="B2201" t="s">
        <v>3641</v>
      </c>
      <c r="C2201" t="s">
        <v>1643</v>
      </c>
      <c r="D2201" s="3">
        <v>12769</v>
      </c>
      <c r="E2201" s="4">
        <v>576.52</v>
      </c>
      <c r="F2201" s="4">
        <v>22.1</v>
      </c>
    </row>
    <row r="2202" spans="1:6" x14ac:dyDescent="0.3">
      <c r="A2202" s="1">
        <v>40063</v>
      </c>
      <c r="B2202" t="s">
        <v>3642</v>
      </c>
      <c r="C2202" t="s">
        <v>3643</v>
      </c>
      <c r="D2202" s="3">
        <v>14003</v>
      </c>
      <c r="E2202" s="4">
        <v>804.65</v>
      </c>
      <c r="F2202" s="4">
        <v>17.399999999999999</v>
      </c>
    </row>
    <row r="2203" spans="1:6" x14ac:dyDescent="0.3">
      <c r="A2203" s="1">
        <v>40065</v>
      </c>
      <c r="B2203" t="s">
        <v>3644</v>
      </c>
      <c r="C2203" t="s">
        <v>81</v>
      </c>
      <c r="D2203" s="3">
        <v>26446</v>
      </c>
      <c r="E2203" s="4">
        <v>802.65</v>
      </c>
      <c r="F2203" s="4">
        <v>32.9</v>
      </c>
    </row>
    <row r="2204" spans="1:6" x14ac:dyDescent="0.3">
      <c r="A2204" s="1">
        <v>40067</v>
      </c>
      <c r="B2204" t="s">
        <v>3645</v>
      </c>
      <c r="C2204" t="s">
        <v>83</v>
      </c>
      <c r="D2204" s="3">
        <v>6472</v>
      </c>
      <c r="E2204" s="4">
        <v>758.83</v>
      </c>
      <c r="F2204" s="4">
        <v>8.5</v>
      </c>
    </row>
    <row r="2205" spans="1:6" x14ac:dyDescent="0.3">
      <c r="A2205" s="1">
        <v>40069</v>
      </c>
      <c r="B2205" t="s">
        <v>3646</v>
      </c>
      <c r="C2205" t="s">
        <v>3301</v>
      </c>
      <c r="D2205" s="3">
        <v>10957</v>
      </c>
      <c r="E2205" s="4">
        <v>642.94000000000005</v>
      </c>
      <c r="F2205" s="4">
        <v>17</v>
      </c>
    </row>
    <row r="2206" spans="1:6" x14ac:dyDescent="0.3">
      <c r="A2206" s="1">
        <v>40071</v>
      </c>
      <c r="B2206" t="s">
        <v>3647</v>
      </c>
      <c r="C2206" t="s">
        <v>3648</v>
      </c>
      <c r="D2206" s="3">
        <v>46562</v>
      </c>
      <c r="E2206" s="4">
        <v>919.73</v>
      </c>
      <c r="F2206" s="4">
        <v>50.6</v>
      </c>
    </row>
    <row r="2207" spans="1:6" x14ac:dyDescent="0.3">
      <c r="A2207" s="1">
        <v>40073</v>
      </c>
      <c r="B2207" t="s">
        <v>3649</v>
      </c>
      <c r="C2207" t="s">
        <v>3650</v>
      </c>
      <c r="D2207" s="3">
        <v>15034</v>
      </c>
      <c r="E2207" s="4">
        <v>898.16</v>
      </c>
      <c r="F2207" s="4">
        <v>16.7</v>
      </c>
    </row>
    <row r="2208" spans="1:6" x14ac:dyDescent="0.3">
      <c r="A2208" s="1">
        <v>40075</v>
      </c>
      <c r="B2208" t="s">
        <v>3651</v>
      </c>
      <c r="C2208" t="s">
        <v>558</v>
      </c>
      <c r="D2208" s="3">
        <v>9446</v>
      </c>
      <c r="E2208" s="4">
        <v>1015.23</v>
      </c>
      <c r="F2208" s="4">
        <v>9.3000000000000007</v>
      </c>
    </row>
    <row r="2209" spans="1:6" x14ac:dyDescent="0.3">
      <c r="A2209" s="1">
        <v>40077</v>
      </c>
      <c r="B2209" t="s">
        <v>3652</v>
      </c>
      <c r="C2209" t="s">
        <v>3653</v>
      </c>
      <c r="D2209" s="3">
        <v>11154</v>
      </c>
      <c r="E2209" s="4">
        <v>722.08</v>
      </c>
      <c r="F2209" s="4">
        <v>15.4</v>
      </c>
    </row>
    <row r="2210" spans="1:6" x14ac:dyDescent="0.3">
      <c r="A2210" s="1">
        <v>40079</v>
      </c>
      <c r="B2210" t="s">
        <v>3654</v>
      </c>
      <c r="C2210" t="s">
        <v>3655</v>
      </c>
      <c r="D2210" s="3">
        <v>50384</v>
      </c>
      <c r="E2210" s="4">
        <v>1589.21</v>
      </c>
      <c r="F2210" s="4">
        <v>31.7</v>
      </c>
    </row>
    <row r="2211" spans="1:6" x14ac:dyDescent="0.3">
      <c r="A2211" s="1">
        <v>40081</v>
      </c>
      <c r="B2211" t="s">
        <v>3656</v>
      </c>
      <c r="C2211" t="s">
        <v>313</v>
      </c>
      <c r="D2211" s="3">
        <v>34273</v>
      </c>
      <c r="E2211" s="4">
        <v>952.31</v>
      </c>
      <c r="F2211" s="4">
        <v>36</v>
      </c>
    </row>
    <row r="2212" spans="1:6" x14ac:dyDescent="0.3">
      <c r="A2212" s="1">
        <v>40083</v>
      </c>
      <c r="B2212" t="s">
        <v>3657</v>
      </c>
      <c r="C2212" t="s">
        <v>317</v>
      </c>
      <c r="D2212" s="3">
        <v>41848</v>
      </c>
      <c r="E2212" s="4">
        <v>743.83</v>
      </c>
      <c r="F2212" s="4">
        <v>56.3</v>
      </c>
    </row>
    <row r="2213" spans="1:6" x14ac:dyDescent="0.3">
      <c r="A2213" s="1">
        <v>40085</v>
      </c>
      <c r="B2213" t="s">
        <v>3658</v>
      </c>
      <c r="C2213" t="s">
        <v>3659</v>
      </c>
      <c r="D2213" s="3">
        <v>9423</v>
      </c>
      <c r="E2213" s="4">
        <v>514</v>
      </c>
      <c r="F2213" s="4">
        <v>18.3</v>
      </c>
    </row>
    <row r="2214" spans="1:6" x14ac:dyDescent="0.3">
      <c r="A2214" s="1">
        <v>40087</v>
      </c>
      <c r="B2214" t="s">
        <v>3660</v>
      </c>
      <c r="C2214" t="s">
        <v>3661</v>
      </c>
      <c r="D2214" s="3">
        <v>34506</v>
      </c>
      <c r="E2214" s="4">
        <v>570.70000000000005</v>
      </c>
      <c r="F2214" s="4">
        <v>60.5</v>
      </c>
    </row>
    <row r="2215" spans="1:6" x14ac:dyDescent="0.3">
      <c r="A2215" s="1">
        <v>40089</v>
      </c>
      <c r="B2215" t="s">
        <v>3662</v>
      </c>
      <c r="C2215" t="s">
        <v>3663</v>
      </c>
      <c r="D2215" s="3">
        <v>33151</v>
      </c>
      <c r="E2215" s="4">
        <v>1850.01</v>
      </c>
      <c r="F2215" s="4">
        <v>17.899999999999999</v>
      </c>
    </row>
    <row r="2216" spans="1:6" x14ac:dyDescent="0.3">
      <c r="A2216" s="1">
        <v>40091</v>
      </c>
      <c r="B2216" t="s">
        <v>3664</v>
      </c>
      <c r="C2216" t="s">
        <v>936</v>
      </c>
      <c r="D2216" s="3">
        <v>20252</v>
      </c>
      <c r="E2216" s="4">
        <v>618.5</v>
      </c>
      <c r="F2216" s="4">
        <v>32.700000000000003</v>
      </c>
    </row>
    <row r="2217" spans="1:6" x14ac:dyDescent="0.3">
      <c r="A2217" s="1">
        <v>40093</v>
      </c>
      <c r="B2217" t="s">
        <v>3665</v>
      </c>
      <c r="C2217" t="s">
        <v>3666</v>
      </c>
      <c r="D2217" s="3">
        <v>7527</v>
      </c>
      <c r="E2217" s="4">
        <v>954.99</v>
      </c>
      <c r="F2217" s="4">
        <v>7.9</v>
      </c>
    </row>
    <row r="2218" spans="1:6" x14ac:dyDescent="0.3">
      <c r="A2218" s="1">
        <v>40095</v>
      </c>
      <c r="B2218" t="s">
        <v>3667</v>
      </c>
      <c r="C2218" t="s">
        <v>107</v>
      </c>
      <c r="D2218" s="3">
        <v>15840</v>
      </c>
      <c r="E2218" s="4">
        <v>371.08</v>
      </c>
      <c r="F2218" s="4">
        <v>42.7</v>
      </c>
    </row>
    <row r="2219" spans="1:6" x14ac:dyDescent="0.3">
      <c r="A2219" s="1">
        <v>40097</v>
      </c>
      <c r="B2219" t="s">
        <v>3668</v>
      </c>
      <c r="C2219" t="s">
        <v>3669</v>
      </c>
      <c r="D2219" s="3">
        <v>41259</v>
      </c>
      <c r="E2219" s="4">
        <v>655.39</v>
      </c>
      <c r="F2219" s="4">
        <v>63</v>
      </c>
    </row>
    <row r="2220" spans="1:6" x14ac:dyDescent="0.3">
      <c r="A2220" s="1">
        <v>40099</v>
      </c>
      <c r="B2220" t="s">
        <v>3670</v>
      </c>
      <c r="C2220" t="s">
        <v>949</v>
      </c>
      <c r="D2220" s="3">
        <v>13488</v>
      </c>
      <c r="E2220" s="4">
        <v>416.46</v>
      </c>
      <c r="F2220" s="4">
        <v>32.4</v>
      </c>
    </row>
    <row r="2221" spans="1:6" x14ac:dyDescent="0.3">
      <c r="A2221" s="1">
        <v>40101</v>
      </c>
      <c r="B2221" t="s">
        <v>3671</v>
      </c>
      <c r="C2221" t="s">
        <v>3672</v>
      </c>
      <c r="D2221" s="3">
        <v>70990</v>
      </c>
      <c r="E2221" s="4">
        <v>810.45</v>
      </c>
      <c r="F2221" s="4">
        <v>87.6</v>
      </c>
    </row>
    <row r="2222" spans="1:6" x14ac:dyDescent="0.3">
      <c r="A2222" s="1">
        <v>40103</v>
      </c>
      <c r="B2222" t="s">
        <v>3673</v>
      </c>
      <c r="C2222" t="s">
        <v>1374</v>
      </c>
      <c r="D2222" s="3">
        <v>11561</v>
      </c>
      <c r="E2222" s="4">
        <v>731.9</v>
      </c>
      <c r="F2222" s="4">
        <v>15.8</v>
      </c>
    </row>
    <row r="2223" spans="1:6" x14ac:dyDescent="0.3">
      <c r="A2223" s="1">
        <v>40105</v>
      </c>
      <c r="B2223" t="s">
        <v>3674</v>
      </c>
      <c r="C2223" t="s">
        <v>3675</v>
      </c>
      <c r="D2223" s="3">
        <v>10536</v>
      </c>
      <c r="E2223" s="4">
        <v>565.78</v>
      </c>
      <c r="F2223" s="4">
        <v>18.600000000000001</v>
      </c>
    </row>
    <row r="2224" spans="1:6" x14ac:dyDescent="0.3">
      <c r="A2224" s="1">
        <v>40107</v>
      </c>
      <c r="B2224" t="s">
        <v>3676</v>
      </c>
      <c r="C2224" t="s">
        <v>3677</v>
      </c>
      <c r="D2224" s="3">
        <v>12191</v>
      </c>
      <c r="E2224" s="4">
        <v>618.57000000000005</v>
      </c>
      <c r="F2224" s="4">
        <v>19.7</v>
      </c>
    </row>
    <row r="2225" spans="1:6" x14ac:dyDescent="0.3">
      <c r="A2225" s="1">
        <v>40109</v>
      </c>
      <c r="B2225" t="s">
        <v>3678</v>
      </c>
      <c r="C2225" t="s">
        <v>3679</v>
      </c>
      <c r="D2225" s="3">
        <v>718633</v>
      </c>
      <c r="E2225" s="4">
        <v>708.82</v>
      </c>
      <c r="F2225" s="4">
        <v>1013.8</v>
      </c>
    </row>
    <row r="2226" spans="1:6" x14ac:dyDescent="0.3">
      <c r="A2226" s="1">
        <v>40111</v>
      </c>
      <c r="B2226" t="s">
        <v>3680</v>
      </c>
      <c r="C2226" t="s">
        <v>3681</v>
      </c>
      <c r="D2226" s="3">
        <v>40069</v>
      </c>
      <c r="E2226" s="4">
        <v>697.35</v>
      </c>
      <c r="F2226" s="4">
        <v>57.5</v>
      </c>
    </row>
    <row r="2227" spans="1:6" x14ac:dyDescent="0.3">
      <c r="A2227" s="1">
        <v>40113</v>
      </c>
      <c r="B2227" t="s">
        <v>3682</v>
      </c>
      <c r="C2227" t="s">
        <v>1688</v>
      </c>
      <c r="D2227" s="3">
        <v>47472</v>
      </c>
      <c r="E2227" s="4">
        <v>2246.36</v>
      </c>
      <c r="F2227" s="4">
        <v>21.1</v>
      </c>
    </row>
    <row r="2228" spans="1:6" x14ac:dyDescent="0.3">
      <c r="A2228" s="1">
        <v>40115</v>
      </c>
      <c r="B2228" t="s">
        <v>3683</v>
      </c>
      <c r="C2228" t="s">
        <v>1692</v>
      </c>
      <c r="D2228" s="3">
        <v>31848</v>
      </c>
      <c r="E2228" s="4">
        <v>470.82</v>
      </c>
      <c r="F2228" s="4">
        <v>67.599999999999994</v>
      </c>
    </row>
    <row r="2229" spans="1:6" x14ac:dyDescent="0.3">
      <c r="A2229" s="1">
        <v>40117</v>
      </c>
      <c r="B2229" t="s">
        <v>3684</v>
      </c>
      <c r="C2229" t="s">
        <v>1694</v>
      </c>
      <c r="D2229" s="3">
        <v>16577</v>
      </c>
      <c r="E2229" s="4">
        <v>567.95000000000005</v>
      </c>
      <c r="F2229" s="4">
        <v>29.2</v>
      </c>
    </row>
    <row r="2230" spans="1:6" x14ac:dyDescent="0.3">
      <c r="A2230" s="1">
        <v>40119</v>
      </c>
      <c r="B2230" t="s">
        <v>3685</v>
      </c>
      <c r="C2230" t="s">
        <v>3686</v>
      </c>
      <c r="D2230" s="3">
        <v>77350</v>
      </c>
      <c r="E2230" s="4">
        <v>684.7</v>
      </c>
      <c r="F2230" s="4">
        <v>113</v>
      </c>
    </row>
    <row r="2231" spans="1:6" x14ac:dyDescent="0.3">
      <c r="A2231" s="1">
        <v>40121</v>
      </c>
      <c r="B2231" t="s">
        <v>3687</v>
      </c>
      <c r="C2231" t="s">
        <v>3688</v>
      </c>
      <c r="D2231" s="3">
        <v>45837</v>
      </c>
      <c r="E2231" s="4">
        <v>1305.46</v>
      </c>
      <c r="F2231" s="4">
        <v>35.1</v>
      </c>
    </row>
    <row r="2232" spans="1:6" x14ac:dyDescent="0.3">
      <c r="A2232" s="1">
        <v>40123</v>
      </c>
      <c r="B2232" t="s">
        <v>3689</v>
      </c>
      <c r="C2232" t="s">
        <v>2542</v>
      </c>
      <c r="D2232" s="3">
        <v>37492</v>
      </c>
      <c r="E2232" s="4">
        <v>720.44</v>
      </c>
      <c r="F2232" s="4">
        <v>52</v>
      </c>
    </row>
    <row r="2233" spans="1:6" x14ac:dyDescent="0.3">
      <c r="A2233" s="1">
        <v>40125</v>
      </c>
      <c r="B2233" t="s">
        <v>3690</v>
      </c>
      <c r="C2233" t="s">
        <v>1697</v>
      </c>
      <c r="D2233" s="3">
        <v>69442</v>
      </c>
      <c r="E2233" s="4">
        <v>787.67</v>
      </c>
      <c r="F2233" s="4">
        <v>88.2</v>
      </c>
    </row>
    <row r="2234" spans="1:6" x14ac:dyDescent="0.3">
      <c r="A2234" s="1">
        <v>40127</v>
      </c>
      <c r="B2234" t="s">
        <v>3691</v>
      </c>
      <c r="C2234" t="s">
        <v>3692</v>
      </c>
      <c r="D2234" s="3">
        <v>11572</v>
      </c>
      <c r="E2234" s="4">
        <v>1395.84</v>
      </c>
      <c r="F2234" s="4">
        <v>8.3000000000000007</v>
      </c>
    </row>
    <row r="2235" spans="1:6" x14ac:dyDescent="0.3">
      <c r="A2235" s="1">
        <v>40129</v>
      </c>
      <c r="B2235" t="s">
        <v>3693</v>
      </c>
      <c r="C2235" t="s">
        <v>3694</v>
      </c>
      <c r="D2235" s="3">
        <v>3647</v>
      </c>
      <c r="E2235" s="4">
        <v>1141.1400000000001</v>
      </c>
      <c r="F2235" s="4">
        <v>3.2</v>
      </c>
    </row>
    <row r="2236" spans="1:6" x14ac:dyDescent="0.3">
      <c r="A2236" s="1">
        <v>40131</v>
      </c>
      <c r="B2236" t="s">
        <v>3695</v>
      </c>
      <c r="C2236" t="s">
        <v>3696</v>
      </c>
      <c r="D2236" s="3">
        <v>86905</v>
      </c>
      <c r="E2236" s="4">
        <v>675.63</v>
      </c>
      <c r="F2236" s="4">
        <v>128.6</v>
      </c>
    </row>
    <row r="2237" spans="1:6" x14ac:dyDescent="0.3">
      <c r="A2237" s="1">
        <v>40133</v>
      </c>
      <c r="B2237" t="s">
        <v>3697</v>
      </c>
      <c r="C2237" t="s">
        <v>755</v>
      </c>
      <c r="D2237" s="3">
        <v>25482</v>
      </c>
      <c r="E2237" s="4">
        <v>632.84</v>
      </c>
      <c r="F2237" s="4">
        <v>40.299999999999997</v>
      </c>
    </row>
    <row r="2238" spans="1:6" x14ac:dyDescent="0.3">
      <c r="A2238" s="1">
        <v>40135</v>
      </c>
      <c r="B2238" t="s">
        <v>3698</v>
      </c>
      <c r="C2238" t="s">
        <v>3699</v>
      </c>
      <c r="D2238" s="3">
        <v>42391</v>
      </c>
      <c r="E2238" s="4">
        <v>673.27</v>
      </c>
      <c r="F2238" s="4">
        <v>63</v>
      </c>
    </row>
    <row r="2239" spans="1:6" x14ac:dyDescent="0.3">
      <c r="A2239" s="1">
        <v>40137</v>
      </c>
      <c r="B2239" t="s">
        <v>3700</v>
      </c>
      <c r="C2239" t="s">
        <v>985</v>
      </c>
      <c r="D2239" s="3">
        <v>45048</v>
      </c>
      <c r="E2239" s="4">
        <v>870.24</v>
      </c>
      <c r="F2239" s="4">
        <v>51.8</v>
      </c>
    </row>
    <row r="2240" spans="1:6" x14ac:dyDescent="0.3">
      <c r="A2240" s="1">
        <v>40139</v>
      </c>
      <c r="B2240" t="s">
        <v>3701</v>
      </c>
      <c r="C2240" t="s">
        <v>2726</v>
      </c>
      <c r="D2240" s="3">
        <v>20640</v>
      </c>
      <c r="E2240" s="4">
        <v>2041.26</v>
      </c>
      <c r="F2240" s="4">
        <v>10.1</v>
      </c>
    </row>
    <row r="2241" spans="1:6" x14ac:dyDescent="0.3">
      <c r="A2241" s="1">
        <v>40141</v>
      </c>
      <c r="B2241" t="s">
        <v>3702</v>
      </c>
      <c r="C2241" t="s">
        <v>3703</v>
      </c>
      <c r="D2241" s="3">
        <v>7992</v>
      </c>
      <c r="E2241" s="4">
        <v>871.13</v>
      </c>
      <c r="F2241" s="4">
        <v>9.1999999999999993</v>
      </c>
    </row>
    <row r="2242" spans="1:6" x14ac:dyDescent="0.3">
      <c r="A2242" s="1">
        <v>40143</v>
      </c>
      <c r="B2242" t="s">
        <v>3704</v>
      </c>
      <c r="C2242" t="s">
        <v>3705</v>
      </c>
      <c r="D2242" s="3">
        <v>603403</v>
      </c>
      <c r="E2242" s="4">
        <v>570.25</v>
      </c>
      <c r="F2242" s="4">
        <v>1058.0999999999999</v>
      </c>
    </row>
    <row r="2243" spans="1:6" x14ac:dyDescent="0.3">
      <c r="A2243" s="1">
        <v>40145</v>
      </c>
      <c r="B2243" t="s">
        <v>3706</v>
      </c>
      <c r="C2243" t="s">
        <v>3707</v>
      </c>
      <c r="D2243" s="3">
        <v>73085</v>
      </c>
      <c r="E2243" s="4">
        <v>561.55999999999995</v>
      </c>
      <c r="F2243" s="4">
        <v>130.1</v>
      </c>
    </row>
    <row r="2244" spans="1:6" x14ac:dyDescent="0.3">
      <c r="A2244" s="1">
        <v>40147</v>
      </c>
      <c r="B2244" t="s">
        <v>3708</v>
      </c>
      <c r="C2244" t="s">
        <v>142</v>
      </c>
      <c r="D2244" s="3">
        <v>50976</v>
      </c>
      <c r="E2244" s="4">
        <v>415.45</v>
      </c>
      <c r="F2244" s="4">
        <v>122.7</v>
      </c>
    </row>
    <row r="2245" spans="1:6" x14ac:dyDescent="0.3">
      <c r="A2245" s="1">
        <v>40149</v>
      </c>
      <c r="B2245" t="s">
        <v>3709</v>
      </c>
      <c r="C2245" t="s">
        <v>3710</v>
      </c>
      <c r="D2245" s="3">
        <v>11629</v>
      </c>
      <c r="E2245" s="4">
        <v>1003.17</v>
      </c>
      <c r="F2245" s="4">
        <v>11.6</v>
      </c>
    </row>
    <row r="2246" spans="1:6" x14ac:dyDescent="0.3">
      <c r="A2246" s="1">
        <v>40151</v>
      </c>
      <c r="B2246" t="s">
        <v>3711</v>
      </c>
      <c r="C2246" t="s">
        <v>3712</v>
      </c>
      <c r="D2246" s="3">
        <v>8878</v>
      </c>
      <c r="E2246" s="4">
        <v>1286.45</v>
      </c>
      <c r="F2246" s="4">
        <v>6.9</v>
      </c>
    </row>
    <row r="2247" spans="1:6" x14ac:dyDescent="0.3">
      <c r="A2247" s="1">
        <v>40153</v>
      </c>
      <c r="B2247" t="s">
        <v>3713</v>
      </c>
      <c r="C2247" t="s">
        <v>3714</v>
      </c>
      <c r="D2247" s="3">
        <v>20081</v>
      </c>
      <c r="E2247" s="4">
        <v>1242.4000000000001</v>
      </c>
      <c r="F2247" s="4">
        <v>16.2</v>
      </c>
    </row>
    <row r="2248" spans="1:6" x14ac:dyDescent="0.3">
      <c r="A2248" s="1">
        <v>41</v>
      </c>
      <c r="B2248" t="s">
        <v>3715</v>
      </c>
      <c r="C2248" t="s">
        <v>3716</v>
      </c>
      <c r="D2248" s="3">
        <v>3831074</v>
      </c>
      <c r="E2248" s="4">
        <v>95988.01</v>
      </c>
      <c r="F2248" s="4">
        <v>39.9</v>
      </c>
    </row>
    <row r="2249" spans="1:6" x14ac:dyDescent="0.3">
      <c r="A2249" s="1">
        <v>41001</v>
      </c>
      <c r="B2249" t="s">
        <v>3717</v>
      </c>
      <c r="C2249" t="s">
        <v>653</v>
      </c>
      <c r="D2249" s="3">
        <v>16134</v>
      </c>
      <c r="E2249" s="4">
        <v>3068.36</v>
      </c>
      <c r="F2249" s="4">
        <v>5.3</v>
      </c>
    </row>
    <row r="2250" spans="1:6" x14ac:dyDescent="0.3">
      <c r="A2250" s="1">
        <v>41003</v>
      </c>
      <c r="B2250" t="s">
        <v>3718</v>
      </c>
      <c r="C2250" t="s">
        <v>251</v>
      </c>
      <c r="D2250" s="3">
        <v>85579</v>
      </c>
      <c r="E2250" s="4">
        <v>675.94</v>
      </c>
      <c r="F2250" s="4">
        <v>126.6</v>
      </c>
    </row>
    <row r="2251" spans="1:6" x14ac:dyDescent="0.3">
      <c r="A2251" s="1">
        <v>41005</v>
      </c>
      <c r="B2251" t="s">
        <v>3719</v>
      </c>
      <c r="C2251" t="s">
        <v>3720</v>
      </c>
      <c r="D2251" s="3">
        <v>375992</v>
      </c>
      <c r="E2251" s="4">
        <v>1870.32</v>
      </c>
      <c r="F2251" s="4">
        <v>201</v>
      </c>
    </row>
    <row r="2252" spans="1:6" x14ac:dyDescent="0.3">
      <c r="A2252" s="1">
        <v>41007</v>
      </c>
      <c r="B2252" t="s">
        <v>3721</v>
      </c>
      <c r="C2252" t="s">
        <v>3722</v>
      </c>
      <c r="D2252" s="3">
        <v>37039</v>
      </c>
      <c r="E2252" s="4">
        <v>829.05</v>
      </c>
      <c r="F2252" s="4">
        <v>44.7</v>
      </c>
    </row>
    <row r="2253" spans="1:6" x14ac:dyDescent="0.3">
      <c r="A2253" s="1">
        <v>41009</v>
      </c>
      <c r="B2253" t="s">
        <v>3723</v>
      </c>
      <c r="C2253" t="s">
        <v>268</v>
      </c>
      <c r="D2253" s="3">
        <v>49351</v>
      </c>
      <c r="E2253" s="4">
        <v>657.36</v>
      </c>
      <c r="F2253" s="4">
        <v>75.099999999999994</v>
      </c>
    </row>
    <row r="2254" spans="1:6" x14ac:dyDescent="0.3">
      <c r="A2254" s="1">
        <v>41011</v>
      </c>
      <c r="B2254" t="s">
        <v>3724</v>
      </c>
      <c r="C2254" t="s">
        <v>3004</v>
      </c>
      <c r="D2254" s="3">
        <v>63043</v>
      </c>
      <c r="E2254" s="4">
        <v>1596.17</v>
      </c>
      <c r="F2254" s="4">
        <v>39.5</v>
      </c>
    </row>
    <row r="2255" spans="1:6" x14ac:dyDescent="0.3">
      <c r="A2255" s="1">
        <v>41013</v>
      </c>
      <c r="B2255" t="s">
        <v>3725</v>
      </c>
      <c r="C2255" t="s">
        <v>3726</v>
      </c>
      <c r="D2255" s="3">
        <v>20978</v>
      </c>
      <c r="E2255" s="4">
        <v>2979.09</v>
      </c>
      <c r="F2255" s="4">
        <v>7</v>
      </c>
    </row>
    <row r="2256" spans="1:6" x14ac:dyDescent="0.3">
      <c r="A2256" s="1">
        <v>41015</v>
      </c>
      <c r="B2256" t="s">
        <v>3727</v>
      </c>
      <c r="C2256" t="s">
        <v>3068</v>
      </c>
      <c r="D2256" s="3">
        <v>22364</v>
      </c>
      <c r="E2256" s="4">
        <v>1627.46</v>
      </c>
      <c r="F2256" s="4">
        <v>13.7</v>
      </c>
    </row>
    <row r="2257" spans="1:6" x14ac:dyDescent="0.3">
      <c r="A2257" s="1">
        <v>41017</v>
      </c>
      <c r="B2257" t="s">
        <v>3728</v>
      </c>
      <c r="C2257" t="s">
        <v>3729</v>
      </c>
      <c r="D2257" s="3">
        <v>157733</v>
      </c>
      <c r="E2257" s="4">
        <v>3018.19</v>
      </c>
      <c r="F2257" s="4">
        <v>52.3</v>
      </c>
    </row>
    <row r="2258" spans="1:6" x14ac:dyDescent="0.3">
      <c r="A2258" s="1">
        <v>41019</v>
      </c>
      <c r="B2258" t="s">
        <v>3730</v>
      </c>
      <c r="C2258" t="s">
        <v>534</v>
      </c>
      <c r="D2258" s="3">
        <v>107667</v>
      </c>
      <c r="E2258" s="4">
        <v>5036.07</v>
      </c>
      <c r="F2258" s="4">
        <v>21.4</v>
      </c>
    </row>
    <row r="2259" spans="1:6" x14ac:dyDescent="0.3">
      <c r="A2259" s="1">
        <v>41021</v>
      </c>
      <c r="B2259" t="s">
        <v>3731</v>
      </c>
      <c r="C2259" t="s">
        <v>3732</v>
      </c>
      <c r="D2259" s="3">
        <v>1871</v>
      </c>
      <c r="E2259" s="4">
        <v>1204.81</v>
      </c>
      <c r="F2259" s="4">
        <v>1.6</v>
      </c>
    </row>
    <row r="2260" spans="1:6" x14ac:dyDescent="0.3">
      <c r="A2260" s="1">
        <v>41023</v>
      </c>
      <c r="B2260" t="s">
        <v>3733</v>
      </c>
      <c r="C2260" t="s">
        <v>292</v>
      </c>
      <c r="D2260" s="3">
        <v>7445</v>
      </c>
      <c r="E2260" s="4">
        <v>4528.54</v>
      </c>
      <c r="F2260" s="4">
        <v>1.6</v>
      </c>
    </row>
    <row r="2261" spans="1:6" x14ac:dyDescent="0.3">
      <c r="A2261" s="1">
        <v>41025</v>
      </c>
      <c r="B2261" t="s">
        <v>3734</v>
      </c>
      <c r="C2261" t="s">
        <v>3735</v>
      </c>
      <c r="D2261" s="3">
        <v>7422</v>
      </c>
      <c r="E2261" s="4">
        <v>10133.17</v>
      </c>
      <c r="F2261" s="4">
        <v>0.7</v>
      </c>
    </row>
    <row r="2262" spans="1:6" x14ac:dyDescent="0.3">
      <c r="A2262" s="1">
        <v>41027</v>
      </c>
      <c r="B2262" t="s">
        <v>3736</v>
      </c>
      <c r="C2262" t="s">
        <v>3737</v>
      </c>
      <c r="D2262" s="3">
        <v>22346</v>
      </c>
      <c r="E2262" s="4">
        <v>521.95000000000005</v>
      </c>
      <c r="F2262" s="4">
        <v>42.8</v>
      </c>
    </row>
    <row r="2263" spans="1:6" x14ac:dyDescent="0.3">
      <c r="A2263" s="1">
        <v>41029</v>
      </c>
      <c r="B2263" t="s">
        <v>3738</v>
      </c>
      <c r="C2263" t="s">
        <v>81</v>
      </c>
      <c r="D2263" s="3">
        <v>203206</v>
      </c>
      <c r="E2263" s="4">
        <v>2783.55</v>
      </c>
      <c r="F2263" s="4">
        <v>73</v>
      </c>
    </row>
    <row r="2264" spans="1:6" x14ac:dyDescent="0.3">
      <c r="A2264" s="1">
        <v>41031</v>
      </c>
      <c r="B2264" t="s">
        <v>3739</v>
      </c>
      <c r="C2264" t="s">
        <v>83</v>
      </c>
      <c r="D2264" s="3">
        <v>21720</v>
      </c>
      <c r="E2264" s="4">
        <v>1780.78</v>
      </c>
      <c r="F2264" s="4">
        <v>12.2</v>
      </c>
    </row>
    <row r="2265" spans="1:6" x14ac:dyDescent="0.3">
      <c r="A2265" s="1">
        <v>41033</v>
      </c>
      <c r="B2265" t="s">
        <v>3740</v>
      </c>
      <c r="C2265" t="s">
        <v>3741</v>
      </c>
      <c r="D2265" s="3">
        <v>82713</v>
      </c>
      <c r="E2265" s="4">
        <v>1639.67</v>
      </c>
      <c r="F2265" s="4">
        <v>50.4</v>
      </c>
    </row>
    <row r="2266" spans="1:6" x14ac:dyDescent="0.3">
      <c r="A2266" s="1">
        <v>41035</v>
      </c>
      <c r="B2266" t="s">
        <v>3742</v>
      </c>
      <c r="C2266" t="s">
        <v>3743</v>
      </c>
      <c r="D2266" s="3">
        <v>66380</v>
      </c>
      <c r="E2266" s="4">
        <v>5941.05</v>
      </c>
      <c r="F2266" s="4">
        <v>11.2</v>
      </c>
    </row>
    <row r="2267" spans="1:6" x14ac:dyDescent="0.3">
      <c r="A2267" s="1">
        <v>41037</v>
      </c>
      <c r="B2267" t="s">
        <v>3744</v>
      </c>
      <c r="C2267" t="s">
        <v>412</v>
      </c>
      <c r="D2267" s="3">
        <v>7895</v>
      </c>
      <c r="E2267" s="4">
        <v>8138.98</v>
      </c>
      <c r="F2267" s="4">
        <v>1</v>
      </c>
    </row>
    <row r="2268" spans="1:6" x14ac:dyDescent="0.3">
      <c r="A2268" s="1">
        <v>41039</v>
      </c>
      <c r="B2268" t="s">
        <v>3745</v>
      </c>
      <c r="C2268" t="s">
        <v>1659</v>
      </c>
      <c r="D2268" s="3">
        <v>351715</v>
      </c>
      <c r="E2268" s="4">
        <v>4553.12</v>
      </c>
      <c r="F2268" s="4">
        <v>77.2</v>
      </c>
    </row>
    <row r="2269" spans="1:6" x14ac:dyDescent="0.3">
      <c r="A2269" s="1">
        <v>41041</v>
      </c>
      <c r="B2269" t="s">
        <v>3746</v>
      </c>
      <c r="C2269" t="s">
        <v>313</v>
      </c>
      <c r="D2269" s="3">
        <v>46034</v>
      </c>
      <c r="E2269" s="4">
        <v>979.77</v>
      </c>
      <c r="F2269" s="4">
        <v>47</v>
      </c>
    </row>
    <row r="2270" spans="1:6" x14ac:dyDescent="0.3">
      <c r="A2270" s="1">
        <v>41043</v>
      </c>
      <c r="B2270" t="s">
        <v>3747</v>
      </c>
      <c r="C2270" t="s">
        <v>1511</v>
      </c>
      <c r="D2270" s="3">
        <v>116672</v>
      </c>
      <c r="E2270" s="4">
        <v>2290.13</v>
      </c>
      <c r="F2270" s="4">
        <v>50.9</v>
      </c>
    </row>
    <row r="2271" spans="1:6" x14ac:dyDescent="0.3">
      <c r="A2271" s="1">
        <v>41045</v>
      </c>
      <c r="B2271" t="s">
        <v>3748</v>
      </c>
      <c r="C2271" t="s">
        <v>3749</v>
      </c>
      <c r="D2271" s="3">
        <v>31313</v>
      </c>
      <c r="E2271" s="4">
        <v>9887.5300000000007</v>
      </c>
      <c r="F2271" s="4">
        <v>3.2</v>
      </c>
    </row>
    <row r="2272" spans="1:6" x14ac:dyDescent="0.3">
      <c r="A2272" s="1">
        <v>41047</v>
      </c>
      <c r="B2272" t="s">
        <v>3750</v>
      </c>
      <c r="C2272" t="s">
        <v>105</v>
      </c>
      <c r="D2272" s="3">
        <v>315335</v>
      </c>
      <c r="E2272" s="4">
        <v>1182.33</v>
      </c>
      <c r="F2272" s="4">
        <v>266.7</v>
      </c>
    </row>
    <row r="2273" spans="1:6" x14ac:dyDescent="0.3">
      <c r="A2273" s="1">
        <v>41049</v>
      </c>
      <c r="B2273" t="s">
        <v>3751</v>
      </c>
      <c r="C2273" t="s">
        <v>3550</v>
      </c>
      <c r="D2273" s="3">
        <v>11173</v>
      </c>
      <c r="E2273" s="4">
        <v>2031.61</v>
      </c>
      <c r="F2273" s="4">
        <v>5.5</v>
      </c>
    </row>
    <row r="2274" spans="1:6" x14ac:dyDescent="0.3">
      <c r="A2274" s="1">
        <v>41051</v>
      </c>
      <c r="B2274" t="s">
        <v>3752</v>
      </c>
      <c r="C2274" t="s">
        <v>3753</v>
      </c>
      <c r="D2274" s="3">
        <v>735334</v>
      </c>
      <c r="E2274" s="4">
        <v>431.3</v>
      </c>
      <c r="F2274" s="4">
        <v>1704.9</v>
      </c>
    </row>
    <row r="2275" spans="1:6" x14ac:dyDescent="0.3">
      <c r="A2275" s="1">
        <v>41053</v>
      </c>
      <c r="B2275" t="s">
        <v>3754</v>
      </c>
      <c r="C2275" t="s">
        <v>342</v>
      </c>
      <c r="D2275" s="3">
        <v>75403</v>
      </c>
      <c r="E2275" s="4">
        <v>740.79</v>
      </c>
      <c r="F2275" s="4">
        <v>101.8</v>
      </c>
    </row>
    <row r="2276" spans="1:6" x14ac:dyDescent="0.3">
      <c r="A2276" s="1">
        <v>41055</v>
      </c>
      <c r="B2276" t="s">
        <v>3755</v>
      </c>
      <c r="C2276" t="s">
        <v>1724</v>
      </c>
      <c r="D2276" s="3">
        <v>1765</v>
      </c>
      <c r="E2276" s="4">
        <v>823.69</v>
      </c>
      <c r="F2276" s="4">
        <v>2.1</v>
      </c>
    </row>
    <row r="2277" spans="1:6" x14ac:dyDescent="0.3">
      <c r="A2277" s="1">
        <v>41057</v>
      </c>
      <c r="B2277" t="s">
        <v>3756</v>
      </c>
      <c r="C2277" t="s">
        <v>3757</v>
      </c>
      <c r="D2277" s="3">
        <v>25250</v>
      </c>
      <c r="E2277" s="4">
        <v>1102.58</v>
      </c>
      <c r="F2277" s="4">
        <v>22.9</v>
      </c>
    </row>
    <row r="2278" spans="1:6" x14ac:dyDescent="0.3">
      <c r="A2278" s="1">
        <v>41059</v>
      </c>
      <c r="B2278" t="s">
        <v>3758</v>
      </c>
      <c r="C2278" t="s">
        <v>3759</v>
      </c>
      <c r="D2278" s="3">
        <v>75889</v>
      </c>
      <c r="E2278" s="4">
        <v>3215.51</v>
      </c>
      <c r="F2278" s="4">
        <v>23.6</v>
      </c>
    </row>
    <row r="2279" spans="1:6" x14ac:dyDescent="0.3">
      <c r="A2279" s="1">
        <v>41061</v>
      </c>
      <c r="B2279" t="s">
        <v>3760</v>
      </c>
      <c r="C2279" t="s">
        <v>367</v>
      </c>
      <c r="D2279" s="3">
        <v>25748</v>
      </c>
      <c r="E2279" s="4">
        <v>2036.61</v>
      </c>
      <c r="F2279" s="4">
        <v>12.6</v>
      </c>
    </row>
    <row r="2280" spans="1:6" x14ac:dyDescent="0.3">
      <c r="A2280" s="1">
        <v>41063</v>
      </c>
      <c r="B2280" t="s">
        <v>3761</v>
      </c>
      <c r="C2280" t="s">
        <v>3762</v>
      </c>
      <c r="D2280" s="3">
        <v>7008</v>
      </c>
      <c r="E2280" s="4">
        <v>3146.19</v>
      </c>
      <c r="F2280" s="4">
        <v>2.2000000000000002</v>
      </c>
    </row>
    <row r="2281" spans="1:6" x14ac:dyDescent="0.3">
      <c r="A2281" s="1">
        <v>41065</v>
      </c>
      <c r="B2281" t="s">
        <v>3763</v>
      </c>
      <c r="C2281" t="s">
        <v>3764</v>
      </c>
      <c r="D2281" s="3">
        <v>25213</v>
      </c>
      <c r="E2281" s="4">
        <v>2381.52</v>
      </c>
      <c r="F2281" s="4">
        <v>10.6</v>
      </c>
    </row>
    <row r="2282" spans="1:6" x14ac:dyDescent="0.3">
      <c r="A2282" s="1">
        <v>41067</v>
      </c>
      <c r="B2282" t="s">
        <v>3765</v>
      </c>
      <c r="C2282" t="s">
        <v>142</v>
      </c>
      <c r="D2282" s="3">
        <v>529710</v>
      </c>
      <c r="E2282" s="4">
        <v>724.23</v>
      </c>
      <c r="F2282" s="4">
        <v>731.4</v>
      </c>
    </row>
    <row r="2283" spans="1:6" x14ac:dyDescent="0.3">
      <c r="A2283" s="1">
        <v>41069</v>
      </c>
      <c r="B2283" t="s">
        <v>3766</v>
      </c>
      <c r="C2283" t="s">
        <v>1032</v>
      </c>
      <c r="D2283" s="3">
        <v>1441</v>
      </c>
      <c r="E2283" s="4">
        <v>1714.75</v>
      </c>
      <c r="F2283" s="4">
        <v>0.8</v>
      </c>
    </row>
    <row r="2284" spans="1:6" x14ac:dyDescent="0.3">
      <c r="A2284" s="1">
        <v>41071</v>
      </c>
      <c r="B2284" t="s">
        <v>3767</v>
      </c>
      <c r="C2284" t="s">
        <v>3768</v>
      </c>
      <c r="D2284" s="3">
        <v>99193</v>
      </c>
      <c r="E2284" s="4">
        <v>715.86</v>
      </c>
      <c r="F2284" s="4">
        <v>138.6</v>
      </c>
    </row>
    <row r="2285" spans="1:6" x14ac:dyDescent="0.3">
      <c r="A2285" s="1">
        <v>42</v>
      </c>
      <c r="B2285" t="s">
        <v>3769</v>
      </c>
      <c r="C2285" t="s">
        <v>3770</v>
      </c>
      <c r="D2285" s="3">
        <v>12702379</v>
      </c>
      <c r="E2285" s="4">
        <v>44742.7</v>
      </c>
      <c r="F2285" s="4">
        <v>283.89999999999998</v>
      </c>
    </row>
    <row r="2286" spans="1:6" x14ac:dyDescent="0.3">
      <c r="A2286" s="1">
        <v>42001</v>
      </c>
      <c r="B2286" t="s">
        <v>3771</v>
      </c>
      <c r="C2286" t="s">
        <v>496</v>
      </c>
      <c r="D2286" s="3">
        <v>101407</v>
      </c>
      <c r="E2286" s="4">
        <v>518.66999999999996</v>
      </c>
      <c r="F2286" s="4">
        <v>195.5</v>
      </c>
    </row>
    <row r="2287" spans="1:6" x14ac:dyDescent="0.3">
      <c r="A2287" s="1">
        <v>42003</v>
      </c>
      <c r="B2287" t="s">
        <v>3772</v>
      </c>
      <c r="C2287" t="s">
        <v>3773</v>
      </c>
      <c r="D2287" s="3">
        <v>1223348</v>
      </c>
      <c r="E2287" s="4">
        <v>730.07</v>
      </c>
      <c r="F2287" s="4">
        <v>1675.6</v>
      </c>
    </row>
    <row r="2288" spans="1:6" x14ac:dyDescent="0.3">
      <c r="A2288" s="1">
        <v>42005</v>
      </c>
      <c r="B2288" t="s">
        <v>3774</v>
      </c>
      <c r="C2288" t="s">
        <v>3775</v>
      </c>
      <c r="D2288" s="3">
        <v>68941</v>
      </c>
      <c r="E2288" s="4">
        <v>653.20000000000005</v>
      </c>
      <c r="F2288" s="4">
        <v>105.5</v>
      </c>
    </row>
    <row r="2289" spans="1:6" x14ac:dyDescent="0.3">
      <c r="A2289" s="1">
        <v>42007</v>
      </c>
      <c r="B2289" t="s">
        <v>3776</v>
      </c>
      <c r="C2289" t="s">
        <v>3602</v>
      </c>
      <c r="D2289" s="3">
        <v>170539</v>
      </c>
      <c r="E2289" s="4">
        <v>434.71</v>
      </c>
      <c r="F2289" s="4">
        <v>392.3</v>
      </c>
    </row>
    <row r="2290" spans="1:6" x14ac:dyDescent="0.3">
      <c r="A2290" s="1">
        <v>42009</v>
      </c>
      <c r="B2290" t="s">
        <v>3777</v>
      </c>
      <c r="C2290" t="s">
        <v>3778</v>
      </c>
      <c r="D2290" s="3">
        <v>49762</v>
      </c>
      <c r="E2290" s="4">
        <v>1012.3</v>
      </c>
      <c r="F2290" s="4">
        <v>49.2</v>
      </c>
    </row>
    <row r="2291" spans="1:6" x14ac:dyDescent="0.3">
      <c r="A2291" s="1">
        <v>42011</v>
      </c>
      <c r="B2291" t="s">
        <v>3779</v>
      </c>
      <c r="C2291" t="s">
        <v>3780</v>
      </c>
      <c r="D2291" s="3">
        <v>411442</v>
      </c>
      <c r="E2291" s="4">
        <v>856.51</v>
      </c>
      <c r="F2291" s="4">
        <v>480.4</v>
      </c>
    </row>
    <row r="2292" spans="1:6" x14ac:dyDescent="0.3">
      <c r="A2292" s="1">
        <v>42013</v>
      </c>
      <c r="B2292" t="s">
        <v>3781</v>
      </c>
      <c r="C2292" t="s">
        <v>3782</v>
      </c>
      <c r="D2292" s="3">
        <v>127089</v>
      </c>
      <c r="E2292" s="4">
        <v>525.79999999999995</v>
      </c>
      <c r="F2292" s="4">
        <v>241.7</v>
      </c>
    </row>
    <row r="2293" spans="1:6" x14ac:dyDescent="0.3">
      <c r="A2293" s="1">
        <v>42015</v>
      </c>
      <c r="B2293" t="s">
        <v>3783</v>
      </c>
      <c r="C2293" t="s">
        <v>657</v>
      </c>
      <c r="D2293" s="3">
        <v>62622</v>
      </c>
      <c r="E2293" s="4">
        <v>1147.4000000000001</v>
      </c>
      <c r="F2293" s="4">
        <v>54.6</v>
      </c>
    </row>
    <row r="2294" spans="1:6" x14ac:dyDescent="0.3">
      <c r="A2294" s="1">
        <v>42017</v>
      </c>
      <c r="B2294" t="s">
        <v>3784</v>
      </c>
      <c r="C2294" t="s">
        <v>3785</v>
      </c>
      <c r="D2294" s="3">
        <v>625249</v>
      </c>
      <c r="E2294" s="4">
        <v>604.30999999999995</v>
      </c>
      <c r="F2294" s="4">
        <v>1034.7</v>
      </c>
    </row>
    <row r="2295" spans="1:6" x14ac:dyDescent="0.3">
      <c r="A2295" s="1">
        <v>42019</v>
      </c>
      <c r="B2295" t="s">
        <v>3786</v>
      </c>
      <c r="C2295" t="s">
        <v>23</v>
      </c>
      <c r="D2295" s="3">
        <v>183862</v>
      </c>
      <c r="E2295" s="4">
        <v>788.6</v>
      </c>
      <c r="F2295" s="4">
        <v>233.1</v>
      </c>
    </row>
    <row r="2296" spans="1:6" x14ac:dyDescent="0.3">
      <c r="A2296" s="1">
        <v>42021</v>
      </c>
      <c r="B2296" t="s">
        <v>3787</v>
      </c>
      <c r="C2296" t="s">
        <v>3788</v>
      </c>
      <c r="D2296" s="3">
        <v>143679</v>
      </c>
      <c r="E2296" s="4">
        <v>688.35</v>
      </c>
      <c r="F2296" s="4">
        <v>208.7</v>
      </c>
    </row>
    <row r="2297" spans="1:6" x14ac:dyDescent="0.3">
      <c r="A2297" s="1">
        <v>42023</v>
      </c>
      <c r="B2297" t="s">
        <v>3789</v>
      </c>
      <c r="C2297" t="s">
        <v>3790</v>
      </c>
      <c r="D2297" s="3">
        <v>5085</v>
      </c>
      <c r="E2297" s="4">
        <v>396.23</v>
      </c>
      <c r="F2297" s="4">
        <v>12.8</v>
      </c>
    </row>
    <row r="2298" spans="1:6" x14ac:dyDescent="0.3">
      <c r="A2298" s="1">
        <v>42025</v>
      </c>
      <c r="B2298" t="s">
        <v>3791</v>
      </c>
      <c r="C2298" t="s">
        <v>2747</v>
      </c>
      <c r="D2298" s="3">
        <v>65249</v>
      </c>
      <c r="E2298" s="4">
        <v>381.46</v>
      </c>
      <c r="F2298" s="4">
        <v>171.1</v>
      </c>
    </row>
    <row r="2299" spans="1:6" x14ac:dyDescent="0.3">
      <c r="A2299" s="1">
        <v>42027</v>
      </c>
      <c r="B2299" t="s">
        <v>3792</v>
      </c>
      <c r="C2299" t="s">
        <v>3793</v>
      </c>
      <c r="D2299" s="3">
        <v>153990</v>
      </c>
      <c r="E2299" s="4">
        <v>1109.92</v>
      </c>
      <c r="F2299" s="4">
        <v>138.69999999999999</v>
      </c>
    </row>
    <row r="2300" spans="1:6" x14ac:dyDescent="0.3">
      <c r="A2300" s="1">
        <v>42029</v>
      </c>
      <c r="B2300" t="s">
        <v>3794</v>
      </c>
      <c r="C2300" t="s">
        <v>3795</v>
      </c>
      <c r="D2300" s="3" t="s">
        <v>3796</v>
      </c>
      <c r="E2300" s="4">
        <v>750.51</v>
      </c>
      <c r="F2300" s="4">
        <v>664.7</v>
      </c>
    </row>
    <row r="2301" spans="1:6" x14ac:dyDescent="0.3">
      <c r="A2301" s="1">
        <v>42031</v>
      </c>
      <c r="B2301" t="s">
        <v>3797</v>
      </c>
      <c r="C2301" t="s">
        <v>3798</v>
      </c>
      <c r="D2301" s="3">
        <v>39988</v>
      </c>
      <c r="E2301" s="4">
        <v>600.83000000000004</v>
      </c>
      <c r="F2301" s="4">
        <v>66.599999999999994</v>
      </c>
    </row>
    <row r="2302" spans="1:6" x14ac:dyDescent="0.3">
      <c r="A2302" s="1">
        <v>42033</v>
      </c>
      <c r="B2302" t="s">
        <v>3799</v>
      </c>
      <c r="C2302" t="s">
        <v>3800</v>
      </c>
      <c r="D2302" s="3" t="s">
        <v>3801</v>
      </c>
      <c r="E2302" s="4">
        <v>1144.72</v>
      </c>
      <c r="F2302" s="4">
        <v>71.3</v>
      </c>
    </row>
    <row r="2303" spans="1:6" x14ac:dyDescent="0.3">
      <c r="A2303" s="1">
        <v>42035</v>
      </c>
      <c r="B2303" t="s">
        <v>3802</v>
      </c>
      <c r="C2303" t="s">
        <v>1159</v>
      </c>
      <c r="D2303" s="3">
        <v>39238</v>
      </c>
      <c r="E2303" s="4">
        <v>887.98</v>
      </c>
      <c r="F2303" s="4">
        <v>44.2</v>
      </c>
    </row>
    <row r="2304" spans="1:6" x14ac:dyDescent="0.3">
      <c r="A2304" s="1">
        <v>42037</v>
      </c>
      <c r="B2304" t="s">
        <v>3803</v>
      </c>
      <c r="C2304" t="s">
        <v>268</v>
      </c>
      <c r="D2304" s="3">
        <v>67295</v>
      </c>
      <c r="E2304" s="4">
        <v>483.11</v>
      </c>
      <c r="F2304" s="4">
        <v>139.30000000000001</v>
      </c>
    </row>
    <row r="2305" spans="1:6" x14ac:dyDescent="0.3">
      <c r="A2305" s="1">
        <v>42039</v>
      </c>
      <c r="B2305" t="s">
        <v>3804</v>
      </c>
      <c r="C2305" t="s">
        <v>274</v>
      </c>
      <c r="D2305" s="3">
        <v>88765</v>
      </c>
      <c r="E2305" s="4">
        <v>1012.3</v>
      </c>
      <c r="F2305" s="4">
        <v>87.7</v>
      </c>
    </row>
    <row r="2306" spans="1:6" x14ac:dyDescent="0.3">
      <c r="A2306" s="1">
        <v>42041</v>
      </c>
      <c r="B2306" t="s">
        <v>3805</v>
      </c>
      <c r="C2306" t="s">
        <v>1165</v>
      </c>
      <c r="D2306" s="3">
        <v>235406</v>
      </c>
      <c r="E2306" s="4">
        <v>545.46</v>
      </c>
      <c r="F2306" s="4">
        <v>431.6</v>
      </c>
    </row>
    <row r="2307" spans="1:6" x14ac:dyDescent="0.3">
      <c r="A2307" s="1">
        <v>42043</v>
      </c>
      <c r="B2307" t="s">
        <v>3806</v>
      </c>
      <c r="C2307" t="s">
        <v>3807</v>
      </c>
      <c r="D2307" s="3">
        <v>268100</v>
      </c>
      <c r="E2307" s="4">
        <v>525.04999999999995</v>
      </c>
      <c r="F2307" s="4">
        <v>510.6</v>
      </c>
    </row>
    <row r="2308" spans="1:6" x14ac:dyDescent="0.3">
      <c r="A2308" s="1">
        <v>42045</v>
      </c>
      <c r="B2308" t="s">
        <v>3808</v>
      </c>
      <c r="C2308" t="s">
        <v>1320</v>
      </c>
      <c r="D2308" s="3" t="s">
        <v>3809</v>
      </c>
      <c r="E2308" s="4">
        <v>183.84</v>
      </c>
      <c r="F2308" s="4">
        <v>3040.5</v>
      </c>
    </row>
    <row r="2309" spans="1:6" x14ac:dyDescent="0.3">
      <c r="A2309" s="1">
        <v>42047</v>
      </c>
      <c r="B2309" t="s">
        <v>3810</v>
      </c>
      <c r="C2309" t="s">
        <v>1616</v>
      </c>
      <c r="D2309" s="3">
        <v>31946</v>
      </c>
      <c r="E2309" s="4">
        <v>827.36</v>
      </c>
      <c r="F2309" s="4">
        <v>38.6</v>
      </c>
    </row>
    <row r="2310" spans="1:6" x14ac:dyDescent="0.3">
      <c r="A2310" s="1">
        <v>42049</v>
      </c>
      <c r="B2310" t="s">
        <v>3811</v>
      </c>
      <c r="C2310" t="s">
        <v>3142</v>
      </c>
      <c r="D2310" s="3">
        <v>280566</v>
      </c>
      <c r="E2310" s="4">
        <v>799.15</v>
      </c>
      <c r="F2310" s="4">
        <v>351.1</v>
      </c>
    </row>
    <row r="2311" spans="1:6" x14ac:dyDescent="0.3">
      <c r="A2311" s="1">
        <v>42051</v>
      </c>
      <c r="B2311" t="s">
        <v>3812</v>
      </c>
      <c r="C2311" t="s">
        <v>67</v>
      </c>
      <c r="D2311" s="3">
        <v>136606</v>
      </c>
      <c r="E2311" s="4">
        <v>790.34</v>
      </c>
      <c r="F2311" s="4">
        <v>172.8</v>
      </c>
    </row>
    <row r="2312" spans="1:6" x14ac:dyDescent="0.3">
      <c r="A2312" s="1">
        <v>42053</v>
      </c>
      <c r="B2312" t="s">
        <v>3813</v>
      </c>
      <c r="C2312" t="s">
        <v>3814</v>
      </c>
      <c r="D2312" s="3">
        <v>7716</v>
      </c>
      <c r="E2312" s="4">
        <v>427.19</v>
      </c>
      <c r="F2312" s="4">
        <v>18.100000000000001</v>
      </c>
    </row>
    <row r="2313" spans="1:6" x14ac:dyDescent="0.3">
      <c r="A2313" s="1">
        <v>42055</v>
      </c>
      <c r="B2313" t="s">
        <v>3815</v>
      </c>
      <c r="C2313" t="s">
        <v>69</v>
      </c>
      <c r="D2313" s="3">
        <v>149618</v>
      </c>
      <c r="E2313" s="4">
        <v>772.22</v>
      </c>
      <c r="F2313" s="4">
        <v>193.7</v>
      </c>
    </row>
    <row r="2314" spans="1:6" x14ac:dyDescent="0.3">
      <c r="A2314" s="1">
        <v>42057</v>
      </c>
      <c r="B2314" t="s">
        <v>3816</v>
      </c>
      <c r="C2314" t="s">
        <v>288</v>
      </c>
      <c r="D2314" s="3">
        <v>14845</v>
      </c>
      <c r="E2314" s="4">
        <v>437.55</v>
      </c>
      <c r="F2314" s="4">
        <v>33.9</v>
      </c>
    </row>
    <row r="2315" spans="1:6" x14ac:dyDescent="0.3">
      <c r="A2315" s="1">
        <v>42059</v>
      </c>
      <c r="B2315" t="s">
        <v>3817</v>
      </c>
      <c r="C2315" t="s">
        <v>73</v>
      </c>
      <c r="D2315" s="3">
        <v>38686</v>
      </c>
      <c r="E2315" s="4">
        <v>575.95000000000005</v>
      </c>
      <c r="F2315" s="4">
        <v>67.2</v>
      </c>
    </row>
    <row r="2316" spans="1:6" x14ac:dyDescent="0.3">
      <c r="A2316" s="1">
        <v>42061</v>
      </c>
      <c r="B2316" t="s">
        <v>3818</v>
      </c>
      <c r="C2316" t="s">
        <v>3819</v>
      </c>
      <c r="D2316" s="3">
        <v>45913</v>
      </c>
      <c r="E2316" s="4">
        <v>874.64</v>
      </c>
      <c r="F2316" s="4">
        <v>52.5</v>
      </c>
    </row>
    <row r="2317" spans="1:6" x14ac:dyDescent="0.3">
      <c r="A2317" s="1">
        <v>42063</v>
      </c>
      <c r="B2317" t="s">
        <v>3820</v>
      </c>
      <c r="C2317" t="s">
        <v>3821</v>
      </c>
      <c r="D2317" s="3">
        <v>88880</v>
      </c>
      <c r="E2317" s="4">
        <v>827.03</v>
      </c>
      <c r="F2317" s="4">
        <v>107.5</v>
      </c>
    </row>
    <row r="2318" spans="1:6" x14ac:dyDescent="0.3">
      <c r="A2318" s="1">
        <v>42065</v>
      </c>
      <c r="B2318" t="s">
        <v>3822</v>
      </c>
      <c r="C2318" t="s">
        <v>83</v>
      </c>
      <c r="D2318" s="3" t="s">
        <v>3823</v>
      </c>
      <c r="E2318" s="4">
        <v>652.42999999999995</v>
      </c>
      <c r="F2318" s="4">
        <v>69.3</v>
      </c>
    </row>
    <row r="2319" spans="1:6" x14ac:dyDescent="0.3">
      <c r="A2319" s="1">
        <v>42067</v>
      </c>
      <c r="B2319" t="s">
        <v>3824</v>
      </c>
      <c r="C2319" t="s">
        <v>3825</v>
      </c>
      <c r="D2319" s="3">
        <v>24636</v>
      </c>
      <c r="E2319" s="4">
        <v>391.35</v>
      </c>
      <c r="F2319" s="4">
        <v>63</v>
      </c>
    </row>
    <row r="2320" spans="1:6" x14ac:dyDescent="0.3">
      <c r="A2320" s="1">
        <v>42069</v>
      </c>
      <c r="B2320" t="s">
        <v>3826</v>
      </c>
      <c r="C2320" t="s">
        <v>3827</v>
      </c>
      <c r="D2320" s="3">
        <v>214437</v>
      </c>
      <c r="E2320" s="4">
        <v>459.08</v>
      </c>
      <c r="F2320" s="4">
        <v>467.1</v>
      </c>
    </row>
    <row r="2321" spans="1:6" x14ac:dyDescent="0.3">
      <c r="A2321" s="1">
        <v>42071</v>
      </c>
      <c r="B2321" t="s">
        <v>3828</v>
      </c>
      <c r="C2321" t="s">
        <v>2913</v>
      </c>
      <c r="D2321" s="3">
        <v>519445</v>
      </c>
      <c r="E2321" s="4">
        <v>943.81</v>
      </c>
      <c r="F2321" s="4">
        <v>550.4</v>
      </c>
    </row>
    <row r="2322" spans="1:6" x14ac:dyDescent="0.3">
      <c r="A2322" s="1">
        <v>42073</v>
      </c>
      <c r="B2322" t="s">
        <v>3829</v>
      </c>
      <c r="C2322" t="s">
        <v>90</v>
      </c>
      <c r="D2322" s="3">
        <v>91108</v>
      </c>
      <c r="E2322" s="4">
        <v>358.18</v>
      </c>
      <c r="F2322" s="4">
        <v>254.4</v>
      </c>
    </row>
    <row r="2323" spans="1:6" x14ac:dyDescent="0.3">
      <c r="A2323" s="1">
        <v>42075</v>
      </c>
      <c r="B2323" t="s">
        <v>3830</v>
      </c>
      <c r="C2323" t="s">
        <v>3831</v>
      </c>
      <c r="D2323" s="3">
        <v>133568</v>
      </c>
      <c r="E2323" s="4">
        <v>361.83</v>
      </c>
      <c r="F2323" s="4">
        <v>369.1</v>
      </c>
    </row>
    <row r="2324" spans="1:6" x14ac:dyDescent="0.3">
      <c r="A2324" s="1">
        <v>42077</v>
      </c>
      <c r="B2324" t="s">
        <v>3832</v>
      </c>
      <c r="C2324" t="s">
        <v>3833</v>
      </c>
      <c r="D2324" s="3">
        <v>349497</v>
      </c>
      <c r="E2324" s="4">
        <v>345.17</v>
      </c>
      <c r="F2324" s="4">
        <v>1012.5</v>
      </c>
    </row>
    <row r="2325" spans="1:6" x14ac:dyDescent="0.3">
      <c r="A2325" s="1">
        <v>42079</v>
      </c>
      <c r="B2325" t="s">
        <v>3834</v>
      </c>
      <c r="C2325" t="s">
        <v>3835</v>
      </c>
      <c r="D2325" s="3">
        <v>320918</v>
      </c>
      <c r="E2325" s="4">
        <v>890.33</v>
      </c>
      <c r="F2325" s="4">
        <v>360.4</v>
      </c>
    </row>
    <row r="2326" spans="1:6" x14ac:dyDescent="0.3">
      <c r="A2326" s="1">
        <v>42081</v>
      </c>
      <c r="B2326" t="s">
        <v>3836</v>
      </c>
      <c r="C2326" t="s">
        <v>3837</v>
      </c>
      <c r="D2326" s="3">
        <v>116111</v>
      </c>
      <c r="E2326" s="4">
        <v>1228.5899999999999</v>
      </c>
      <c r="F2326" s="4">
        <v>94.5</v>
      </c>
    </row>
    <row r="2327" spans="1:6" x14ac:dyDescent="0.3">
      <c r="A2327" s="1">
        <v>42083</v>
      </c>
      <c r="B2327" t="s">
        <v>3838</v>
      </c>
      <c r="C2327" t="s">
        <v>3839</v>
      </c>
      <c r="D2327" s="3">
        <v>43450</v>
      </c>
      <c r="E2327" s="4">
        <v>979.2</v>
      </c>
      <c r="F2327" s="4">
        <v>44.4</v>
      </c>
    </row>
    <row r="2328" spans="1:6" x14ac:dyDescent="0.3">
      <c r="A2328" s="1">
        <v>42085</v>
      </c>
      <c r="B2328" t="s">
        <v>3840</v>
      </c>
      <c r="C2328" t="s">
        <v>1239</v>
      </c>
      <c r="D2328" s="3">
        <v>116638</v>
      </c>
      <c r="E2328" s="4">
        <v>672.57</v>
      </c>
      <c r="F2328" s="4">
        <v>173.4</v>
      </c>
    </row>
    <row r="2329" spans="1:6" x14ac:dyDescent="0.3">
      <c r="A2329" s="1">
        <v>42087</v>
      </c>
      <c r="B2329" t="s">
        <v>3841</v>
      </c>
      <c r="C2329" t="s">
        <v>3842</v>
      </c>
      <c r="D2329" s="3">
        <v>46682</v>
      </c>
      <c r="E2329" s="4">
        <v>411.03</v>
      </c>
      <c r="F2329" s="4">
        <v>113.6</v>
      </c>
    </row>
    <row r="2330" spans="1:6" x14ac:dyDescent="0.3">
      <c r="A2330" s="1">
        <v>42089</v>
      </c>
      <c r="B2330" t="s">
        <v>3843</v>
      </c>
      <c r="C2330" t="s">
        <v>112</v>
      </c>
      <c r="D2330" s="3">
        <v>169842</v>
      </c>
      <c r="E2330" s="4">
        <v>608.29</v>
      </c>
      <c r="F2330" s="4">
        <v>279.2</v>
      </c>
    </row>
    <row r="2331" spans="1:6" x14ac:dyDescent="0.3">
      <c r="A2331" s="1">
        <v>42091</v>
      </c>
      <c r="B2331" t="s">
        <v>3844</v>
      </c>
      <c r="C2331" t="s">
        <v>114</v>
      </c>
      <c r="D2331" s="3" t="s">
        <v>3845</v>
      </c>
      <c r="E2331" s="4">
        <v>483.04</v>
      </c>
      <c r="F2331" s="4">
        <v>1655.9</v>
      </c>
    </row>
    <row r="2332" spans="1:6" x14ac:dyDescent="0.3">
      <c r="A2332" s="1">
        <v>42093</v>
      </c>
      <c r="B2332" t="s">
        <v>3846</v>
      </c>
      <c r="C2332" t="s">
        <v>3847</v>
      </c>
      <c r="D2332" s="3">
        <v>18267</v>
      </c>
      <c r="E2332" s="4">
        <v>130.24</v>
      </c>
      <c r="F2332" s="4">
        <v>140.30000000000001</v>
      </c>
    </row>
    <row r="2333" spans="1:6" x14ac:dyDescent="0.3">
      <c r="A2333" s="1">
        <v>42095</v>
      </c>
      <c r="B2333" t="s">
        <v>3848</v>
      </c>
      <c r="C2333" t="s">
        <v>3323</v>
      </c>
      <c r="D2333" s="3">
        <v>297735</v>
      </c>
      <c r="E2333" s="4">
        <v>369.67</v>
      </c>
      <c r="F2333" s="4">
        <v>805.4</v>
      </c>
    </row>
    <row r="2334" spans="1:6" x14ac:dyDescent="0.3">
      <c r="A2334" s="1">
        <v>42097</v>
      </c>
      <c r="B2334" t="s">
        <v>3849</v>
      </c>
      <c r="C2334" t="s">
        <v>3850</v>
      </c>
      <c r="D2334" s="3">
        <v>94528</v>
      </c>
      <c r="E2334" s="4">
        <v>458.37</v>
      </c>
      <c r="F2334" s="4">
        <v>206.2</v>
      </c>
    </row>
    <row r="2335" spans="1:6" x14ac:dyDescent="0.3">
      <c r="A2335" s="1">
        <v>42099</v>
      </c>
      <c r="B2335" t="s">
        <v>3851</v>
      </c>
      <c r="C2335" t="s">
        <v>118</v>
      </c>
      <c r="D2335" s="3">
        <v>45969</v>
      </c>
      <c r="E2335" s="4">
        <v>551.45000000000005</v>
      </c>
      <c r="F2335" s="4">
        <v>83.4</v>
      </c>
    </row>
    <row r="2336" spans="1:6" x14ac:dyDescent="0.3">
      <c r="A2336" s="1">
        <v>42101</v>
      </c>
      <c r="B2336" t="s">
        <v>3852</v>
      </c>
      <c r="C2336" t="s">
        <v>3853</v>
      </c>
      <c r="D2336" s="3">
        <v>1526006</v>
      </c>
      <c r="E2336" s="4">
        <v>134.1</v>
      </c>
      <c r="F2336" s="4">
        <v>11379.5</v>
      </c>
    </row>
    <row r="2337" spans="1:6" x14ac:dyDescent="0.3">
      <c r="A2337" s="1">
        <v>42103</v>
      </c>
      <c r="B2337" t="s">
        <v>3854</v>
      </c>
      <c r="C2337" t="s">
        <v>122</v>
      </c>
      <c r="D2337" s="3">
        <v>57369</v>
      </c>
      <c r="E2337" s="4">
        <v>544.96</v>
      </c>
      <c r="F2337" s="4">
        <v>105.3</v>
      </c>
    </row>
    <row r="2338" spans="1:6" x14ac:dyDescent="0.3">
      <c r="A2338" s="1">
        <v>42105</v>
      </c>
      <c r="B2338" t="s">
        <v>3855</v>
      </c>
      <c r="C2338" t="s">
        <v>3856</v>
      </c>
      <c r="D2338" s="3">
        <v>17457</v>
      </c>
      <c r="E2338" s="4">
        <v>1081.32</v>
      </c>
      <c r="F2338" s="4">
        <v>16.100000000000001</v>
      </c>
    </row>
    <row r="2339" spans="1:6" x14ac:dyDescent="0.3">
      <c r="A2339" s="1">
        <v>42107</v>
      </c>
      <c r="B2339" t="s">
        <v>3857</v>
      </c>
      <c r="C2339" t="s">
        <v>3858</v>
      </c>
      <c r="D2339" s="3">
        <v>148289</v>
      </c>
      <c r="E2339" s="4">
        <v>778.63</v>
      </c>
      <c r="F2339" s="4">
        <v>190.4</v>
      </c>
    </row>
    <row r="2340" spans="1:6" x14ac:dyDescent="0.3">
      <c r="A2340" s="1">
        <v>42109</v>
      </c>
      <c r="B2340" t="s">
        <v>3859</v>
      </c>
      <c r="C2340" t="s">
        <v>3860</v>
      </c>
      <c r="D2340" s="3">
        <v>39702</v>
      </c>
      <c r="E2340" s="4">
        <v>328.71</v>
      </c>
      <c r="F2340" s="4">
        <v>120.8</v>
      </c>
    </row>
    <row r="2341" spans="1:6" x14ac:dyDescent="0.3">
      <c r="A2341" s="1">
        <v>42111</v>
      </c>
      <c r="B2341" t="s">
        <v>3861</v>
      </c>
      <c r="C2341" t="s">
        <v>2080</v>
      </c>
      <c r="D2341" s="3">
        <v>77742</v>
      </c>
      <c r="E2341" s="4">
        <v>1074.3699999999999</v>
      </c>
      <c r="F2341" s="4">
        <v>72.400000000000006</v>
      </c>
    </row>
    <row r="2342" spans="1:6" x14ac:dyDescent="0.3">
      <c r="A2342" s="1">
        <v>42113</v>
      </c>
      <c r="B2342" t="s">
        <v>3862</v>
      </c>
      <c r="C2342" t="s">
        <v>1406</v>
      </c>
      <c r="D2342" s="3">
        <v>6428</v>
      </c>
      <c r="E2342" s="4">
        <v>449.94</v>
      </c>
      <c r="F2342" s="4">
        <v>14.3</v>
      </c>
    </row>
    <row r="2343" spans="1:6" x14ac:dyDescent="0.3">
      <c r="A2343" s="1">
        <v>42115</v>
      </c>
      <c r="B2343" t="s">
        <v>3863</v>
      </c>
      <c r="C2343" t="s">
        <v>3864</v>
      </c>
      <c r="D2343" s="3">
        <v>43356</v>
      </c>
      <c r="E2343" s="4">
        <v>823.43</v>
      </c>
      <c r="F2343" s="4">
        <v>52.7</v>
      </c>
    </row>
    <row r="2344" spans="1:6" x14ac:dyDescent="0.3">
      <c r="A2344" s="1">
        <v>42117</v>
      </c>
      <c r="B2344" t="s">
        <v>3865</v>
      </c>
      <c r="C2344" t="s">
        <v>3197</v>
      </c>
      <c r="D2344" s="3">
        <v>41981</v>
      </c>
      <c r="E2344" s="4">
        <v>1133.79</v>
      </c>
      <c r="F2344" s="4">
        <v>37</v>
      </c>
    </row>
    <row r="2345" spans="1:6" x14ac:dyDescent="0.3">
      <c r="A2345" s="1">
        <v>42119</v>
      </c>
      <c r="B2345" t="s">
        <v>3866</v>
      </c>
      <c r="C2345" t="s">
        <v>367</v>
      </c>
      <c r="D2345" s="3">
        <v>44947</v>
      </c>
      <c r="E2345" s="4">
        <v>315.98</v>
      </c>
      <c r="F2345" s="4">
        <v>142.19999999999999</v>
      </c>
    </row>
    <row r="2346" spans="1:6" x14ac:dyDescent="0.3">
      <c r="A2346" s="1">
        <v>42121</v>
      </c>
      <c r="B2346" t="s">
        <v>3867</v>
      </c>
      <c r="C2346" t="s">
        <v>3868</v>
      </c>
      <c r="D2346" s="3">
        <v>54984</v>
      </c>
      <c r="E2346" s="4">
        <v>674.28</v>
      </c>
      <c r="F2346" s="4">
        <v>81.5</v>
      </c>
    </row>
    <row r="2347" spans="1:6" x14ac:dyDescent="0.3">
      <c r="A2347" s="1">
        <v>42123</v>
      </c>
      <c r="B2347" t="s">
        <v>3869</v>
      </c>
      <c r="C2347" t="s">
        <v>1025</v>
      </c>
      <c r="D2347" s="3">
        <v>41815</v>
      </c>
      <c r="E2347" s="4">
        <v>884.13</v>
      </c>
      <c r="F2347" s="4">
        <v>47.3</v>
      </c>
    </row>
    <row r="2348" spans="1:6" x14ac:dyDescent="0.3">
      <c r="A2348" s="1">
        <v>42125</v>
      </c>
      <c r="B2348" t="s">
        <v>3870</v>
      </c>
      <c r="C2348" t="s">
        <v>142</v>
      </c>
      <c r="D2348" s="3">
        <v>207820</v>
      </c>
      <c r="E2348" s="4">
        <v>856.99</v>
      </c>
      <c r="F2348" s="4">
        <v>242.5</v>
      </c>
    </row>
    <row r="2349" spans="1:6" x14ac:dyDescent="0.3">
      <c r="A2349" s="1">
        <v>42127</v>
      </c>
      <c r="B2349" t="s">
        <v>3871</v>
      </c>
      <c r="C2349" t="s">
        <v>1028</v>
      </c>
      <c r="D2349" s="3">
        <v>52822</v>
      </c>
      <c r="E2349" s="4">
        <v>725.6</v>
      </c>
      <c r="F2349" s="4">
        <v>72.8</v>
      </c>
    </row>
    <row r="2350" spans="1:6" x14ac:dyDescent="0.3">
      <c r="A2350" s="1">
        <v>42129</v>
      </c>
      <c r="B2350" t="s">
        <v>3872</v>
      </c>
      <c r="C2350" t="s">
        <v>3873</v>
      </c>
      <c r="D2350" s="3">
        <v>365169</v>
      </c>
      <c r="E2350" s="4">
        <v>1027.55</v>
      </c>
      <c r="F2350" s="4">
        <v>355.4</v>
      </c>
    </row>
    <row r="2351" spans="1:6" x14ac:dyDescent="0.3">
      <c r="A2351" s="1">
        <v>42131</v>
      </c>
      <c r="B2351" t="s">
        <v>3874</v>
      </c>
      <c r="C2351" t="s">
        <v>3208</v>
      </c>
      <c r="D2351" s="3">
        <v>28276</v>
      </c>
      <c r="E2351" s="4">
        <v>397.32</v>
      </c>
      <c r="F2351" s="4">
        <v>71.2</v>
      </c>
    </row>
    <row r="2352" spans="1:6" x14ac:dyDescent="0.3">
      <c r="A2352" s="1">
        <v>42133</v>
      </c>
      <c r="B2352" t="s">
        <v>3875</v>
      </c>
      <c r="C2352" t="s">
        <v>2085</v>
      </c>
      <c r="D2352" s="3">
        <v>434972</v>
      </c>
      <c r="E2352" s="4">
        <v>904.18</v>
      </c>
      <c r="F2352" s="4">
        <v>481.1</v>
      </c>
    </row>
    <row r="2353" spans="1:6" x14ac:dyDescent="0.3">
      <c r="A2353" s="1">
        <v>44</v>
      </c>
      <c r="B2353" t="s">
        <v>3876</v>
      </c>
      <c r="C2353" t="s">
        <v>3877</v>
      </c>
      <c r="D2353" s="3">
        <v>1052567</v>
      </c>
      <c r="E2353" s="4">
        <v>1033.81</v>
      </c>
      <c r="F2353" s="4">
        <v>1018.1</v>
      </c>
    </row>
    <row r="2354" spans="1:6" x14ac:dyDescent="0.3">
      <c r="A2354" s="1">
        <v>44001</v>
      </c>
      <c r="B2354" t="s">
        <v>3878</v>
      </c>
      <c r="C2354" t="s">
        <v>2139</v>
      </c>
      <c r="D2354" s="3">
        <v>49875</v>
      </c>
      <c r="E2354" s="4">
        <v>24.16</v>
      </c>
      <c r="F2354" s="4">
        <v>2064</v>
      </c>
    </row>
    <row r="2355" spans="1:6" x14ac:dyDescent="0.3">
      <c r="A2355" s="1">
        <v>44003</v>
      </c>
      <c r="B2355" t="s">
        <v>3879</v>
      </c>
      <c r="C2355" t="s">
        <v>637</v>
      </c>
      <c r="D2355" s="3">
        <v>166158</v>
      </c>
      <c r="E2355" s="4">
        <v>168.53</v>
      </c>
      <c r="F2355" s="4">
        <v>985.9</v>
      </c>
    </row>
    <row r="2356" spans="1:6" x14ac:dyDescent="0.3">
      <c r="A2356" s="1">
        <v>44005</v>
      </c>
      <c r="B2356" t="s">
        <v>3880</v>
      </c>
      <c r="C2356" t="s">
        <v>3881</v>
      </c>
      <c r="D2356" s="3">
        <v>82888</v>
      </c>
      <c r="E2356" s="4">
        <v>102.39</v>
      </c>
      <c r="F2356" s="4">
        <v>809.6</v>
      </c>
    </row>
    <row r="2357" spans="1:6" x14ac:dyDescent="0.3">
      <c r="A2357" s="1">
        <v>44007</v>
      </c>
      <c r="B2357" t="s">
        <v>3882</v>
      </c>
      <c r="C2357" t="s">
        <v>3883</v>
      </c>
      <c r="D2357" s="3">
        <v>626667</v>
      </c>
      <c r="E2357" s="4">
        <v>409.5</v>
      </c>
      <c r="F2357" s="4">
        <v>1530.3</v>
      </c>
    </row>
    <row r="2358" spans="1:6" x14ac:dyDescent="0.3">
      <c r="A2358" s="1">
        <v>44009</v>
      </c>
      <c r="B2358" t="s">
        <v>3884</v>
      </c>
      <c r="C2358" t="s">
        <v>142</v>
      </c>
      <c r="D2358" s="3">
        <v>126979</v>
      </c>
      <c r="E2358" s="4">
        <v>329.23</v>
      </c>
      <c r="F2358" s="4">
        <v>385.7</v>
      </c>
    </row>
    <row r="2359" spans="1:6" x14ac:dyDescent="0.3">
      <c r="A2359" s="1">
        <v>45</v>
      </c>
      <c r="B2359" t="s">
        <v>3885</v>
      </c>
      <c r="C2359" t="s">
        <v>3886</v>
      </c>
      <c r="D2359" s="3">
        <v>4625364</v>
      </c>
      <c r="E2359" s="4">
        <v>30060.7</v>
      </c>
      <c r="F2359" s="4">
        <v>153.9</v>
      </c>
    </row>
    <row r="2360" spans="1:6" x14ac:dyDescent="0.3">
      <c r="A2360" s="1">
        <v>45001</v>
      </c>
      <c r="B2360" t="s">
        <v>3887</v>
      </c>
      <c r="C2360" t="s">
        <v>3888</v>
      </c>
      <c r="D2360" s="3">
        <v>25417</v>
      </c>
      <c r="E2360" s="4">
        <v>490.48</v>
      </c>
      <c r="F2360" s="4">
        <v>51.8</v>
      </c>
    </row>
    <row r="2361" spans="1:6" x14ac:dyDescent="0.3">
      <c r="A2361" s="1">
        <v>45003</v>
      </c>
      <c r="B2361" t="s">
        <v>3889</v>
      </c>
      <c r="C2361" t="s">
        <v>3890</v>
      </c>
      <c r="D2361" s="3">
        <v>160099</v>
      </c>
      <c r="E2361" s="4">
        <v>1071.03</v>
      </c>
      <c r="F2361" s="4">
        <v>149.5</v>
      </c>
    </row>
    <row r="2362" spans="1:6" x14ac:dyDescent="0.3">
      <c r="A2362" s="1">
        <v>45005</v>
      </c>
      <c r="B2362" t="s">
        <v>3891</v>
      </c>
      <c r="C2362" t="s">
        <v>3892</v>
      </c>
      <c r="D2362" s="3">
        <v>10419</v>
      </c>
      <c r="E2362" s="4">
        <v>408.09</v>
      </c>
      <c r="F2362" s="4">
        <v>25.5</v>
      </c>
    </row>
    <row r="2363" spans="1:6" x14ac:dyDescent="0.3">
      <c r="A2363" s="1">
        <v>45007</v>
      </c>
      <c r="B2363" t="s">
        <v>3893</v>
      </c>
      <c r="C2363" t="s">
        <v>1581</v>
      </c>
      <c r="D2363" s="3">
        <v>187126</v>
      </c>
      <c r="E2363" s="4">
        <v>715.43</v>
      </c>
      <c r="F2363" s="4">
        <v>261.60000000000002</v>
      </c>
    </row>
    <row r="2364" spans="1:6" x14ac:dyDescent="0.3">
      <c r="A2364" s="1">
        <v>45009</v>
      </c>
      <c r="B2364" t="s">
        <v>3894</v>
      </c>
      <c r="C2364" t="s">
        <v>3895</v>
      </c>
      <c r="D2364" s="3">
        <v>15987</v>
      </c>
      <c r="E2364" s="4">
        <v>393.37</v>
      </c>
      <c r="F2364" s="4">
        <v>40.6</v>
      </c>
    </row>
    <row r="2365" spans="1:6" x14ac:dyDescent="0.3">
      <c r="A2365" s="1">
        <v>45011</v>
      </c>
      <c r="B2365" t="s">
        <v>3896</v>
      </c>
      <c r="C2365" t="s">
        <v>3897</v>
      </c>
      <c r="D2365" s="3">
        <v>22621</v>
      </c>
      <c r="E2365" s="4">
        <v>548.39</v>
      </c>
      <c r="F2365" s="4">
        <v>41.2</v>
      </c>
    </row>
    <row r="2366" spans="1:6" x14ac:dyDescent="0.3">
      <c r="A2366" s="1">
        <v>45013</v>
      </c>
      <c r="B2366" t="s">
        <v>3898</v>
      </c>
      <c r="C2366" t="s">
        <v>3225</v>
      </c>
      <c r="D2366" s="3">
        <v>162233</v>
      </c>
      <c r="E2366" s="4">
        <v>576.28</v>
      </c>
      <c r="F2366" s="4">
        <v>281.5</v>
      </c>
    </row>
    <row r="2367" spans="1:6" x14ac:dyDescent="0.3">
      <c r="A2367" s="1">
        <v>45015</v>
      </c>
      <c r="B2367" t="s">
        <v>3899</v>
      </c>
      <c r="C2367" t="s">
        <v>3900</v>
      </c>
      <c r="D2367" s="3">
        <v>177843</v>
      </c>
      <c r="E2367" s="4">
        <v>1098.8599999999999</v>
      </c>
      <c r="F2367" s="4">
        <v>161.80000000000001</v>
      </c>
    </row>
    <row r="2368" spans="1:6" x14ac:dyDescent="0.3">
      <c r="A2368" s="1">
        <v>45017</v>
      </c>
      <c r="B2368" t="s">
        <v>3901</v>
      </c>
      <c r="C2368" t="s">
        <v>25</v>
      </c>
      <c r="D2368" s="3">
        <v>15175</v>
      </c>
      <c r="E2368" s="4">
        <v>381.15</v>
      </c>
      <c r="F2368" s="4">
        <v>39.799999999999997</v>
      </c>
    </row>
    <row r="2369" spans="1:6" x14ac:dyDescent="0.3">
      <c r="A2369" s="1">
        <v>45019</v>
      </c>
      <c r="B2369" t="s">
        <v>3902</v>
      </c>
      <c r="C2369" t="s">
        <v>3903</v>
      </c>
      <c r="D2369" s="3">
        <v>350209</v>
      </c>
      <c r="E2369" s="4">
        <v>916.09</v>
      </c>
      <c r="F2369" s="4">
        <v>382.3</v>
      </c>
    </row>
    <row r="2370" spans="1:6" x14ac:dyDescent="0.3">
      <c r="A2370" s="1">
        <v>45021</v>
      </c>
      <c r="B2370" t="s">
        <v>3904</v>
      </c>
      <c r="C2370" t="s">
        <v>29</v>
      </c>
      <c r="D2370" s="3" t="s">
        <v>3905</v>
      </c>
      <c r="E2370" s="4">
        <v>392.66</v>
      </c>
      <c r="F2370" s="4">
        <v>140.9</v>
      </c>
    </row>
    <row r="2371" spans="1:6" x14ac:dyDescent="0.3">
      <c r="A2371" s="1">
        <v>45023</v>
      </c>
      <c r="B2371" t="s">
        <v>3906</v>
      </c>
      <c r="C2371" t="s">
        <v>3795</v>
      </c>
      <c r="D2371" s="3">
        <v>33140</v>
      </c>
      <c r="E2371" s="4">
        <v>580.66</v>
      </c>
      <c r="F2371" s="4">
        <v>57.1</v>
      </c>
    </row>
    <row r="2372" spans="1:6" x14ac:dyDescent="0.3">
      <c r="A2372" s="1">
        <v>45025</v>
      </c>
      <c r="B2372" t="s">
        <v>3907</v>
      </c>
      <c r="C2372" t="s">
        <v>3908</v>
      </c>
      <c r="D2372" s="3">
        <v>46734</v>
      </c>
      <c r="E2372" s="4">
        <v>799.08</v>
      </c>
      <c r="F2372" s="4">
        <v>58.5</v>
      </c>
    </row>
    <row r="2373" spans="1:6" x14ac:dyDescent="0.3">
      <c r="A2373" s="1">
        <v>45027</v>
      </c>
      <c r="B2373" t="s">
        <v>3909</v>
      </c>
      <c r="C2373" t="s">
        <v>3910</v>
      </c>
      <c r="D2373" s="3">
        <v>34971</v>
      </c>
      <c r="E2373" s="4">
        <v>606.94000000000005</v>
      </c>
      <c r="F2373" s="4">
        <v>57.6</v>
      </c>
    </row>
    <row r="2374" spans="1:6" x14ac:dyDescent="0.3">
      <c r="A2374" s="1">
        <v>45029</v>
      </c>
      <c r="B2374" t="s">
        <v>3911</v>
      </c>
      <c r="C2374" t="s">
        <v>3912</v>
      </c>
      <c r="D2374" s="3">
        <v>38892</v>
      </c>
      <c r="E2374" s="4">
        <v>1056.49</v>
      </c>
      <c r="F2374" s="4">
        <v>36.799999999999997</v>
      </c>
    </row>
    <row r="2375" spans="1:6" x14ac:dyDescent="0.3">
      <c r="A2375" s="1">
        <v>45031</v>
      </c>
      <c r="B2375" t="s">
        <v>3913</v>
      </c>
      <c r="C2375" t="s">
        <v>3914</v>
      </c>
      <c r="D2375" s="3">
        <v>68681</v>
      </c>
      <c r="E2375" s="4">
        <v>561.15</v>
      </c>
      <c r="F2375" s="4">
        <v>122.4</v>
      </c>
    </row>
    <row r="2376" spans="1:6" x14ac:dyDescent="0.3">
      <c r="A2376" s="1">
        <v>45033</v>
      </c>
      <c r="B2376" t="s">
        <v>3915</v>
      </c>
      <c r="C2376" t="s">
        <v>3916</v>
      </c>
      <c r="D2376" s="3">
        <v>32062</v>
      </c>
      <c r="E2376" s="4">
        <v>404.87</v>
      </c>
      <c r="F2376" s="4">
        <v>79.2</v>
      </c>
    </row>
    <row r="2377" spans="1:6" x14ac:dyDescent="0.3">
      <c r="A2377" s="1">
        <v>45035</v>
      </c>
      <c r="B2377" t="s">
        <v>3917</v>
      </c>
      <c r="C2377" t="s">
        <v>2106</v>
      </c>
      <c r="D2377" s="3">
        <v>136555</v>
      </c>
      <c r="E2377" s="4">
        <v>573.23</v>
      </c>
      <c r="F2377" s="4">
        <v>238.2</v>
      </c>
    </row>
    <row r="2378" spans="1:6" x14ac:dyDescent="0.3">
      <c r="A2378" s="1">
        <v>45037</v>
      </c>
      <c r="B2378" t="s">
        <v>3918</v>
      </c>
      <c r="C2378" t="s">
        <v>3919</v>
      </c>
      <c r="D2378" s="3">
        <v>26985</v>
      </c>
      <c r="E2378" s="4">
        <v>500.41</v>
      </c>
      <c r="F2378" s="4">
        <v>53.9</v>
      </c>
    </row>
    <row r="2379" spans="1:6" x14ac:dyDescent="0.3">
      <c r="A2379" s="1">
        <v>45039</v>
      </c>
      <c r="B2379" t="s">
        <v>3920</v>
      </c>
      <c r="C2379" t="s">
        <v>619</v>
      </c>
      <c r="D2379" s="3">
        <v>23956</v>
      </c>
      <c r="E2379" s="4">
        <v>686.28</v>
      </c>
      <c r="F2379" s="4">
        <v>34.9</v>
      </c>
    </row>
    <row r="2380" spans="1:6" x14ac:dyDescent="0.3">
      <c r="A2380" s="1">
        <v>45041</v>
      </c>
      <c r="B2380" t="s">
        <v>3921</v>
      </c>
      <c r="C2380" t="s">
        <v>3922</v>
      </c>
      <c r="D2380" s="3">
        <v>136885</v>
      </c>
      <c r="E2380" s="4">
        <v>799.96</v>
      </c>
      <c r="F2380" s="4">
        <v>171.1</v>
      </c>
    </row>
    <row r="2381" spans="1:6" x14ac:dyDescent="0.3">
      <c r="A2381" s="1">
        <v>45043</v>
      </c>
      <c r="B2381" t="s">
        <v>3923</v>
      </c>
      <c r="C2381" t="s">
        <v>3924</v>
      </c>
      <c r="D2381" s="3">
        <v>60158</v>
      </c>
      <c r="E2381" s="4">
        <v>813.55</v>
      </c>
      <c r="F2381" s="4">
        <v>73.900000000000006</v>
      </c>
    </row>
    <row r="2382" spans="1:6" x14ac:dyDescent="0.3">
      <c r="A2382" s="1">
        <v>45045</v>
      </c>
      <c r="B2382" t="s">
        <v>3925</v>
      </c>
      <c r="C2382" t="s">
        <v>3926</v>
      </c>
      <c r="D2382" s="3">
        <v>451225</v>
      </c>
      <c r="E2382" s="4">
        <v>785.12</v>
      </c>
      <c r="F2382" s="4">
        <v>574.70000000000005</v>
      </c>
    </row>
    <row r="2383" spans="1:6" x14ac:dyDescent="0.3">
      <c r="A2383" s="1">
        <v>45047</v>
      </c>
      <c r="B2383" t="s">
        <v>3927</v>
      </c>
      <c r="C2383" t="s">
        <v>1636</v>
      </c>
      <c r="D2383" s="3">
        <v>69661</v>
      </c>
      <c r="E2383" s="4">
        <v>454.73</v>
      </c>
      <c r="F2383" s="4">
        <v>153.19999999999999</v>
      </c>
    </row>
    <row r="2384" spans="1:6" x14ac:dyDescent="0.3">
      <c r="A2384" s="1">
        <v>45049</v>
      </c>
      <c r="B2384" t="s">
        <v>3928</v>
      </c>
      <c r="C2384" t="s">
        <v>3929</v>
      </c>
      <c r="D2384" s="3">
        <v>21090</v>
      </c>
      <c r="E2384" s="4">
        <v>559.9</v>
      </c>
      <c r="F2384" s="4">
        <v>37.700000000000003</v>
      </c>
    </row>
    <row r="2385" spans="1:6" x14ac:dyDescent="0.3">
      <c r="A2385" s="1">
        <v>45051</v>
      </c>
      <c r="B2385" t="s">
        <v>3930</v>
      </c>
      <c r="C2385" t="s">
        <v>3931</v>
      </c>
      <c r="D2385" s="3">
        <v>269291</v>
      </c>
      <c r="E2385" s="4">
        <v>1133.9000000000001</v>
      </c>
      <c r="F2385" s="4">
        <v>237.5</v>
      </c>
    </row>
    <row r="2386" spans="1:6" x14ac:dyDescent="0.3">
      <c r="A2386" s="1">
        <v>45053</v>
      </c>
      <c r="B2386" t="s">
        <v>3932</v>
      </c>
      <c r="C2386" t="s">
        <v>911</v>
      </c>
      <c r="D2386" s="3">
        <v>24777</v>
      </c>
      <c r="E2386" s="4">
        <v>655.32000000000005</v>
      </c>
      <c r="F2386" s="4">
        <v>37.799999999999997</v>
      </c>
    </row>
    <row r="2387" spans="1:6" x14ac:dyDescent="0.3">
      <c r="A2387" s="1">
        <v>45055</v>
      </c>
      <c r="B2387" t="s">
        <v>3933</v>
      </c>
      <c r="C2387" t="s">
        <v>3934</v>
      </c>
      <c r="D2387" s="3" t="s">
        <v>3935</v>
      </c>
      <c r="E2387" s="4">
        <v>726.56</v>
      </c>
      <c r="F2387" s="4">
        <v>84.9</v>
      </c>
    </row>
    <row r="2388" spans="1:6" x14ac:dyDescent="0.3">
      <c r="A2388" s="1">
        <v>45057</v>
      </c>
      <c r="B2388" t="s">
        <v>3936</v>
      </c>
      <c r="C2388" t="s">
        <v>2913</v>
      </c>
      <c r="D2388" s="3">
        <v>76652</v>
      </c>
      <c r="E2388" s="4">
        <v>549.16</v>
      </c>
      <c r="F2388" s="4">
        <v>139.6</v>
      </c>
    </row>
    <row r="2389" spans="1:6" x14ac:dyDescent="0.3">
      <c r="A2389" s="1">
        <v>45059</v>
      </c>
      <c r="B2389" t="s">
        <v>3937</v>
      </c>
      <c r="C2389" t="s">
        <v>924</v>
      </c>
      <c r="D2389" s="3">
        <v>66537</v>
      </c>
      <c r="E2389" s="4">
        <v>713.8</v>
      </c>
      <c r="F2389" s="4">
        <v>93.2</v>
      </c>
    </row>
    <row r="2390" spans="1:6" x14ac:dyDescent="0.3">
      <c r="A2390" s="1">
        <v>45061</v>
      </c>
      <c r="B2390" t="s">
        <v>3938</v>
      </c>
      <c r="C2390" t="s">
        <v>92</v>
      </c>
      <c r="D2390" s="3">
        <v>19220</v>
      </c>
      <c r="E2390" s="4">
        <v>410.18</v>
      </c>
      <c r="F2390" s="4">
        <v>46.9</v>
      </c>
    </row>
    <row r="2391" spans="1:6" x14ac:dyDescent="0.3">
      <c r="A2391" s="1">
        <v>45063</v>
      </c>
      <c r="B2391" t="s">
        <v>3939</v>
      </c>
      <c r="C2391" t="s">
        <v>3940</v>
      </c>
      <c r="D2391" s="3">
        <v>262391</v>
      </c>
      <c r="E2391" s="4">
        <v>698.91</v>
      </c>
      <c r="F2391" s="4">
        <v>375.4</v>
      </c>
    </row>
    <row r="2392" spans="1:6" x14ac:dyDescent="0.3">
      <c r="A2392" s="1">
        <v>45065</v>
      </c>
      <c r="B2392" t="s">
        <v>3941</v>
      </c>
      <c r="C2392" t="s">
        <v>3942</v>
      </c>
      <c r="D2392" s="3">
        <v>10233</v>
      </c>
      <c r="E2392" s="4">
        <v>359.13</v>
      </c>
      <c r="F2392" s="4">
        <v>28.5</v>
      </c>
    </row>
    <row r="2393" spans="1:6" x14ac:dyDescent="0.3">
      <c r="A2393" s="1">
        <v>45067</v>
      </c>
      <c r="B2393" t="s">
        <v>3943</v>
      </c>
      <c r="C2393" t="s">
        <v>105</v>
      </c>
      <c r="D2393" s="3">
        <v>33062</v>
      </c>
      <c r="E2393" s="4">
        <v>489.23</v>
      </c>
      <c r="F2393" s="4">
        <v>67.599999999999994</v>
      </c>
    </row>
    <row r="2394" spans="1:6" x14ac:dyDescent="0.3">
      <c r="A2394" s="1">
        <v>45069</v>
      </c>
      <c r="B2394" t="s">
        <v>3944</v>
      </c>
      <c r="C2394" t="s">
        <v>3945</v>
      </c>
      <c r="D2394" s="3">
        <v>28933</v>
      </c>
      <c r="E2394" s="4">
        <v>479.67</v>
      </c>
      <c r="F2394" s="4">
        <v>60.3</v>
      </c>
    </row>
    <row r="2395" spans="1:6" x14ac:dyDescent="0.3">
      <c r="A2395" s="1">
        <v>45071</v>
      </c>
      <c r="B2395" t="s">
        <v>3946</v>
      </c>
      <c r="C2395" t="s">
        <v>3947</v>
      </c>
      <c r="D2395" s="3">
        <v>37508</v>
      </c>
      <c r="E2395" s="4">
        <v>630.04</v>
      </c>
      <c r="F2395" s="4">
        <v>59.5</v>
      </c>
    </row>
    <row r="2396" spans="1:6" x14ac:dyDescent="0.3">
      <c r="A2396" s="1">
        <v>45073</v>
      </c>
      <c r="B2396" t="s">
        <v>3948</v>
      </c>
      <c r="C2396" t="s">
        <v>954</v>
      </c>
      <c r="D2396" s="3">
        <v>74273</v>
      </c>
      <c r="E2396" s="4">
        <v>626.33000000000004</v>
      </c>
      <c r="F2396" s="4">
        <v>118.6</v>
      </c>
    </row>
    <row r="2397" spans="1:6" x14ac:dyDescent="0.3">
      <c r="A2397" s="1">
        <v>45075</v>
      </c>
      <c r="B2397" t="s">
        <v>3949</v>
      </c>
      <c r="C2397" t="s">
        <v>3950</v>
      </c>
      <c r="D2397" s="3">
        <v>92501</v>
      </c>
      <c r="E2397" s="4">
        <v>1106.0999999999999</v>
      </c>
      <c r="F2397" s="4">
        <v>83.6</v>
      </c>
    </row>
    <row r="2398" spans="1:6" x14ac:dyDescent="0.3">
      <c r="A2398" s="1">
        <v>45077</v>
      </c>
      <c r="B2398" t="s">
        <v>3951</v>
      </c>
      <c r="C2398" t="s">
        <v>120</v>
      </c>
      <c r="D2398" s="3">
        <v>119224</v>
      </c>
      <c r="E2398" s="4">
        <v>496.41</v>
      </c>
      <c r="F2398" s="4">
        <v>240.2</v>
      </c>
    </row>
    <row r="2399" spans="1:6" x14ac:dyDescent="0.3">
      <c r="A2399" s="1">
        <v>45079</v>
      </c>
      <c r="B2399" t="s">
        <v>3952</v>
      </c>
      <c r="C2399" t="s">
        <v>1258</v>
      </c>
      <c r="D2399" s="3">
        <v>384504</v>
      </c>
      <c r="E2399" s="4">
        <v>757.07</v>
      </c>
      <c r="F2399" s="4">
        <v>507.9</v>
      </c>
    </row>
    <row r="2400" spans="1:6" x14ac:dyDescent="0.3">
      <c r="A2400" s="1">
        <v>45081</v>
      </c>
      <c r="B2400" t="s">
        <v>3953</v>
      </c>
      <c r="C2400" t="s">
        <v>3954</v>
      </c>
      <c r="D2400" s="3">
        <v>19875</v>
      </c>
      <c r="E2400" s="4">
        <v>452.78</v>
      </c>
      <c r="F2400" s="4">
        <v>43.9</v>
      </c>
    </row>
    <row r="2401" spans="1:6" x14ac:dyDescent="0.3">
      <c r="A2401" s="1">
        <v>45083</v>
      </c>
      <c r="B2401" t="s">
        <v>3955</v>
      </c>
      <c r="C2401" t="s">
        <v>3956</v>
      </c>
      <c r="D2401" s="3">
        <v>284307</v>
      </c>
      <c r="E2401" s="4">
        <v>807.93</v>
      </c>
      <c r="F2401" s="4">
        <v>351.9</v>
      </c>
    </row>
    <row r="2402" spans="1:6" x14ac:dyDescent="0.3">
      <c r="A2402" s="1">
        <v>45085</v>
      </c>
      <c r="B2402" t="s">
        <v>3957</v>
      </c>
      <c r="C2402" t="s">
        <v>132</v>
      </c>
      <c r="D2402" s="3">
        <v>107456</v>
      </c>
      <c r="E2402" s="4">
        <v>665.07</v>
      </c>
      <c r="F2402" s="4">
        <v>161.6</v>
      </c>
    </row>
    <row r="2403" spans="1:6" x14ac:dyDescent="0.3">
      <c r="A2403" s="1">
        <v>45087</v>
      </c>
      <c r="B2403" t="s">
        <v>3958</v>
      </c>
      <c r="C2403" t="s">
        <v>367</v>
      </c>
      <c r="D2403" s="3">
        <v>28961</v>
      </c>
      <c r="E2403" s="4">
        <v>514.16999999999996</v>
      </c>
      <c r="F2403" s="4">
        <v>56.3</v>
      </c>
    </row>
    <row r="2404" spans="1:6" x14ac:dyDescent="0.3">
      <c r="A2404" s="1">
        <v>45089</v>
      </c>
      <c r="B2404" t="s">
        <v>3959</v>
      </c>
      <c r="C2404" t="s">
        <v>3960</v>
      </c>
      <c r="D2404" s="3">
        <v>34423</v>
      </c>
      <c r="E2404" s="4">
        <v>934.16</v>
      </c>
      <c r="F2404" s="4">
        <v>36.799999999999997</v>
      </c>
    </row>
    <row r="2405" spans="1:6" x14ac:dyDescent="0.3">
      <c r="A2405" s="1">
        <v>45091</v>
      </c>
      <c r="B2405" t="s">
        <v>3961</v>
      </c>
      <c r="C2405" t="s">
        <v>2085</v>
      </c>
      <c r="D2405" s="3">
        <v>226073</v>
      </c>
      <c r="E2405" s="4">
        <v>680.59</v>
      </c>
      <c r="F2405" s="4">
        <v>332.2</v>
      </c>
    </row>
    <row r="2406" spans="1:6" x14ac:dyDescent="0.3">
      <c r="A2406" s="1">
        <v>46</v>
      </c>
      <c r="B2406" t="s">
        <v>3962</v>
      </c>
      <c r="C2406" t="s">
        <v>3963</v>
      </c>
      <c r="D2406" s="3" t="s">
        <v>3964</v>
      </c>
      <c r="E2406" s="4">
        <v>75811</v>
      </c>
      <c r="F2406" s="4">
        <v>10.7</v>
      </c>
    </row>
    <row r="2407" spans="1:6" x14ac:dyDescent="0.3">
      <c r="A2407" s="1">
        <v>46003</v>
      </c>
      <c r="B2407" t="s">
        <v>3965</v>
      </c>
      <c r="C2407" t="s">
        <v>3966</v>
      </c>
      <c r="D2407" s="3">
        <v>2710</v>
      </c>
      <c r="E2407" s="4">
        <v>708.42</v>
      </c>
      <c r="F2407" s="4">
        <v>3.8</v>
      </c>
    </row>
    <row r="2408" spans="1:6" x14ac:dyDescent="0.3">
      <c r="A2408" s="1">
        <v>46005</v>
      </c>
      <c r="B2408" t="s">
        <v>3967</v>
      </c>
      <c r="C2408" t="s">
        <v>3968</v>
      </c>
      <c r="D2408" s="3">
        <v>17398</v>
      </c>
      <c r="E2408" s="4">
        <v>1258.71</v>
      </c>
      <c r="F2408" s="4">
        <v>13.8</v>
      </c>
    </row>
    <row r="2409" spans="1:6" x14ac:dyDescent="0.3">
      <c r="A2409" s="1">
        <v>46007</v>
      </c>
      <c r="B2409" t="s">
        <v>3969</v>
      </c>
      <c r="C2409" t="s">
        <v>3970</v>
      </c>
      <c r="D2409" s="3">
        <v>3431</v>
      </c>
      <c r="E2409" s="4">
        <v>1184.71</v>
      </c>
      <c r="F2409" s="4">
        <v>2.9</v>
      </c>
    </row>
    <row r="2410" spans="1:6" x14ac:dyDescent="0.3">
      <c r="A2410" s="1">
        <v>46009</v>
      </c>
      <c r="B2410" t="s">
        <v>3971</v>
      </c>
      <c r="C2410" t="s">
        <v>3972</v>
      </c>
      <c r="D2410" s="3">
        <v>7070</v>
      </c>
      <c r="E2410" s="4">
        <v>563.70000000000005</v>
      </c>
      <c r="F2410" s="4">
        <v>12.5</v>
      </c>
    </row>
    <row r="2411" spans="1:6" x14ac:dyDescent="0.3">
      <c r="A2411" s="1">
        <v>46011</v>
      </c>
      <c r="B2411" t="s">
        <v>3973</v>
      </c>
      <c r="C2411" t="s">
        <v>3974</v>
      </c>
      <c r="D2411" s="3">
        <v>31965</v>
      </c>
      <c r="E2411" s="4">
        <v>792.21</v>
      </c>
      <c r="F2411" s="4">
        <v>40.299999999999997</v>
      </c>
    </row>
    <row r="2412" spans="1:6" x14ac:dyDescent="0.3">
      <c r="A2412" s="1">
        <v>46013</v>
      </c>
      <c r="B2412" t="s">
        <v>3975</v>
      </c>
      <c r="C2412" t="s">
        <v>1145</v>
      </c>
      <c r="D2412" s="3">
        <v>36531</v>
      </c>
      <c r="E2412" s="4">
        <v>1712.98</v>
      </c>
      <c r="F2412" s="4">
        <v>21.3</v>
      </c>
    </row>
    <row r="2413" spans="1:6" x14ac:dyDescent="0.3">
      <c r="A2413" s="1">
        <v>46015</v>
      </c>
      <c r="B2413" t="s">
        <v>3976</v>
      </c>
      <c r="C2413" t="s">
        <v>3977</v>
      </c>
      <c r="D2413" s="3">
        <v>5255</v>
      </c>
      <c r="E2413" s="4">
        <v>817.24</v>
      </c>
      <c r="F2413" s="4">
        <v>6.4</v>
      </c>
    </row>
    <row r="2414" spans="1:6" x14ac:dyDescent="0.3">
      <c r="A2414" s="1">
        <v>46017</v>
      </c>
      <c r="B2414" t="s">
        <v>3978</v>
      </c>
      <c r="C2414" t="s">
        <v>2847</v>
      </c>
      <c r="D2414" s="3">
        <v>1912</v>
      </c>
      <c r="E2414" s="4">
        <v>471.38</v>
      </c>
      <c r="F2414" s="4">
        <v>4.0999999999999996</v>
      </c>
    </row>
    <row r="2415" spans="1:6" x14ac:dyDescent="0.3">
      <c r="A2415" s="1">
        <v>46019</v>
      </c>
      <c r="B2415" t="s">
        <v>3979</v>
      </c>
      <c r="C2415" t="s">
        <v>386</v>
      </c>
      <c r="D2415" s="3">
        <v>10110</v>
      </c>
      <c r="E2415" s="4">
        <v>2249.9</v>
      </c>
      <c r="F2415" s="4">
        <v>4.5</v>
      </c>
    </row>
    <row r="2416" spans="1:6" x14ac:dyDescent="0.3">
      <c r="A2416" s="1">
        <v>46021</v>
      </c>
      <c r="B2416" t="s">
        <v>3980</v>
      </c>
      <c r="C2416" t="s">
        <v>1784</v>
      </c>
      <c r="D2416" s="3">
        <v>1466</v>
      </c>
      <c r="E2416" s="4">
        <v>733.68</v>
      </c>
      <c r="F2416" s="4">
        <v>2</v>
      </c>
    </row>
    <row r="2417" spans="1:6" x14ac:dyDescent="0.3">
      <c r="A2417" s="1">
        <v>46023</v>
      </c>
      <c r="B2417" t="s">
        <v>3981</v>
      </c>
      <c r="C2417" t="s">
        <v>3982</v>
      </c>
      <c r="D2417" s="3">
        <v>9129</v>
      </c>
      <c r="E2417" s="4">
        <v>1097.49</v>
      </c>
      <c r="F2417" s="4">
        <v>8.3000000000000007</v>
      </c>
    </row>
    <row r="2418" spans="1:6" x14ac:dyDescent="0.3">
      <c r="A2418" s="1">
        <v>46025</v>
      </c>
      <c r="B2418" t="s">
        <v>3983</v>
      </c>
      <c r="C2418" t="s">
        <v>262</v>
      </c>
      <c r="D2418" s="3">
        <v>3691</v>
      </c>
      <c r="E2418" s="4">
        <v>957.6</v>
      </c>
      <c r="F2418" s="4">
        <v>3.9</v>
      </c>
    </row>
    <row r="2419" spans="1:6" x14ac:dyDescent="0.3">
      <c r="A2419" s="1">
        <v>46027</v>
      </c>
      <c r="B2419" t="s">
        <v>3984</v>
      </c>
      <c r="C2419" t="s">
        <v>37</v>
      </c>
      <c r="D2419" s="3">
        <v>13864</v>
      </c>
      <c r="E2419" s="4">
        <v>412.19</v>
      </c>
      <c r="F2419" s="4">
        <v>33.6</v>
      </c>
    </row>
    <row r="2420" spans="1:6" x14ac:dyDescent="0.3">
      <c r="A2420" s="1">
        <v>46029</v>
      </c>
      <c r="B2420" t="s">
        <v>3985</v>
      </c>
      <c r="C2420" t="s">
        <v>3986</v>
      </c>
      <c r="D2420" s="3">
        <v>27227</v>
      </c>
      <c r="E2420" s="4">
        <v>688.5</v>
      </c>
      <c r="F2420" s="4">
        <v>39.5</v>
      </c>
    </row>
    <row r="2421" spans="1:6" x14ac:dyDescent="0.3">
      <c r="A2421" s="1">
        <v>46031</v>
      </c>
      <c r="B2421" t="s">
        <v>3987</v>
      </c>
      <c r="C2421" t="s">
        <v>3988</v>
      </c>
      <c r="D2421" s="3">
        <v>4050</v>
      </c>
      <c r="E2421" s="4">
        <v>2469.69</v>
      </c>
      <c r="F2421" s="4">
        <v>1.6</v>
      </c>
    </row>
    <row r="2422" spans="1:6" x14ac:dyDescent="0.3">
      <c r="A2422" s="1">
        <v>46033</v>
      </c>
      <c r="B2422" t="s">
        <v>3989</v>
      </c>
      <c r="C2422" t="s">
        <v>525</v>
      </c>
      <c r="D2422" s="3">
        <v>8216</v>
      </c>
      <c r="E2422" s="4">
        <v>1557</v>
      </c>
      <c r="F2422" s="4">
        <v>5.3</v>
      </c>
    </row>
    <row r="2423" spans="1:6" x14ac:dyDescent="0.3">
      <c r="A2423" s="1">
        <v>46035</v>
      </c>
      <c r="B2423" t="s">
        <v>3990</v>
      </c>
      <c r="C2423" t="s">
        <v>3991</v>
      </c>
      <c r="D2423" s="3">
        <v>19504</v>
      </c>
      <c r="E2423" s="4">
        <v>435.56</v>
      </c>
      <c r="F2423" s="4">
        <v>44.8</v>
      </c>
    </row>
    <row r="2424" spans="1:6" x14ac:dyDescent="0.3">
      <c r="A2424" s="1">
        <v>46037</v>
      </c>
      <c r="B2424" t="s">
        <v>3992</v>
      </c>
      <c r="C2424" t="s">
        <v>3993</v>
      </c>
      <c r="D2424" s="3">
        <v>5710</v>
      </c>
      <c r="E2424" s="4">
        <v>1027.8699999999999</v>
      </c>
      <c r="F2424" s="4">
        <v>5.6</v>
      </c>
    </row>
    <row r="2425" spans="1:6" x14ac:dyDescent="0.3">
      <c r="A2425" s="1">
        <v>46039</v>
      </c>
      <c r="B2425" t="s">
        <v>3994</v>
      </c>
      <c r="C2425" t="s">
        <v>2868</v>
      </c>
      <c r="D2425" s="3">
        <v>4364</v>
      </c>
      <c r="E2425" s="4">
        <v>622.69000000000005</v>
      </c>
      <c r="F2425" s="4">
        <v>7</v>
      </c>
    </row>
    <row r="2426" spans="1:6" x14ac:dyDescent="0.3">
      <c r="A2426" s="1">
        <v>46041</v>
      </c>
      <c r="B2426" t="s">
        <v>3995</v>
      </c>
      <c r="C2426" t="s">
        <v>3629</v>
      </c>
      <c r="D2426" s="3">
        <v>5301</v>
      </c>
      <c r="E2426" s="4">
        <v>2302.4899999999998</v>
      </c>
      <c r="F2426" s="4">
        <v>2.2999999999999998</v>
      </c>
    </row>
    <row r="2427" spans="1:6" x14ac:dyDescent="0.3">
      <c r="A2427" s="1">
        <v>46043</v>
      </c>
      <c r="B2427" t="s">
        <v>3996</v>
      </c>
      <c r="C2427" t="s">
        <v>534</v>
      </c>
      <c r="D2427" s="3">
        <v>3002</v>
      </c>
      <c r="E2427" s="4">
        <v>431.8</v>
      </c>
      <c r="F2427" s="4">
        <v>7</v>
      </c>
    </row>
    <row r="2428" spans="1:6" x14ac:dyDescent="0.3">
      <c r="A2428" s="1">
        <v>46045</v>
      </c>
      <c r="B2428" t="s">
        <v>3997</v>
      </c>
      <c r="C2428" t="s">
        <v>3998</v>
      </c>
      <c r="D2428" s="3">
        <v>4071</v>
      </c>
      <c r="E2428" s="4">
        <v>1125.96</v>
      </c>
      <c r="F2428" s="4">
        <v>3.6</v>
      </c>
    </row>
    <row r="2429" spans="1:6" x14ac:dyDescent="0.3">
      <c r="A2429" s="1">
        <v>46047</v>
      </c>
      <c r="B2429" t="s">
        <v>3999</v>
      </c>
      <c r="C2429" t="s">
        <v>4000</v>
      </c>
      <c r="D2429" s="3">
        <v>7094</v>
      </c>
      <c r="E2429" s="4">
        <v>1739.92</v>
      </c>
      <c r="F2429" s="4">
        <v>4.0999999999999996</v>
      </c>
    </row>
    <row r="2430" spans="1:6" x14ac:dyDescent="0.3">
      <c r="A2430" s="1">
        <v>46049</v>
      </c>
      <c r="B2430" t="s">
        <v>4001</v>
      </c>
      <c r="C2430" t="s">
        <v>4002</v>
      </c>
      <c r="D2430" s="3">
        <v>2364</v>
      </c>
      <c r="E2430" s="4">
        <v>981.75</v>
      </c>
      <c r="F2430" s="4">
        <v>2.4</v>
      </c>
    </row>
    <row r="2431" spans="1:6" x14ac:dyDescent="0.3">
      <c r="A2431" s="1">
        <v>46051</v>
      </c>
      <c r="B2431" t="s">
        <v>4003</v>
      </c>
      <c r="C2431" t="s">
        <v>292</v>
      </c>
      <c r="D2431" s="3">
        <v>7356</v>
      </c>
      <c r="E2431" s="4">
        <v>681.46</v>
      </c>
      <c r="F2431" s="4">
        <v>10.8</v>
      </c>
    </row>
    <row r="2432" spans="1:6" x14ac:dyDescent="0.3">
      <c r="A2432" s="1">
        <v>46053</v>
      </c>
      <c r="B2432" t="s">
        <v>4004</v>
      </c>
      <c r="C2432" t="s">
        <v>4005</v>
      </c>
      <c r="D2432" s="3">
        <v>4271</v>
      </c>
      <c r="E2432" s="4">
        <v>1014.96</v>
      </c>
      <c r="F2432" s="4">
        <v>4.2</v>
      </c>
    </row>
    <row r="2433" spans="1:6" x14ac:dyDescent="0.3">
      <c r="A2433" s="1">
        <v>46055</v>
      </c>
      <c r="B2433" t="s">
        <v>4006</v>
      </c>
      <c r="C2433" t="s">
        <v>4007</v>
      </c>
      <c r="D2433" s="3">
        <v>1937</v>
      </c>
      <c r="E2433" s="4">
        <v>1810.53</v>
      </c>
      <c r="F2433" s="4">
        <v>1.1000000000000001</v>
      </c>
    </row>
    <row r="2434" spans="1:6" x14ac:dyDescent="0.3">
      <c r="A2434" s="1">
        <v>46057</v>
      </c>
      <c r="B2434" t="s">
        <v>4008</v>
      </c>
      <c r="C2434" t="s">
        <v>4009</v>
      </c>
      <c r="D2434" s="3">
        <v>5903</v>
      </c>
      <c r="E2434" s="4">
        <v>507.23</v>
      </c>
      <c r="F2434" s="4">
        <v>11.6</v>
      </c>
    </row>
    <row r="2435" spans="1:6" x14ac:dyDescent="0.3">
      <c r="A2435" s="1">
        <v>46059</v>
      </c>
      <c r="B2435" t="s">
        <v>4010</v>
      </c>
      <c r="C2435" t="s">
        <v>4011</v>
      </c>
      <c r="D2435" s="3">
        <v>3431</v>
      </c>
      <c r="E2435" s="4">
        <v>1436.61</v>
      </c>
      <c r="F2435" s="4">
        <v>2.4</v>
      </c>
    </row>
    <row r="2436" spans="1:6" x14ac:dyDescent="0.3">
      <c r="A2436" s="1">
        <v>46061</v>
      </c>
      <c r="B2436" t="s">
        <v>4012</v>
      </c>
      <c r="C2436" t="s">
        <v>4013</v>
      </c>
      <c r="D2436" s="3">
        <v>3331</v>
      </c>
      <c r="E2436" s="4">
        <v>434.51</v>
      </c>
      <c r="F2436" s="4">
        <v>7.7</v>
      </c>
    </row>
    <row r="2437" spans="1:6" x14ac:dyDescent="0.3">
      <c r="A2437" s="1">
        <v>46063</v>
      </c>
      <c r="B2437" t="s">
        <v>4014</v>
      </c>
      <c r="C2437" t="s">
        <v>3079</v>
      </c>
      <c r="D2437" s="3">
        <v>1255</v>
      </c>
      <c r="E2437" s="4">
        <v>2671.37</v>
      </c>
      <c r="F2437" s="4">
        <v>0.5</v>
      </c>
    </row>
    <row r="2438" spans="1:6" x14ac:dyDescent="0.3">
      <c r="A2438" s="1">
        <v>46065</v>
      </c>
      <c r="B2438" t="s">
        <v>4015</v>
      </c>
      <c r="C2438" t="s">
        <v>3643</v>
      </c>
      <c r="D2438" s="3">
        <v>17022</v>
      </c>
      <c r="E2438" s="4">
        <v>741.56</v>
      </c>
      <c r="F2438" s="4">
        <v>23</v>
      </c>
    </row>
    <row r="2439" spans="1:6" x14ac:dyDescent="0.3">
      <c r="A2439" s="1">
        <v>46067</v>
      </c>
      <c r="B2439" t="s">
        <v>4016</v>
      </c>
      <c r="C2439" t="s">
        <v>4017</v>
      </c>
      <c r="D2439" s="3">
        <v>7343</v>
      </c>
      <c r="E2439" s="4">
        <v>812.9</v>
      </c>
      <c r="F2439" s="4">
        <v>9</v>
      </c>
    </row>
    <row r="2440" spans="1:6" x14ac:dyDescent="0.3">
      <c r="A2440" s="1">
        <v>46069</v>
      </c>
      <c r="B2440" t="s">
        <v>4018</v>
      </c>
      <c r="C2440" t="s">
        <v>3296</v>
      </c>
      <c r="D2440" s="3">
        <v>1420</v>
      </c>
      <c r="E2440" s="4">
        <v>860.52</v>
      </c>
      <c r="F2440" s="4">
        <v>1.7</v>
      </c>
    </row>
    <row r="2441" spans="1:6" x14ac:dyDescent="0.3">
      <c r="A2441" s="1">
        <v>46071</v>
      </c>
      <c r="B2441" t="s">
        <v>4019</v>
      </c>
      <c r="C2441" t="s">
        <v>81</v>
      </c>
      <c r="D2441" s="3">
        <v>3031</v>
      </c>
      <c r="E2441" s="4">
        <v>1863.91</v>
      </c>
      <c r="F2441" s="4">
        <v>1.6</v>
      </c>
    </row>
    <row r="2442" spans="1:6" x14ac:dyDescent="0.3">
      <c r="A2442" s="1">
        <v>46073</v>
      </c>
      <c r="B2442" t="s">
        <v>4020</v>
      </c>
      <c r="C2442" t="s">
        <v>4021</v>
      </c>
      <c r="D2442" s="3">
        <v>2071</v>
      </c>
      <c r="E2442" s="4">
        <v>526.23</v>
      </c>
      <c r="F2442" s="4">
        <v>3.9</v>
      </c>
    </row>
    <row r="2443" spans="1:6" x14ac:dyDescent="0.3">
      <c r="A2443" s="1">
        <v>46075</v>
      </c>
      <c r="B2443" t="s">
        <v>4022</v>
      </c>
      <c r="C2443" t="s">
        <v>919</v>
      </c>
      <c r="D2443" s="3">
        <v>1006</v>
      </c>
      <c r="E2443" s="4">
        <v>969.68</v>
      </c>
      <c r="F2443" s="4">
        <v>1</v>
      </c>
    </row>
    <row r="2444" spans="1:6" x14ac:dyDescent="0.3">
      <c r="A2444" s="1">
        <v>46077</v>
      </c>
      <c r="B2444" t="s">
        <v>4023</v>
      </c>
      <c r="C2444" t="s">
        <v>4024</v>
      </c>
      <c r="D2444" s="3">
        <v>5148</v>
      </c>
      <c r="E2444" s="4">
        <v>832.24</v>
      </c>
      <c r="F2444" s="4">
        <v>6.2</v>
      </c>
    </row>
    <row r="2445" spans="1:6" x14ac:dyDescent="0.3">
      <c r="A2445" s="1">
        <v>46079</v>
      </c>
      <c r="B2445" t="s">
        <v>4025</v>
      </c>
      <c r="C2445" t="s">
        <v>412</v>
      </c>
      <c r="D2445" s="3">
        <v>11200</v>
      </c>
      <c r="E2445" s="4">
        <v>563.28</v>
      </c>
      <c r="F2445" s="4">
        <v>19.899999999999999</v>
      </c>
    </row>
    <row r="2446" spans="1:6" x14ac:dyDescent="0.3">
      <c r="A2446" s="1">
        <v>46081</v>
      </c>
      <c r="B2446" t="s">
        <v>4026</v>
      </c>
      <c r="C2446" t="s">
        <v>90</v>
      </c>
      <c r="D2446" s="3">
        <v>24097</v>
      </c>
      <c r="E2446" s="4">
        <v>800.04</v>
      </c>
      <c r="F2446" s="4">
        <v>30.1</v>
      </c>
    </row>
    <row r="2447" spans="1:6" x14ac:dyDescent="0.3">
      <c r="A2447" s="1">
        <v>46083</v>
      </c>
      <c r="B2447" t="s">
        <v>4027</v>
      </c>
      <c r="C2447" t="s">
        <v>313</v>
      </c>
      <c r="D2447" s="3">
        <v>44828</v>
      </c>
      <c r="E2447" s="4">
        <v>577.28</v>
      </c>
      <c r="F2447" s="4">
        <v>77.7</v>
      </c>
    </row>
    <row r="2448" spans="1:6" x14ac:dyDescent="0.3">
      <c r="A2448" s="1">
        <v>46085</v>
      </c>
      <c r="B2448" t="s">
        <v>4028</v>
      </c>
      <c r="C2448" t="s">
        <v>4029</v>
      </c>
      <c r="D2448" s="3">
        <v>3755</v>
      </c>
      <c r="E2448" s="4">
        <v>1641.94</v>
      </c>
      <c r="F2448" s="4">
        <v>2.2999999999999998</v>
      </c>
    </row>
    <row r="2449" spans="1:6" x14ac:dyDescent="0.3">
      <c r="A2449" s="1">
        <v>46087</v>
      </c>
      <c r="B2449" t="s">
        <v>4030</v>
      </c>
      <c r="C2449" t="s">
        <v>4031</v>
      </c>
      <c r="D2449" s="3">
        <v>5618</v>
      </c>
      <c r="E2449" s="4">
        <v>574.20000000000005</v>
      </c>
      <c r="F2449" s="4">
        <v>9.8000000000000007</v>
      </c>
    </row>
    <row r="2450" spans="1:6" x14ac:dyDescent="0.3">
      <c r="A2450" s="1">
        <v>46089</v>
      </c>
      <c r="B2450" t="s">
        <v>4032</v>
      </c>
      <c r="C2450" t="s">
        <v>1667</v>
      </c>
      <c r="D2450" s="3">
        <v>2459</v>
      </c>
      <c r="E2450" s="4">
        <v>1136.6400000000001</v>
      </c>
      <c r="F2450" s="4">
        <v>2.2000000000000002</v>
      </c>
    </row>
    <row r="2451" spans="1:6" x14ac:dyDescent="0.3">
      <c r="A2451" s="1">
        <v>46091</v>
      </c>
      <c r="B2451" t="s">
        <v>4033</v>
      </c>
      <c r="C2451" t="s">
        <v>107</v>
      </c>
      <c r="D2451" s="3">
        <v>4656</v>
      </c>
      <c r="E2451" s="4">
        <v>838.07</v>
      </c>
      <c r="F2451" s="4">
        <v>5.6</v>
      </c>
    </row>
    <row r="2452" spans="1:6" x14ac:dyDescent="0.3">
      <c r="A2452" s="1">
        <v>46093</v>
      </c>
      <c r="B2452" t="s">
        <v>4034</v>
      </c>
      <c r="C2452" t="s">
        <v>1671</v>
      </c>
      <c r="D2452" s="3" t="s">
        <v>4035</v>
      </c>
      <c r="E2452" s="4">
        <v>3470.98</v>
      </c>
      <c r="F2452" s="4">
        <v>7.3</v>
      </c>
    </row>
    <row r="2453" spans="1:6" x14ac:dyDescent="0.3">
      <c r="A2453" s="1">
        <v>46095</v>
      </c>
      <c r="B2453" t="s">
        <v>4036</v>
      </c>
      <c r="C2453" t="s">
        <v>4037</v>
      </c>
      <c r="D2453" s="3">
        <v>2048</v>
      </c>
      <c r="E2453" s="4">
        <v>1307.31</v>
      </c>
      <c r="F2453" s="4">
        <v>1.6</v>
      </c>
    </row>
    <row r="2454" spans="1:6" x14ac:dyDescent="0.3">
      <c r="A2454" s="1">
        <v>46097</v>
      </c>
      <c r="B2454" t="s">
        <v>4038</v>
      </c>
      <c r="C2454" t="s">
        <v>4039</v>
      </c>
      <c r="D2454" s="3">
        <v>2389</v>
      </c>
      <c r="E2454" s="4">
        <v>570.30999999999995</v>
      </c>
      <c r="F2454" s="4">
        <v>4.2</v>
      </c>
    </row>
    <row r="2455" spans="1:6" x14ac:dyDescent="0.3">
      <c r="A2455" s="1">
        <v>46099</v>
      </c>
      <c r="B2455" t="s">
        <v>4040</v>
      </c>
      <c r="C2455" t="s">
        <v>4041</v>
      </c>
      <c r="D2455" s="3">
        <v>169468</v>
      </c>
      <c r="E2455" s="4">
        <v>807.15</v>
      </c>
      <c r="F2455" s="4">
        <v>210</v>
      </c>
    </row>
    <row r="2456" spans="1:6" x14ac:dyDescent="0.3">
      <c r="A2456" s="1">
        <v>46101</v>
      </c>
      <c r="B2456" t="s">
        <v>4042</v>
      </c>
      <c r="C2456" t="s">
        <v>4043</v>
      </c>
      <c r="D2456" s="3">
        <v>6486</v>
      </c>
      <c r="E2456" s="4">
        <v>519.39</v>
      </c>
      <c r="F2456" s="4">
        <v>12.5</v>
      </c>
    </row>
    <row r="2457" spans="1:6" x14ac:dyDescent="0.3">
      <c r="A2457" s="1">
        <v>46103</v>
      </c>
      <c r="B2457" t="s">
        <v>4044</v>
      </c>
      <c r="C2457" t="s">
        <v>2406</v>
      </c>
      <c r="D2457" s="3" t="s">
        <v>4045</v>
      </c>
      <c r="E2457" s="4">
        <v>2776.55</v>
      </c>
      <c r="F2457" s="4">
        <v>36.4</v>
      </c>
    </row>
    <row r="2458" spans="1:6" x14ac:dyDescent="0.3">
      <c r="A2458" s="1">
        <v>46105</v>
      </c>
      <c r="B2458" t="s">
        <v>4046</v>
      </c>
      <c r="C2458" t="s">
        <v>2933</v>
      </c>
      <c r="D2458" s="3">
        <v>2982</v>
      </c>
      <c r="E2458" s="4">
        <v>2870.48</v>
      </c>
      <c r="F2458" s="4">
        <v>1</v>
      </c>
    </row>
    <row r="2459" spans="1:6" x14ac:dyDescent="0.3">
      <c r="A2459" s="1">
        <v>46107</v>
      </c>
      <c r="B2459" t="s">
        <v>4047</v>
      </c>
      <c r="C2459" t="s">
        <v>3856</v>
      </c>
      <c r="D2459" s="3">
        <v>2329</v>
      </c>
      <c r="E2459" s="4">
        <v>861.14</v>
      </c>
      <c r="F2459" s="4">
        <v>2.7</v>
      </c>
    </row>
    <row r="2460" spans="1:6" x14ac:dyDescent="0.3">
      <c r="A2460" s="1">
        <v>46109</v>
      </c>
      <c r="B2460" t="s">
        <v>4048</v>
      </c>
      <c r="C2460" t="s">
        <v>4049</v>
      </c>
      <c r="D2460" s="3">
        <v>10149</v>
      </c>
      <c r="E2460" s="4">
        <v>1101.04</v>
      </c>
      <c r="F2460" s="4">
        <v>9.1999999999999993</v>
      </c>
    </row>
    <row r="2461" spans="1:6" x14ac:dyDescent="0.3">
      <c r="A2461" s="1">
        <v>46111</v>
      </c>
      <c r="B2461" t="s">
        <v>4050</v>
      </c>
      <c r="C2461" t="s">
        <v>4051</v>
      </c>
      <c r="D2461" s="3">
        <v>2355</v>
      </c>
      <c r="E2461" s="4">
        <v>569.32000000000005</v>
      </c>
      <c r="F2461" s="4">
        <v>4.0999999999999996</v>
      </c>
    </row>
    <row r="2462" spans="1:6" x14ac:dyDescent="0.3">
      <c r="A2462" s="1">
        <v>46113</v>
      </c>
      <c r="B2462" t="s">
        <v>4052</v>
      </c>
      <c r="C2462" t="s">
        <v>2717</v>
      </c>
      <c r="D2462" s="3">
        <v>13586</v>
      </c>
      <c r="E2462" s="4">
        <v>2093.9</v>
      </c>
      <c r="F2462" s="4">
        <v>6.5</v>
      </c>
    </row>
    <row r="2463" spans="1:6" x14ac:dyDescent="0.3">
      <c r="A2463" s="1">
        <v>46115</v>
      </c>
      <c r="B2463" t="s">
        <v>4053</v>
      </c>
      <c r="C2463" t="s">
        <v>4054</v>
      </c>
      <c r="D2463" s="3">
        <v>6415</v>
      </c>
      <c r="E2463" s="4">
        <v>1503.93</v>
      </c>
      <c r="F2463" s="4">
        <v>4.3</v>
      </c>
    </row>
    <row r="2464" spans="1:6" x14ac:dyDescent="0.3">
      <c r="A2464" s="1">
        <v>46117</v>
      </c>
      <c r="B2464" t="s">
        <v>4055</v>
      </c>
      <c r="C2464" t="s">
        <v>4056</v>
      </c>
      <c r="D2464" s="3">
        <v>2966</v>
      </c>
      <c r="E2464" s="4">
        <v>1444.43</v>
      </c>
      <c r="F2464" s="4">
        <v>2.1</v>
      </c>
    </row>
    <row r="2465" spans="1:6" x14ac:dyDescent="0.3">
      <c r="A2465" s="1">
        <v>46119</v>
      </c>
      <c r="B2465" t="s">
        <v>4057</v>
      </c>
      <c r="C2465" t="s">
        <v>4058</v>
      </c>
      <c r="D2465" s="3">
        <v>1373</v>
      </c>
      <c r="E2465" s="4">
        <v>1006.82</v>
      </c>
      <c r="F2465" s="4">
        <v>1.4</v>
      </c>
    </row>
    <row r="2466" spans="1:6" x14ac:dyDescent="0.3">
      <c r="A2466" s="1">
        <v>46121</v>
      </c>
      <c r="B2466" t="s">
        <v>4059</v>
      </c>
      <c r="C2466" t="s">
        <v>1914</v>
      </c>
      <c r="D2466" s="3">
        <v>9612</v>
      </c>
      <c r="E2466" s="4">
        <v>1388.56</v>
      </c>
      <c r="F2466" s="4">
        <v>6.9</v>
      </c>
    </row>
    <row r="2467" spans="1:6" x14ac:dyDescent="0.3">
      <c r="A2467" s="1">
        <v>46123</v>
      </c>
      <c r="B2467" t="s">
        <v>4060</v>
      </c>
      <c r="C2467" t="s">
        <v>4061</v>
      </c>
      <c r="D2467" s="3">
        <v>5644</v>
      </c>
      <c r="E2467" s="4">
        <v>1612.45</v>
      </c>
      <c r="F2467" s="4">
        <v>3.5</v>
      </c>
    </row>
    <row r="2468" spans="1:6" x14ac:dyDescent="0.3">
      <c r="A2468" s="1">
        <v>46125</v>
      </c>
      <c r="B2468" t="s">
        <v>4062</v>
      </c>
      <c r="C2468" t="s">
        <v>1014</v>
      </c>
      <c r="D2468" s="3">
        <v>8347</v>
      </c>
      <c r="E2468" s="4">
        <v>617.05999999999995</v>
      </c>
      <c r="F2468" s="4">
        <v>13.5</v>
      </c>
    </row>
    <row r="2469" spans="1:6" x14ac:dyDescent="0.3">
      <c r="A2469" s="1">
        <v>46127</v>
      </c>
      <c r="B2469" t="s">
        <v>4063</v>
      </c>
      <c r="C2469" t="s">
        <v>367</v>
      </c>
      <c r="D2469" s="3">
        <v>14399</v>
      </c>
      <c r="E2469" s="4">
        <v>460.54</v>
      </c>
      <c r="F2469" s="4">
        <v>31.3</v>
      </c>
    </row>
    <row r="2470" spans="1:6" x14ac:dyDescent="0.3">
      <c r="A2470" s="1">
        <v>46129</v>
      </c>
      <c r="B2470" t="s">
        <v>4064</v>
      </c>
      <c r="C2470" t="s">
        <v>4065</v>
      </c>
      <c r="D2470" s="3">
        <v>5438</v>
      </c>
      <c r="E2470" s="4">
        <v>708.63</v>
      </c>
      <c r="F2470" s="4">
        <v>7.7</v>
      </c>
    </row>
    <row r="2471" spans="1:6" x14ac:dyDescent="0.3">
      <c r="A2471" s="1">
        <v>46135</v>
      </c>
      <c r="B2471" t="s">
        <v>4066</v>
      </c>
      <c r="C2471" t="s">
        <v>4067</v>
      </c>
      <c r="D2471" s="3">
        <v>22438</v>
      </c>
      <c r="E2471" s="4">
        <v>521.16</v>
      </c>
      <c r="F2471" s="4">
        <v>43.1</v>
      </c>
    </row>
    <row r="2472" spans="1:6" x14ac:dyDescent="0.3">
      <c r="A2472" s="1">
        <v>46137</v>
      </c>
      <c r="B2472" t="s">
        <v>4068</v>
      </c>
      <c r="C2472" t="s">
        <v>4069</v>
      </c>
      <c r="D2472" s="3">
        <v>2801</v>
      </c>
      <c r="E2472" s="4">
        <v>1961.27</v>
      </c>
      <c r="F2472" s="4">
        <v>1.4</v>
      </c>
    </row>
    <row r="2473" spans="1:6" x14ac:dyDescent="0.3">
      <c r="A2473" s="1">
        <v>47</v>
      </c>
      <c r="B2473" t="s">
        <v>4070</v>
      </c>
      <c r="C2473" t="s">
        <v>4071</v>
      </c>
      <c r="D2473" s="3">
        <v>6346105</v>
      </c>
      <c r="E2473" s="4">
        <v>41234.9</v>
      </c>
      <c r="F2473" s="4">
        <v>153.9</v>
      </c>
    </row>
    <row r="2474" spans="1:6" x14ac:dyDescent="0.3">
      <c r="A2474" s="1">
        <v>47001</v>
      </c>
      <c r="B2474" t="s">
        <v>4072</v>
      </c>
      <c r="C2474" t="s">
        <v>1581</v>
      </c>
      <c r="D2474" s="3">
        <v>75129</v>
      </c>
      <c r="E2474" s="4">
        <v>337.16</v>
      </c>
      <c r="F2474" s="4">
        <v>222.8</v>
      </c>
    </row>
    <row r="2475" spans="1:6" x14ac:dyDescent="0.3">
      <c r="A2475" s="1">
        <v>47003</v>
      </c>
      <c r="B2475" t="s">
        <v>4073</v>
      </c>
      <c r="C2475" t="s">
        <v>3778</v>
      </c>
      <c r="D2475" s="3">
        <v>45058</v>
      </c>
      <c r="E2475" s="4">
        <v>473.64</v>
      </c>
      <c r="F2475" s="4">
        <v>95.1</v>
      </c>
    </row>
    <row r="2476" spans="1:6" x14ac:dyDescent="0.3">
      <c r="A2476" s="1">
        <v>47005</v>
      </c>
      <c r="B2476" t="s">
        <v>4074</v>
      </c>
      <c r="C2476" t="s">
        <v>251</v>
      </c>
      <c r="D2476" s="3">
        <v>16489</v>
      </c>
      <c r="E2476" s="4">
        <v>394.14</v>
      </c>
      <c r="F2476" s="4">
        <v>41.8</v>
      </c>
    </row>
    <row r="2477" spans="1:6" x14ac:dyDescent="0.3">
      <c r="A2477" s="1">
        <v>47007</v>
      </c>
      <c r="B2477" t="s">
        <v>4075</v>
      </c>
      <c r="C2477" t="s">
        <v>4076</v>
      </c>
      <c r="D2477" s="3">
        <v>12876</v>
      </c>
      <c r="E2477" s="4">
        <v>406.42</v>
      </c>
      <c r="F2477" s="4">
        <v>31.7</v>
      </c>
    </row>
    <row r="2478" spans="1:6" x14ac:dyDescent="0.3">
      <c r="A2478" s="1">
        <v>47009</v>
      </c>
      <c r="B2478" t="s">
        <v>4077</v>
      </c>
      <c r="C2478" t="s">
        <v>19</v>
      </c>
      <c r="D2478" s="3">
        <v>123010</v>
      </c>
      <c r="E2478" s="4">
        <v>558.71</v>
      </c>
      <c r="F2478" s="4">
        <v>220.2</v>
      </c>
    </row>
    <row r="2479" spans="1:6" x14ac:dyDescent="0.3">
      <c r="A2479" s="1">
        <v>47011</v>
      </c>
      <c r="B2479" t="s">
        <v>4078</v>
      </c>
      <c r="C2479" t="s">
        <v>255</v>
      </c>
      <c r="D2479" s="3">
        <v>98963</v>
      </c>
      <c r="E2479" s="4">
        <v>328.76</v>
      </c>
      <c r="F2479" s="4">
        <v>301</v>
      </c>
    </row>
    <row r="2480" spans="1:6" x14ac:dyDescent="0.3">
      <c r="A2480" s="1">
        <v>47013</v>
      </c>
      <c r="B2480" t="s">
        <v>4079</v>
      </c>
      <c r="C2480" t="s">
        <v>1784</v>
      </c>
      <c r="D2480" s="3">
        <v>40716</v>
      </c>
      <c r="E2480" s="4">
        <v>480.19</v>
      </c>
      <c r="F2480" s="4">
        <v>84.8</v>
      </c>
    </row>
    <row r="2481" spans="1:6" x14ac:dyDescent="0.3">
      <c r="A2481" s="1">
        <v>47015</v>
      </c>
      <c r="B2481" t="s">
        <v>4080</v>
      </c>
      <c r="C2481" t="s">
        <v>4081</v>
      </c>
      <c r="D2481" s="3">
        <v>13801</v>
      </c>
      <c r="E2481" s="4">
        <v>265.64</v>
      </c>
      <c r="F2481" s="4">
        <v>52</v>
      </c>
    </row>
    <row r="2482" spans="1:6" x14ac:dyDescent="0.3">
      <c r="A2482" s="1">
        <v>47017</v>
      </c>
      <c r="B2482" t="s">
        <v>4082</v>
      </c>
      <c r="C2482" t="s">
        <v>258</v>
      </c>
      <c r="D2482" s="3">
        <v>28522</v>
      </c>
      <c r="E2482" s="4">
        <v>599.25</v>
      </c>
      <c r="F2482" s="4">
        <v>47.6</v>
      </c>
    </row>
    <row r="2483" spans="1:6" x14ac:dyDescent="0.3">
      <c r="A2483" s="1">
        <v>47019</v>
      </c>
      <c r="B2483" t="s">
        <v>4083</v>
      </c>
      <c r="C2483" t="s">
        <v>1789</v>
      </c>
      <c r="D2483" s="3">
        <v>57424</v>
      </c>
      <c r="E2483" s="4">
        <v>341.2</v>
      </c>
      <c r="F2483" s="4">
        <v>168.3</v>
      </c>
    </row>
    <row r="2484" spans="1:6" x14ac:dyDescent="0.3">
      <c r="A2484" s="1">
        <v>47021</v>
      </c>
      <c r="B2484" t="s">
        <v>4084</v>
      </c>
      <c r="C2484" t="s">
        <v>4085</v>
      </c>
      <c r="D2484" s="3">
        <v>39105</v>
      </c>
      <c r="E2484" s="4">
        <v>302.44</v>
      </c>
      <c r="F2484" s="4">
        <v>129.30000000000001</v>
      </c>
    </row>
    <row r="2485" spans="1:6" x14ac:dyDescent="0.3">
      <c r="A2485" s="1">
        <v>47023</v>
      </c>
      <c r="B2485" t="s">
        <v>4086</v>
      </c>
      <c r="C2485" t="s">
        <v>3795</v>
      </c>
      <c r="D2485" s="3">
        <v>17131</v>
      </c>
      <c r="E2485" s="4">
        <v>285.74</v>
      </c>
      <c r="F2485" s="4">
        <v>60</v>
      </c>
    </row>
    <row r="2486" spans="1:6" x14ac:dyDescent="0.3">
      <c r="A2486" s="1">
        <v>47025</v>
      </c>
      <c r="B2486" t="s">
        <v>4087</v>
      </c>
      <c r="C2486" t="s">
        <v>2476</v>
      </c>
      <c r="D2486" s="3">
        <v>32213</v>
      </c>
      <c r="E2486" s="4">
        <v>434.58</v>
      </c>
      <c r="F2486" s="4">
        <v>74.099999999999994</v>
      </c>
    </row>
    <row r="2487" spans="1:6" x14ac:dyDescent="0.3">
      <c r="A2487" s="1">
        <v>47027</v>
      </c>
      <c r="B2487" t="s">
        <v>4088</v>
      </c>
      <c r="C2487" t="s">
        <v>37</v>
      </c>
      <c r="D2487" s="3">
        <v>7861</v>
      </c>
      <c r="E2487" s="4">
        <v>236.54</v>
      </c>
      <c r="F2487" s="4">
        <v>33.200000000000003</v>
      </c>
    </row>
    <row r="2488" spans="1:6" x14ac:dyDescent="0.3">
      <c r="A2488" s="1">
        <v>47029</v>
      </c>
      <c r="B2488" t="s">
        <v>4089</v>
      </c>
      <c r="C2488" t="s">
        <v>4090</v>
      </c>
      <c r="D2488" s="3">
        <v>35662</v>
      </c>
      <c r="E2488" s="4">
        <v>434.57</v>
      </c>
      <c r="F2488" s="4">
        <v>82.1</v>
      </c>
    </row>
    <row r="2489" spans="1:6" x14ac:dyDescent="0.3">
      <c r="A2489" s="1">
        <v>47031</v>
      </c>
      <c r="B2489" t="s">
        <v>4091</v>
      </c>
      <c r="C2489" t="s">
        <v>41</v>
      </c>
      <c r="D2489" s="3">
        <v>52796</v>
      </c>
      <c r="E2489" s="4">
        <v>428.96</v>
      </c>
      <c r="F2489" s="4">
        <v>123.1</v>
      </c>
    </row>
    <row r="2490" spans="1:6" x14ac:dyDescent="0.3">
      <c r="A2490" s="1">
        <v>47033</v>
      </c>
      <c r="B2490" t="s">
        <v>4092</v>
      </c>
      <c r="C2490" t="s">
        <v>4093</v>
      </c>
      <c r="D2490" s="3">
        <v>14586</v>
      </c>
      <c r="E2490" s="4">
        <v>265.52999999999997</v>
      </c>
      <c r="F2490" s="4">
        <v>54.9</v>
      </c>
    </row>
    <row r="2491" spans="1:6" x14ac:dyDescent="0.3">
      <c r="A2491" s="1">
        <v>47035</v>
      </c>
      <c r="B2491" t="s">
        <v>4094</v>
      </c>
      <c r="C2491" t="s">
        <v>1165</v>
      </c>
      <c r="D2491" s="3">
        <v>56053</v>
      </c>
      <c r="E2491" s="4">
        <v>681.03</v>
      </c>
      <c r="F2491" s="4">
        <v>82.3</v>
      </c>
    </row>
    <row r="2492" spans="1:6" x14ac:dyDescent="0.3">
      <c r="A2492" s="1">
        <v>47037</v>
      </c>
      <c r="B2492" t="s">
        <v>4095</v>
      </c>
      <c r="C2492" t="s">
        <v>3261</v>
      </c>
      <c r="D2492" s="3">
        <v>626681</v>
      </c>
      <c r="E2492" s="4">
        <v>504.03</v>
      </c>
      <c r="F2492" s="4">
        <v>1243.3</v>
      </c>
    </row>
    <row r="2493" spans="1:6" x14ac:dyDescent="0.3">
      <c r="A2493" s="1">
        <v>47039</v>
      </c>
      <c r="B2493" t="s">
        <v>4096</v>
      </c>
      <c r="C2493" t="s">
        <v>847</v>
      </c>
      <c r="D2493" s="3">
        <v>11757</v>
      </c>
      <c r="E2493" s="4">
        <v>333.84</v>
      </c>
      <c r="F2493" s="4">
        <v>35.200000000000003</v>
      </c>
    </row>
    <row r="2494" spans="1:6" x14ac:dyDescent="0.3">
      <c r="A2494" s="1">
        <v>47041</v>
      </c>
      <c r="B2494" t="s">
        <v>4097</v>
      </c>
      <c r="C2494" t="s">
        <v>59</v>
      </c>
      <c r="D2494" s="3">
        <v>18723</v>
      </c>
      <c r="E2494" s="4">
        <v>304.35000000000002</v>
      </c>
      <c r="F2494" s="4">
        <v>61.5</v>
      </c>
    </row>
    <row r="2495" spans="1:6" x14ac:dyDescent="0.3">
      <c r="A2495" s="1">
        <v>47043</v>
      </c>
      <c r="B2495" t="s">
        <v>4098</v>
      </c>
      <c r="C2495" t="s">
        <v>4099</v>
      </c>
      <c r="D2495" s="3">
        <v>49666</v>
      </c>
      <c r="E2495" s="4">
        <v>489.9</v>
      </c>
      <c r="F2495" s="4">
        <v>101.4</v>
      </c>
    </row>
    <row r="2496" spans="1:6" x14ac:dyDescent="0.3">
      <c r="A2496" s="1">
        <v>47045</v>
      </c>
      <c r="B2496" t="s">
        <v>4100</v>
      </c>
      <c r="C2496" t="s">
        <v>4101</v>
      </c>
      <c r="D2496" s="3">
        <v>38335</v>
      </c>
      <c r="E2496" s="4">
        <v>512.33000000000004</v>
      </c>
      <c r="F2496" s="4">
        <v>74.8</v>
      </c>
    </row>
    <row r="2497" spans="1:6" x14ac:dyDescent="0.3">
      <c r="A2497" s="1">
        <v>47047</v>
      </c>
      <c r="B2497" t="s">
        <v>4102</v>
      </c>
      <c r="C2497" t="s">
        <v>67</v>
      </c>
      <c r="D2497" s="3">
        <v>38413</v>
      </c>
      <c r="E2497" s="4">
        <v>704.79</v>
      </c>
      <c r="F2497" s="4">
        <v>54.5</v>
      </c>
    </row>
    <row r="2498" spans="1:6" x14ac:dyDescent="0.3">
      <c r="A2498" s="1">
        <v>47049</v>
      </c>
      <c r="B2498" t="s">
        <v>4103</v>
      </c>
      <c r="C2498" t="s">
        <v>4104</v>
      </c>
      <c r="D2498" s="3">
        <v>17959</v>
      </c>
      <c r="E2498" s="4">
        <v>498.61</v>
      </c>
      <c r="F2498" s="4">
        <v>36</v>
      </c>
    </row>
    <row r="2499" spans="1:6" x14ac:dyDescent="0.3">
      <c r="A2499" s="1">
        <v>47051</v>
      </c>
      <c r="B2499" t="s">
        <v>4105</v>
      </c>
      <c r="C2499" t="s">
        <v>69</v>
      </c>
      <c r="D2499" s="3">
        <v>41052</v>
      </c>
      <c r="E2499" s="4">
        <v>554.54</v>
      </c>
      <c r="F2499" s="4">
        <v>74</v>
      </c>
    </row>
    <row r="2500" spans="1:6" x14ac:dyDescent="0.3">
      <c r="A2500" s="1">
        <v>47053</v>
      </c>
      <c r="B2500" t="s">
        <v>4106</v>
      </c>
      <c r="C2500" t="s">
        <v>1332</v>
      </c>
      <c r="D2500" s="3">
        <v>49683</v>
      </c>
      <c r="E2500" s="4">
        <v>602.74</v>
      </c>
      <c r="F2500" s="4">
        <v>82.4</v>
      </c>
    </row>
    <row r="2501" spans="1:6" x14ac:dyDescent="0.3">
      <c r="A2501" s="1">
        <v>47055</v>
      </c>
      <c r="B2501" t="s">
        <v>4107</v>
      </c>
      <c r="C2501" t="s">
        <v>4108</v>
      </c>
      <c r="D2501" s="3">
        <v>29485</v>
      </c>
      <c r="E2501" s="4">
        <v>610.92999999999995</v>
      </c>
      <c r="F2501" s="4">
        <v>48.3</v>
      </c>
    </row>
    <row r="2502" spans="1:6" x14ac:dyDescent="0.3">
      <c r="A2502" s="1">
        <v>47057</v>
      </c>
      <c r="B2502" t="s">
        <v>4109</v>
      </c>
      <c r="C2502" t="s">
        <v>4110</v>
      </c>
      <c r="D2502" s="3">
        <v>22657</v>
      </c>
      <c r="E2502" s="4">
        <v>280.60000000000002</v>
      </c>
      <c r="F2502" s="4">
        <v>80.7</v>
      </c>
    </row>
    <row r="2503" spans="1:6" x14ac:dyDescent="0.3">
      <c r="A2503" s="1">
        <v>47059</v>
      </c>
      <c r="B2503" t="s">
        <v>4111</v>
      </c>
      <c r="C2503" t="s">
        <v>73</v>
      </c>
      <c r="D2503" s="3">
        <v>68831</v>
      </c>
      <c r="E2503" s="4">
        <v>622.16</v>
      </c>
      <c r="F2503" s="4">
        <v>110.6</v>
      </c>
    </row>
    <row r="2504" spans="1:6" x14ac:dyDescent="0.3">
      <c r="A2504" s="1">
        <v>47061</v>
      </c>
      <c r="B2504" t="s">
        <v>4112</v>
      </c>
      <c r="C2504" t="s">
        <v>1186</v>
      </c>
      <c r="D2504" s="3">
        <v>13703</v>
      </c>
      <c r="E2504" s="4">
        <v>360.53</v>
      </c>
      <c r="F2504" s="4">
        <v>38</v>
      </c>
    </row>
    <row r="2505" spans="1:6" x14ac:dyDescent="0.3">
      <c r="A2505" s="1">
        <v>47063</v>
      </c>
      <c r="B2505" t="s">
        <v>4113</v>
      </c>
      <c r="C2505" t="s">
        <v>4114</v>
      </c>
      <c r="D2505" s="3">
        <v>62544</v>
      </c>
      <c r="E2505" s="4">
        <v>161.18</v>
      </c>
      <c r="F2505" s="4">
        <v>388</v>
      </c>
    </row>
    <row r="2506" spans="1:6" x14ac:dyDescent="0.3">
      <c r="A2506" s="1">
        <v>47065</v>
      </c>
      <c r="B2506" t="s">
        <v>4115</v>
      </c>
      <c r="C2506" t="s">
        <v>690</v>
      </c>
      <c r="D2506" s="3">
        <v>336463</v>
      </c>
      <c r="E2506" s="4">
        <v>542.42999999999995</v>
      </c>
      <c r="F2506" s="4">
        <v>620.29999999999995</v>
      </c>
    </row>
    <row r="2507" spans="1:6" x14ac:dyDescent="0.3">
      <c r="A2507" s="1">
        <v>47067</v>
      </c>
      <c r="B2507" t="s">
        <v>4116</v>
      </c>
      <c r="C2507" t="s">
        <v>896</v>
      </c>
      <c r="D2507" s="3">
        <v>6819</v>
      </c>
      <c r="E2507" s="4">
        <v>222.34</v>
      </c>
      <c r="F2507" s="4">
        <v>30.7</v>
      </c>
    </row>
    <row r="2508" spans="1:6" x14ac:dyDescent="0.3">
      <c r="A2508" s="1">
        <v>47069</v>
      </c>
      <c r="B2508" t="s">
        <v>4117</v>
      </c>
      <c r="C2508" t="s">
        <v>4118</v>
      </c>
      <c r="D2508" s="3">
        <v>27253</v>
      </c>
      <c r="E2508" s="4">
        <v>667.77</v>
      </c>
      <c r="F2508" s="4">
        <v>40.799999999999997</v>
      </c>
    </row>
    <row r="2509" spans="1:6" x14ac:dyDescent="0.3">
      <c r="A2509" s="1">
        <v>47071</v>
      </c>
      <c r="B2509" t="s">
        <v>4119</v>
      </c>
      <c r="C2509" t="s">
        <v>1190</v>
      </c>
      <c r="D2509" s="3">
        <v>26026</v>
      </c>
      <c r="E2509" s="4">
        <v>577.32000000000005</v>
      </c>
      <c r="F2509" s="4">
        <v>45.1</v>
      </c>
    </row>
    <row r="2510" spans="1:6" x14ac:dyDescent="0.3">
      <c r="A2510" s="1">
        <v>47073</v>
      </c>
      <c r="B2510" t="s">
        <v>4120</v>
      </c>
      <c r="C2510" t="s">
        <v>4121</v>
      </c>
      <c r="D2510" s="3">
        <v>56833</v>
      </c>
      <c r="E2510" s="4">
        <v>486.98</v>
      </c>
      <c r="F2510" s="4">
        <v>116.7</v>
      </c>
    </row>
    <row r="2511" spans="1:6" x14ac:dyDescent="0.3">
      <c r="A2511" s="1">
        <v>47075</v>
      </c>
      <c r="B2511" t="s">
        <v>4122</v>
      </c>
      <c r="C2511" t="s">
        <v>3289</v>
      </c>
      <c r="D2511" s="3">
        <v>18787</v>
      </c>
      <c r="E2511" s="4">
        <v>533.11</v>
      </c>
      <c r="F2511" s="4">
        <v>35.200000000000003</v>
      </c>
    </row>
    <row r="2512" spans="1:6" x14ac:dyDescent="0.3">
      <c r="A2512" s="1">
        <v>47077</v>
      </c>
      <c r="B2512" t="s">
        <v>4123</v>
      </c>
      <c r="C2512" t="s">
        <v>1192</v>
      </c>
      <c r="D2512" s="3">
        <v>27769</v>
      </c>
      <c r="E2512" s="4">
        <v>520.07000000000005</v>
      </c>
      <c r="F2512" s="4">
        <v>53.4</v>
      </c>
    </row>
    <row r="2513" spans="1:6" x14ac:dyDescent="0.3">
      <c r="A2513" s="1">
        <v>47079</v>
      </c>
      <c r="B2513" t="s">
        <v>4124</v>
      </c>
      <c r="C2513" t="s">
        <v>77</v>
      </c>
      <c r="D2513" s="3">
        <v>32330</v>
      </c>
      <c r="E2513" s="4">
        <v>562.1</v>
      </c>
      <c r="F2513" s="4">
        <v>57.5</v>
      </c>
    </row>
    <row r="2514" spans="1:6" x14ac:dyDescent="0.3">
      <c r="A2514" s="1">
        <v>47081</v>
      </c>
      <c r="B2514" t="s">
        <v>4125</v>
      </c>
      <c r="C2514" t="s">
        <v>1832</v>
      </c>
      <c r="D2514" s="3">
        <v>24690</v>
      </c>
      <c r="E2514" s="4">
        <v>612.5</v>
      </c>
      <c r="F2514" s="4">
        <v>40.299999999999997</v>
      </c>
    </row>
    <row r="2515" spans="1:6" x14ac:dyDescent="0.3">
      <c r="A2515" s="1">
        <v>47083</v>
      </c>
      <c r="B2515" t="s">
        <v>4126</v>
      </c>
      <c r="C2515" t="s">
        <v>79</v>
      </c>
      <c r="D2515" s="3">
        <v>8426</v>
      </c>
      <c r="E2515" s="4">
        <v>200.29</v>
      </c>
      <c r="F2515" s="4">
        <v>42.1</v>
      </c>
    </row>
    <row r="2516" spans="1:6" x14ac:dyDescent="0.3">
      <c r="A2516" s="1">
        <v>47085</v>
      </c>
      <c r="B2516" t="s">
        <v>4127</v>
      </c>
      <c r="C2516" t="s">
        <v>2499</v>
      </c>
      <c r="D2516" s="3">
        <v>18538</v>
      </c>
      <c r="E2516" s="4">
        <v>530.98</v>
      </c>
      <c r="F2516" s="4">
        <v>34.9</v>
      </c>
    </row>
    <row r="2517" spans="1:6" x14ac:dyDescent="0.3">
      <c r="A2517" s="1">
        <v>47087</v>
      </c>
      <c r="B2517" t="s">
        <v>4128</v>
      </c>
      <c r="C2517" t="s">
        <v>81</v>
      </c>
      <c r="D2517" s="3">
        <v>11638</v>
      </c>
      <c r="E2517" s="4">
        <v>308.32</v>
      </c>
      <c r="F2517" s="4">
        <v>37.700000000000003</v>
      </c>
    </row>
    <row r="2518" spans="1:6" x14ac:dyDescent="0.3">
      <c r="A2518" s="1">
        <v>47089</v>
      </c>
      <c r="B2518" t="s">
        <v>4129</v>
      </c>
      <c r="C2518" t="s">
        <v>83</v>
      </c>
      <c r="D2518" s="3">
        <v>51407</v>
      </c>
      <c r="E2518" s="4">
        <v>274.08</v>
      </c>
      <c r="F2518" s="4">
        <v>187.6</v>
      </c>
    </row>
    <row r="2519" spans="1:6" x14ac:dyDescent="0.3">
      <c r="A2519" s="1">
        <v>47091</v>
      </c>
      <c r="B2519" t="s">
        <v>4130</v>
      </c>
      <c r="C2519" t="s">
        <v>307</v>
      </c>
      <c r="D2519" s="3">
        <v>18244</v>
      </c>
      <c r="E2519" s="4">
        <v>298.47000000000003</v>
      </c>
      <c r="F2519" s="4">
        <v>61.1</v>
      </c>
    </row>
    <row r="2520" spans="1:6" x14ac:dyDescent="0.3">
      <c r="A2520" s="1">
        <v>47093</v>
      </c>
      <c r="B2520" t="s">
        <v>4131</v>
      </c>
      <c r="C2520" t="s">
        <v>1211</v>
      </c>
      <c r="D2520" s="3">
        <v>432226</v>
      </c>
      <c r="E2520" s="4">
        <v>508.22</v>
      </c>
      <c r="F2520" s="4">
        <v>850.5</v>
      </c>
    </row>
    <row r="2521" spans="1:6" x14ac:dyDescent="0.3">
      <c r="A2521" s="1">
        <v>47095</v>
      </c>
      <c r="B2521" t="s">
        <v>4132</v>
      </c>
      <c r="C2521" t="s">
        <v>412</v>
      </c>
      <c r="D2521" s="3">
        <v>7832</v>
      </c>
      <c r="E2521" s="4">
        <v>165.78</v>
      </c>
      <c r="F2521" s="4">
        <v>47.2</v>
      </c>
    </row>
    <row r="2522" spans="1:6" x14ac:dyDescent="0.3">
      <c r="A2522" s="1">
        <v>47097</v>
      </c>
      <c r="B2522" t="s">
        <v>4133</v>
      </c>
      <c r="C2522" t="s">
        <v>88</v>
      </c>
      <c r="D2522" s="3">
        <v>27815</v>
      </c>
      <c r="E2522" s="4">
        <v>471.99</v>
      </c>
      <c r="F2522" s="4">
        <v>58.9</v>
      </c>
    </row>
    <row r="2523" spans="1:6" x14ac:dyDescent="0.3">
      <c r="A2523" s="1">
        <v>47099</v>
      </c>
      <c r="B2523" t="s">
        <v>4134</v>
      </c>
      <c r="C2523" t="s">
        <v>90</v>
      </c>
      <c r="D2523" s="3">
        <v>41869</v>
      </c>
      <c r="E2523" s="4">
        <v>617.13</v>
      </c>
      <c r="F2523" s="4">
        <v>67.8</v>
      </c>
    </row>
    <row r="2524" spans="1:6" x14ac:dyDescent="0.3">
      <c r="A2524" s="1">
        <v>47101</v>
      </c>
      <c r="B2524" t="s">
        <v>4135</v>
      </c>
      <c r="C2524" t="s">
        <v>1112</v>
      </c>
      <c r="D2524" s="3">
        <v>12161</v>
      </c>
      <c r="E2524" s="4">
        <v>282.08999999999997</v>
      </c>
      <c r="F2524" s="4">
        <v>43.1</v>
      </c>
    </row>
    <row r="2525" spans="1:6" x14ac:dyDescent="0.3">
      <c r="A2525" s="1">
        <v>47103</v>
      </c>
      <c r="B2525" t="s">
        <v>4136</v>
      </c>
      <c r="C2525" t="s">
        <v>313</v>
      </c>
      <c r="D2525" s="3">
        <v>33361</v>
      </c>
      <c r="E2525" s="4">
        <v>570.34</v>
      </c>
      <c r="F2525" s="4">
        <v>58.5</v>
      </c>
    </row>
    <row r="2526" spans="1:6" x14ac:dyDescent="0.3">
      <c r="A2526" s="1">
        <v>47105</v>
      </c>
      <c r="B2526" t="s">
        <v>4137</v>
      </c>
      <c r="C2526" t="s">
        <v>4138</v>
      </c>
      <c r="D2526" s="3">
        <v>48556</v>
      </c>
      <c r="E2526" s="4">
        <v>229.22</v>
      </c>
      <c r="F2526" s="4">
        <v>211.8</v>
      </c>
    </row>
    <row r="2527" spans="1:6" x14ac:dyDescent="0.3">
      <c r="A2527" s="1">
        <v>47107</v>
      </c>
      <c r="B2527" t="s">
        <v>4139</v>
      </c>
      <c r="C2527" t="s">
        <v>4140</v>
      </c>
      <c r="D2527" s="3">
        <v>52266</v>
      </c>
      <c r="E2527" s="4">
        <v>430.12</v>
      </c>
      <c r="F2527" s="4">
        <v>121.5</v>
      </c>
    </row>
    <row r="2528" spans="1:6" x14ac:dyDescent="0.3">
      <c r="A2528" s="1">
        <v>47109</v>
      </c>
      <c r="B2528" t="s">
        <v>4141</v>
      </c>
      <c r="C2528" t="s">
        <v>4142</v>
      </c>
      <c r="D2528" s="3">
        <v>26075</v>
      </c>
      <c r="E2528" s="4">
        <v>562.86</v>
      </c>
      <c r="F2528" s="4">
        <v>46.3</v>
      </c>
    </row>
    <row r="2529" spans="1:6" x14ac:dyDescent="0.3">
      <c r="A2529" s="1">
        <v>47111</v>
      </c>
      <c r="B2529" t="s">
        <v>4143</v>
      </c>
      <c r="C2529" t="s">
        <v>99</v>
      </c>
      <c r="D2529" s="3">
        <v>22248</v>
      </c>
      <c r="E2529" s="4">
        <v>307.14</v>
      </c>
      <c r="F2529" s="4">
        <v>72.400000000000006</v>
      </c>
    </row>
    <row r="2530" spans="1:6" x14ac:dyDescent="0.3">
      <c r="A2530" s="1">
        <v>47113</v>
      </c>
      <c r="B2530" t="s">
        <v>4144</v>
      </c>
      <c r="C2530" t="s">
        <v>101</v>
      </c>
      <c r="D2530" s="3">
        <v>98294</v>
      </c>
      <c r="E2530" s="4">
        <v>557.12</v>
      </c>
      <c r="F2530" s="4">
        <v>176.4</v>
      </c>
    </row>
    <row r="2531" spans="1:6" x14ac:dyDescent="0.3">
      <c r="A2531" s="1">
        <v>47115</v>
      </c>
      <c r="B2531" t="s">
        <v>4145</v>
      </c>
      <c r="C2531" t="s">
        <v>105</v>
      </c>
      <c r="D2531" s="3">
        <v>28237</v>
      </c>
      <c r="E2531" s="4">
        <v>498.16</v>
      </c>
      <c r="F2531" s="4">
        <v>56.7</v>
      </c>
    </row>
    <row r="2532" spans="1:6" x14ac:dyDescent="0.3">
      <c r="A2532" s="1">
        <v>47117</v>
      </c>
      <c r="B2532" t="s">
        <v>4146</v>
      </c>
      <c r="C2532" t="s">
        <v>107</v>
      </c>
      <c r="D2532" s="3">
        <v>30617</v>
      </c>
      <c r="E2532" s="4">
        <v>375.46</v>
      </c>
      <c r="F2532" s="4">
        <v>81.5</v>
      </c>
    </row>
    <row r="2533" spans="1:6" x14ac:dyDescent="0.3">
      <c r="A2533" s="1">
        <v>47119</v>
      </c>
      <c r="B2533" t="s">
        <v>4147</v>
      </c>
      <c r="C2533" t="s">
        <v>4148</v>
      </c>
      <c r="D2533" s="3">
        <v>80956</v>
      </c>
      <c r="E2533" s="4">
        <v>613.14</v>
      </c>
      <c r="F2533" s="4">
        <v>132</v>
      </c>
    </row>
    <row r="2534" spans="1:6" x14ac:dyDescent="0.3">
      <c r="A2534" s="1">
        <v>47121</v>
      </c>
      <c r="B2534" t="s">
        <v>4149</v>
      </c>
      <c r="C2534" t="s">
        <v>3543</v>
      </c>
      <c r="D2534" s="3">
        <v>11753</v>
      </c>
      <c r="E2534" s="4">
        <v>195.12</v>
      </c>
      <c r="F2534" s="4">
        <v>60.2</v>
      </c>
    </row>
    <row r="2535" spans="1:6" x14ac:dyDescent="0.3">
      <c r="A2535" s="1">
        <v>47123</v>
      </c>
      <c r="B2535" t="s">
        <v>4150</v>
      </c>
      <c r="C2535" t="s">
        <v>112</v>
      </c>
      <c r="D2535" s="3">
        <v>44519</v>
      </c>
      <c r="E2535" s="4">
        <v>635.55999999999995</v>
      </c>
      <c r="F2535" s="4">
        <v>70</v>
      </c>
    </row>
    <row r="2536" spans="1:6" x14ac:dyDescent="0.3">
      <c r="A2536" s="1">
        <v>47125</v>
      </c>
      <c r="B2536" t="s">
        <v>4151</v>
      </c>
      <c r="C2536" t="s">
        <v>114</v>
      </c>
      <c r="D2536" s="3">
        <v>172331</v>
      </c>
      <c r="E2536" s="4">
        <v>539.17999999999995</v>
      </c>
      <c r="F2536" s="4">
        <v>319.60000000000002</v>
      </c>
    </row>
    <row r="2537" spans="1:6" x14ac:dyDescent="0.3">
      <c r="A2537" s="1">
        <v>47127</v>
      </c>
      <c r="B2537" t="s">
        <v>4152</v>
      </c>
      <c r="C2537" t="s">
        <v>3317</v>
      </c>
      <c r="D2537" s="3">
        <v>6362</v>
      </c>
      <c r="E2537" s="4">
        <v>129.22</v>
      </c>
      <c r="F2537" s="4">
        <v>49.2</v>
      </c>
    </row>
    <row r="2538" spans="1:6" x14ac:dyDescent="0.3">
      <c r="A2538" s="1">
        <v>47129</v>
      </c>
      <c r="B2538" t="s">
        <v>4153</v>
      </c>
      <c r="C2538" t="s">
        <v>116</v>
      </c>
      <c r="D2538" s="3">
        <v>21987</v>
      </c>
      <c r="E2538" s="4">
        <v>522.17999999999995</v>
      </c>
      <c r="F2538" s="4">
        <v>42.1</v>
      </c>
    </row>
    <row r="2539" spans="1:6" x14ac:dyDescent="0.3">
      <c r="A2539" s="1">
        <v>47131</v>
      </c>
      <c r="B2539" t="s">
        <v>4154</v>
      </c>
      <c r="C2539" t="s">
        <v>4155</v>
      </c>
      <c r="D2539" s="3">
        <v>31807</v>
      </c>
      <c r="E2539" s="4">
        <v>544.73</v>
      </c>
      <c r="F2539" s="4">
        <v>58.4</v>
      </c>
    </row>
    <row r="2540" spans="1:6" x14ac:dyDescent="0.3">
      <c r="A2540" s="1">
        <v>47133</v>
      </c>
      <c r="B2540" t="s">
        <v>4156</v>
      </c>
      <c r="C2540" t="s">
        <v>4157</v>
      </c>
      <c r="D2540" s="3">
        <v>22083</v>
      </c>
      <c r="E2540" s="4">
        <v>433.48</v>
      </c>
      <c r="F2540" s="4">
        <v>50.9</v>
      </c>
    </row>
    <row r="2541" spans="1:6" x14ac:dyDescent="0.3">
      <c r="A2541" s="1">
        <v>47135</v>
      </c>
      <c r="B2541" t="s">
        <v>4158</v>
      </c>
      <c r="C2541" t="s">
        <v>118</v>
      </c>
      <c r="D2541" s="3">
        <v>7915</v>
      </c>
      <c r="E2541" s="4">
        <v>414.73</v>
      </c>
      <c r="F2541" s="4">
        <v>19.100000000000001</v>
      </c>
    </row>
    <row r="2542" spans="1:6" x14ac:dyDescent="0.3">
      <c r="A2542" s="1">
        <v>47137</v>
      </c>
      <c r="B2542" t="s">
        <v>4159</v>
      </c>
      <c r="C2542" t="s">
        <v>4160</v>
      </c>
      <c r="D2542" s="3">
        <v>5077</v>
      </c>
      <c r="E2542" s="4">
        <v>162.97999999999999</v>
      </c>
      <c r="F2542" s="4">
        <v>31.2</v>
      </c>
    </row>
    <row r="2543" spans="1:6" x14ac:dyDescent="0.3">
      <c r="A2543" s="1">
        <v>47139</v>
      </c>
      <c r="B2543" t="s">
        <v>4161</v>
      </c>
      <c r="C2543" t="s">
        <v>342</v>
      </c>
      <c r="D2543" s="3">
        <v>16825</v>
      </c>
      <c r="E2543" s="4">
        <v>434.68</v>
      </c>
      <c r="F2543" s="4">
        <v>38.700000000000003</v>
      </c>
    </row>
    <row r="2544" spans="1:6" x14ac:dyDescent="0.3">
      <c r="A2544" s="1">
        <v>47141</v>
      </c>
      <c r="B2544" t="s">
        <v>4162</v>
      </c>
      <c r="C2544" t="s">
        <v>745</v>
      </c>
      <c r="D2544" s="3">
        <v>72321</v>
      </c>
      <c r="E2544" s="4">
        <v>401.1</v>
      </c>
      <c r="F2544" s="4">
        <v>180.3</v>
      </c>
    </row>
    <row r="2545" spans="1:6" x14ac:dyDescent="0.3">
      <c r="A2545" s="1">
        <v>47143</v>
      </c>
      <c r="B2545" t="s">
        <v>4163</v>
      </c>
      <c r="C2545" t="s">
        <v>4164</v>
      </c>
      <c r="D2545" s="3">
        <v>31809</v>
      </c>
      <c r="E2545" s="4">
        <v>315.38</v>
      </c>
      <c r="F2545" s="4">
        <v>100.9</v>
      </c>
    </row>
    <row r="2546" spans="1:6" x14ac:dyDescent="0.3">
      <c r="A2546" s="1">
        <v>47145</v>
      </c>
      <c r="B2546" t="s">
        <v>4165</v>
      </c>
      <c r="C2546" t="s">
        <v>4166</v>
      </c>
      <c r="D2546" s="3">
        <v>54181</v>
      </c>
      <c r="E2546" s="4">
        <v>360.71</v>
      </c>
      <c r="F2546" s="4">
        <v>150.19999999999999</v>
      </c>
    </row>
    <row r="2547" spans="1:6" x14ac:dyDescent="0.3">
      <c r="A2547" s="1">
        <v>47147</v>
      </c>
      <c r="B2547" t="s">
        <v>4167</v>
      </c>
      <c r="C2547" t="s">
        <v>1901</v>
      </c>
      <c r="D2547" s="3">
        <v>66283</v>
      </c>
      <c r="E2547" s="4">
        <v>476.29</v>
      </c>
      <c r="F2547" s="4">
        <v>139.19999999999999</v>
      </c>
    </row>
    <row r="2548" spans="1:6" x14ac:dyDescent="0.3">
      <c r="A2548" s="1">
        <v>47149</v>
      </c>
      <c r="B2548" t="s">
        <v>4168</v>
      </c>
      <c r="C2548" t="s">
        <v>3347</v>
      </c>
      <c r="D2548" s="3">
        <v>262604</v>
      </c>
      <c r="E2548" s="4">
        <v>619.36</v>
      </c>
      <c r="F2548" s="4">
        <v>424</v>
      </c>
    </row>
    <row r="2549" spans="1:6" x14ac:dyDescent="0.3">
      <c r="A2549" s="1">
        <v>47151</v>
      </c>
      <c r="B2549" t="s">
        <v>4169</v>
      </c>
      <c r="C2549" t="s">
        <v>355</v>
      </c>
      <c r="D2549" s="3">
        <v>22228</v>
      </c>
      <c r="E2549" s="4">
        <v>532.29999999999995</v>
      </c>
      <c r="F2549" s="4">
        <v>41.8</v>
      </c>
    </row>
    <row r="2550" spans="1:6" x14ac:dyDescent="0.3">
      <c r="A2550" s="1">
        <v>47153</v>
      </c>
      <c r="B2550" t="s">
        <v>4170</v>
      </c>
      <c r="C2550" t="s">
        <v>4171</v>
      </c>
      <c r="D2550" s="3">
        <v>14112</v>
      </c>
      <c r="E2550" s="4">
        <v>265.86</v>
      </c>
      <c r="F2550" s="4">
        <v>53.1</v>
      </c>
    </row>
    <row r="2551" spans="1:6" x14ac:dyDescent="0.3">
      <c r="A2551" s="1">
        <v>47155</v>
      </c>
      <c r="B2551" t="s">
        <v>4172</v>
      </c>
      <c r="C2551" t="s">
        <v>361</v>
      </c>
      <c r="D2551" s="3">
        <v>89889</v>
      </c>
      <c r="E2551" s="4">
        <v>592.5</v>
      </c>
      <c r="F2551" s="4">
        <v>151.69999999999999</v>
      </c>
    </row>
    <row r="2552" spans="1:6" x14ac:dyDescent="0.3">
      <c r="A2552" s="1">
        <v>47157</v>
      </c>
      <c r="B2552" t="s">
        <v>4173</v>
      </c>
      <c r="C2552" t="s">
        <v>130</v>
      </c>
      <c r="D2552" s="3">
        <v>927644</v>
      </c>
      <c r="E2552" s="4">
        <v>763.17</v>
      </c>
      <c r="F2552" s="4">
        <v>1215.5</v>
      </c>
    </row>
    <row r="2553" spans="1:6" x14ac:dyDescent="0.3">
      <c r="A2553" s="1">
        <v>47159</v>
      </c>
      <c r="B2553" t="s">
        <v>4174</v>
      </c>
      <c r="C2553" t="s">
        <v>1726</v>
      </c>
      <c r="D2553" s="3">
        <v>19166</v>
      </c>
      <c r="E2553" s="4">
        <v>314.29000000000002</v>
      </c>
      <c r="F2553" s="4">
        <v>61</v>
      </c>
    </row>
    <row r="2554" spans="1:6" x14ac:dyDescent="0.3">
      <c r="A2554" s="1">
        <v>47161</v>
      </c>
      <c r="B2554" t="s">
        <v>4175</v>
      </c>
      <c r="C2554" t="s">
        <v>987</v>
      </c>
      <c r="D2554" s="3">
        <v>13324</v>
      </c>
      <c r="E2554" s="4">
        <v>459.33</v>
      </c>
      <c r="F2554" s="4">
        <v>29</v>
      </c>
    </row>
    <row r="2555" spans="1:6" x14ac:dyDescent="0.3">
      <c r="A2555" s="1">
        <v>47163</v>
      </c>
      <c r="B2555" t="s">
        <v>4176</v>
      </c>
      <c r="C2555" t="s">
        <v>1406</v>
      </c>
      <c r="D2555" s="3">
        <v>156823</v>
      </c>
      <c r="E2555" s="4">
        <v>413.36</v>
      </c>
      <c r="F2555" s="4">
        <v>379.4</v>
      </c>
    </row>
    <row r="2556" spans="1:6" x14ac:dyDescent="0.3">
      <c r="A2556" s="1">
        <v>47165</v>
      </c>
      <c r="B2556" t="s">
        <v>4177</v>
      </c>
      <c r="C2556" t="s">
        <v>1734</v>
      </c>
      <c r="D2556" s="3">
        <v>160645</v>
      </c>
      <c r="E2556" s="4">
        <v>529.45000000000005</v>
      </c>
      <c r="F2556" s="4">
        <v>303.39999999999998</v>
      </c>
    </row>
    <row r="2557" spans="1:6" x14ac:dyDescent="0.3">
      <c r="A2557" s="1">
        <v>47167</v>
      </c>
      <c r="B2557" t="s">
        <v>4178</v>
      </c>
      <c r="C2557" t="s">
        <v>1412</v>
      </c>
      <c r="D2557" s="3">
        <v>61081</v>
      </c>
      <c r="E2557" s="4">
        <v>458.37</v>
      </c>
      <c r="F2557" s="4">
        <v>133.30000000000001</v>
      </c>
    </row>
    <row r="2558" spans="1:6" x14ac:dyDescent="0.3">
      <c r="A2558" s="1">
        <v>47169</v>
      </c>
      <c r="B2558" t="s">
        <v>4179</v>
      </c>
      <c r="C2558" t="s">
        <v>4180</v>
      </c>
      <c r="D2558" s="3">
        <v>7870</v>
      </c>
      <c r="E2558" s="4">
        <v>114.19</v>
      </c>
      <c r="F2558" s="4">
        <v>68.900000000000006</v>
      </c>
    </row>
    <row r="2559" spans="1:6" x14ac:dyDescent="0.3">
      <c r="A2559" s="1">
        <v>47171</v>
      </c>
      <c r="B2559" t="s">
        <v>4181</v>
      </c>
      <c r="C2559" t="s">
        <v>4182</v>
      </c>
      <c r="D2559" s="3">
        <v>18313</v>
      </c>
      <c r="E2559" s="4">
        <v>186.17</v>
      </c>
      <c r="F2559" s="4">
        <v>98.4</v>
      </c>
    </row>
    <row r="2560" spans="1:6" x14ac:dyDescent="0.3">
      <c r="A2560" s="1">
        <v>47173</v>
      </c>
      <c r="B2560" t="s">
        <v>4183</v>
      </c>
      <c r="C2560" t="s">
        <v>367</v>
      </c>
      <c r="D2560" s="3">
        <v>19109</v>
      </c>
      <c r="E2560" s="4">
        <v>223.55</v>
      </c>
      <c r="F2560" s="4">
        <v>85.5</v>
      </c>
    </row>
    <row r="2561" spans="1:6" x14ac:dyDescent="0.3">
      <c r="A2561" s="1">
        <v>47175</v>
      </c>
      <c r="B2561" t="s">
        <v>4184</v>
      </c>
      <c r="C2561" t="s">
        <v>369</v>
      </c>
      <c r="D2561" s="3">
        <v>5548</v>
      </c>
      <c r="E2561" s="4">
        <v>273.42</v>
      </c>
      <c r="F2561" s="4">
        <v>20.3</v>
      </c>
    </row>
    <row r="2562" spans="1:6" x14ac:dyDescent="0.3">
      <c r="A2562" s="1">
        <v>47177</v>
      </c>
      <c r="B2562" t="s">
        <v>4185</v>
      </c>
      <c r="C2562" t="s">
        <v>1025</v>
      </c>
      <c r="D2562" s="3">
        <v>39839</v>
      </c>
      <c r="E2562" s="4">
        <v>432.68</v>
      </c>
      <c r="F2562" s="4">
        <v>92.1</v>
      </c>
    </row>
    <row r="2563" spans="1:6" x14ac:dyDescent="0.3">
      <c r="A2563" s="1">
        <v>47179</v>
      </c>
      <c r="B2563" t="s">
        <v>4186</v>
      </c>
      <c r="C2563" t="s">
        <v>142</v>
      </c>
      <c r="D2563" s="3">
        <v>122979</v>
      </c>
      <c r="E2563" s="4">
        <v>326.45999999999998</v>
      </c>
      <c r="F2563" s="4">
        <v>376.7</v>
      </c>
    </row>
    <row r="2564" spans="1:6" x14ac:dyDescent="0.3">
      <c r="A2564" s="1">
        <v>47181</v>
      </c>
      <c r="B2564" t="s">
        <v>4187</v>
      </c>
      <c r="C2564" t="s">
        <v>1028</v>
      </c>
      <c r="D2564" s="3">
        <v>17021</v>
      </c>
      <c r="E2564" s="4">
        <v>734.1</v>
      </c>
      <c r="F2564" s="4">
        <v>23.2</v>
      </c>
    </row>
    <row r="2565" spans="1:6" x14ac:dyDescent="0.3">
      <c r="A2565" s="1">
        <v>47183</v>
      </c>
      <c r="B2565" t="s">
        <v>4188</v>
      </c>
      <c r="C2565" t="s">
        <v>4189</v>
      </c>
      <c r="D2565" s="3">
        <v>35021</v>
      </c>
      <c r="E2565" s="4">
        <v>580.36</v>
      </c>
      <c r="F2565" s="4">
        <v>60.3</v>
      </c>
    </row>
    <row r="2566" spans="1:6" x14ac:dyDescent="0.3">
      <c r="A2566" s="1">
        <v>47185</v>
      </c>
      <c r="B2566" t="s">
        <v>4190</v>
      </c>
      <c r="C2566" t="s">
        <v>372</v>
      </c>
      <c r="D2566" s="3">
        <v>25841</v>
      </c>
      <c r="E2566" s="4">
        <v>376.67</v>
      </c>
      <c r="F2566" s="4">
        <v>68.599999999999994</v>
      </c>
    </row>
    <row r="2567" spans="1:6" x14ac:dyDescent="0.3">
      <c r="A2567" s="1">
        <v>47187</v>
      </c>
      <c r="B2567" t="s">
        <v>4191</v>
      </c>
      <c r="C2567" t="s">
        <v>1289</v>
      </c>
      <c r="D2567" s="3">
        <v>183182</v>
      </c>
      <c r="E2567" s="4">
        <v>582.6</v>
      </c>
      <c r="F2567" s="4">
        <v>314.39999999999998</v>
      </c>
    </row>
    <row r="2568" spans="1:6" x14ac:dyDescent="0.3">
      <c r="A2568" s="1">
        <v>47189</v>
      </c>
      <c r="B2568" t="s">
        <v>4192</v>
      </c>
      <c r="C2568" t="s">
        <v>1746</v>
      </c>
      <c r="D2568" s="3">
        <v>113993</v>
      </c>
      <c r="E2568" s="4">
        <v>570.83000000000004</v>
      </c>
      <c r="F2568" s="4">
        <v>199.7</v>
      </c>
    </row>
    <row r="2569" spans="1:6" x14ac:dyDescent="0.3">
      <c r="A2569" s="1">
        <v>48</v>
      </c>
      <c r="B2569" t="s">
        <v>4193</v>
      </c>
      <c r="C2569" t="s">
        <v>4194</v>
      </c>
      <c r="D2569" s="3" t="s">
        <v>4195</v>
      </c>
      <c r="E2569" s="4">
        <v>261231.71</v>
      </c>
      <c r="F2569" s="4">
        <v>96.3</v>
      </c>
    </row>
    <row r="2570" spans="1:6" x14ac:dyDescent="0.3">
      <c r="A2570" s="1">
        <v>48001</v>
      </c>
      <c r="B2570" t="s">
        <v>4196</v>
      </c>
      <c r="C2570" t="s">
        <v>1581</v>
      </c>
      <c r="D2570" s="3">
        <v>58458</v>
      </c>
      <c r="E2570" s="4">
        <v>1062.5999999999999</v>
      </c>
      <c r="F2570" s="4">
        <v>55</v>
      </c>
    </row>
    <row r="2571" spans="1:6" x14ac:dyDescent="0.3">
      <c r="A2571" s="1">
        <v>48003</v>
      </c>
      <c r="B2571" t="s">
        <v>4197</v>
      </c>
      <c r="C2571" t="s">
        <v>4198</v>
      </c>
      <c r="D2571" s="3">
        <v>14786</v>
      </c>
      <c r="E2571" s="4">
        <v>1500.71</v>
      </c>
      <c r="F2571" s="4">
        <v>9.9</v>
      </c>
    </row>
    <row r="2572" spans="1:6" x14ac:dyDescent="0.3">
      <c r="A2572" s="1">
        <v>48005</v>
      </c>
      <c r="B2572" t="s">
        <v>4199</v>
      </c>
      <c r="C2572" t="s">
        <v>4200</v>
      </c>
      <c r="D2572" s="3">
        <v>86771</v>
      </c>
      <c r="E2572" s="4">
        <v>797.78</v>
      </c>
      <c r="F2572" s="4">
        <v>108.8</v>
      </c>
    </row>
    <row r="2573" spans="1:6" x14ac:dyDescent="0.3">
      <c r="A2573" s="1">
        <v>48007</v>
      </c>
      <c r="B2573" t="s">
        <v>4201</v>
      </c>
      <c r="C2573" t="s">
        <v>4202</v>
      </c>
      <c r="D2573" s="3">
        <v>23158</v>
      </c>
      <c r="E2573" s="4">
        <v>252.07</v>
      </c>
      <c r="F2573" s="4">
        <v>91.9</v>
      </c>
    </row>
    <row r="2574" spans="1:6" x14ac:dyDescent="0.3">
      <c r="A2574" s="1">
        <v>48009</v>
      </c>
      <c r="B2574" t="s">
        <v>4203</v>
      </c>
      <c r="C2574" t="s">
        <v>4204</v>
      </c>
      <c r="D2574" s="3">
        <v>9054</v>
      </c>
      <c r="E2574" s="4">
        <v>903.11</v>
      </c>
      <c r="F2574" s="4">
        <v>10</v>
      </c>
    </row>
    <row r="2575" spans="1:6" x14ac:dyDescent="0.3">
      <c r="A2575" s="1">
        <v>48011</v>
      </c>
      <c r="B2575" t="s">
        <v>4205</v>
      </c>
      <c r="C2575" t="s">
        <v>3775</v>
      </c>
      <c r="D2575" s="3">
        <v>1901</v>
      </c>
      <c r="E2575" s="4">
        <v>909.11</v>
      </c>
      <c r="F2575" s="4">
        <v>2.1</v>
      </c>
    </row>
    <row r="2576" spans="1:6" x14ac:dyDescent="0.3">
      <c r="A2576" s="1">
        <v>48013</v>
      </c>
      <c r="B2576" t="s">
        <v>4206</v>
      </c>
      <c r="C2576" t="s">
        <v>4207</v>
      </c>
      <c r="D2576" s="3">
        <v>44911</v>
      </c>
      <c r="E2576" s="4">
        <v>1219.54</v>
      </c>
      <c r="F2576" s="4">
        <v>36.799999999999997</v>
      </c>
    </row>
    <row r="2577" spans="1:6" x14ac:dyDescent="0.3">
      <c r="A2577" s="1">
        <v>48015</v>
      </c>
      <c r="B2577" t="s">
        <v>4208</v>
      </c>
      <c r="C2577" t="s">
        <v>4209</v>
      </c>
      <c r="D2577" s="3">
        <v>28417</v>
      </c>
      <c r="E2577" s="4">
        <v>646.51</v>
      </c>
      <c r="F2577" s="4">
        <v>44</v>
      </c>
    </row>
    <row r="2578" spans="1:6" x14ac:dyDescent="0.3">
      <c r="A2578" s="1">
        <v>48017</v>
      </c>
      <c r="B2578" t="s">
        <v>4210</v>
      </c>
      <c r="C2578" t="s">
        <v>4211</v>
      </c>
      <c r="D2578" s="3">
        <v>7165</v>
      </c>
      <c r="E2578" s="4">
        <v>826.8</v>
      </c>
      <c r="F2578" s="4">
        <v>8.6999999999999993</v>
      </c>
    </row>
    <row r="2579" spans="1:6" x14ac:dyDescent="0.3">
      <c r="A2579" s="1">
        <v>48019</v>
      </c>
      <c r="B2579" t="s">
        <v>4212</v>
      </c>
      <c r="C2579" t="s">
        <v>4213</v>
      </c>
      <c r="D2579" s="3">
        <v>20485</v>
      </c>
      <c r="E2579" s="4">
        <v>790.96</v>
      </c>
      <c r="F2579" s="4">
        <v>25.9</v>
      </c>
    </row>
    <row r="2580" spans="1:6" x14ac:dyDescent="0.3">
      <c r="A2580" s="1">
        <v>48021</v>
      </c>
      <c r="B2580" t="s">
        <v>4214</v>
      </c>
      <c r="C2580" t="s">
        <v>4215</v>
      </c>
      <c r="D2580" s="3">
        <v>74171</v>
      </c>
      <c r="E2580" s="4">
        <v>888.15</v>
      </c>
      <c r="F2580" s="4">
        <v>83.5</v>
      </c>
    </row>
    <row r="2581" spans="1:6" x14ac:dyDescent="0.3">
      <c r="A2581" s="1">
        <v>48023</v>
      </c>
      <c r="B2581" t="s">
        <v>4216</v>
      </c>
      <c r="C2581" t="s">
        <v>4217</v>
      </c>
      <c r="D2581" s="3">
        <v>3726</v>
      </c>
      <c r="E2581" s="4">
        <v>867.48</v>
      </c>
      <c r="F2581" s="4">
        <v>4.3</v>
      </c>
    </row>
    <row r="2582" spans="1:6" x14ac:dyDescent="0.3">
      <c r="A2582" s="1">
        <v>48025</v>
      </c>
      <c r="B2582" t="s">
        <v>4218</v>
      </c>
      <c r="C2582" t="s">
        <v>4219</v>
      </c>
      <c r="D2582" s="3">
        <v>31861</v>
      </c>
      <c r="E2582" s="4">
        <v>880.24</v>
      </c>
      <c r="F2582" s="4">
        <v>36.200000000000003</v>
      </c>
    </row>
    <row r="2583" spans="1:6" x14ac:dyDescent="0.3">
      <c r="A2583" s="1">
        <v>48027</v>
      </c>
      <c r="B2583" t="s">
        <v>4220</v>
      </c>
      <c r="C2583" t="s">
        <v>1763</v>
      </c>
      <c r="D2583" s="3">
        <v>310235</v>
      </c>
      <c r="E2583" s="4">
        <v>1051.02</v>
      </c>
      <c r="F2583" s="4">
        <v>295.2</v>
      </c>
    </row>
    <row r="2584" spans="1:6" x14ac:dyDescent="0.3">
      <c r="A2584" s="1">
        <v>48029</v>
      </c>
      <c r="B2584" t="s">
        <v>4221</v>
      </c>
      <c r="C2584" t="s">
        <v>4222</v>
      </c>
      <c r="D2584" s="3">
        <v>1714773</v>
      </c>
      <c r="E2584" s="4">
        <v>1239.82</v>
      </c>
      <c r="F2584" s="4">
        <v>1383.1</v>
      </c>
    </row>
    <row r="2585" spans="1:6" x14ac:dyDescent="0.3">
      <c r="A2585" s="1">
        <v>48031</v>
      </c>
      <c r="B2585" t="s">
        <v>4223</v>
      </c>
      <c r="C2585" t="s">
        <v>4224</v>
      </c>
      <c r="D2585" s="3">
        <v>10497</v>
      </c>
      <c r="E2585" s="4">
        <v>709.25</v>
      </c>
      <c r="F2585" s="4">
        <v>14.8</v>
      </c>
    </row>
    <row r="2586" spans="1:6" x14ac:dyDescent="0.3">
      <c r="A2586" s="1">
        <v>48033</v>
      </c>
      <c r="B2586" t="s">
        <v>4225</v>
      </c>
      <c r="C2586" t="s">
        <v>4226</v>
      </c>
      <c r="D2586" s="3">
        <v>641</v>
      </c>
      <c r="E2586" s="4">
        <v>897.44</v>
      </c>
      <c r="F2586" s="4">
        <v>0.7</v>
      </c>
    </row>
    <row r="2587" spans="1:6" x14ac:dyDescent="0.3">
      <c r="A2587" s="1">
        <v>48035</v>
      </c>
      <c r="B2587" t="s">
        <v>4227</v>
      </c>
      <c r="C2587" t="s">
        <v>4228</v>
      </c>
      <c r="D2587" s="3">
        <v>18212</v>
      </c>
      <c r="E2587" s="4">
        <v>982.98</v>
      </c>
      <c r="F2587" s="4">
        <v>18.5</v>
      </c>
    </row>
    <row r="2588" spans="1:6" x14ac:dyDescent="0.3">
      <c r="A2588" s="1">
        <v>48037</v>
      </c>
      <c r="B2588" t="s">
        <v>4229</v>
      </c>
      <c r="C2588" t="s">
        <v>4230</v>
      </c>
      <c r="D2588" s="3">
        <v>92565</v>
      </c>
      <c r="E2588" s="4">
        <v>885.01</v>
      </c>
      <c r="F2588" s="4">
        <v>104.6</v>
      </c>
    </row>
    <row r="2589" spans="1:6" x14ac:dyDescent="0.3">
      <c r="A2589" s="1">
        <v>48039</v>
      </c>
      <c r="B2589" t="s">
        <v>4231</v>
      </c>
      <c r="C2589" t="s">
        <v>4232</v>
      </c>
      <c r="D2589" s="3">
        <v>313166</v>
      </c>
      <c r="E2589" s="4">
        <v>1357.7</v>
      </c>
      <c r="F2589" s="4">
        <v>230.7</v>
      </c>
    </row>
    <row r="2590" spans="1:6" x14ac:dyDescent="0.3">
      <c r="A2590" s="1">
        <v>48041</v>
      </c>
      <c r="B2590" t="s">
        <v>4233</v>
      </c>
      <c r="C2590" t="s">
        <v>4234</v>
      </c>
      <c r="D2590" s="3">
        <v>194851</v>
      </c>
      <c r="E2590" s="4">
        <v>585.45000000000005</v>
      </c>
      <c r="F2590" s="4">
        <v>332.8</v>
      </c>
    </row>
    <row r="2591" spans="1:6" x14ac:dyDescent="0.3">
      <c r="A2591" s="1">
        <v>48043</v>
      </c>
      <c r="B2591" t="s">
        <v>4235</v>
      </c>
      <c r="C2591" t="s">
        <v>4236</v>
      </c>
      <c r="D2591" s="3">
        <v>9232</v>
      </c>
      <c r="E2591" s="4">
        <v>6183.73</v>
      </c>
      <c r="F2591" s="4">
        <v>1.5</v>
      </c>
    </row>
    <row r="2592" spans="1:6" x14ac:dyDescent="0.3">
      <c r="A2592" s="1">
        <v>48045</v>
      </c>
      <c r="B2592" t="s">
        <v>4237</v>
      </c>
      <c r="C2592" t="s">
        <v>4238</v>
      </c>
      <c r="D2592" s="3">
        <v>1637</v>
      </c>
      <c r="E2592" s="4">
        <v>900</v>
      </c>
      <c r="F2592" s="4">
        <v>1.8</v>
      </c>
    </row>
    <row r="2593" spans="1:6" x14ac:dyDescent="0.3">
      <c r="A2593" s="1">
        <v>48047</v>
      </c>
      <c r="B2593" t="s">
        <v>4239</v>
      </c>
      <c r="C2593" t="s">
        <v>796</v>
      </c>
      <c r="D2593" s="3">
        <v>7223</v>
      </c>
      <c r="E2593" s="4">
        <v>943.36</v>
      </c>
      <c r="F2593" s="4">
        <v>7.7</v>
      </c>
    </row>
    <row r="2594" spans="1:6" x14ac:dyDescent="0.3">
      <c r="A2594" s="1">
        <v>48049</v>
      </c>
      <c r="B2594" t="s">
        <v>4240</v>
      </c>
      <c r="C2594" t="s">
        <v>1145</v>
      </c>
      <c r="D2594" s="3">
        <v>38106</v>
      </c>
      <c r="E2594" s="4">
        <v>944.43</v>
      </c>
      <c r="F2594" s="4">
        <v>40.299999999999997</v>
      </c>
    </row>
    <row r="2595" spans="1:6" x14ac:dyDescent="0.3">
      <c r="A2595" s="1">
        <v>48051</v>
      </c>
      <c r="B2595" t="s">
        <v>4241</v>
      </c>
      <c r="C2595" t="s">
        <v>4242</v>
      </c>
      <c r="D2595" s="3">
        <v>17187</v>
      </c>
      <c r="E2595" s="4">
        <v>659.03</v>
      </c>
      <c r="F2595" s="4">
        <v>26.1</v>
      </c>
    </row>
    <row r="2596" spans="1:6" x14ac:dyDescent="0.3">
      <c r="A2596" s="1">
        <v>48053</v>
      </c>
      <c r="B2596" t="s">
        <v>4243</v>
      </c>
      <c r="C2596" t="s">
        <v>4244</v>
      </c>
      <c r="D2596" s="3">
        <v>42750</v>
      </c>
      <c r="E2596" s="4">
        <v>994.26</v>
      </c>
      <c r="F2596" s="4">
        <v>43</v>
      </c>
    </row>
    <row r="2597" spans="1:6" x14ac:dyDescent="0.3">
      <c r="A2597" s="1">
        <v>48055</v>
      </c>
      <c r="B2597" t="s">
        <v>4245</v>
      </c>
      <c r="C2597" t="s">
        <v>1780</v>
      </c>
      <c r="D2597" s="3">
        <v>38066</v>
      </c>
      <c r="E2597" s="4">
        <v>545.26</v>
      </c>
      <c r="F2597" s="4">
        <v>69.8</v>
      </c>
    </row>
    <row r="2598" spans="1:6" x14ac:dyDescent="0.3">
      <c r="A2598" s="1">
        <v>48057</v>
      </c>
      <c r="B2598" t="s">
        <v>4246</v>
      </c>
      <c r="C2598" t="s">
        <v>25</v>
      </c>
      <c r="D2598" s="3">
        <v>21381</v>
      </c>
      <c r="E2598" s="4">
        <v>506.84</v>
      </c>
      <c r="F2598" s="4">
        <v>42.2</v>
      </c>
    </row>
    <row r="2599" spans="1:6" x14ac:dyDescent="0.3">
      <c r="A2599" s="1">
        <v>48059</v>
      </c>
      <c r="B2599" t="s">
        <v>4247</v>
      </c>
      <c r="C2599" t="s">
        <v>4248</v>
      </c>
      <c r="D2599" s="3">
        <v>13544</v>
      </c>
      <c r="E2599" s="4">
        <v>899.37</v>
      </c>
      <c r="F2599" s="4">
        <v>15.1</v>
      </c>
    </row>
    <row r="2600" spans="1:6" x14ac:dyDescent="0.3">
      <c r="A2600" s="1">
        <v>48061</v>
      </c>
      <c r="B2600" t="s">
        <v>4249</v>
      </c>
      <c r="C2600" t="s">
        <v>3790</v>
      </c>
      <c r="D2600" s="3">
        <v>406220</v>
      </c>
      <c r="E2600" s="4">
        <v>890.92</v>
      </c>
      <c r="F2600" s="4">
        <v>456</v>
      </c>
    </row>
    <row r="2601" spans="1:6" x14ac:dyDescent="0.3">
      <c r="A2601" s="1">
        <v>48063</v>
      </c>
      <c r="B2601" t="s">
        <v>4250</v>
      </c>
      <c r="C2601" t="s">
        <v>4251</v>
      </c>
      <c r="D2601" s="3">
        <v>12401</v>
      </c>
      <c r="E2601" s="4">
        <v>195.83</v>
      </c>
      <c r="F2601" s="4">
        <v>63.3</v>
      </c>
    </row>
    <row r="2602" spans="1:6" x14ac:dyDescent="0.3">
      <c r="A2602" s="1">
        <v>48065</v>
      </c>
      <c r="B2602" t="s">
        <v>4252</v>
      </c>
      <c r="C2602" t="s">
        <v>4253</v>
      </c>
      <c r="D2602" s="3">
        <v>6182</v>
      </c>
      <c r="E2602" s="4">
        <v>920.22</v>
      </c>
      <c r="F2602" s="4">
        <v>6.7</v>
      </c>
    </row>
    <row r="2603" spans="1:6" x14ac:dyDescent="0.3">
      <c r="A2603" s="1">
        <v>48067</v>
      </c>
      <c r="B2603" t="s">
        <v>4254</v>
      </c>
      <c r="C2603" t="s">
        <v>1151</v>
      </c>
      <c r="D2603" s="3">
        <v>30464</v>
      </c>
      <c r="E2603" s="4">
        <v>936.96</v>
      </c>
      <c r="F2603" s="4">
        <v>32.5</v>
      </c>
    </row>
    <row r="2604" spans="1:6" x14ac:dyDescent="0.3">
      <c r="A2604" s="1">
        <v>48069</v>
      </c>
      <c r="B2604" t="s">
        <v>4255</v>
      </c>
      <c r="C2604" t="s">
        <v>4256</v>
      </c>
      <c r="D2604" s="3">
        <v>8062</v>
      </c>
      <c r="E2604" s="4">
        <v>894.43</v>
      </c>
      <c r="F2604" s="4">
        <v>9</v>
      </c>
    </row>
    <row r="2605" spans="1:6" x14ac:dyDescent="0.3">
      <c r="A2605" s="1">
        <v>48071</v>
      </c>
      <c r="B2605" t="s">
        <v>4257</v>
      </c>
      <c r="C2605" t="s">
        <v>27</v>
      </c>
      <c r="D2605" s="3">
        <v>35096</v>
      </c>
      <c r="E2605" s="4">
        <v>597.14</v>
      </c>
      <c r="F2605" s="4">
        <v>58.8</v>
      </c>
    </row>
    <row r="2606" spans="1:6" x14ac:dyDescent="0.3">
      <c r="A2606" s="1">
        <v>48073</v>
      </c>
      <c r="B2606" t="s">
        <v>4258</v>
      </c>
      <c r="C2606" t="s">
        <v>29</v>
      </c>
      <c r="D2606" s="3">
        <v>50845</v>
      </c>
      <c r="E2606" s="4">
        <v>1052.9100000000001</v>
      </c>
      <c r="F2606" s="4">
        <v>48.3</v>
      </c>
    </row>
    <row r="2607" spans="1:6" x14ac:dyDescent="0.3">
      <c r="A2607" s="1">
        <v>48075</v>
      </c>
      <c r="B2607" t="s">
        <v>4259</v>
      </c>
      <c r="C2607" t="s">
        <v>4260</v>
      </c>
      <c r="D2607" s="3">
        <v>7041</v>
      </c>
      <c r="E2607" s="4">
        <v>696.4</v>
      </c>
      <c r="F2607" s="4">
        <v>10.1</v>
      </c>
    </row>
    <row r="2608" spans="1:6" x14ac:dyDescent="0.3">
      <c r="A2608" s="1">
        <v>48077</v>
      </c>
      <c r="B2608" t="s">
        <v>4261</v>
      </c>
      <c r="C2608" t="s">
        <v>37</v>
      </c>
      <c r="D2608" s="3">
        <v>10752</v>
      </c>
      <c r="E2608" s="4">
        <v>1088.72</v>
      </c>
      <c r="F2608" s="4">
        <v>9.9</v>
      </c>
    </row>
    <row r="2609" spans="1:6" x14ac:dyDescent="0.3">
      <c r="A2609" s="1">
        <v>48079</v>
      </c>
      <c r="B2609" t="s">
        <v>4262</v>
      </c>
      <c r="C2609" t="s">
        <v>4263</v>
      </c>
      <c r="D2609" s="3">
        <v>3127</v>
      </c>
      <c r="E2609" s="4">
        <v>775.15</v>
      </c>
      <c r="F2609" s="4">
        <v>4</v>
      </c>
    </row>
    <row r="2610" spans="1:6" x14ac:dyDescent="0.3">
      <c r="A2610" s="1">
        <v>48081</v>
      </c>
      <c r="B2610" t="s">
        <v>4264</v>
      </c>
      <c r="C2610" t="s">
        <v>4265</v>
      </c>
      <c r="D2610" s="3">
        <v>3320</v>
      </c>
      <c r="E2610" s="4">
        <v>911.47</v>
      </c>
      <c r="F2610" s="4">
        <v>3.6</v>
      </c>
    </row>
    <row r="2611" spans="1:6" x14ac:dyDescent="0.3">
      <c r="A2611" s="1">
        <v>48083</v>
      </c>
      <c r="B2611" t="s">
        <v>4266</v>
      </c>
      <c r="C2611" t="s">
        <v>4267</v>
      </c>
      <c r="D2611" s="3">
        <v>8895</v>
      </c>
      <c r="E2611" s="4">
        <v>1261.95</v>
      </c>
      <c r="F2611" s="4">
        <v>7</v>
      </c>
    </row>
    <row r="2612" spans="1:6" x14ac:dyDescent="0.3">
      <c r="A2612" s="1">
        <v>48085</v>
      </c>
      <c r="B2612" t="s">
        <v>4268</v>
      </c>
      <c r="C2612" t="s">
        <v>4269</v>
      </c>
      <c r="D2612" s="3">
        <v>782341</v>
      </c>
      <c r="E2612" s="4">
        <v>841.22</v>
      </c>
      <c r="F2612" s="4">
        <v>930</v>
      </c>
    </row>
    <row r="2613" spans="1:6" x14ac:dyDescent="0.3">
      <c r="A2613" s="1">
        <v>48087</v>
      </c>
      <c r="B2613" t="s">
        <v>4270</v>
      </c>
      <c r="C2613" t="s">
        <v>4271</v>
      </c>
      <c r="D2613" s="3">
        <v>3057</v>
      </c>
      <c r="E2613" s="4">
        <v>918.44</v>
      </c>
      <c r="F2613" s="4">
        <v>3.3</v>
      </c>
    </row>
    <row r="2614" spans="1:6" x14ac:dyDescent="0.3">
      <c r="A2614" s="1">
        <v>48089</v>
      </c>
      <c r="B2614" t="s">
        <v>4272</v>
      </c>
      <c r="C2614" t="s">
        <v>4273</v>
      </c>
      <c r="D2614" s="3">
        <v>20874</v>
      </c>
      <c r="E2614" s="4">
        <v>960.27</v>
      </c>
      <c r="F2614" s="4">
        <v>21.7</v>
      </c>
    </row>
    <row r="2615" spans="1:6" x14ac:dyDescent="0.3">
      <c r="A2615" s="1">
        <v>48091</v>
      </c>
      <c r="B2615" t="s">
        <v>4274</v>
      </c>
      <c r="C2615" t="s">
        <v>4275</v>
      </c>
      <c r="D2615" s="3">
        <v>108472</v>
      </c>
      <c r="E2615" s="4">
        <v>559.48</v>
      </c>
      <c r="F2615" s="4">
        <v>193.9</v>
      </c>
    </row>
    <row r="2616" spans="1:6" x14ac:dyDescent="0.3">
      <c r="A2616" s="1">
        <v>48093</v>
      </c>
      <c r="B2616" t="s">
        <v>4276</v>
      </c>
      <c r="C2616" t="s">
        <v>1605</v>
      </c>
      <c r="D2616" s="3">
        <v>13974</v>
      </c>
      <c r="E2616" s="4">
        <v>937.75</v>
      </c>
      <c r="F2616" s="4">
        <v>14.9</v>
      </c>
    </row>
    <row r="2617" spans="1:6" x14ac:dyDescent="0.3">
      <c r="A2617" s="1">
        <v>48095</v>
      </c>
      <c r="B2617" t="s">
        <v>4277</v>
      </c>
      <c r="C2617" t="s">
        <v>4278</v>
      </c>
      <c r="D2617" s="3">
        <v>4087</v>
      </c>
      <c r="E2617" s="4">
        <v>983.8</v>
      </c>
      <c r="F2617" s="4">
        <v>4.2</v>
      </c>
    </row>
    <row r="2618" spans="1:6" x14ac:dyDescent="0.3">
      <c r="A2618" s="1">
        <v>48097</v>
      </c>
      <c r="B2618" t="s">
        <v>4279</v>
      </c>
      <c r="C2618" t="s">
        <v>4280</v>
      </c>
      <c r="D2618" s="3">
        <v>38437</v>
      </c>
      <c r="E2618" s="4">
        <v>874.76</v>
      </c>
      <c r="F2618" s="4">
        <v>43.9</v>
      </c>
    </row>
    <row r="2619" spans="1:6" x14ac:dyDescent="0.3">
      <c r="A2619" s="1">
        <v>48099</v>
      </c>
      <c r="B2619" t="s">
        <v>4281</v>
      </c>
      <c r="C2619" t="s">
        <v>4282</v>
      </c>
      <c r="D2619" s="3">
        <v>75388</v>
      </c>
      <c r="E2619" s="4">
        <v>1052.07</v>
      </c>
      <c r="F2619" s="4">
        <v>71.7</v>
      </c>
    </row>
    <row r="2620" spans="1:6" x14ac:dyDescent="0.3">
      <c r="A2620" s="1">
        <v>48101</v>
      </c>
      <c r="B2620" t="s">
        <v>4283</v>
      </c>
      <c r="C2620" t="s">
        <v>4284</v>
      </c>
      <c r="D2620" s="3">
        <v>1505</v>
      </c>
      <c r="E2620" s="4">
        <v>900.56</v>
      </c>
      <c r="F2620" s="4">
        <v>1.7</v>
      </c>
    </row>
    <row r="2621" spans="1:6" x14ac:dyDescent="0.3">
      <c r="A2621" s="1">
        <v>48103</v>
      </c>
      <c r="B2621" t="s">
        <v>4285</v>
      </c>
      <c r="C2621" t="s">
        <v>4286</v>
      </c>
      <c r="D2621" s="3">
        <v>4375</v>
      </c>
      <c r="E2621" s="4">
        <v>785.07</v>
      </c>
      <c r="F2621" s="4">
        <v>5.6</v>
      </c>
    </row>
    <row r="2622" spans="1:6" x14ac:dyDescent="0.3">
      <c r="A2622" s="1">
        <v>48105</v>
      </c>
      <c r="B2622" t="s">
        <v>4287</v>
      </c>
      <c r="C2622" t="s">
        <v>4093</v>
      </c>
      <c r="D2622" s="3">
        <v>3719</v>
      </c>
      <c r="E2622" s="4">
        <v>2807.33</v>
      </c>
      <c r="F2622" s="4">
        <v>1.3</v>
      </c>
    </row>
    <row r="2623" spans="1:6" x14ac:dyDescent="0.3">
      <c r="A2623" s="1">
        <v>48107</v>
      </c>
      <c r="B2623" t="s">
        <v>4288</v>
      </c>
      <c r="C2623" t="s">
        <v>4289</v>
      </c>
      <c r="D2623" s="3">
        <v>6059</v>
      </c>
      <c r="E2623" s="4">
        <v>900.2</v>
      </c>
      <c r="F2623" s="4">
        <v>6.7</v>
      </c>
    </row>
    <row r="2624" spans="1:6" x14ac:dyDescent="0.3">
      <c r="A2624" s="1">
        <v>48109</v>
      </c>
      <c r="B2624" t="s">
        <v>4290</v>
      </c>
      <c r="C2624" t="s">
        <v>4291</v>
      </c>
      <c r="D2624" s="3">
        <v>2398</v>
      </c>
      <c r="E2624" s="4">
        <v>3812.8</v>
      </c>
      <c r="F2624" s="4">
        <v>0.6</v>
      </c>
    </row>
    <row r="2625" spans="1:6" x14ac:dyDescent="0.3">
      <c r="A2625" s="1">
        <v>48111</v>
      </c>
      <c r="B2625" t="s">
        <v>4292</v>
      </c>
      <c r="C2625" t="s">
        <v>4293</v>
      </c>
      <c r="D2625" s="3">
        <v>6703</v>
      </c>
      <c r="E2625" s="4">
        <v>1503.26</v>
      </c>
      <c r="F2625" s="4">
        <v>4.5</v>
      </c>
    </row>
    <row r="2626" spans="1:6" x14ac:dyDescent="0.3">
      <c r="A2626" s="1">
        <v>48113</v>
      </c>
      <c r="B2626" t="s">
        <v>4294</v>
      </c>
      <c r="C2626" t="s">
        <v>57</v>
      </c>
      <c r="D2626" s="3">
        <v>2368139</v>
      </c>
      <c r="E2626" s="4">
        <v>871.28</v>
      </c>
      <c r="F2626" s="4">
        <v>2718</v>
      </c>
    </row>
    <row r="2627" spans="1:6" x14ac:dyDescent="0.3">
      <c r="A2627" s="1">
        <v>48115</v>
      </c>
      <c r="B2627" t="s">
        <v>4295</v>
      </c>
      <c r="C2627" t="s">
        <v>845</v>
      </c>
      <c r="D2627" s="3">
        <v>13833</v>
      </c>
      <c r="E2627" s="4">
        <v>900.31</v>
      </c>
      <c r="F2627" s="4">
        <v>15.4</v>
      </c>
    </row>
    <row r="2628" spans="1:6" x14ac:dyDescent="0.3">
      <c r="A2628" s="1">
        <v>48117</v>
      </c>
      <c r="B2628" t="s">
        <v>4296</v>
      </c>
      <c r="C2628" t="s">
        <v>4297</v>
      </c>
      <c r="D2628" s="3">
        <v>19372</v>
      </c>
      <c r="E2628" s="4">
        <v>1496.87</v>
      </c>
      <c r="F2628" s="4">
        <v>12.9</v>
      </c>
    </row>
    <row r="2629" spans="1:6" x14ac:dyDescent="0.3">
      <c r="A2629" s="1">
        <v>48119</v>
      </c>
      <c r="B2629" t="s">
        <v>4298</v>
      </c>
      <c r="C2629" t="s">
        <v>527</v>
      </c>
      <c r="D2629" s="3">
        <v>5231</v>
      </c>
      <c r="E2629" s="4">
        <v>256.83</v>
      </c>
      <c r="F2629" s="4">
        <v>20.399999999999999</v>
      </c>
    </row>
    <row r="2630" spans="1:6" x14ac:dyDescent="0.3">
      <c r="A2630" s="1">
        <v>48121</v>
      </c>
      <c r="B2630" t="s">
        <v>4299</v>
      </c>
      <c r="C2630" t="s">
        <v>4300</v>
      </c>
      <c r="D2630" s="3">
        <v>662614</v>
      </c>
      <c r="E2630" s="4">
        <v>878.43</v>
      </c>
      <c r="F2630" s="4">
        <v>754.3</v>
      </c>
    </row>
    <row r="2631" spans="1:6" x14ac:dyDescent="0.3">
      <c r="A2631" s="1">
        <v>48123</v>
      </c>
      <c r="B2631" t="s">
        <v>4301</v>
      </c>
      <c r="C2631" t="s">
        <v>4302</v>
      </c>
      <c r="D2631" s="3">
        <v>20097</v>
      </c>
      <c r="E2631" s="4">
        <v>908.98</v>
      </c>
      <c r="F2631" s="4">
        <v>22.1</v>
      </c>
    </row>
    <row r="2632" spans="1:6" x14ac:dyDescent="0.3">
      <c r="A2632" s="1">
        <v>48125</v>
      </c>
      <c r="B2632" t="s">
        <v>4303</v>
      </c>
      <c r="C2632" t="s">
        <v>4304</v>
      </c>
      <c r="D2632" s="3">
        <v>2444</v>
      </c>
      <c r="E2632" s="4">
        <v>901.72</v>
      </c>
      <c r="F2632" s="4">
        <v>2.7</v>
      </c>
    </row>
    <row r="2633" spans="1:6" x14ac:dyDescent="0.3">
      <c r="A2633" s="1">
        <v>48127</v>
      </c>
      <c r="B2633" t="s">
        <v>4305</v>
      </c>
      <c r="C2633" t="s">
        <v>4306</v>
      </c>
      <c r="D2633" s="3">
        <v>9996</v>
      </c>
      <c r="E2633" s="4">
        <v>1328.88</v>
      </c>
      <c r="F2633" s="4">
        <v>7.5</v>
      </c>
    </row>
    <row r="2634" spans="1:6" x14ac:dyDescent="0.3">
      <c r="A2634" s="1">
        <v>48129</v>
      </c>
      <c r="B2634" t="s">
        <v>4307</v>
      </c>
      <c r="C2634" t="s">
        <v>4308</v>
      </c>
      <c r="D2634" s="3">
        <v>3677</v>
      </c>
      <c r="E2634" s="4">
        <v>926.89</v>
      </c>
      <c r="F2634" s="4">
        <v>4</v>
      </c>
    </row>
    <row r="2635" spans="1:6" x14ac:dyDescent="0.3">
      <c r="A2635" s="1">
        <v>48131</v>
      </c>
      <c r="B2635" t="s">
        <v>4309</v>
      </c>
      <c r="C2635" t="s">
        <v>676</v>
      </c>
      <c r="D2635" s="3">
        <v>11782</v>
      </c>
      <c r="E2635" s="4">
        <v>1793.48</v>
      </c>
      <c r="F2635" s="4">
        <v>6.6</v>
      </c>
    </row>
    <row r="2636" spans="1:6" x14ac:dyDescent="0.3">
      <c r="A2636" s="1">
        <v>48133</v>
      </c>
      <c r="B2636" t="s">
        <v>4310</v>
      </c>
      <c r="C2636" t="s">
        <v>4311</v>
      </c>
      <c r="D2636" s="3">
        <v>18583</v>
      </c>
      <c r="E2636" s="4">
        <v>926.49</v>
      </c>
      <c r="F2636" s="4">
        <v>20.100000000000001</v>
      </c>
    </row>
    <row r="2637" spans="1:6" x14ac:dyDescent="0.3">
      <c r="A2637" s="1">
        <v>48135</v>
      </c>
      <c r="B2637" t="s">
        <v>4312</v>
      </c>
      <c r="C2637" t="s">
        <v>4313</v>
      </c>
      <c r="D2637" s="3">
        <v>137130</v>
      </c>
      <c r="E2637" s="4">
        <v>897.69</v>
      </c>
      <c r="F2637" s="4">
        <v>152.80000000000001</v>
      </c>
    </row>
    <row r="2638" spans="1:6" x14ac:dyDescent="0.3">
      <c r="A2638" s="1">
        <v>48137</v>
      </c>
      <c r="B2638" t="s">
        <v>4314</v>
      </c>
      <c r="C2638" t="s">
        <v>1175</v>
      </c>
      <c r="D2638" s="3">
        <v>2002</v>
      </c>
      <c r="E2638" s="4">
        <v>2117.86</v>
      </c>
      <c r="F2638" s="4">
        <v>0.9</v>
      </c>
    </row>
    <row r="2639" spans="1:6" x14ac:dyDescent="0.3">
      <c r="A2639" s="1">
        <v>48139</v>
      </c>
      <c r="B2639" t="s">
        <v>4315</v>
      </c>
      <c r="C2639" t="s">
        <v>1618</v>
      </c>
      <c r="D2639" s="3">
        <v>149610</v>
      </c>
      <c r="E2639" s="4">
        <v>935.49</v>
      </c>
      <c r="F2639" s="4">
        <v>159.9</v>
      </c>
    </row>
    <row r="2640" spans="1:6" x14ac:dyDescent="0.3">
      <c r="A2640" s="1">
        <v>48141</v>
      </c>
      <c r="B2640" t="s">
        <v>4316</v>
      </c>
      <c r="C2640" t="s">
        <v>540</v>
      </c>
      <c r="D2640" s="3">
        <v>800647</v>
      </c>
      <c r="E2640" s="4">
        <v>1012.69</v>
      </c>
      <c r="F2640" s="4">
        <v>790.6</v>
      </c>
    </row>
    <row r="2641" spans="1:6" x14ac:dyDescent="0.3">
      <c r="A2641" s="1">
        <v>48143</v>
      </c>
      <c r="B2641" t="s">
        <v>4317</v>
      </c>
      <c r="C2641" t="s">
        <v>4318</v>
      </c>
      <c r="D2641" s="3">
        <v>37890</v>
      </c>
      <c r="E2641" s="4">
        <v>1083.07</v>
      </c>
      <c r="F2641" s="4">
        <v>35</v>
      </c>
    </row>
    <row r="2642" spans="1:6" x14ac:dyDescent="0.3">
      <c r="A2642" s="1">
        <v>48145</v>
      </c>
      <c r="B2642" t="s">
        <v>4319</v>
      </c>
      <c r="C2642" t="s">
        <v>4320</v>
      </c>
      <c r="D2642" s="3">
        <v>17866</v>
      </c>
      <c r="E2642" s="4">
        <v>765.48</v>
      </c>
      <c r="F2642" s="4">
        <v>23.3</v>
      </c>
    </row>
    <row r="2643" spans="1:6" x14ac:dyDescent="0.3">
      <c r="A2643" s="1">
        <v>48147</v>
      </c>
      <c r="B2643" t="s">
        <v>4321</v>
      </c>
      <c r="C2643" t="s">
        <v>869</v>
      </c>
      <c r="D2643" s="3">
        <v>33915</v>
      </c>
      <c r="E2643" s="4">
        <v>890.84</v>
      </c>
      <c r="F2643" s="4">
        <v>38.1</v>
      </c>
    </row>
    <row r="2644" spans="1:6" x14ac:dyDescent="0.3">
      <c r="A2644" s="1">
        <v>48149</v>
      </c>
      <c r="B2644" t="s">
        <v>4322</v>
      </c>
      <c r="C2644" t="s">
        <v>67</v>
      </c>
      <c r="D2644" s="3">
        <v>24554</v>
      </c>
      <c r="E2644" s="4">
        <v>950.01</v>
      </c>
      <c r="F2644" s="4">
        <v>25.8</v>
      </c>
    </row>
    <row r="2645" spans="1:6" x14ac:dyDescent="0.3">
      <c r="A2645" s="1">
        <v>48151</v>
      </c>
      <c r="B2645" t="s">
        <v>4323</v>
      </c>
      <c r="C2645" t="s">
        <v>4324</v>
      </c>
      <c r="D2645" s="3">
        <v>3974</v>
      </c>
      <c r="E2645" s="4">
        <v>898.94</v>
      </c>
      <c r="F2645" s="4">
        <v>4.4000000000000004</v>
      </c>
    </row>
    <row r="2646" spans="1:6" x14ac:dyDescent="0.3">
      <c r="A2646" s="1">
        <v>48153</v>
      </c>
      <c r="B2646" t="s">
        <v>4325</v>
      </c>
      <c r="C2646" t="s">
        <v>872</v>
      </c>
      <c r="D2646" s="3">
        <v>6446</v>
      </c>
      <c r="E2646" s="4">
        <v>992.14</v>
      </c>
      <c r="F2646" s="4">
        <v>6.5</v>
      </c>
    </row>
    <row r="2647" spans="1:6" x14ac:dyDescent="0.3">
      <c r="A2647" s="1">
        <v>48155</v>
      </c>
      <c r="B2647" t="s">
        <v>4326</v>
      </c>
      <c r="C2647" t="s">
        <v>4327</v>
      </c>
      <c r="D2647" s="3">
        <v>1336</v>
      </c>
      <c r="E2647" s="4">
        <v>704.4</v>
      </c>
      <c r="F2647" s="4">
        <v>1.9</v>
      </c>
    </row>
    <row r="2648" spans="1:6" x14ac:dyDescent="0.3">
      <c r="A2648" s="1">
        <v>48157</v>
      </c>
      <c r="B2648" t="s">
        <v>4328</v>
      </c>
      <c r="C2648" t="s">
        <v>4329</v>
      </c>
      <c r="D2648" s="3">
        <v>585375</v>
      </c>
      <c r="E2648" s="4">
        <v>861.48</v>
      </c>
      <c r="F2648" s="4">
        <v>679.5</v>
      </c>
    </row>
    <row r="2649" spans="1:6" x14ac:dyDescent="0.3">
      <c r="A2649" s="1">
        <v>48159</v>
      </c>
      <c r="B2649" t="s">
        <v>4330</v>
      </c>
      <c r="C2649" t="s">
        <v>69</v>
      </c>
      <c r="D2649" s="3">
        <v>10605</v>
      </c>
      <c r="E2649" s="4">
        <v>284.39</v>
      </c>
      <c r="F2649" s="4">
        <v>37.299999999999997</v>
      </c>
    </row>
    <row r="2650" spans="1:6" x14ac:dyDescent="0.3">
      <c r="A2650" s="1">
        <v>48161</v>
      </c>
      <c r="B2650" t="s">
        <v>4331</v>
      </c>
      <c r="C2650" t="s">
        <v>4332</v>
      </c>
      <c r="D2650" s="3">
        <v>19816</v>
      </c>
      <c r="E2650" s="4">
        <v>877.74</v>
      </c>
      <c r="F2650" s="4">
        <v>22.6</v>
      </c>
    </row>
    <row r="2651" spans="1:6" x14ac:dyDescent="0.3">
      <c r="A2651" s="1">
        <v>48163</v>
      </c>
      <c r="B2651" t="s">
        <v>4333</v>
      </c>
      <c r="C2651" t="s">
        <v>4334</v>
      </c>
      <c r="D2651" s="3">
        <v>17217</v>
      </c>
      <c r="E2651" s="4">
        <v>1133.5</v>
      </c>
      <c r="F2651" s="4">
        <v>15.2</v>
      </c>
    </row>
    <row r="2652" spans="1:6" x14ac:dyDescent="0.3">
      <c r="A2652" s="1">
        <v>48165</v>
      </c>
      <c r="B2652" t="s">
        <v>4335</v>
      </c>
      <c r="C2652" t="s">
        <v>4336</v>
      </c>
      <c r="D2652" s="3">
        <v>17526</v>
      </c>
      <c r="E2652" s="4">
        <v>1502.38</v>
      </c>
      <c r="F2652" s="4">
        <v>11.7</v>
      </c>
    </row>
    <row r="2653" spans="1:6" x14ac:dyDescent="0.3">
      <c r="A2653" s="1">
        <v>48167</v>
      </c>
      <c r="B2653" t="s">
        <v>4337</v>
      </c>
      <c r="C2653" t="s">
        <v>4338</v>
      </c>
      <c r="D2653" s="3">
        <v>291309</v>
      </c>
      <c r="E2653" s="4">
        <v>378.36</v>
      </c>
      <c r="F2653" s="4">
        <v>769.9</v>
      </c>
    </row>
    <row r="2654" spans="1:6" x14ac:dyDescent="0.3">
      <c r="A2654" s="1">
        <v>48169</v>
      </c>
      <c r="B2654" t="s">
        <v>4339</v>
      </c>
      <c r="C2654" t="s">
        <v>4340</v>
      </c>
      <c r="D2654" s="3">
        <v>6461</v>
      </c>
      <c r="E2654" s="4">
        <v>893.41</v>
      </c>
      <c r="F2654" s="4">
        <v>7.2</v>
      </c>
    </row>
    <row r="2655" spans="1:6" x14ac:dyDescent="0.3">
      <c r="A2655" s="1">
        <v>48171</v>
      </c>
      <c r="B2655" t="s">
        <v>4341</v>
      </c>
      <c r="C2655" t="s">
        <v>4342</v>
      </c>
      <c r="D2655" s="3">
        <v>24837</v>
      </c>
      <c r="E2655" s="4">
        <v>1058.21</v>
      </c>
      <c r="F2655" s="4">
        <v>23.5</v>
      </c>
    </row>
    <row r="2656" spans="1:6" x14ac:dyDescent="0.3">
      <c r="A2656" s="1">
        <v>48173</v>
      </c>
      <c r="B2656" t="s">
        <v>4343</v>
      </c>
      <c r="C2656" t="s">
        <v>4344</v>
      </c>
      <c r="D2656" s="3">
        <v>1226</v>
      </c>
      <c r="E2656" s="4">
        <v>900.22</v>
      </c>
      <c r="F2656" s="4">
        <v>1.4</v>
      </c>
    </row>
    <row r="2657" spans="1:6" x14ac:dyDescent="0.3">
      <c r="A2657" s="1">
        <v>48175</v>
      </c>
      <c r="B2657" t="s">
        <v>4345</v>
      </c>
      <c r="C2657" t="s">
        <v>4346</v>
      </c>
      <c r="D2657" s="3">
        <v>7210</v>
      </c>
      <c r="E2657" s="4">
        <v>852.01</v>
      </c>
      <c r="F2657" s="4">
        <v>8.5</v>
      </c>
    </row>
    <row r="2658" spans="1:6" x14ac:dyDescent="0.3">
      <c r="A2658" s="1">
        <v>48177</v>
      </c>
      <c r="B2658" t="s">
        <v>4347</v>
      </c>
      <c r="C2658" t="s">
        <v>4348</v>
      </c>
      <c r="D2658" s="3">
        <v>19807</v>
      </c>
      <c r="E2658" s="4">
        <v>1066.69</v>
      </c>
      <c r="F2658" s="4">
        <v>18.600000000000001</v>
      </c>
    </row>
    <row r="2659" spans="1:6" x14ac:dyDescent="0.3">
      <c r="A2659" s="1">
        <v>48179</v>
      </c>
      <c r="B2659" t="s">
        <v>4349</v>
      </c>
      <c r="C2659" t="s">
        <v>1632</v>
      </c>
      <c r="D2659" s="3">
        <v>22535</v>
      </c>
      <c r="E2659" s="4">
        <v>925.97</v>
      </c>
      <c r="F2659" s="4">
        <v>24.3</v>
      </c>
    </row>
    <row r="2660" spans="1:6" x14ac:dyDescent="0.3">
      <c r="A2660" s="1">
        <v>48181</v>
      </c>
      <c r="B2660" t="s">
        <v>4350</v>
      </c>
      <c r="C2660" t="s">
        <v>1818</v>
      </c>
      <c r="D2660" s="3">
        <v>120877</v>
      </c>
      <c r="E2660" s="4">
        <v>932.8</v>
      </c>
      <c r="F2660" s="4">
        <v>129.6</v>
      </c>
    </row>
    <row r="2661" spans="1:6" x14ac:dyDescent="0.3">
      <c r="A2661" s="1">
        <v>48183</v>
      </c>
      <c r="B2661" t="s">
        <v>4351</v>
      </c>
      <c r="C2661" t="s">
        <v>4352</v>
      </c>
      <c r="D2661" s="3">
        <v>121730</v>
      </c>
      <c r="E2661" s="4">
        <v>273.3</v>
      </c>
      <c r="F2661" s="4">
        <v>445.4</v>
      </c>
    </row>
    <row r="2662" spans="1:6" x14ac:dyDescent="0.3">
      <c r="A2662" s="1">
        <v>48185</v>
      </c>
      <c r="B2662" t="s">
        <v>4353</v>
      </c>
      <c r="C2662" t="s">
        <v>4354</v>
      </c>
      <c r="D2662" s="3">
        <v>26604</v>
      </c>
      <c r="E2662" s="4">
        <v>787.46</v>
      </c>
      <c r="F2662" s="4">
        <v>33.799999999999997</v>
      </c>
    </row>
    <row r="2663" spans="1:6" x14ac:dyDescent="0.3">
      <c r="A2663" s="1">
        <v>48187</v>
      </c>
      <c r="B2663" t="s">
        <v>4355</v>
      </c>
      <c r="C2663" t="s">
        <v>3077</v>
      </c>
      <c r="D2663" s="3">
        <v>131533</v>
      </c>
      <c r="E2663" s="4">
        <v>711.3</v>
      </c>
      <c r="F2663" s="4">
        <v>184.9</v>
      </c>
    </row>
    <row r="2664" spans="1:6" x14ac:dyDescent="0.3">
      <c r="A2664" s="1">
        <v>48189</v>
      </c>
      <c r="B2664" t="s">
        <v>4356</v>
      </c>
      <c r="C2664" t="s">
        <v>75</v>
      </c>
      <c r="D2664" s="3">
        <v>36273</v>
      </c>
      <c r="E2664" s="4">
        <v>1004.68</v>
      </c>
      <c r="F2664" s="4">
        <v>36.1</v>
      </c>
    </row>
    <row r="2665" spans="1:6" x14ac:dyDescent="0.3">
      <c r="A2665" s="1">
        <v>48191</v>
      </c>
      <c r="B2665" t="s">
        <v>4357</v>
      </c>
      <c r="C2665" t="s">
        <v>894</v>
      </c>
      <c r="D2665" s="3">
        <v>3353</v>
      </c>
      <c r="E2665" s="4">
        <v>883.49</v>
      </c>
      <c r="F2665" s="4">
        <v>3.8</v>
      </c>
    </row>
    <row r="2666" spans="1:6" x14ac:dyDescent="0.3">
      <c r="A2666" s="1">
        <v>48193</v>
      </c>
      <c r="B2666" t="s">
        <v>4358</v>
      </c>
      <c r="C2666" t="s">
        <v>690</v>
      </c>
      <c r="D2666" s="3">
        <v>8517</v>
      </c>
      <c r="E2666" s="4">
        <v>835.91</v>
      </c>
      <c r="F2666" s="4">
        <v>10.199999999999999</v>
      </c>
    </row>
    <row r="2667" spans="1:6" x14ac:dyDescent="0.3">
      <c r="A2667" s="1">
        <v>48195</v>
      </c>
      <c r="B2667" t="s">
        <v>4359</v>
      </c>
      <c r="C2667" t="s">
        <v>4360</v>
      </c>
      <c r="D2667" s="3">
        <v>5613</v>
      </c>
      <c r="E2667" s="4">
        <v>919.81</v>
      </c>
      <c r="F2667" s="4">
        <v>6.1</v>
      </c>
    </row>
    <row r="2668" spans="1:6" x14ac:dyDescent="0.3">
      <c r="A2668" s="1">
        <v>48197</v>
      </c>
      <c r="B2668" t="s">
        <v>4361</v>
      </c>
      <c r="C2668" t="s">
        <v>4118</v>
      </c>
      <c r="D2668" s="3">
        <v>4139</v>
      </c>
      <c r="E2668" s="4">
        <v>695.11</v>
      </c>
      <c r="F2668" s="4">
        <v>6</v>
      </c>
    </row>
    <row r="2669" spans="1:6" x14ac:dyDescent="0.3">
      <c r="A2669" s="1">
        <v>48199</v>
      </c>
      <c r="B2669" t="s">
        <v>4362</v>
      </c>
      <c r="C2669" t="s">
        <v>1190</v>
      </c>
      <c r="D2669" s="3">
        <v>54635</v>
      </c>
      <c r="E2669" s="4">
        <v>890.57</v>
      </c>
      <c r="F2669" s="4">
        <v>61.3</v>
      </c>
    </row>
    <row r="2670" spans="1:6" x14ac:dyDescent="0.3">
      <c r="A2670" s="1">
        <v>48201</v>
      </c>
      <c r="B2670" t="s">
        <v>4363</v>
      </c>
      <c r="C2670" t="s">
        <v>900</v>
      </c>
      <c r="D2670" s="3">
        <v>4092459</v>
      </c>
      <c r="E2670" s="4">
        <v>1703.48</v>
      </c>
      <c r="F2670" s="4">
        <v>2402.4</v>
      </c>
    </row>
    <row r="2671" spans="1:6" x14ac:dyDescent="0.3">
      <c r="A2671" s="1">
        <v>48203</v>
      </c>
      <c r="B2671" t="s">
        <v>4364</v>
      </c>
      <c r="C2671" t="s">
        <v>1339</v>
      </c>
      <c r="D2671" s="3">
        <v>65631</v>
      </c>
      <c r="E2671" s="4">
        <v>899.95</v>
      </c>
      <c r="F2671" s="4">
        <v>72.900000000000006</v>
      </c>
    </row>
    <row r="2672" spans="1:6" x14ac:dyDescent="0.3">
      <c r="A2672" s="1">
        <v>48205</v>
      </c>
      <c r="B2672" t="s">
        <v>4365</v>
      </c>
      <c r="C2672" t="s">
        <v>4366</v>
      </c>
      <c r="D2672" s="3">
        <v>6062</v>
      </c>
      <c r="E2672" s="4">
        <v>1462.03</v>
      </c>
      <c r="F2672" s="4">
        <v>4.0999999999999996</v>
      </c>
    </row>
    <row r="2673" spans="1:6" x14ac:dyDescent="0.3">
      <c r="A2673" s="1">
        <v>48207</v>
      </c>
      <c r="B2673" t="s">
        <v>4367</v>
      </c>
      <c r="C2673" t="s">
        <v>1643</v>
      </c>
      <c r="D2673" s="3">
        <v>5899</v>
      </c>
      <c r="E2673" s="4">
        <v>903.13</v>
      </c>
      <c r="F2673" s="4">
        <v>6.5</v>
      </c>
    </row>
    <row r="2674" spans="1:6" x14ac:dyDescent="0.3">
      <c r="A2674" s="1">
        <v>48209</v>
      </c>
      <c r="B2674" t="s">
        <v>4368</v>
      </c>
      <c r="C2674" t="s">
        <v>4369</v>
      </c>
      <c r="D2674" s="3">
        <v>157107</v>
      </c>
      <c r="E2674" s="4">
        <v>677.98</v>
      </c>
      <c r="F2674" s="4">
        <v>231.7</v>
      </c>
    </row>
    <row r="2675" spans="1:6" x14ac:dyDescent="0.3">
      <c r="A2675" s="1">
        <v>48211</v>
      </c>
      <c r="B2675" t="s">
        <v>4370</v>
      </c>
      <c r="C2675" t="s">
        <v>4371</v>
      </c>
      <c r="D2675" s="3">
        <v>3807</v>
      </c>
      <c r="E2675" s="4">
        <v>906.29</v>
      </c>
      <c r="F2675" s="4">
        <v>4.2</v>
      </c>
    </row>
    <row r="2676" spans="1:6" x14ac:dyDescent="0.3">
      <c r="A2676" s="1">
        <v>48213</v>
      </c>
      <c r="B2676" t="s">
        <v>4372</v>
      </c>
      <c r="C2676" t="s">
        <v>1192</v>
      </c>
      <c r="D2676" s="3">
        <v>78532</v>
      </c>
      <c r="E2676" s="4">
        <v>873.75</v>
      </c>
      <c r="F2676" s="4">
        <v>89.9</v>
      </c>
    </row>
    <row r="2677" spans="1:6" x14ac:dyDescent="0.3">
      <c r="A2677" s="1">
        <v>48215</v>
      </c>
      <c r="B2677" t="s">
        <v>4373</v>
      </c>
      <c r="C2677" t="s">
        <v>3081</v>
      </c>
      <c r="D2677" s="3" t="s">
        <v>4374</v>
      </c>
      <c r="E2677" s="4">
        <v>1570.87</v>
      </c>
      <c r="F2677" s="4">
        <v>493.2</v>
      </c>
    </row>
    <row r="2678" spans="1:6" x14ac:dyDescent="0.3">
      <c r="A2678" s="1">
        <v>48217</v>
      </c>
      <c r="B2678" t="s">
        <v>4375</v>
      </c>
      <c r="C2678" t="s">
        <v>2774</v>
      </c>
      <c r="D2678" s="3">
        <v>35089</v>
      </c>
      <c r="E2678" s="4">
        <v>958.86</v>
      </c>
      <c r="F2678" s="4">
        <v>36.6</v>
      </c>
    </row>
    <row r="2679" spans="1:6" x14ac:dyDescent="0.3">
      <c r="A2679" s="1">
        <v>48219</v>
      </c>
      <c r="B2679" t="s">
        <v>4376</v>
      </c>
      <c r="C2679" t="s">
        <v>4377</v>
      </c>
      <c r="D2679" s="3">
        <v>22935</v>
      </c>
      <c r="E2679" s="4">
        <v>908.39</v>
      </c>
      <c r="F2679" s="4">
        <v>25.2</v>
      </c>
    </row>
    <row r="2680" spans="1:6" x14ac:dyDescent="0.3">
      <c r="A2680" s="1">
        <v>48221</v>
      </c>
      <c r="B2680" t="s">
        <v>4378</v>
      </c>
      <c r="C2680" t="s">
        <v>4379</v>
      </c>
      <c r="D2680" s="3">
        <v>51182</v>
      </c>
      <c r="E2680" s="4">
        <v>420.64</v>
      </c>
      <c r="F2680" s="4">
        <v>121.7</v>
      </c>
    </row>
    <row r="2681" spans="1:6" x14ac:dyDescent="0.3">
      <c r="A2681" s="1">
        <v>48223</v>
      </c>
      <c r="B2681" t="s">
        <v>4380</v>
      </c>
      <c r="C2681" t="s">
        <v>1834</v>
      </c>
      <c r="D2681" s="3">
        <v>35161</v>
      </c>
      <c r="E2681" s="4">
        <v>767.17</v>
      </c>
      <c r="F2681" s="4">
        <v>45.8</v>
      </c>
    </row>
    <row r="2682" spans="1:6" x14ac:dyDescent="0.3">
      <c r="A2682" s="1">
        <v>48225</v>
      </c>
      <c r="B2682" t="s">
        <v>4381</v>
      </c>
      <c r="C2682" t="s">
        <v>79</v>
      </c>
      <c r="D2682" s="3">
        <v>23732</v>
      </c>
      <c r="E2682" s="4">
        <v>1230.9100000000001</v>
      </c>
      <c r="F2682" s="4">
        <v>19.3</v>
      </c>
    </row>
    <row r="2683" spans="1:6" x14ac:dyDescent="0.3">
      <c r="A2683" s="1">
        <v>48227</v>
      </c>
      <c r="B2683" t="s">
        <v>4382</v>
      </c>
      <c r="C2683" t="s">
        <v>299</v>
      </c>
      <c r="D2683" s="3">
        <v>35012</v>
      </c>
      <c r="E2683" s="4">
        <v>900.79</v>
      </c>
      <c r="F2683" s="4">
        <v>38.9</v>
      </c>
    </row>
    <row r="2684" spans="1:6" x14ac:dyDescent="0.3">
      <c r="A2684" s="1">
        <v>48229</v>
      </c>
      <c r="B2684" t="s">
        <v>4383</v>
      </c>
      <c r="C2684" t="s">
        <v>4384</v>
      </c>
      <c r="D2684" s="3">
        <v>3476</v>
      </c>
      <c r="E2684" s="4">
        <v>4570.9799999999996</v>
      </c>
      <c r="F2684" s="4">
        <v>0.8</v>
      </c>
    </row>
    <row r="2685" spans="1:6" x14ac:dyDescent="0.3">
      <c r="A2685" s="1">
        <v>48231</v>
      </c>
      <c r="B2685" t="s">
        <v>4385</v>
      </c>
      <c r="C2685" t="s">
        <v>4386</v>
      </c>
      <c r="D2685" s="3">
        <v>86129</v>
      </c>
      <c r="E2685" s="4">
        <v>840.32</v>
      </c>
      <c r="F2685" s="4">
        <v>102.5</v>
      </c>
    </row>
    <row r="2686" spans="1:6" x14ac:dyDescent="0.3">
      <c r="A2686" s="1">
        <v>48233</v>
      </c>
      <c r="B2686" t="s">
        <v>4387</v>
      </c>
      <c r="C2686" t="s">
        <v>4017</v>
      </c>
      <c r="D2686" s="3">
        <v>22150</v>
      </c>
      <c r="E2686" s="4">
        <v>887.42</v>
      </c>
      <c r="F2686" s="4">
        <v>25</v>
      </c>
    </row>
    <row r="2687" spans="1:6" x14ac:dyDescent="0.3">
      <c r="A2687" s="1">
        <v>48235</v>
      </c>
      <c r="B2687" t="s">
        <v>4388</v>
      </c>
      <c r="C2687" t="s">
        <v>4389</v>
      </c>
      <c r="D2687" s="3">
        <v>1599</v>
      </c>
      <c r="E2687" s="4">
        <v>1051.56</v>
      </c>
      <c r="F2687" s="4">
        <v>1.5</v>
      </c>
    </row>
    <row r="2688" spans="1:6" x14ac:dyDescent="0.3">
      <c r="A2688" s="1">
        <v>48237</v>
      </c>
      <c r="B2688" t="s">
        <v>4390</v>
      </c>
      <c r="C2688" t="s">
        <v>4391</v>
      </c>
      <c r="D2688" s="3">
        <v>9044</v>
      </c>
      <c r="E2688" s="4">
        <v>910.66</v>
      </c>
      <c r="F2688" s="4">
        <v>9.9</v>
      </c>
    </row>
    <row r="2689" spans="1:6" x14ac:dyDescent="0.3">
      <c r="A2689" s="1">
        <v>48239</v>
      </c>
      <c r="B2689" t="s">
        <v>4392</v>
      </c>
      <c r="C2689" t="s">
        <v>81</v>
      </c>
      <c r="D2689" s="3">
        <v>14075</v>
      </c>
      <c r="E2689" s="4">
        <v>829.43</v>
      </c>
      <c r="F2689" s="4">
        <v>17</v>
      </c>
    </row>
    <row r="2690" spans="1:6" x14ac:dyDescent="0.3">
      <c r="A2690" s="1">
        <v>48241</v>
      </c>
      <c r="B2690" t="s">
        <v>4393</v>
      </c>
      <c r="C2690" t="s">
        <v>911</v>
      </c>
      <c r="D2690" s="3">
        <v>35710</v>
      </c>
      <c r="E2690" s="4">
        <v>938.85</v>
      </c>
      <c r="F2690" s="4">
        <v>38</v>
      </c>
    </row>
    <row r="2691" spans="1:6" x14ac:dyDescent="0.3">
      <c r="A2691" s="1">
        <v>48243</v>
      </c>
      <c r="B2691" t="s">
        <v>4394</v>
      </c>
      <c r="C2691" t="s">
        <v>913</v>
      </c>
      <c r="D2691" s="3">
        <v>2342</v>
      </c>
      <c r="E2691" s="4">
        <v>2264.56</v>
      </c>
      <c r="F2691" s="4">
        <v>1</v>
      </c>
    </row>
    <row r="2692" spans="1:6" x14ac:dyDescent="0.3">
      <c r="A2692" s="1">
        <v>48245</v>
      </c>
      <c r="B2692" t="s">
        <v>4395</v>
      </c>
      <c r="C2692" t="s">
        <v>83</v>
      </c>
      <c r="D2692" s="3">
        <v>252273</v>
      </c>
      <c r="E2692" s="4">
        <v>876.3</v>
      </c>
      <c r="F2692" s="4">
        <v>287.89999999999998</v>
      </c>
    </row>
    <row r="2693" spans="1:6" x14ac:dyDescent="0.3">
      <c r="A2693" s="1">
        <v>48247</v>
      </c>
      <c r="B2693" t="s">
        <v>4396</v>
      </c>
      <c r="C2693" t="s">
        <v>4397</v>
      </c>
      <c r="D2693" s="3">
        <v>5300</v>
      </c>
      <c r="E2693" s="4">
        <v>1136.1400000000001</v>
      </c>
      <c r="F2693" s="4">
        <v>4.7</v>
      </c>
    </row>
    <row r="2694" spans="1:6" x14ac:dyDescent="0.3">
      <c r="A2694" s="1">
        <v>48249</v>
      </c>
      <c r="B2694" t="s">
        <v>4398</v>
      </c>
      <c r="C2694" t="s">
        <v>4399</v>
      </c>
      <c r="D2694" s="3">
        <v>40838</v>
      </c>
      <c r="E2694" s="4">
        <v>864.97</v>
      </c>
      <c r="F2694" s="4">
        <v>47.2</v>
      </c>
    </row>
    <row r="2695" spans="1:6" x14ac:dyDescent="0.3">
      <c r="A2695" s="1">
        <v>48251</v>
      </c>
      <c r="B2695" t="s">
        <v>4400</v>
      </c>
      <c r="C2695" t="s">
        <v>307</v>
      </c>
      <c r="D2695" s="3">
        <v>150934</v>
      </c>
      <c r="E2695" s="4">
        <v>724.69</v>
      </c>
      <c r="F2695" s="4">
        <v>208.3</v>
      </c>
    </row>
    <row r="2696" spans="1:6" x14ac:dyDescent="0.3">
      <c r="A2696" s="1">
        <v>48253</v>
      </c>
      <c r="B2696" t="s">
        <v>4401</v>
      </c>
      <c r="C2696" t="s">
        <v>919</v>
      </c>
      <c r="D2696" s="3">
        <v>20202</v>
      </c>
      <c r="E2696" s="4">
        <v>928.55</v>
      </c>
      <c r="F2696" s="4">
        <v>21.8</v>
      </c>
    </row>
    <row r="2697" spans="1:6" x14ac:dyDescent="0.3">
      <c r="A2697" s="1">
        <v>48255</v>
      </c>
      <c r="B2697" t="s">
        <v>4402</v>
      </c>
      <c r="C2697" t="s">
        <v>4403</v>
      </c>
      <c r="D2697" s="3">
        <v>14824</v>
      </c>
      <c r="E2697" s="4">
        <v>747.56</v>
      </c>
      <c r="F2697" s="4">
        <v>19.8</v>
      </c>
    </row>
    <row r="2698" spans="1:6" x14ac:dyDescent="0.3">
      <c r="A2698" s="1">
        <v>48257</v>
      </c>
      <c r="B2698" t="s">
        <v>4404</v>
      </c>
      <c r="C2698" t="s">
        <v>4405</v>
      </c>
      <c r="D2698" s="3">
        <v>103350</v>
      </c>
      <c r="E2698" s="4">
        <v>780.7</v>
      </c>
      <c r="F2698" s="4">
        <v>132.4</v>
      </c>
    </row>
    <row r="2699" spans="1:6" x14ac:dyDescent="0.3">
      <c r="A2699" s="1">
        <v>48259</v>
      </c>
      <c r="B2699" t="s">
        <v>4406</v>
      </c>
      <c r="C2699" t="s">
        <v>1209</v>
      </c>
      <c r="D2699" s="3">
        <v>33410</v>
      </c>
      <c r="E2699" s="4">
        <v>662.45</v>
      </c>
      <c r="F2699" s="4">
        <v>50.4</v>
      </c>
    </row>
    <row r="2700" spans="1:6" x14ac:dyDescent="0.3">
      <c r="A2700" s="1">
        <v>48261</v>
      </c>
      <c r="B2700" t="s">
        <v>4407</v>
      </c>
      <c r="C2700" t="s">
        <v>4408</v>
      </c>
      <c r="D2700" s="3">
        <v>416</v>
      </c>
      <c r="E2700" s="4">
        <v>1458.33</v>
      </c>
      <c r="F2700" s="4">
        <v>0.3</v>
      </c>
    </row>
    <row r="2701" spans="1:6" x14ac:dyDescent="0.3">
      <c r="A2701" s="1">
        <v>48263</v>
      </c>
      <c r="B2701" t="s">
        <v>4409</v>
      </c>
      <c r="C2701" t="s">
        <v>637</v>
      </c>
      <c r="D2701" s="3">
        <v>808</v>
      </c>
      <c r="E2701" s="4">
        <v>902.51</v>
      </c>
      <c r="F2701" s="4">
        <v>0.9</v>
      </c>
    </row>
    <row r="2702" spans="1:6" x14ac:dyDescent="0.3">
      <c r="A2702" s="1">
        <v>48265</v>
      </c>
      <c r="B2702" t="s">
        <v>4410</v>
      </c>
      <c r="C2702" t="s">
        <v>4411</v>
      </c>
      <c r="D2702" s="3">
        <v>49625</v>
      </c>
      <c r="E2702" s="4">
        <v>1103.32</v>
      </c>
      <c r="F2702" s="4">
        <v>45</v>
      </c>
    </row>
    <row r="2703" spans="1:6" x14ac:dyDescent="0.3">
      <c r="A2703" s="1">
        <v>48267</v>
      </c>
      <c r="B2703" t="s">
        <v>4412</v>
      </c>
      <c r="C2703" t="s">
        <v>4413</v>
      </c>
      <c r="D2703" s="3">
        <v>4607</v>
      </c>
      <c r="E2703" s="4">
        <v>1250.99</v>
      </c>
      <c r="F2703" s="4">
        <v>3.7</v>
      </c>
    </row>
    <row r="2704" spans="1:6" x14ac:dyDescent="0.3">
      <c r="A2704" s="1">
        <v>48269</v>
      </c>
      <c r="B2704" t="s">
        <v>4414</v>
      </c>
      <c r="C2704" t="s">
        <v>4415</v>
      </c>
      <c r="D2704" s="3">
        <v>286</v>
      </c>
      <c r="E2704" s="4">
        <v>910.87</v>
      </c>
      <c r="F2704" s="4">
        <v>0.3</v>
      </c>
    </row>
    <row r="2705" spans="1:6" x14ac:dyDescent="0.3">
      <c r="A2705" s="1">
        <v>48271</v>
      </c>
      <c r="B2705" t="s">
        <v>4416</v>
      </c>
      <c r="C2705" t="s">
        <v>4417</v>
      </c>
      <c r="D2705" s="3">
        <v>3598</v>
      </c>
      <c r="E2705" s="4">
        <v>1360.05</v>
      </c>
      <c r="F2705" s="4">
        <v>2.6</v>
      </c>
    </row>
    <row r="2706" spans="1:6" x14ac:dyDescent="0.3">
      <c r="A2706" s="1">
        <v>48273</v>
      </c>
      <c r="B2706" t="s">
        <v>4418</v>
      </c>
      <c r="C2706" t="s">
        <v>4419</v>
      </c>
      <c r="D2706" s="3">
        <v>32061</v>
      </c>
      <c r="E2706" s="4">
        <v>881.31</v>
      </c>
      <c r="F2706" s="4">
        <v>36.4</v>
      </c>
    </row>
    <row r="2707" spans="1:6" x14ac:dyDescent="0.3">
      <c r="A2707" s="1">
        <v>48275</v>
      </c>
      <c r="B2707" t="s">
        <v>4420</v>
      </c>
      <c r="C2707" t="s">
        <v>1211</v>
      </c>
      <c r="D2707" s="3">
        <v>3719</v>
      </c>
      <c r="E2707" s="4">
        <v>850.62</v>
      </c>
      <c r="F2707" s="4">
        <v>4.4000000000000004</v>
      </c>
    </row>
    <row r="2708" spans="1:6" x14ac:dyDescent="0.3">
      <c r="A2708" s="1">
        <v>48277</v>
      </c>
      <c r="B2708" t="s">
        <v>4421</v>
      </c>
      <c r="C2708" t="s">
        <v>86</v>
      </c>
      <c r="D2708" s="3">
        <v>49793</v>
      </c>
      <c r="E2708" s="4">
        <v>907.19</v>
      </c>
      <c r="F2708" s="4">
        <v>54.9</v>
      </c>
    </row>
    <row r="2709" spans="1:6" x14ac:dyDescent="0.3">
      <c r="A2709" s="1">
        <v>48279</v>
      </c>
      <c r="B2709" t="s">
        <v>4422</v>
      </c>
      <c r="C2709" t="s">
        <v>4423</v>
      </c>
      <c r="D2709" s="3">
        <v>13977</v>
      </c>
      <c r="E2709" s="4">
        <v>1016.18</v>
      </c>
      <c r="F2709" s="4">
        <v>13.8</v>
      </c>
    </row>
    <row r="2710" spans="1:6" x14ac:dyDescent="0.3">
      <c r="A2710" s="1">
        <v>48281</v>
      </c>
      <c r="B2710" t="s">
        <v>4424</v>
      </c>
      <c r="C2710" t="s">
        <v>4425</v>
      </c>
      <c r="D2710" s="3">
        <v>19677</v>
      </c>
      <c r="E2710" s="4">
        <v>712.84</v>
      </c>
      <c r="F2710" s="4">
        <v>27.6</v>
      </c>
    </row>
    <row r="2711" spans="1:6" x14ac:dyDescent="0.3">
      <c r="A2711" s="1">
        <v>48283</v>
      </c>
      <c r="B2711" t="s">
        <v>4426</v>
      </c>
      <c r="C2711" t="s">
        <v>4427</v>
      </c>
      <c r="D2711" s="3">
        <v>6886</v>
      </c>
      <c r="E2711" s="4">
        <v>1486.69</v>
      </c>
      <c r="F2711" s="4">
        <v>4.5999999999999996</v>
      </c>
    </row>
    <row r="2712" spans="1:6" x14ac:dyDescent="0.3">
      <c r="A2712" s="1">
        <v>48285</v>
      </c>
      <c r="B2712" t="s">
        <v>4428</v>
      </c>
      <c r="C2712" t="s">
        <v>4429</v>
      </c>
      <c r="D2712" s="3">
        <v>19263</v>
      </c>
      <c r="E2712" s="4">
        <v>969.71</v>
      </c>
      <c r="F2712" s="4">
        <v>19.899999999999999</v>
      </c>
    </row>
    <row r="2713" spans="1:6" x14ac:dyDescent="0.3">
      <c r="A2713" s="1">
        <v>48287</v>
      </c>
      <c r="B2713" t="s">
        <v>4430</v>
      </c>
      <c r="C2713" t="s">
        <v>92</v>
      </c>
      <c r="D2713" s="3">
        <v>16612</v>
      </c>
      <c r="E2713" s="4">
        <v>629.02</v>
      </c>
      <c r="F2713" s="4">
        <v>26.4</v>
      </c>
    </row>
    <row r="2714" spans="1:6" x14ac:dyDescent="0.3">
      <c r="A2714" s="1">
        <v>48289</v>
      </c>
      <c r="B2714" t="s">
        <v>4431</v>
      </c>
      <c r="C2714" t="s">
        <v>712</v>
      </c>
      <c r="D2714" s="3">
        <v>16801</v>
      </c>
      <c r="E2714" s="4">
        <v>1073.1500000000001</v>
      </c>
      <c r="F2714" s="4">
        <v>15.7</v>
      </c>
    </row>
    <row r="2715" spans="1:6" x14ac:dyDescent="0.3">
      <c r="A2715" s="1">
        <v>48291</v>
      </c>
      <c r="B2715" t="s">
        <v>4432</v>
      </c>
      <c r="C2715" t="s">
        <v>716</v>
      </c>
      <c r="D2715" s="3">
        <v>75643</v>
      </c>
      <c r="E2715" s="4">
        <v>1158.42</v>
      </c>
      <c r="F2715" s="4">
        <v>65.3</v>
      </c>
    </row>
    <row r="2716" spans="1:6" x14ac:dyDescent="0.3">
      <c r="A2716" s="1">
        <v>48293</v>
      </c>
      <c r="B2716" t="s">
        <v>4433</v>
      </c>
      <c r="C2716" t="s">
        <v>95</v>
      </c>
      <c r="D2716" s="3">
        <v>23384</v>
      </c>
      <c r="E2716" s="4">
        <v>905.29</v>
      </c>
      <c r="F2716" s="4">
        <v>25.8</v>
      </c>
    </row>
    <row r="2717" spans="1:6" x14ac:dyDescent="0.3">
      <c r="A2717" s="1">
        <v>48295</v>
      </c>
      <c r="B2717" t="s">
        <v>4434</v>
      </c>
      <c r="C2717" t="s">
        <v>4435</v>
      </c>
      <c r="D2717" s="3">
        <v>3302</v>
      </c>
      <c r="E2717" s="4">
        <v>932.18</v>
      </c>
      <c r="F2717" s="4">
        <v>3.5</v>
      </c>
    </row>
    <row r="2718" spans="1:6" x14ac:dyDescent="0.3">
      <c r="A2718" s="1">
        <v>48297</v>
      </c>
      <c r="B2718" t="s">
        <v>4436</v>
      </c>
      <c r="C2718" t="s">
        <v>4437</v>
      </c>
      <c r="D2718" s="3">
        <v>11531</v>
      </c>
      <c r="E2718" s="4">
        <v>1039.7</v>
      </c>
      <c r="F2718" s="4">
        <v>11.1</v>
      </c>
    </row>
    <row r="2719" spans="1:6" x14ac:dyDescent="0.3">
      <c r="A2719" s="1">
        <v>48299</v>
      </c>
      <c r="B2719" t="s">
        <v>4438</v>
      </c>
      <c r="C2719" t="s">
        <v>4439</v>
      </c>
      <c r="D2719" s="3">
        <v>19301</v>
      </c>
      <c r="E2719" s="4">
        <v>934.03</v>
      </c>
      <c r="F2719" s="4">
        <v>20.7</v>
      </c>
    </row>
    <row r="2720" spans="1:6" x14ac:dyDescent="0.3">
      <c r="A2720" s="1">
        <v>48301</v>
      </c>
      <c r="B2720" t="s">
        <v>4440</v>
      </c>
      <c r="C2720" t="s">
        <v>4441</v>
      </c>
      <c r="D2720" s="3">
        <v>82</v>
      </c>
      <c r="E2720" s="4">
        <v>668.93</v>
      </c>
      <c r="F2720" s="4">
        <v>0.1</v>
      </c>
    </row>
    <row r="2721" spans="1:6" x14ac:dyDescent="0.3">
      <c r="A2721" s="1">
        <v>48303</v>
      </c>
      <c r="B2721" t="s">
        <v>4442</v>
      </c>
      <c r="C2721" t="s">
        <v>4443</v>
      </c>
      <c r="D2721" s="3">
        <v>278831</v>
      </c>
      <c r="E2721" s="4">
        <v>895.6</v>
      </c>
      <c r="F2721" s="4">
        <v>311.3</v>
      </c>
    </row>
    <row r="2722" spans="1:6" x14ac:dyDescent="0.3">
      <c r="A2722" s="1">
        <v>48305</v>
      </c>
      <c r="B2722" t="s">
        <v>4444</v>
      </c>
      <c r="C2722" t="s">
        <v>4445</v>
      </c>
      <c r="D2722" s="3">
        <v>5915</v>
      </c>
      <c r="E2722" s="4">
        <v>891.87</v>
      </c>
      <c r="F2722" s="4">
        <v>6.6</v>
      </c>
    </row>
    <row r="2723" spans="1:6" x14ac:dyDescent="0.3">
      <c r="A2723" s="1">
        <v>48307</v>
      </c>
      <c r="B2723" t="s">
        <v>4446</v>
      </c>
      <c r="C2723" t="s">
        <v>4447</v>
      </c>
      <c r="D2723" s="3">
        <v>8283</v>
      </c>
      <c r="E2723" s="4">
        <v>1065.5999999999999</v>
      </c>
      <c r="F2723" s="4">
        <v>7.8</v>
      </c>
    </row>
    <row r="2724" spans="1:6" x14ac:dyDescent="0.3">
      <c r="A2724" s="1">
        <v>48309</v>
      </c>
      <c r="B2724" t="s">
        <v>4448</v>
      </c>
      <c r="C2724" t="s">
        <v>4449</v>
      </c>
      <c r="D2724" s="3">
        <v>234906</v>
      </c>
      <c r="E2724" s="4">
        <v>1037.0999999999999</v>
      </c>
      <c r="F2724" s="4">
        <v>226.5</v>
      </c>
    </row>
    <row r="2725" spans="1:6" x14ac:dyDescent="0.3">
      <c r="A2725" s="1">
        <v>48311</v>
      </c>
      <c r="B2725" t="s">
        <v>4450</v>
      </c>
      <c r="C2725" t="s">
        <v>4451</v>
      </c>
      <c r="D2725" s="3">
        <v>707</v>
      </c>
      <c r="E2725" s="4">
        <v>1139.43</v>
      </c>
      <c r="F2725" s="4">
        <v>0.6</v>
      </c>
    </row>
    <row r="2726" spans="1:6" x14ac:dyDescent="0.3">
      <c r="A2726" s="1">
        <v>48313</v>
      </c>
      <c r="B2726" t="s">
        <v>4452</v>
      </c>
      <c r="C2726" t="s">
        <v>101</v>
      </c>
      <c r="D2726" s="3">
        <v>13664</v>
      </c>
      <c r="E2726" s="4">
        <v>466.07</v>
      </c>
      <c r="F2726" s="4">
        <v>29.3</v>
      </c>
    </row>
    <row r="2727" spans="1:6" x14ac:dyDescent="0.3">
      <c r="A2727" s="1">
        <v>48315</v>
      </c>
      <c r="B2727" t="s">
        <v>4453</v>
      </c>
      <c r="C2727" t="s">
        <v>105</v>
      </c>
      <c r="D2727" s="3">
        <v>10546</v>
      </c>
      <c r="E2727" s="4">
        <v>380.88</v>
      </c>
      <c r="F2727" s="4">
        <v>27.7</v>
      </c>
    </row>
    <row r="2728" spans="1:6" x14ac:dyDescent="0.3">
      <c r="A2728" s="1">
        <v>48317</v>
      </c>
      <c r="B2728" t="s">
        <v>4454</v>
      </c>
      <c r="C2728" t="s">
        <v>723</v>
      </c>
      <c r="D2728" s="3">
        <v>4799</v>
      </c>
      <c r="E2728" s="4">
        <v>914.94</v>
      </c>
      <c r="F2728" s="4">
        <v>5.2</v>
      </c>
    </row>
    <row r="2729" spans="1:6" x14ac:dyDescent="0.3">
      <c r="A2729" s="1">
        <v>48319</v>
      </c>
      <c r="B2729" t="s">
        <v>4455</v>
      </c>
      <c r="C2729" t="s">
        <v>1233</v>
      </c>
      <c r="D2729" s="3">
        <v>4012</v>
      </c>
      <c r="E2729" s="4">
        <v>928.8</v>
      </c>
      <c r="F2729" s="4">
        <v>4.3</v>
      </c>
    </row>
    <row r="2730" spans="1:6" x14ac:dyDescent="0.3">
      <c r="A2730" s="1">
        <v>48321</v>
      </c>
      <c r="B2730" t="s">
        <v>4456</v>
      </c>
      <c r="C2730" t="s">
        <v>4457</v>
      </c>
      <c r="D2730" s="3">
        <v>36702</v>
      </c>
      <c r="E2730" s="4">
        <v>1100.28</v>
      </c>
      <c r="F2730" s="4">
        <v>33.4</v>
      </c>
    </row>
    <row r="2731" spans="1:6" x14ac:dyDescent="0.3">
      <c r="A2731" s="1">
        <v>48323</v>
      </c>
      <c r="B2731" t="s">
        <v>4458</v>
      </c>
      <c r="C2731" t="s">
        <v>4459</v>
      </c>
      <c r="D2731" s="3">
        <v>54258</v>
      </c>
      <c r="E2731" s="4">
        <v>1279.26</v>
      </c>
      <c r="F2731" s="4">
        <v>42.4</v>
      </c>
    </row>
    <row r="2732" spans="1:6" x14ac:dyDescent="0.3">
      <c r="A2732" s="1">
        <v>48325</v>
      </c>
      <c r="B2732" t="s">
        <v>4460</v>
      </c>
      <c r="C2732" t="s">
        <v>3541</v>
      </c>
      <c r="D2732" s="3">
        <v>46006</v>
      </c>
      <c r="E2732" s="4">
        <v>1325.36</v>
      </c>
      <c r="F2732" s="4">
        <v>34.700000000000003</v>
      </c>
    </row>
    <row r="2733" spans="1:6" x14ac:dyDescent="0.3">
      <c r="A2733" s="1">
        <v>48327</v>
      </c>
      <c r="B2733" t="s">
        <v>4461</v>
      </c>
      <c r="C2733" t="s">
        <v>1237</v>
      </c>
      <c r="D2733" s="3">
        <v>2242</v>
      </c>
      <c r="E2733" s="4">
        <v>902.03</v>
      </c>
      <c r="F2733" s="4">
        <v>2.5</v>
      </c>
    </row>
    <row r="2734" spans="1:6" x14ac:dyDescent="0.3">
      <c r="A2734" s="1">
        <v>48329</v>
      </c>
      <c r="B2734" t="s">
        <v>4462</v>
      </c>
      <c r="C2734" t="s">
        <v>2260</v>
      </c>
      <c r="D2734" s="3">
        <v>136872</v>
      </c>
      <c r="E2734" s="4">
        <v>900.3</v>
      </c>
      <c r="F2734" s="4">
        <v>152</v>
      </c>
    </row>
    <row r="2735" spans="1:6" x14ac:dyDescent="0.3">
      <c r="A2735" s="1">
        <v>48331</v>
      </c>
      <c r="B2735" t="s">
        <v>4463</v>
      </c>
      <c r="C2735" t="s">
        <v>4464</v>
      </c>
      <c r="D2735" s="3">
        <v>24757</v>
      </c>
      <c r="E2735" s="4">
        <v>1016.93</v>
      </c>
      <c r="F2735" s="4">
        <v>24.3</v>
      </c>
    </row>
    <row r="2736" spans="1:6" x14ac:dyDescent="0.3">
      <c r="A2736" s="1">
        <v>48333</v>
      </c>
      <c r="B2736" t="s">
        <v>4465</v>
      </c>
      <c r="C2736" t="s">
        <v>1524</v>
      </c>
      <c r="D2736" s="3">
        <v>4936</v>
      </c>
      <c r="E2736" s="4">
        <v>748.26</v>
      </c>
      <c r="F2736" s="4">
        <v>6.6</v>
      </c>
    </row>
    <row r="2737" spans="1:6" x14ac:dyDescent="0.3">
      <c r="A2737" s="1">
        <v>48335</v>
      </c>
      <c r="B2737" t="s">
        <v>4466</v>
      </c>
      <c r="C2737" t="s">
        <v>944</v>
      </c>
      <c r="D2737" s="3">
        <v>9403</v>
      </c>
      <c r="E2737" s="4">
        <v>911.09</v>
      </c>
      <c r="F2737" s="4">
        <v>10.3</v>
      </c>
    </row>
    <row r="2738" spans="1:6" x14ac:dyDescent="0.3">
      <c r="A2738" s="1">
        <v>48337</v>
      </c>
      <c r="B2738" t="s">
        <v>4467</v>
      </c>
      <c r="C2738" t="s">
        <v>4468</v>
      </c>
      <c r="D2738" s="3">
        <v>19719</v>
      </c>
      <c r="E2738" s="4">
        <v>930.91</v>
      </c>
      <c r="F2738" s="4">
        <v>21.2</v>
      </c>
    </row>
    <row r="2739" spans="1:6" x14ac:dyDescent="0.3">
      <c r="A2739" s="1">
        <v>48339</v>
      </c>
      <c r="B2739" t="s">
        <v>4469</v>
      </c>
      <c r="C2739" t="s">
        <v>114</v>
      </c>
      <c r="D2739" s="3">
        <v>455746</v>
      </c>
      <c r="E2739" s="4">
        <v>1041.73</v>
      </c>
      <c r="F2739" s="4">
        <v>437.5</v>
      </c>
    </row>
    <row r="2740" spans="1:6" x14ac:dyDescent="0.3">
      <c r="A2740" s="1">
        <v>48341</v>
      </c>
      <c r="B2740" t="s">
        <v>4470</v>
      </c>
      <c r="C2740" t="s">
        <v>3317</v>
      </c>
      <c r="D2740" s="3">
        <v>21904</v>
      </c>
      <c r="E2740" s="4">
        <v>899.69</v>
      </c>
      <c r="F2740" s="4">
        <v>24.3</v>
      </c>
    </row>
    <row r="2741" spans="1:6" x14ac:dyDescent="0.3">
      <c r="A2741" s="1">
        <v>48343</v>
      </c>
      <c r="B2741" t="s">
        <v>4471</v>
      </c>
      <c r="C2741" t="s">
        <v>1676</v>
      </c>
      <c r="D2741" s="3">
        <v>12934</v>
      </c>
      <c r="E2741" s="4">
        <v>251.98</v>
      </c>
      <c r="F2741" s="4">
        <v>51.3</v>
      </c>
    </row>
    <row r="2742" spans="1:6" x14ac:dyDescent="0.3">
      <c r="A2742" s="1">
        <v>48345</v>
      </c>
      <c r="B2742" t="s">
        <v>4472</v>
      </c>
      <c r="C2742" t="s">
        <v>4473</v>
      </c>
      <c r="D2742" s="3">
        <v>1210</v>
      </c>
      <c r="E2742" s="4">
        <v>989.56</v>
      </c>
      <c r="F2742" s="4">
        <v>1.2</v>
      </c>
    </row>
    <row r="2743" spans="1:6" x14ac:dyDescent="0.3">
      <c r="A2743" s="1">
        <v>48347</v>
      </c>
      <c r="B2743" t="s">
        <v>4474</v>
      </c>
      <c r="C2743" t="s">
        <v>4475</v>
      </c>
      <c r="D2743" s="3">
        <v>64524</v>
      </c>
      <c r="E2743" s="4">
        <v>946.54</v>
      </c>
      <c r="F2743" s="4">
        <v>68.2</v>
      </c>
    </row>
    <row r="2744" spans="1:6" x14ac:dyDescent="0.3">
      <c r="A2744" s="1">
        <v>48349</v>
      </c>
      <c r="B2744" t="s">
        <v>4476</v>
      </c>
      <c r="C2744" t="s">
        <v>4477</v>
      </c>
      <c r="D2744" s="3">
        <v>47735</v>
      </c>
      <c r="E2744" s="4">
        <v>1009.63</v>
      </c>
      <c r="F2744" s="4">
        <v>47.3</v>
      </c>
    </row>
    <row r="2745" spans="1:6" x14ac:dyDescent="0.3">
      <c r="A2745" s="1">
        <v>48351</v>
      </c>
      <c r="B2745" t="s">
        <v>4478</v>
      </c>
      <c r="C2745" t="s">
        <v>331</v>
      </c>
      <c r="D2745" s="3">
        <v>14445</v>
      </c>
      <c r="E2745" s="4">
        <v>933.68</v>
      </c>
      <c r="F2745" s="4">
        <v>15.5</v>
      </c>
    </row>
    <row r="2746" spans="1:6" x14ac:dyDescent="0.3">
      <c r="A2746" s="1">
        <v>48353</v>
      </c>
      <c r="B2746" t="s">
        <v>4479</v>
      </c>
      <c r="C2746" t="s">
        <v>4480</v>
      </c>
      <c r="D2746" s="3">
        <v>15216</v>
      </c>
      <c r="E2746" s="4">
        <v>912</v>
      </c>
      <c r="F2746" s="4">
        <v>16.7</v>
      </c>
    </row>
    <row r="2747" spans="1:6" x14ac:dyDescent="0.3">
      <c r="A2747" s="1">
        <v>48355</v>
      </c>
      <c r="B2747" t="s">
        <v>4481</v>
      </c>
      <c r="C2747" t="s">
        <v>4482</v>
      </c>
      <c r="D2747" s="3">
        <v>340223</v>
      </c>
      <c r="E2747" s="4">
        <v>838.48</v>
      </c>
      <c r="F2747" s="4">
        <v>405.8</v>
      </c>
    </row>
    <row r="2748" spans="1:6" x14ac:dyDescent="0.3">
      <c r="A2748" s="1">
        <v>48357</v>
      </c>
      <c r="B2748" t="s">
        <v>4483</v>
      </c>
      <c r="C2748" t="s">
        <v>4484</v>
      </c>
      <c r="D2748" s="3">
        <v>10223</v>
      </c>
      <c r="E2748" s="4">
        <v>917.63</v>
      </c>
      <c r="F2748" s="4">
        <v>11.1</v>
      </c>
    </row>
    <row r="2749" spans="1:6" x14ac:dyDescent="0.3">
      <c r="A2749" s="1">
        <v>48359</v>
      </c>
      <c r="B2749" t="s">
        <v>4485</v>
      </c>
      <c r="C2749" t="s">
        <v>1889</v>
      </c>
      <c r="D2749" s="3">
        <v>2052</v>
      </c>
      <c r="E2749" s="4">
        <v>1500.53</v>
      </c>
      <c r="F2749" s="4">
        <v>1.4</v>
      </c>
    </row>
    <row r="2750" spans="1:6" x14ac:dyDescent="0.3">
      <c r="A2750" s="1">
        <v>48361</v>
      </c>
      <c r="B2750" t="s">
        <v>4486</v>
      </c>
      <c r="C2750" t="s">
        <v>437</v>
      </c>
      <c r="D2750" s="3">
        <v>81837</v>
      </c>
      <c r="E2750" s="4">
        <v>333.67</v>
      </c>
      <c r="F2750" s="4">
        <v>245.3</v>
      </c>
    </row>
    <row r="2751" spans="1:6" x14ac:dyDescent="0.3">
      <c r="A2751" s="1">
        <v>48363</v>
      </c>
      <c r="B2751" t="s">
        <v>4487</v>
      </c>
      <c r="C2751" t="s">
        <v>4488</v>
      </c>
      <c r="D2751" s="3">
        <v>28111</v>
      </c>
      <c r="E2751" s="4">
        <v>951.79</v>
      </c>
      <c r="F2751" s="4">
        <v>29.5</v>
      </c>
    </row>
    <row r="2752" spans="1:6" x14ac:dyDescent="0.3">
      <c r="A2752" s="1">
        <v>48365</v>
      </c>
      <c r="B2752" t="s">
        <v>4489</v>
      </c>
      <c r="C2752" t="s">
        <v>2536</v>
      </c>
      <c r="D2752" s="3">
        <v>23796</v>
      </c>
      <c r="E2752" s="4">
        <v>801.75</v>
      </c>
      <c r="F2752" s="4">
        <v>29.7</v>
      </c>
    </row>
    <row r="2753" spans="1:6" x14ac:dyDescent="0.3">
      <c r="A2753" s="1">
        <v>48367</v>
      </c>
      <c r="B2753" t="s">
        <v>4490</v>
      </c>
      <c r="C2753" t="s">
        <v>4491</v>
      </c>
      <c r="D2753" s="3">
        <v>116927</v>
      </c>
      <c r="E2753" s="4">
        <v>903.48</v>
      </c>
      <c r="F2753" s="4">
        <v>129.4</v>
      </c>
    </row>
    <row r="2754" spans="1:6" x14ac:dyDescent="0.3">
      <c r="A2754" s="1">
        <v>48369</v>
      </c>
      <c r="B2754" t="s">
        <v>4492</v>
      </c>
      <c r="C2754" t="s">
        <v>4493</v>
      </c>
      <c r="D2754" s="3">
        <v>10269</v>
      </c>
      <c r="E2754" s="4">
        <v>880.78</v>
      </c>
      <c r="F2754" s="4">
        <v>11.7</v>
      </c>
    </row>
    <row r="2755" spans="1:6" x14ac:dyDescent="0.3">
      <c r="A2755" s="1">
        <v>48371</v>
      </c>
      <c r="B2755" t="s">
        <v>4494</v>
      </c>
      <c r="C2755" t="s">
        <v>4495</v>
      </c>
      <c r="D2755" s="3">
        <v>15507</v>
      </c>
      <c r="E2755" s="4">
        <v>4763.8500000000004</v>
      </c>
      <c r="F2755" s="4">
        <v>3.3</v>
      </c>
    </row>
    <row r="2756" spans="1:6" x14ac:dyDescent="0.3">
      <c r="A2756" s="1">
        <v>48373</v>
      </c>
      <c r="B2756" t="s">
        <v>4496</v>
      </c>
      <c r="C2756" t="s">
        <v>342</v>
      </c>
      <c r="D2756" s="3">
        <v>45413</v>
      </c>
      <c r="E2756" s="4">
        <v>1057.0899999999999</v>
      </c>
      <c r="F2756" s="4">
        <v>43</v>
      </c>
    </row>
    <row r="2757" spans="1:6" x14ac:dyDescent="0.3">
      <c r="A2757" s="1">
        <v>48375</v>
      </c>
      <c r="B2757" t="s">
        <v>4497</v>
      </c>
      <c r="C2757" t="s">
        <v>3856</v>
      </c>
      <c r="D2757" s="3">
        <v>121073</v>
      </c>
      <c r="E2757" s="4">
        <v>908.37</v>
      </c>
      <c r="F2757" s="4">
        <v>133.30000000000001</v>
      </c>
    </row>
    <row r="2758" spans="1:6" x14ac:dyDescent="0.3">
      <c r="A2758" s="1">
        <v>48377</v>
      </c>
      <c r="B2758" t="s">
        <v>4498</v>
      </c>
      <c r="C2758" t="s">
        <v>4499</v>
      </c>
      <c r="D2758" s="3">
        <v>7818</v>
      </c>
      <c r="E2758" s="4">
        <v>3855.24</v>
      </c>
      <c r="F2758" s="4">
        <v>2</v>
      </c>
    </row>
    <row r="2759" spans="1:6" x14ac:dyDescent="0.3">
      <c r="A2759" s="1">
        <v>48379</v>
      </c>
      <c r="B2759" t="s">
        <v>4500</v>
      </c>
      <c r="C2759" t="s">
        <v>4501</v>
      </c>
      <c r="D2759" s="3">
        <v>10914</v>
      </c>
      <c r="E2759" s="4">
        <v>229.45</v>
      </c>
      <c r="F2759" s="4">
        <v>47.6</v>
      </c>
    </row>
    <row r="2760" spans="1:6" x14ac:dyDescent="0.3">
      <c r="A2760" s="1">
        <v>48381</v>
      </c>
      <c r="B2760" t="s">
        <v>4502</v>
      </c>
      <c r="C2760" t="s">
        <v>4503</v>
      </c>
      <c r="D2760" s="3">
        <v>120725</v>
      </c>
      <c r="E2760" s="4">
        <v>911.54</v>
      </c>
      <c r="F2760" s="4">
        <v>132.4</v>
      </c>
    </row>
    <row r="2761" spans="1:6" x14ac:dyDescent="0.3">
      <c r="A2761" s="1">
        <v>48383</v>
      </c>
      <c r="B2761" t="s">
        <v>4504</v>
      </c>
      <c r="C2761" t="s">
        <v>4505</v>
      </c>
      <c r="D2761" s="3">
        <v>3367</v>
      </c>
      <c r="E2761" s="4">
        <v>1175.3</v>
      </c>
      <c r="F2761" s="4">
        <v>2.9</v>
      </c>
    </row>
    <row r="2762" spans="1:6" x14ac:dyDescent="0.3">
      <c r="A2762" s="1">
        <v>48385</v>
      </c>
      <c r="B2762" t="s">
        <v>4506</v>
      </c>
      <c r="C2762" t="s">
        <v>4507</v>
      </c>
      <c r="D2762" s="3">
        <v>3309</v>
      </c>
      <c r="E2762" s="4">
        <v>699.19</v>
      </c>
      <c r="F2762" s="4">
        <v>4.7</v>
      </c>
    </row>
    <row r="2763" spans="1:6" x14ac:dyDescent="0.3">
      <c r="A2763" s="1">
        <v>48387</v>
      </c>
      <c r="B2763" t="s">
        <v>4508</v>
      </c>
      <c r="C2763" t="s">
        <v>4509</v>
      </c>
      <c r="D2763" s="3">
        <v>12860</v>
      </c>
      <c r="E2763" s="4">
        <v>1036.58</v>
      </c>
      <c r="F2763" s="4">
        <v>12.4</v>
      </c>
    </row>
    <row r="2764" spans="1:6" x14ac:dyDescent="0.3">
      <c r="A2764" s="1">
        <v>48389</v>
      </c>
      <c r="B2764" t="s">
        <v>4510</v>
      </c>
      <c r="C2764" t="s">
        <v>4511</v>
      </c>
      <c r="D2764" s="3">
        <v>13783</v>
      </c>
      <c r="E2764" s="4">
        <v>2635.37</v>
      </c>
      <c r="F2764" s="4">
        <v>5.2</v>
      </c>
    </row>
    <row r="2765" spans="1:6" x14ac:dyDescent="0.3">
      <c r="A2765" s="1">
        <v>48391</v>
      </c>
      <c r="B2765" t="s">
        <v>4512</v>
      </c>
      <c r="C2765" t="s">
        <v>4513</v>
      </c>
      <c r="D2765" s="3">
        <v>7383</v>
      </c>
      <c r="E2765" s="4">
        <v>770.44</v>
      </c>
      <c r="F2765" s="4">
        <v>9.6</v>
      </c>
    </row>
    <row r="2766" spans="1:6" x14ac:dyDescent="0.3">
      <c r="A2766" s="1">
        <v>48393</v>
      </c>
      <c r="B2766" t="s">
        <v>4514</v>
      </c>
      <c r="C2766" t="s">
        <v>4049</v>
      </c>
      <c r="D2766" s="3">
        <v>929</v>
      </c>
      <c r="E2766" s="4">
        <v>924.06</v>
      </c>
      <c r="F2766" s="4">
        <v>1</v>
      </c>
    </row>
    <row r="2767" spans="1:6" x14ac:dyDescent="0.3">
      <c r="A2767" s="1">
        <v>48395</v>
      </c>
      <c r="B2767" t="s">
        <v>4515</v>
      </c>
      <c r="C2767" t="s">
        <v>1901</v>
      </c>
      <c r="D2767" s="3">
        <v>16622</v>
      </c>
      <c r="E2767" s="4">
        <v>855.68</v>
      </c>
      <c r="F2767" s="4">
        <v>19.399999999999999</v>
      </c>
    </row>
    <row r="2768" spans="1:6" x14ac:dyDescent="0.3">
      <c r="A2768" s="1">
        <v>48397</v>
      </c>
      <c r="B2768" t="s">
        <v>4516</v>
      </c>
      <c r="C2768" t="s">
        <v>4517</v>
      </c>
      <c r="D2768" s="3">
        <v>78337</v>
      </c>
      <c r="E2768" s="4">
        <v>127.04</v>
      </c>
      <c r="F2768" s="4">
        <v>616.70000000000005</v>
      </c>
    </row>
    <row r="2769" spans="1:6" x14ac:dyDescent="0.3">
      <c r="A2769" s="1">
        <v>48399</v>
      </c>
      <c r="B2769" t="s">
        <v>4518</v>
      </c>
      <c r="C2769" t="s">
        <v>4519</v>
      </c>
      <c r="D2769" s="3">
        <v>10501</v>
      </c>
      <c r="E2769" s="4">
        <v>1050.94</v>
      </c>
      <c r="F2769" s="4">
        <v>10</v>
      </c>
    </row>
    <row r="2770" spans="1:6" x14ac:dyDescent="0.3">
      <c r="A2770" s="1">
        <v>48401</v>
      </c>
      <c r="B2770" t="s">
        <v>4520</v>
      </c>
      <c r="C2770" t="s">
        <v>4521</v>
      </c>
      <c r="D2770" s="3">
        <v>53330</v>
      </c>
      <c r="E2770" s="4">
        <v>924.03</v>
      </c>
      <c r="F2770" s="4">
        <v>57.7</v>
      </c>
    </row>
    <row r="2771" spans="1:6" x14ac:dyDescent="0.3">
      <c r="A2771" s="1">
        <v>48403</v>
      </c>
      <c r="B2771" t="s">
        <v>4522</v>
      </c>
      <c r="C2771" t="s">
        <v>4523</v>
      </c>
      <c r="D2771" s="3">
        <v>10834</v>
      </c>
      <c r="E2771" s="4">
        <v>491.39</v>
      </c>
      <c r="F2771" s="4">
        <v>22</v>
      </c>
    </row>
    <row r="2772" spans="1:6" x14ac:dyDescent="0.3">
      <c r="A2772" s="1">
        <v>48405</v>
      </c>
      <c r="B2772" t="s">
        <v>4524</v>
      </c>
      <c r="C2772" t="s">
        <v>4525</v>
      </c>
      <c r="D2772" s="3">
        <v>8865</v>
      </c>
      <c r="E2772" s="4">
        <v>530.66</v>
      </c>
      <c r="F2772" s="4">
        <v>16.7</v>
      </c>
    </row>
    <row r="2773" spans="1:6" x14ac:dyDescent="0.3">
      <c r="A2773" s="1">
        <v>48407</v>
      </c>
      <c r="B2773" t="s">
        <v>4526</v>
      </c>
      <c r="C2773" t="s">
        <v>4527</v>
      </c>
      <c r="D2773" s="3">
        <v>26384</v>
      </c>
      <c r="E2773" s="4">
        <v>569.24</v>
      </c>
      <c r="F2773" s="4">
        <v>46.3</v>
      </c>
    </row>
    <row r="2774" spans="1:6" x14ac:dyDescent="0.3">
      <c r="A2774" s="1">
        <v>48409</v>
      </c>
      <c r="B2774" t="s">
        <v>4528</v>
      </c>
      <c r="C2774" t="s">
        <v>4529</v>
      </c>
      <c r="D2774" s="3">
        <v>64804</v>
      </c>
      <c r="E2774" s="4">
        <v>693.45</v>
      </c>
      <c r="F2774" s="4">
        <v>93.5</v>
      </c>
    </row>
    <row r="2775" spans="1:6" x14ac:dyDescent="0.3">
      <c r="A2775" s="1">
        <v>48411</v>
      </c>
      <c r="B2775" t="s">
        <v>4530</v>
      </c>
      <c r="C2775" t="s">
        <v>4531</v>
      </c>
      <c r="D2775" s="3">
        <v>6131</v>
      </c>
      <c r="E2775" s="4">
        <v>1135.3</v>
      </c>
      <c r="F2775" s="4">
        <v>5.4</v>
      </c>
    </row>
    <row r="2776" spans="1:6" x14ac:dyDescent="0.3">
      <c r="A2776" s="1">
        <v>48413</v>
      </c>
      <c r="B2776" t="s">
        <v>4532</v>
      </c>
      <c r="C2776" t="s">
        <v>4533</v>
      </c>
      <c r="D2776" s="3">
        <v>3461</v>
      </c>
      <c r="E2776" s="4">
        <v>1310.6300000000001</v>
      </c>
      <c r="F2776" s="4">
        <v>2.6</v>
      </c>
    </row>
    <row r="2777" spans="1:6" x14ac:dyDescent="0.3">
      <c r="A2777" s="1">
        <v>48415</v>
      </c>
      <c r="B2777" t="s">
        <v>4534</v>
      </c>
      <c r="C2777" t="s">
        <v>4535</v>
      </c>
      <c r="D2777" s="3">
        <v>16921</v>
      </c>
      <c r="E2777" s="4">
        <v>905.44</v>
      </c>
      <c r="F2777" s="4">
        <v>18.7</v>
      </c>
    </row>
    <row r="2778" spans="1:6" x14ac:dyDescent="0.3">
      <c r="A2778" s="1">
        <v>48417</v>
      </c>
      <c r="B2778" t="s">
        <v>4536</v>
      </c>
      <c r="C2778" t="s">
        <v>4537</v>
      </c>
      <c r="D2778" s="3">
        <v>3378</v>
      </c>
      <c r="E2778" s="4">
        <v>914.29</v>
      </c>
      <c r="F2778" s="4">
        <v>3.7</v>
      </c>
    </row>
    <row r="2779" spans="1:6" x14ac:dyDescent="0.3">
      <c r="A2779" s="1">
        <v>48419</v>
      </c>
      <c r="B2779" t="s">
        <v>4538</v>
      </c>
      <c r="C2779" t="s">
        <v>130</v>
      </c>
      <c r="D2779" s="3">
        <v>25448</v>
      </c>
      <c r="E2779" s="4">
        <v>795.58</v>
      </c>
      <c r="F2779" s="4">
        <v>32</v>
      </c>
    </row>
    <row r="2780" spans="1:6" x14ac:dyDescent="0.3">
      <c r="A2780" s="1">
        <v>48421</v>
      </c>
      <c r="B2780" t="s">
        <v>4539</v>
      </c>
      <c r="C2780" t="s">
        <v>1724</v>
      </c>
      <c r="D2780" s="3">
        <v>3034</v>
      </c>
      <c r="E2780" s="4">
        <v>923.04</v>
      </c>
      <c r="F2780" s="4">
        <v>3.3</v>
      </c>
    </row>
    <row r="2781" spans="1:6" x14ac:dyDescent="0.3">
      <c r="A2781" s="1">
        <v>48423</v>
      </c>
      <c r="B2781" t="s">
        <v>4540</v>
      </c>
      <c r="C2781" t="s">
        <v>1726</v>
      </c>
      <c r="D2781" s="3">
        <v>209714</v>
      </c>
      <c r="E2781" s="4">
        <v>921.45</v>
      </c>
      <c r="F2781" s="4">
        <v>227.6</v>
      </c>
    </row>
    <row r="2782" spans="1:6" x14ac:dyDescent="0.3">
      <c r="A2782" s="1">
        <v>48425</v>
      </c>
      <c r="B2782" t="s">
        <v>4541</v>
      </c>
      <c r="C2782" t="s">
        <v>4542</v>
      </c>
      <c r="D2782" s="3">
        <v>8490</v>
      </c>
      <c r="E2782" s="4">
        <v>186.46</v>
      </c>
      <c r="F2782" s="4">
        <v>45.5</v>
      </c>
    </row>
    <row r="2783" spans="1:6" x14ac:dyDescent="0.3">
      <c r="A2783" s="1">
        <v>48427</v>
      </c>
      <c r="B2783" t="s">
        <v>4543</v>
      </c>
      <c r="C2783" t="s">
        <v>4544</v>
      </c>
      <c r="D2783" s="3">
        <v>60968</v>
      </c>
      <c r="E2783" s="4">
        <v>1223.18</v>
      </c>
      <c r="F2783" s="4">
        <v>49.8</v>
      </c>
    </row>
    <row r="2784" spans="1:6" x14ac:dyDescent="0.3">
      <c r="A2784" s="1">
        <v>48429</v>
      </c>
      <c r="B2784" t="s">
        <v>4545</v>
      </c>
      <c r="C2784" t="s">
        <v>985</v>
      </c>
      <c r="D2784" s="3">
        <v>9630</v>
      </c>
      <c r="E2784" s="4">
        <v>896.72</v>
      </c>
      <c r="F2784" s="4">
        <v>10.7</v>
      </c>
    </row>
    <row r="2785" spans="1:6" x14ac:dyDescent="0.3">
      <c r="A2785" s="1">
        <v>48431</v>
      </c>
      <c r="B2785" t="s">
        <v>4546</v>
      </c>
      <c r="C2785" t="s">
        <v>4547</v>
      </c>
      <c r="D2785" s="3">
        <v>1143</v>
      </c>
      <c r="E2785" s="4">
        <v>923.45</v>
      </c>
      <c r="F2785" s="4">
        <v>1.2</v>
      </c>
    </row>
    <row r="2786" spans="1:6" x14ac:dyDescent="0.3">
      <c r="A2786" s="1">
        <v>48433</v>
      </c>
      <c r="B2786" t="s">
        <v>4548</v>
      </c>
      <c r="C2786" t="s">
        <v>4549</v>
      </c>
      <c r="D2786" s="3">
        <v>1490</v>
      </c>
      <c r="E2786" s="4">
        <v>916.31</v>
      </c>
      <c r="F2786" s="4">
        <v>1.6</v>
      </c>
    </row>
    <row r="2787" spans="1:6" x14ac:dyDescent="0.3">
      <c r="A2787" s="1">
        <v>48435</v>
      </c>
      <c r="B2787" t="s">
        <v>4550</v>
      </c>
      <c r="C2787" t="s">
        <v>4551</v>
      </c>
      <c r="D2787" s="3">
        <v>4128</v>
      </c>
      <c r="E2787" s="4">
        <v>1453.93</v>
      </c>
      <c r="F2787" s="4">
        <v>2.8</v>
      </c>
    </row>
    <row r="2788" spans="1:6" x14ac:dyDescent="0.3">
      <c r="A2788" s="1">
        <v>48437</v>
      </c>
      <c r="B2788" t="s">
        <v>4552</v>
      </c>
      <c r="C2788" t="s">
        <v>4553</v>
      </c>
      <c r="D2788" s="3">
        <v>7854</v>
      </c>
      <c r="E2788" s="4">
        <v>890.16</v>
      </c>
      <c r="F2788" s="4">
        <v>8.8000000000000007</v>
      </c>
    </row>
    <row r="2789" spans="1:6" x14ac:dyDescent="0.3">
      <c r="A2789" s="1">
        <v>48439</v>
      </c>
      <c r="B2789" t="s">
        <v>4554</v>
      </c>
      <c r="C2789" t="s">
        <v>4555</v>
      </c>
      <c r="D2789" s="3">
        <v>1809034</v>
      </c>
      <c r="E2789" s="4">
        <v>863.61</v>
      </c>
      <c r="F2789" s="4">
        <v>2094.6999999999998</v>
      </c>
    </row>
    <row r="2790" spans="1:6" x14ac:dyDescent="0.3">
      <c r="A2790" s="1">
        <v>48441</v>
      </c>
      <c r="B2790" t="s">
        <v>4556</v>
      </c>
      <c r="C2790" t="s">
        <v>760</v>
      </c>
      <c r="D2790" s="3">
        <v>131506</v>
      </c>
      <c r="E2790" s="4">
        <v>915.55</v>
      </c>
      <c r="F2790" s="4">
        <v>143.6</v>
      </c>
    </row>
    <row r="2791" spans="1:6" x14ac:dyDescent="0.3">
      <c r="A2791" s="1">
        <v>48443</v>
      </c>
      <c r="B2791" t="s">
        <v>4557</v>
      </c>
      <c r="C2791" t="s">
        <v>999</v>
      </c>
      <c r="D2791" s="3">
        <v>984</v>
      </c>
      <c r="E2791" s="4">
        <v>2358.0300000000002</v>
      </c>
      <c r="F2791" s="4">
        <v>0.4</v>
      </c>
    </row>
    <row r="2792" spans="1:6" x14ac:dyDescent="0.3">
      <c r="A2792" s="1">
        <v>48445</v>
      </c>
      <c r="B2792" t="s">
        <v>4558</v>
      </c>
      <c r="C2792" t="s">
        <v>4559</v>
      </c>
      <c r="D2792" s="3">
        <v>12651</v>
      </c>
      <c r="E2792" s="4">
        <v>888.84</v>
      </c>
      <c r="F2792" s="4">
        <v>14.2</v>
      </c>
    </row>
    <row r="2793" spans="1:6" x14ac:dyDescent="0.3">
      <c r="A2793" s="1">
        <v>48447</v>
      </c>
      <c r="B2793" t="s">
        <v>4560</v>
      </c>
      <c r="C2793" t="s">
        <v>4561</v>
      </c>
      <c r="D2793" s="3">
        <v>1641</v>
      </c>
      <c r="E2793" s="4">
        <v>912.55</v>
      </c>
      <c r="F2793" s="4">
        <v>1.8</v>
      </c>
    </row>
    <row r="2794" spans="1:6" x14ac:dyDescent="0.3">
      <c r="A2794" s="1">
        <v>48449</v>
      </c>
      <c r="B2794" t="s">
        <v>4562</v>
      </c>
      <c r="C2794" t="s">
        <v>4563</v>
      </c>
      <c r="D2794" s="3">
        <v>32334</v>
      </c>
      <c r="E2794" s="4">
        <v>406.05</v>
      </c>
      <c r="F2794" s="4">
        <v>79.599999999999994</v>
      </c>
    </row>
    <row r="2795" spans="1:6" x14ac:dyDescent="0.3">
      <c r="A2795" s="1">
        <v>48451</v>
      </c>
      <c r="B2795" t="s">
        <v>4564</v>
      </c>
      <c r="C2795" t="s">
        <v>4565</v>
      </c>
      <c r="D2795" s="3">
        <v>110224</v>
      </c>
      <c r="E2795" s="4">
        <v>1521.97</v>
      </c>
      <c r="F2795" s="4">
        <v>72.400000000000006</v>
      </c>
    </row>
    <row r="2796" spans="1:6" x14ac:dyDescent="0.3">
      <c r="A2796" s="1">
        <v>48453</v>
      </c>
      <c r="B2796" t="s">
        <v>4566</v>
      </c>
      <c r="C2796" t="s">
        <v>4567</v>
      </c>
      <c r="D2796" s="3">
        <v>1024266</v>
      </c>
      <c r="E2796" s="4">
        <v>990.2</v>
      </c>
      <c r="F2796" s="4">
        <v>1034.4000000000001</v>
      </c>
    </row>
    <row r="2797" spans="1:6" x14ac:dyDescent="0.3">
      <c r="A2797" s="1">
        <v>48455</v>
      </c>
      <c r="B2797" t="s">
        <v>4568</v>
      </c>
      <c r="C2797" t="s">
        <v>482</v>
      </c>
      <c r="D2797" s="3">
        <v>14585</v>
      </c>
      <c r="E2797" s="4">
        <v>693.61</v>
      </c>
      <c r="F2797" s="4">
        <v>21</v>
      </c>
    </row>
    <row r="2798" spans="1:6" x14ac:dyDescent="0.3">
      <c r="A2798" s="1">
        <v>48457</v>
      </c>
      <c r="B2798" t="s">
        <v>4569</v>
      </c>
      <c r="C2798" t="s">
        <v>4570</v>
      </c>
      <c r="D2798" s="3">
        <v>21766</v>
      </c>
      <c r="E2798" s="4">
        <v>924.5</v>
      </c>
      <c r="F2798" s="4">
        <v>23.5</v>
      </c>
    </row>
    <row r="2799" spans="1:6" x14ac:dyDescent="0.3">
      <c r="A2799" s="1">
        <v>48459</v>
      </c>
      <c r="B2799" t="s">
        <v>4571</v>
      </c>
      <c r="C2799" t="s">
        <v>4572</v>
      </c>
      <c r="D2799" s="3">
        <v>39309</v>
      </c>
      <c r="E2799" s="4">
        <v>582.95000000000005</v>
      </c>
      <c r="F2799" s="4">
        <v>67.400000000000006</v>
      </c>
    </row>
    <row r="2800" spans="1:6" x14ac:dyDescent="0.3">
      <c r="A2800" s="1">
        <v>48461</v>
      </c>
      <c r="B2800" t="s">
        <v>4573</v>
      </c>
      <c r="C2800" t="s">
        <v>4574</v>
      </c>
      <c r="D2800" s="3">
        <v>3355</v>
      </c>
      <c r="E2800" s="4">
        <v>1241.32</v>
      </c>
      <c r="F2800" s="4">
        <v>2.7</v>
      </c>
    </row>
    <row r="2801" spans="1:6" x14ac:dyDescent="0.3">
      <c r="A2801" s="1">
        <v>48463</v>
      </c>
      <c r="B2801" t="s">
        <v>4575</v>
      </c>
      <c r="C2801" t="s">
        <v>4576</v>
      </c>
      <c r="D2801" s="3">
        <v>26405</v>
      </c>
      <c r="E2801" s="4">
        <v>1551.95</v>
      </c>
      <c r="F2801" s="4">
        <v>17</v>
      </c>
    </row>
    <row r="2802" spans="1:6" x14ac:dyDescent="0.3">
      <c r="A2802" s="1">
        <v>48465</v>
      </c>
      <c r="B2802" t="s">
        <v>4577</v>
      </c>
      <c r="C2802" t="s">
        <v>4578</v>
      </c>
      <c r="D2802" s="3">
        <v>48879</v>
      </c>
      <c r="E2802" s="4">
        <v>3144.75</v>
      </c>
      <c r="F2802" s="4">
        <v>15.5</v>
      </c>
    </row>
    <row r="2803" spans="1:6" x14ac:dyDescent="0.3">
      <c r="A2803" s="1">
        <v>48467</v>
      </c>
      <c r="B2803" t="s">
        <v>4579</v>
      </c>
      <c r="C2803" t="s">
        <v>4580</v>
      </c>
      <c r="D2803" s="3">
        <v>52579</v>
      </c>
      <c r="E2803" s="4">
        <v>842.56</v>
      </c>
      <c r="F2803" s="4">
        <v>62.4</v>
      </c>
    </row>
    <row r="2804" spans="1:6" x14ac:dyDescent="0.3">
      <c r="A2804" s="1">
        <v>48469</v>
      </c>
      <c r="B2804" t="s">
        <v>4581</v>
      </c>
      <c r="C2804" t="s">
        <v>4582</v>
      </c>
      <c r="D2804" s="3">
        <v>86793</v>
      </c>
      <c r="E2804" s="4">
        <v>882.14</v>
      </c>
      <c r="F2804" s="4">
        <v>98.4</v>
      </c>
    </row>
    <row r="2805" spans="1:6" x14ac:dyDescent="0.3">
      <c r="A2805" s="1">
        <v>48471</v>
      </c>
      <c r="B2805" t="s">
        <v>4583</v>
      </c>
      <c r="C2805" t="s">
        <v>140</v>
      </c>
      <c r="D2805" s="3">
        <v>67861</v>
      </c>
      <c r="E2805" s="4">
        <v>784.17</v>
      </c>
      <c r="F2805" s="4">
        <v>86.5</v>
      </c>
    </row>
    <row r="2806" spans="1:6" x14ac:dyDescent="0.3">
      <c r="A2806" s="1">
        <v>48473</v>
      </c>
      <c r="B2806" t="s">
        <v>4584</v>
      </c>
      <c r="C2806" t="s">
        <v>4585</v>
      </c>
      <c r="D2806" s="3">
        <v>43205</v>
      </c>
      <c r="E2806" s="4">
        <v>513.42999999999995</v>
      </c>
      <c r="F2806" s="4">
        <v>84.1</v>
      </c>
    </row>
    <row r="2807" spans="1:6" x14ac:dyDescent="0.3">
      <c r="A2807" s="1">
        <v>48475</v>
      </c>
      <c r="B2807" t="s">
        <v>4586</v>
      </c>
      <c r="C2807" t="s">
        <v>3461</v>
      </c>
      <c r="D2807" s="3">
        <v>10658</v>
      </c>
      <c r="E2807" s="4">
        <v>835.6</v>
      </c>
      <c r="F2807" s="4">
        <v>12.8</v>
      </c>
    </row>
    <row r="2808" spans="1:6" x14ac:dyDescent="0.3">
      <c r="A2808" s="1">
        <v>48477</v>
      </c>
      <c r="B2808" t="s">
        <v>4587</v>
      </c>
      <c r="C2808" t="s">
        <v>142</v>
      </c>
      <c r="D2808" s="3">
        <v>33718</v>
      </c>
      <c r="E2808" s="4">
        <v>603.95000000000005</v>
      </c>
      <c r="F2808" s="4">
        <v>55.8</v>
      </c>
    </row>
    <row r="2809" spans="1:6" x14ac:dyDescent="0.3">
      <c r="A2809" s="1">
        <v>48479</v>
      </c>
      <c r="B2809" t="s">
        <v>4588</v>
      </c>
      <c r="C2809" t="s">
        <v>4589</v>
      </c>
      <c r="D2809" s="3">
        <v>250304</v>
      </c>
      <c r="E2809" s="4">
        <v>3361.48</v>
      </c>
      <c r="F2809" s="4">
        <v>74.5</v>
      </c>
    </row>
    <row r="2810" spans="1:6" x14ac:dyDescent="0.3">
      <c r="A2810" s="1">
        <v>48481</v>
      </c>
      <c r="B2810" t="s">
        <v>4590</v>
      </c>
      <c r="C2810" t="s">
        <v>4591</v>
      </c>
      <c r="D2810" s="3">
        <v>41280</v>
      </c>
      <c r="E2810" s="4">
        <v>1086.1500000000001</v>
      </c>
      <c r="F2810" s="4">
        <v>38</v>
      </c>
    </row>
    <row r="2811" spans="1:6" x14ac:dyDescent="0.3">
      <c r="A2811" s="1">
        <v>48483</v>
      </c>
      <c r="B2811" t="s">
        <v>4592</v>
      </c>
      <c r="C2811" t="s">
        <v>1032</v>
      </c>
      <c r="D2811" s="3">
        <v>5410</v>
      </c>
      <c r="E2811" s="4">
        <v>914.52</v>
      </c>
      <c r="F2811" s="4">
        <v>5.9</v>
      </c>
    </row>
    <row r="2812" spans="1:6" x14ac:dyDescent="0.3">
      <c r="A2812" s="1">
        <v>48485</v>
      </c>
      <c r="B2812" t="s">
        <v>4593</v>
      </c>
      <c r="C2812" t="s">
        <v>1744</v>
      </c>
      <c r="D2812" s="3">
        <v>131500</v>
      </c>
      <c r="E2812" s="4">
        <v>627.78</v>
      </c>
      <c r="F2812" s="4">
        <v>209.5</v>
      </c>
    </row>
    <row r="2813" spans="1:6" x14ac:dyDescent="0.3">
      <c r="A2813" s="1">
        <v>48487</v>
      </c>
      <c r="B2813" t="s">
        <v>4594</v>
      </c>
      <c r="C2813" t="s">
        <v>4595</v>
      </c>
      <c r="D2813" s="3">
        <v>13535</v>
      </c>
      <c r="E2813" s="4">
        <v>970.84</v>
      </c>
      <c r="F2813" s="4">
        <v>13.9</v>
      </c>
    </row>
    <row r="2814" spans="1:6" x14ac:dyDescent="0.3">
      <c r="A2814" s="1">
        <v>48489</v>
      </c>
      <c r="B2814" t="s">
        <v>4596</v>
      </c>
      <c r="C2814" t="s">
        <v>4597</v>
      </c>
      <c r="D2814" s="3">
        <v>22134</v>
      </c>
      <c r="E2814" s="4">
        <v>590.54999999999995</v>
      </c>
      <c r="F2814" s="4">
        <v>37.5</v>
      </c>
    </row>
    <row r="2815" spans="1:6" x14ac:dyDescent="0.3">
      <c r="A2815" s="1">
        <v>48491</v>
      </c>
      <c r="B2815" t="s">
        <v>4598</v>
      </c>
      <c r="C2815" t="s">
        <v>1289</v>
      </c>
      <c r="D2815" s="3">
        <v>422679</v>
      </c>
      <c r="E2815" s="4">
        <v>1118.3</v>
      </c>
      <c r="F2815" s="4">
        <v>378</v>
      </c>
    </row>
    <row r="2816" spans="1:6" x14ac:dyDescent="0.3">
      <c r="A2816" s="1">
        <v>48493</v>
      </c>
      <c r="B2816" t="s">
        <v>4599</v>
      </c>
      <c r="C2816" t="s">
        <v>1746</v>
      </c>
      <c r="D2816" s="3">
        <v>42918</v>
      </c>
      <c r="E2816" s="4">
        <v>803.73</v>
      </c>
      <c r="F2816" s="4">
        <v>53.4</v>
      </c>
    </row>
    <row r="2817" spans="1:6" x14ac:dyDescent="0.3">
      <c r="A2817" s="1">
        <v>48495</v>
      </c>
      <c r="B2817" t="s">
        <v>4600</v>
      </c>
      <c r="C2817" t="s">
        <v>4601</v>
      </c>
      <c r="D2817" s="3">
        <v>7110</v>
      </c>
      <c r="E2817" s="4">
        <v>841.11</v>
      </c>
      <c r="F2817" s="4">
        <v>8.5</v>
      </c>
    </row>
    <row r="2818" spans="1:6" x14ac:dyDescent="0.3">
      <c r="A2818" s="1">
        <v>48497</v>
      </c>
      <c r="B2818" t="s">
        <v>4602</v>
      </c>
      <c r="C2818" t="s">
        <v>4603</v>
      </c>
      <c r="D2818" s="3">
        <v>59127</v>
      </c>
      <c r="E2818" s="4">
        <v>904.42</v>
      </c>
      <c r="F2818" s="4">
        <v>65.400000000000006</v>
      </c>
    </row>
    <row r="2819" spans="1:6" x14ac:dyDescent="0.3">
      <c r="A2819" s="1">
        <v>48499</v>
      </c>
      <c r="B2819" t="s">
        <v>4604</v>
      </c>
      <c r="C2819" t="s">
        <v>3591</v>
      </c>
      <c r="D2819" s="3">
        <v>41964</v>
      </c>
      <c r="E2819" s="4">
        <v>645.23</v>
      </c>
      <c r="F2819" s="4">
        <v>65</v>
      </c>
    </row>
    <row r="2820" spans="1:6" x14ac:dyDescent="0.3">
      <c r="A2820" s="1">
        <v>48501</v>
      </c>
      <c r="B2820" t="s">
        <v>4605</v>
      </c>
      <c r="C2820" t="s">
        <v>4606</v>
      </c>
      <c r="D2820" s="3">
        <v>7879</v>
      </c>
      <c r="E2820" s="4">
        <v>799.71</v>
      </c>
      <c r="F2820" s="4">
        <v>9.9</v>
      </c>
    </row>
    <row r="2821" spans="1:6" x14ac:dyDescent="0.3">
      <c r="A2821" s="1">
        <v>48503</v>
      </c>
      <c r="B2821" t="s">
        <v>4607</v>
      </c>
      <c r="C2821" t="s">
        <v>4608</v>
      </c>
      <c r="D2821" s="3">
        <v>18550</v>
      </c>
      <c r="E2821" s="4">
        <v>914.47</v>
      </c>
      <c r="F2821" s="4">
        <v>20.3</v>
      </c>
    </row>
    <row r="2822" spans="1:6" x14ac:dyDescent="0.3">
      <c r="A2822" s="1">
        <v>48505</v>
      </c>
      <c r="B2822" t="s">
        <v>4609</v>
      </c>
      <c r="C2822" t="s">
        <v>4610</v>
      </c>
      <c r="D2822" s="3">
        <v>14018</v>
      </c>
      <c r="E2822" s="4">
        <v>998.41</v>
      </c>
      <c r="F2822" s="4">
        <v>14</v>
      </c>
    </row>
    <row r="2823" spans="1:6" x14ac:dyDescent="0.3">
      <c r="A2823" s="1">
        <v>48507</v>
      </c>
      <c r="B2823" t="s">
        <v>4611</v>
      </c>
      <c r="C2823" t="s">
        <v>4612</v>
      </c>
      <c r="D2823" s="3">
        <v>11677</v>
      </c>
      <c r="E2823" s="4">
        <v>1297.4100000000001</v>
      </c>
      <c r="F2823" s="4">
        <v>9</v>
      </c>
    </row>
    <row r="2824" spans="1:6" x14ac:dyDescent="0.3">
      <c r="A2824" s="1">
        <v>49</v>
      </c>
      <c r="B2824" t="s">
        <v>4613</v>
      </c>
      <c r="C2824" t="s">
        <v>4614</v>
      </c>
      <c r="D2824" s="3">
        <v>2763885</v>
      </c>
      <c r="E2824" s="4">
        <v>82169.62</v>
      </c>
      <c r="F2824" s="4">
        <v>33.6</v>
      </c>
    </row>
    <row r="2825" spans="1:6" x14ac:dyDescent="0.3">
      <c r="A2825" s="1">
        <v>49001</v>
      </c>
      <c r="B2825" t="s">
        <v>4615</v>
      </c>
      <c r="C2825" t="s">
        <v>3602</v>
      </c>
      <c r="D2825" s="3">
        <v>6629</v>
      </c>
      <c r="E2825" s="4">
        <v>2589.88</v>
      </c>
      <c r="F2825" s="4">
        <v>2.6</v>
      </c>
    </row>
    <row r="2826" spans="1:6" x14ac:dyDescent="0.3">
      <c r="A2826" s="1">
        <v>49003</v>
      </c>
      <c r="B2826" t="s">
        <v>4616</v>
      </c>
      <c r="C2826" t="s">
        <v>4617</v>
      </c>
      <c r="D2826" s="3">
        <v>49975</v>
      </c>
      <c r="E2826" s="4">
        <v>5745.55</v>
      </c>
      <c r="F2826" s="4">
        <v>8.6999999999999993</v>
      </c>
    </row>
    <row r="2827" spans="1:6" x14ac:dyDescent="0.3">
      <c r="A2827" s="1">
        <v>49005</v>
      </c>
      <c r="B2827" t="s">
        <v>4618</v>
      </c>
      <c r="C2827" t="s">
        <v>4619</v>
      </c>
      <c r="D2827" s="3">
        <v>112656</v>
      </c>
      <c r="E2827" s="4">
        <v>1164.81</v>
      </c>
      <c r="F2827" s="4">
        <v>96.7</v>
      </c>
    </row>
    <row r="2828" spans="1:6" x14ac:dyDescent="0.3">
      <c r="A2828" s="1">
        <v>49007</v>
      </c>
      <c r="B2828" t="s">
        <v>4620</v>
      </c>
      <c r="C2828" t="s">
        <v>2747</v>
      </c>
      <c r="D2828" s="3">
        <v>21403</v>
      </c>
      <c r="E2828" s="4">
        <v>1478.49</v>
      </c>
      <c r="F2828" s="4">
        <v>14.5</v>
      </c>
    </row>
    <row r="2829" spans="1:6" x14ac:dyDescent="0.3">
      <c r="A2829" s="1">
        <v>49009</v>
      </c>
      <c r="B2829" t="s">
        <v>4621</v>
      </c>
      <c r="C2829" t="s">
        <v>4622</v>
      </c>
      <c r="D2829" s="3">
        <v>1059</v>
      </c>
      <c r="E2829" s="4">
        <v>696.98</v>
      </c>
      <c r="F2829" s="4">
        <v>1.5</v>
      </c>
    </row>
    <row r="2830" spans="1:6" x14ac:dyDescent="0.3">
      <c r="A2830" s="1">
        <v>49011</v>
      </c>
      <c r="B2830" t="s">
        <v>4623</v>
      </c>
      <c r="C2830" t="s">
        <v>1470</v>
      </c>
      <c r="D2830" s="3">
        <v>306479</v>
      </c>
      <c r="E2830" s="4">
        <v>298.77999999999997</v>
      </c>
      <c r="F2830" s="4">
        <v>1025.8</v>
      </c>
    </row>
    <row r="2831" spans="1:6" x14ac:dyDescent="0.3">
      <c r="A2831" s="1">
        <v>49013</v>
      </c>
      <c r="B2831" t="s">
        <v>4624</v>
      </c>
      <c r="C2831" t="s">
        <v>4625</v>
      </c>
      <c r="D2831" s="3">
        <v>18607</v>
      </c>
      <c r="E2831" s="4">
        <v>3240.94</v>
      </c>
      <c r="F2831" s="4">
        <v>5.7</v>
      </c>
    </row>
    <row r="2832" spans="1:6" x14ac:dyDescent="0.3">
      <c r="A2832" s="1">
        <v>49015</v>
      </c>
      <c r="B2832" t="s">
        <v>4626</v>
      </c>
      <c r="C2832" t="s">
        <v>4627</v>
      </c>
      <c r="D2832" s="3">
        <v>10976</v>
      </c>
      <c r="E2832" s="4">
        <v>4462.3100000000004</v>
      </c>
      <c r="F2832" s="4">
        <v>2.5</v>
      </c>
    </row>
    <row r="2833" spans="1:6" x14ac:dyDescent="0.3">
      <c r="A2833" s="1">
        <v>49017</v>
      </c>
      <c r="B2833" t="s">
        <v>4628</v>
      </c>
      <c r="C2833" t="s">
        <v>544</v>
      </c>
      <c r="D2833" s="3">
        <v>5172</v>
      </c>
      <c r="E2833" s="4">
        <v>5175.12</v>
      </c>
      <c r="F2833" s="4">
        <v>1</v>
      </c>
    </row>
    <row r="2834" spans="1:6" x14ac:dyDescent="0.3">
      <c r="A2834" s="1">
        <v>49019</v>
      </c>
      <c r="B2834" t="s">
        <v>4629</v>
      </c>
      <c r="C2834" t="s">
        <v>548</v>
      </c>
      <c r="D2834" s="3">
        <v>9225</v>
      </c>
      <c r="E2834" s="4">
        <v>3671.54</v>
      </c>
      <c r="F2834" s="4">
        <v>2.5</v>
      </c>
    </row>
    <row r="2835" spans="1:6" x14ac:dyDescent="0.3">
      <c r="A2835" s="1">
        <v>49021</v>
      </c>
      <c r="B2835" t="s">
        <v>4630</v>
      </c>
      <c r="C2835" t="s">
        <v>2225</v>
      </c>
      <c r="D2835" s="3">
        <v>46163</v>
      </c>
      <c r="E2835" s="4">
        <v>3296.68</v>
      </c>
      <c r="F2835" s="4">
        <v>14</v>
      </c>
    </row>
    <row r="2836" spans="1:6" x14ac:dyDescent="0.3">
      <c r="A2836" s="1">
        <v>49023</v>
      </c>
      <c r="B2836" t="s">
        <v>4631</v>
      </c>
      <c r="C2836" t="s">
        <v>4632</v>
      </c>
      <c r="D2836" s="3">
        <v>10246</v>
      </c>
      <c r="E2836" s="4">
        <v>3392.28</v>
      </c>
      <c r="F2836" s="4">
        <v>3</v>
      </c>
    </row>
    <row r="2837" spans="1:6" x14ac:dyDescent="0.3">
      <c r="A2837" s="1">
        <v>49025</v>
      </c>
      <c r="B2837" t="s">
        <v>4633</v>
      </c>
      <c r="C2837" t="s">
        <v>1205</v>
      </c>
      <c r="D2837" s="3">
        <v>7125</v>
      </c>
      <c r="E2837" s="4">
        <v>3990.23</v>
      </c>
      <c r="F2837" s="4">
        <v>1.8</v>
      </c>
    </row>
    <row r="2838" spans="1:6" x14ac:dyDescent="0.3">
      <c r="A2838" s="1">
        <v>49027</v>
      </c>
      <c r="B2838" t="s">
        <v>4634</v>
      </c>
      <c r="C2838" t="s">
        <v>4635</v>
      </c>
      <c r="D2838" s="3">
        <v>12503</v>
      </c>
      <c r="E2838" s="4">
        <v>6572.42</v>
      </c>
      <c r="F2838" s="4">
        <v>1.9</v>
      </c>
    </row>
    <row r="2839" spans="1:6" x14ac:dyDescent="0.3">
      <c r="A2839" s="1">
        <v>49029</v>
      </c>
      <c r="B2839" t="s">
        <v>4636</v>
      </c>
      <c r="C2839" t="s">
        <v>116</v>
      </c>
      <c r="D2839" s="3">
        <v>9469</v>
      </c>
      <c r="E2839" s="4">
        <v>609.20000000000005</v>
      </c>
      <c r="F2839" s="4">
        <v>15.5</v>
      </c>
    </row>
    <row r="2840" spans="1:6" x14ac:dyDescent="0.3">
      <c r="A2840" s="1">
        <v>49031</v>
      </c>
      <c r="B2840" t="s">
        <v>4637</v>
      </c>
      <c r="C2840" t="s">
        <v>4638</v>
      </c>
      <c r="D2840" s="3">
        <v>1556</v>
      </c>
      <c r="E2840" s="4">
        <v>757.79</v>
      </c>
      <c r="F2840" s="4">
        <v>2.1</v>
      </c>
    </row>
    <row r="2841" spans="1:6" x14ac:dyDescent="0.3">
      <c r="A2841" s="1">
        <v>49033</v>
      </c>
      <c r="B2841" t="s">
        <v>4639</v>
      </c>
      <c r="C2841" t="s">
        <v>4640</v>
      </c>
      <c r="D2841" s="3">
        <v>2264</v>
      </c>
      <c r="E2841" s="4">
        <v>1028.77</v>
      </c>
      <c r="F2841" s="4">
        <v>2.2000000000000002</v>
      </c>
    </row>
    <row r="2842" spans="1:6" x14ac:dyDescent="0.3">
      <c r="A2842" s="1">
        <v>49035</v>
      </c>
      <c r="B2842" t="s">
        <v>4641</v>
      </c>
      <c r="C2842" t="s">
        <v>4642</v>
      </c>
      <c r="D2842" s="3">
        <v>1029655</v>
      </c>
      <c r="E2842" s="4">
        <v>742.28</v>
      </c>
      <c r="F2842" s="4">
        <v>1387.1</v>
      </c>
    </row>
    <row r="2843" spans="1:6" x14ac:dyDescent="0.3">
      <c r="A2843" s="1">
        <v>49037</v>
      </c>
      <c r="B2843" t="s">
        <v>4643</v>
      </c>
      <c r="C2843" t="s">
        <v>603</v>
      </c>
      <c r="D2843" s="3">
        <v>14746</v>
      </c>
      <c r="E2843" s="4">
        <v>7819.99</v>
      </c>
      <c r="F2843" s="4">
        <v>1.9</v>
      </c>
    </row>
    <row r="2844" spans="1:6" x14ac:dyDescent="0.3">
      <c r="A2844" s="1">
        <v>49039</v>
      </c>
      <c r="B2844" t="s">
        <v>4644</v>
      </c>
      <c r="C2844" t="s">
        <v>4645</v>
      </c>
      <c r="D2844" s="3">
        <v>27822</v>
      </c>
      <c r="E2844" s="4">
        <v>1590.15</v>
      </c>
      <c r="F2844" s="4">
        <v>17.5</v>
      </c>
    </row>
    <row r="2845" spans="1:6" x14ac:dyDescent="0.3">
      <c r="A2845" s="1">
        <v>49041</v>
      </c>
      <c r="B2845" t="s">
        <v>4646</v>
      </c>
      <c r="C2845" t="s">
        <v>361</v>
      </c>
      <c r="D2845" s="3">
        <v>20802</v>
      </c>
      <c r="E2845" s="4">
        <v>1910.58</v>
      </c>
      <c r="F2845" s="4">
        <v>10.9</v>
      </c>
    </row>
    <row r="2846" spans="1:6" x14ac:dyDescent="0.3">
      <c r="A2846" s="1">
        <v>49043</v>
      </c>
      <c r="B2846" t="s">
        <v>4647</v>
      </c>
      <c r="C2846" t="s">
        <v>609</v>
      </c>
      <c r="D2846" s="3">
        <v>36324</v>
      </c>
      <c r="E2846" s="4">
        <v>1871.71</v>
      </c>
      <c r="F2846" s="4">
        <v>19.399999999999999</v>
      </c>
    </row>
    <row r="2847" spans="1:6" x14ac:dyDescent="0.3">
      <c r="A2847" s="1">
        <v>49045</v>
      </c>
      <c r="B2847" t="s">
        <v>4648</v>
      </c>
      <c r="C2847" t="s">
        <v>4649</v>
      </c>
      <c r="D2847" s="3">
        <v>58218</v>
      </c>
      <c r="E2847" s="4">
        <v>6941.35</v>
      </c>
      <c r="F2847" s="4">
        <v>8.4</v>
      </c>
    </row>
    <row r="2848" spans="1:6" x14ac:dyDescent="0.3">
      <c r="A2848" s="1">
        <v>49047</v>
      </c>
      <c r="B2848" t="s">
        <v>4650</v>
      </c>
      <c r="C2848" t="s">
        <v>4651</v>
      </c>
      <c r="D2848" s="3">
        <v>32588</v>
      </c>
      <c r="E2848" s="4">
        <v>4479.6899999999996</v>
      </c>
      <c r="F2848" s="4">
        <v>7.3</v>
      </c>
    </row>
    <row r="2849" spans="1:6" x14ac:dyDescent="0.3">
      <c r="A2849" s="1">
        <v>49049</v>
      </c>
      <c r="B2849" t="s">
        <v>4652</v>
      </c>
      <c r="C2849" t="s">
        <v>4653</v>
      </c>
      <c r="D2849" s="3">
        <v>516564</v>
      </c>
      <c r="E2849" s="4">
        <v>2003.45</v>
      </c>
      <c r="F2849" s="4">
        <v>257.8</v>
      </c>
    </row>
    <row r="2850" spans="1:6" x14ac:dyDescent="0.3">
      <c r="A2850" s="1">
        <v>49051</v>
      </c>
      <c r="B2850" t="s">
        <v>4654</v>
      </c>
      <c r="C2850" t="s">
        <v>4655</v>
      </c>
      <c r="D2850" s="3">
        <v>23530</v>
      </c>
      <c r="E2850" s="4">
        <v>1175.5</v>
      </c>
      <c r="F2850" s="4">
        <v>20</v>
      </c>
    </row>
    <row r="2851" spans="1:6" x14ac:dyDescent="0.3">
      <c r="A2851" s="1">
        <v>49053</v>
      </c>
      <c r="B2851" t="s">
        <v>4656</v>
      </c>
      <c r="C2851" t="s">
        <v>142</v>
      </c>
      <c r="D2851" s="3">
        <v>138115</v>
      </c>
      <c r="E2851" s="4">
        <v>2426.36</v>
      </c>
      <c r="F2851" s="4">
        <v>56.9</v>
      </c>
    </row>
    <row r="2852" spans="1:6" x14ac:dyDescent="0.3">
      <c r="A2852" s="1">
        <v>49055</v>
      </c>
      <c r="B2852" t="s">
        <v>4657</v>
      </c>
      <c r="C2852" t="s">
        <v>1028</v>
      </c>
      <c r="D2852" s="3">
        <v>2778</v>
      </c>
      <c r="E2852" s="4">
        <v>2460.6799999999998</v>
      </c>
      <c r="F2852" s="4">
        <v>1.1000000000000001</v>
      </c>
    </row>
    <row r="2853" spans="1:6" x14ac:dyDescent="0.3">
      <c r="A2853" s="1">
        <v>49057</v>
      </c>
      <c r="B2853" t="s">
        <v>4658</v>
      </c>
      <c r="C2853" t="s">
        <v>4659</v>
      </c>
      <c r="D2853" s="3">
        <v>231236</v>
      </c>
      <c r="E2853" s="4">
        <v>576.08000000000004</v>
      </c>
      <c r="F2853" s="4">
        <v>401.4</v>
      </c>
    </row>
    <row r="2854" spans="1:6" x14ac:dyDescent="0.3">
      <c r="A2854" s="1">
        <v>50</v>
      </c>
      <c r="B2854" t="s">
        <v>4660</v>
      </c>
      <c r="C2854" t="s">
        <v>4661</v>
      </c>
      <c r="D2854" s="3">
        <v>625741</v>
      </c>
      <c r="E2854" s="4">
        <v>9216.66</v>
      </c>
      <c r="F2854" s="4">
        <v>67.900000000000006</v>
      </c>
    </row>
    <row r="2855" spans="1:6" x14ac:dyDescent="0.3">
      <c r="A2855" s="1">
        <v>50001</v>
      </c>
      <c r="B2855" t="s">
        <v>4662</v>
      </c>
      <c r="C2855" t="s">
        <v>4663</v>
      </c>
      <c r="D2855" s="3">
        <v>36821</v>
      </c>
      <c r="E2855" s="4">
        <v>766.33</v>
      </c>
      <c r="F2855" s="4">
        <v>48</v>
      </c>
    </row>
    <row r="2856" spans="1:6" x14ac:dyDescent="0.3">
      <c r="A2856" s="1">
        <v>50003</v>
      </c>
      <c r="B2856" t="s">
        <v>4664</v>
      </c>
      <c r="C2856" t="s">
        <v>4665</v>
      </c>
      <c r="D2856" s="3">
        <v>37125</v>
      </c>
      <c r="E2856" s="4">
        <v>674.98</v>
      </c>
      <c r="F2856" s="4">
        <v>55</v>
      </c>
    </row>
    <row r="2857" spans="1:6" x14ac:dyDescent="0.3">
      <c r="A2857" s="1">
        <v>50005</v>
      </c>
      <c r="B2857" t="s">
        <v>4666</v>
      </c>
      <c r="C2857" t="s">
        <v>4667</v>
      </c>
      <c r="D2857" s="3">
        <v>31227</v>
      </c>
      <c r="E2857" s="4">
        <v>648.86</v>
      </c>
      <c r="F2857" s="4">
        <v>48.1</v>
      </c>
    </row>
    <row r="2858" spans="1:6" x14ac:dyDescent="0.3">
      <c r="A2858" s="1">
        <v>50007</v>
      </c>
      <c r="B2858" t="s">
        <v>4668</v>
      </c>
      <c r="C2858" t="s">
        <v>4669</v>
      </c>
      <c r="D2858" s="3">
        <v>156545</v>
      </c>
      <c r="E2858" s="4">
        <v>536.58000000000004</v>
      </c>
      <c r="F2858" s="4">
        <v>291.7</v>
      </c>
    </row>
    <row r="2859" spans="1:6" x14ac:dyDescent="0.3">
      <c r="A2859" s="1">
        <v>50009</v>
      </c>
      <c r="B2859" t="s">
        <v>4670</v>
      </c>
      <c r="C2859" t="s">
        <v>2143</v>
      </c>
      <c r="D2859" s="3">
        <v>6306</v>
      </c>
      <c r="E2859" s="4">
        <v>663.6</v>
      </c>
      <c r="F2859" s="4">
        <v>9.5</v>
      </c>
    </row>
    <row r="2860" spans="1:6" x14ac:dyDescent="0.3">
      <c r="A2860" s="1">
        <v>50011</v>
      </c>
      <c r="B2860" t="s">
        <v>4671</v>
      </c>
      <c r="C2860" t="s">
        <v>69</v>
      </c>
      <c r="D2860" s="3">
        <v>47746</v>
      </c>
      <c r="E2860" s="4">
        <v>633.71</v>
      </c>
      <c r="F2860" s="4">
        <v>75.3</v>
      </c>
    </row>
    <row r="2861" spans="1:6" x14ac:dyDescent="0.3">
      <c r="A2861" s="1">
        <v>50013</v>
      </c>
      <c r="B2861" t="s">
        <v>4672</v>
      </c>
      <c r="C2861" t="s">
        <v>4673</v>
      </c>
      <c r="D2861" s="3">
        <v>6970</v>
      </c>
      <c r="E2861" s="4">
        <v>81.81</v>
      </c>
      <c r="F2861" s="4">
        <v>85.2</v>
      </c>
    </row>
    <row r="2862" spans="1:6" x14ac:dyDescent="0.3">
      <c r="A2862" s="1">
        <v>50015</v>
      </c>
      <c r="B2862" t="s">
        <v>4674</v>
      </c>
      <c r="C2862" t="s">
        <v>4675</v>
      </c>
      <c r="D2862" s="3">
        <v>24475</v>
      </c>
      <c r="E2862" s="4">
        <v>458.8</v>
      </c>
      <c r="F2862" s="4">
        <v>53.3</v>
      </c>
    </row>
    <row r="2863" spans="1:6" x14ac:dyDescent="0.3">
      <c r="A2863" s="1">
        <v>50017</v>
      </c>
      <c r="B2863" t="s">
        <v>4676</v>
      </c>
      <c r="C2863" t="s">
        <v>437</v>
      </c>
      <c r="D2863" s="3">
        <v>28936</v>
      </c>
      <c r="E2863" s="4">
        <v>687.03</v>
      </c>
      <c r="F2863" s="4">
        <v>42.1</v>
      </c>
    </row>
    <row r="2864" spans="1:6" x14ac:dyDescent="0.3">
      <c r="A2864" s="1">
        <v>50019</v>
      </c>
      <c r="B2864" t="s">
        <v>4677</v>
      </c>
      <c r="C2864" t="s">
        <v>3170</v>
      </c>
      <c r="D2864" s="3">
        <v>27231</v>
      </c>
      <c r="E2864" s="4">
        <v>693.27</v>
      </c>
      <c r="F2864" s="4">
        <v>39.299999999999997</v>
      </c>
    </row>
    <row r="2865" spans="1:6" x14ac:dyDescent="0.3">
      <c r="A2865" s="1">
        <v>50021</v>
      </c>
      <c r="B2865" t="s">
        <v>4678</v>
      </c>
      <c r="C2865" t="s">
        <v>4679</v>
      </c>
      <c r="D2865" s="3">
        <v>61642</v>
      </c>
      <c r="E2865" s="4">
        <v>929.82</v>
      </c>
      <c r="F2865" s="4">
        <v>66.3</v>
      </c>
    </row>
    <row r="2866" spans="1:6" x14ac:dyDescent="0.3">
      <c r="A2866" s="1">
        <v>50023</v>
      </c>
      <c r="B2866" t="s">
        <v>4680</v>
      </c>
      <c r="C2866" t="s">
        <v>142</v>
      </c>
      <c r="D2866" s="3">
        <v>59534</v>
      </c>
      <c r="E2866" s="4">
        <v>687.23</v>
      </c>
      <c r="F2866" s="4">
        <v>86.6</v>
      </c>
    </row>
    <row r="2867" spans="1:6" x14ac:dyDescent="0.3">
      <c r="A2867" s="1">
        <v>50025</v>
      </c>
      <c r="B2867" t="s">
        <v>4681</v>
      </c>
      <c r="C2867" t="s">
        <v>633</v>
      </c>
      <c r="D2867" s="3">
        <v>44513</v>
      </c>
      <c r="E2867" s="4">
        <v>785.31</v>
      </c>
      <c r="F2867" s="4">
        <v>56.7</v>
      </c>
    </row>
    <row r="2868" spans="1:6" x14ac:dyDescent="0.3">
      <c r="A2868" s="1">
        <v>50027</v>
      </c>
      <c r="B2868" t="s">
        <v>4682</v>
      </c>
      <c r="C2868" t="s">
        <v>4683</v>
      </c>
      <c r="D2868" s="3">
        <v>56670</v>
      </c>
      <c r="E2868" s="4">
        <v>969.34</v>
      </c>
      <c r="F2868" s="4">
        <v>58.5</v>
      </c>
    </row>
    <row r="2869" spans="1:6" x14ac:dyDescent="0.3">
      <c r="A2869" s="1">
        <v>51</v>
      </c>
      <c r="B2869" t="s">
        <v>4684</v>
      </c>
      <c r="C2869" t="s">
        <v>4685</v>
      </c>
      <c r="D2869" s="3">
        <v>8001024</v>
      </c>
      <c r="E2869" s="4">
        <v>39490.089999999997</v>
      </c>
      <c r="F2869" s="4">
        <v>202.6</v>
      </c>
    </row>
    <row r="2870" spans="1:6" x14ac:dyDescent="0.3">
      <c r="A2870" s="1">
        <v>51001</v>
      </c>
      <c r="B2870" t="s">
        <v>4686</v>
      </c>
      <c r="C2870" t="s">
        <v>4687</v>
      </c>
      <c r="D2870" s="3">
        <v>33164</v>
      </c>
      <c r="E2870" s="4">
        <v>449.5</v>
      </c>
      <c r="F2870" s="4">
        <v>73.8</v>
      </c>
    </row>
    <row r="2871" spans="1:6" x14ac:dyDescent="0.3">
      <c r="A2871" s="1">
        <v>51003</v>
      </c>
      <c r="B2871" t="s">
        <v>4688</v>
      </c>
      <c r="C2871" t="s">
        <v>4689</v>
      </c>
      <c r="D2871" s="3" t="s">
        <v>4690</v>
      </c>
      <c r="E2871" s="4">
        <v>720.7</v>
      </c>
      <c r="F2871" s="4">
        <v>137.30000000000001</v>
      </c>
    </row>
    <row r="2872" spans="1:6" x14ac:dyDescent="0.3">
      <c r="A2872" s="1">
        <v>51005</v>
      </c>
      <c r="B2872" t="s">
        <v>4691</v>
      </c>
      <c r="C2872" t="s">
        <v>3217</v>
      </c>
      <c r="D2872" s="3">
        <v>16250</v>
      </c>
      <c r="E2872" s="4">
        <v>445.46</v>
      </c>
      <c r="F2872" s="4">
        <v>36.5</v>
      </c>
    </row>
    <row r="2873" spans="1:6" x14ac:dyDescent="0.3">
      <c r="A2873" s="1">
        <v>51007</v>
      </c>
      <c r="B2873" t="s">
        <v>4692</v>
      </c>
      <c r="C2873" t="s">
        <v>4693</v>
      </c>
      <c r="D2873" s="3">
        <v>12690</v>
      </c>
      <c r="E2873" s="4">
        <v>355.27</v>
      </c>
      <c r="F2873" s="4">
        <v>35.700000000000003</v>
      </c>
    </row>
    <row r="2874" spans="1:6" x14ac:dyDescent="0.3">
      <c r="A2874" s="1">
        <v>51009</v>
      </c>
      <c r="B2874" t="s">
        <v>4694</v>
      </c>
      <c r="C2874" t="s">
        <v>4695</v>
      </c>
      <c r="D2874" s="3">
        <v>32353</v>
      </c>
      <c r="E2874" s="4">
        <v>473.93</v>
      </c>
      <c r="F2874" s="4">
        <v>68.3</v>
      </c>
    </row>
    <row r="2875" spans="1:6" x14ac:dyDescent="0.3">
      <c r="A2875" s="1">
        <v>51011</v>
      </c>
      <c r="B2875" t="s">
        <v>4696</v>
      </c>
      <c r="C2875" t="s">
        <v>4697</v>
      </c>
      <c r="D2875" s="3">
        <v>14973</v>
      </c>
      <c r="E2875" s="4">
        <v>333.49</v>
      </c>
      <c r="F2875" s="4">
        <v>44.9</v>
      </c>
    </row>
    <row r="2876" spans="1:6" x14ac:dyDescent="0.3">
      <c r="A2876" s="1">
        <v>51013</v>
      </c>
      <c r="B2876" t="s">
        <v>4698</v>
      </c>
      <c r="C2876" t="s">
        <v>4699</v>
      </c>
      <c r="D2876" s="3">
        <v>207627</v>
      </c>
      <c r="E2876" s="4">
        <v>25.97</v>
      </c>
      <c r="F2876" s="4">
        <v>7993.5</v>
      </c>
    </row>
    <row r="2877" spans="1:6" x14ac:dyDescent="0.3">
      <c r="A2877" s="1">
        <v>51015</v>
      </c>
      <c r="B2877" t="s">
        <v>4700</v>
      </c>
      <c r="C2877" t="s">
        <v>4701</v>
      </c>
      <c r="D2877" s="3">
        <v>73750</v>
      </c>
      <c r="E2877" s="4">
        <v>967</v>
      </c>
      <c r="F2877" s="4">
        <v>76.3</v>
      </c>
    </row>
    <row r="2878" spans="1:6" x14ac:dyDescent="0.3">
      <c r="A2878" s="1">
        <v>51017</v>
      </c>
      <c r="B2878" t="s">
        <v>4702</v>
      </c>
      <c r="C2878" t="s">
        <v>1761</v>
      </c>
      <c r="D2878" s="3">
        <v>4731</v>
      </c>
      <c r="E2878" s="4">
        <v>529.16</v>
      </c>
      <c r="F2878" s="4">
        <v>8.9</v>
      </c>
    </row>
    <row r="2879" spans="1:6" x14ac:dyDescent="0.3">
      <c r="A2879" s="1">
        <v>51019</v>
      </c>
      <c r="B2879" t="s">
        <v>4703</v>
      </c>
      <c r="C2879" t="s">
        <v>3778</v>
      </c>
      <c r="D2879" s="3">
        <v>68676</v>
      </c>
      <c r="E2879" s="4">
        <v>753.02</v>
      </c>
      <c r="F2879" s="4">
        <v>91.2</v>
      </c>
    </row>
    <row r="2880" spans="1:6" x14ac:dyDescent="0.3">
      <c r="A2880" s="1">
        <v>51021</v>
      </c>
      <c r="B2880" t="s">
        <v>4704</v>
      </c>
      <c r="C2880" t="s">
        <v>4705</v>
      </c>
      <c r="D2880" s="3">
        <v>6824</v>
      </c>
      <c r="E2880" s="4">
        <v>357.72</v>
      </c>
      <c r="F2880" s="4">
        <v>19.100000000000001</v>
      </c>
    </row>
    <row r="2881" spans="1:6" x14ac:dyDescent="0.3">
      <c r="A2881" s="1">
        <v>51023</v>
      </c>
      <c r="B2881" t="s">
        <v>4706</v>
      </c>
      <c r="C2881" t="s">
        <v>4707</v>
      </c>
      <c r="D2881" s="3">
        <v>33148</v>
      </c>
      <c r="E2881" s="4">
        <v>541.20000000000005</v>
      </c>
      <c r="F2881" s="4">
        <v>61.2</v>
      </c>
    </row>
    <row r="2882" spans="1:6" x14ac:dyDescent="0.3">
      <c r="A2882" s="1">
        <v>51025</v>
      </c>
      <c r="B2882" t="s">
        <v>4708</v>
      </c>
      <c r="C2882" t="s">
        <v>3231</v>
      </c>
      <c r="D2882" s="3">
        <v>17434</v>
      </c>
      <c r="E2882" s="4">
        <v>566.16999999999996</v>
      </c>
      <c r="F2882" s="4">
        <v>30.8</v>
      </c>
    </row>
    <row r="2883" spans="1:6" x14ac:dyDescent="0.3">
      <c r="A2883" s="1">
        <v>51027</v>
      </c>
      <c r="B2883" t="s">
        <v>4709</v>
      </c>
      <c r="C2883" t="s">
        <v>1449</v>
      </c>
      <c r="D2883" s="3">
        <v>24098</v>
      </c>
      <c r="E2883" s="4">
        <v>502.76</v>
      </c>
      <c r="F2883" s="4">
        <v>47.9</v>
      </c>
    </row>
    <row r="2884" spans="1:6" x14ac:dyDescent="0.3">
      <c r="A2884" s="1">
        <v>51029</v>
      </c>
      <c r="B2884" t="s">
        <v>4710</v>
      </c>
      <c r="C2884" t="s">
        <v>4711</v>
      </c>
      <c r="D2884" s="3">
        <v>17146</v>
      </c>
      <c r="E2884" s="4">
        <v>579.66</v>
      </c>
      <c r="F2884" s="4">
        <v>29.6</v>
      </c>
    </row>
    <row r="2885" spans="1:6" x14ac:dyDescent="0.3">
      <c r="A2885" s="1">
        <v>51031</v>
      </c>
      <c r="B2885" t="s">
        <v>4712</v>
      </c>
      <c r="C2885" t="s">
        <v>1784</v>
      </c>
      <c r="D2885" s="3">
        <v>54842</v>
      </c>
      <c r="E2885" s="4">
        <v>503.87</v>
      </c>
      <c r="F2885" s="4">
        <v>108.8</v>
      </c>
    </row>
    <row r="2886" spans="1:6" x14ac:dyDescent="0.3">
      <c r="A2886" s="1">
        <v>51033</v>
      </c>
      <c r="B2886" t="s">
        <v>4713</v>
      </c>
      <c r="C2886" t="s">
        <v>2099</v>
      </c>
      <c r="D2886" s="3">
        <v>28545</v>
      </c>
      <c r="E2886" s="4">
        <v>527.51</v>
      </c>
      <c r="F2886" s="4">
        <v>54.1</v>
      </c>
    </row>
    <row r="2887" spans="1:6" x14ac:dyDescent="0.3">
      <c r="A2887" s="1">
        <v>51035</v>
      </c>
      <c r="B2887" t="s">
        <v>4714</v>
      </c>
      <c r="C2887" t="s">
        <v>258</v>
      </c>
      <c r="D2887" s="3">
        <v>30042</v>
      </c>
      <c r="E2887" s="4">
        <v>474.69</v>
      </c>
      <c r="F2887" s="4">
        <v>63.3</v>
      </c>
    </row>
    <row r="2888" spans="1:6" x14ac:dyDescent="0.3">
      <c r="A2888" s="1">
        <v>51036</v>
      </c>
      <c r="B2888" t="s">
        <v>4715</v>
      </c>
      <c r="C2888" t="s">
        <v>4716</v>
      </c>
      <c r="D2888" s="3">
        <v>7256</v>
      </c>
      <c r="E2888" s="4">
        <v>182.82</v>
      </c>
      <c r="F2888" s="4">
        <v>39.700000000000003</v>
      </c>
    </row>
    <row r="2889" spans="1:6" x14ac:dyDescent="0.3">
      <c r="A2889" s="1">
        <v>51037</v>
      </c>
      <c r="B2889" t="s">
        <v>4717</v>
      </c>
      <c r="C2889" t="s">
        <v>664</v>
      </c>
      <c r="D2889" s="3">
        <v>12586</v>
      </c>
      <c r="E2889" s="4">
        <v>475.27</v>
      </c>
      <c r="F2889" s="4">
        <v>26.5</v>
      </c>
    </row>
    <row r="2890" spans="1:6" x14ac:dyDescent="0.3">
      <c r="A2890" s="1">
        <v>51041</v>
      </c>
      <c r="B2890" t="s">
        <v>4718</v>
      </c>
      <c r="C2890" t="s">
        <v>3908</v>
      </c>
      <c r="D2890" s="3">
        <v>316236</v>
      </c>
      <c r="E2890" s="4">
        <v>423.3</v>
      </c>
      <c r="F2890" s="4">
        <v>747.1</v>
      </c>
    </row>
    <row r="2891" spans="1:6" x14ac:dyDescent="0.3">
      <c r="A2891" s="1">
        <v>51043</v>
      </c>
      <c r="B2891" t="s">
        <v>4719</v>
      </c>
      <c r="C2891" t="s">
        <v>35</v>
      </c>
      <c r="D2891" s="3">
        <v>14034</v>
      </c>
      <c r="E2891" s="4">
        <v>176.18</v>
      </c>
      <c r="F2891" s="4">
        <v>79.7</v>
      </c>
    </row>
    <row r="2892" spans="1:6" x14ac:dyDescent="0.3">
      <c r="A2892" s="1">
        <v>51045</v>
      </c>
      <c r="B2892" t="s">
        <v>4720</v>
      </c>
      <c r="C2892" t="s">
        <v>3623</v>
      </c>
      <c r="D2892" s="3">
        <v>5190</v>
      </c>
      <c r="E2892" s="4">
        <v>329.53</v>
      </c>
      <c r="F2892" s="4">
        <v>15.7</v>
      </c>
    </row>
    <row r="2893" spans="1:6" x14ac:dyDescent="0.3">
      <c r="A2893" s="1">
        <v>51047</v>
      </c>
      <c r="B2893" t="s">
        <v>4721</v>
      </c>
      <c r="C2893" t="s">
        <v>4722</v>
      </c>
      <c r="D2893" s="3">
        <v>46689</v>
      </c>
      <c r="E2893" s="4">
        <v>379.23</v>
      </c>
      <c r="F2893" s="4">
        <v>123.1</v>
      </c>
    </row>
    <row r="2894" spans="1:6" x14ac:dyDescent="0.3">
      <c r="A2894" s="1">
        <v>51049</v>
      </c>
      <c r="B2894" t="s">
        <v>4723</v>
      </c>
      <c r="C2894" t="s">
        <v>1165</v>
      </c>
      <c r="D2894" s="3">
        <v>10052</v>
      </c>
      <c r="E2894" s="4">
        <v>297.45999999999998</v>
      </c>
      <c r="F2894" s="4">
        <v>33.799999999999997</v>
      </c>
    </row>
    <row r="2895" spans="1:6" x14ac:dyDescent="0.3">
      <c r="A2895" s="1">
        <v>51051</v>
      </c>
      <c r="B2895" t="s">
        <v>4724</v>
      </c>
      <c r="C2895" t="s">
        <v>4725</v>
      </c>
      <c r="D2895" s="3">
        <v>15903</v>
      </c>
      <c r="E2895" s="4">
        <v>330.53</v>
      </c>
      <c r="F2895" s="4">
        <v>48.1</v>
      </c>
    </row>
    <row r="2896" spans="1:6" x14ac:dyDescent="0.3">
      <c r="A2896" s="1">
        <v>51053</v>
      </c>
      <c r="B2896" t="s">
        <v>4726</v>
      </c>
      <c r="C2896" t="s">
        <v>4727</v>
      </c>
      <c r="D2896" s="3">
        <v>28001</v>
      </c>
      <c r="E2896" s="4">
        <v>503.72</v>
      </c>
      <c r="F2896" s="4">
        <v>55.6</v>
      </c>
    </row>
    <row r="2897" spans="1:6" x14ac:dyDescent="0.3">
      <c r="A2897" s="1">
        <v>51057</v>
      </c>
      <c r="B2897" t="s">
        <v>4728</v>
      </c>
      <c r="C2897" t="s">
        <v>2143</v>
      </c>
      <c r="D2897" s="3">
        <v>11151</v>
      </c>
      <c r="E2897" s="4">
        <v>257.12</v>
      </c>
      <c r="F2897" s="4">
        <v>43.4</v>
      </c>
    </row>
    <row r="2898" spans="1:6" x14ac:dyDescent="0.3">
      <c r="A2898" s="1">
        <v>51059</v>
      </c>
      <c r="B2898" t="s">
        <v>4729</v>
      </c>
      <c r="C2898" t="s">
        <v>4730</v>
      </c>
      <c r="D2898" s="3" t="s">
        <v>4731</v>
      </c>
      <c r="E2898" s="4">
        <v>390.97</v>
      </c>
      <c r="F2898" s="4">
        <v>2766.8</v>
      </c>
    </row>
    <row r="2899" spans="1:6" x14ac:dyDescent="0.3">
      <c r="A2899" s="1">
        <v>51061</v>
      </c>
      <c r="B2899" t="s">
        <v>4732</v>
      </c>
      <c r="C2899" t="s">
        <v>4733</v>
      </c>
      <c r="D2899" s="3">
        <v>65203</v>
      </c>
      <c r="E2899" s="4">
        <v>647.45000000000005</v>
      </c>
      <c r="F2899" s="4">
        <v>100.7</v>
      </c>
    </row>
    <row r="2900" spans="1:6" x14ac:dyDescent="0.3">
      <c r="A2900" s="1">
        <v>51063</v>
      </c>
      <c r="B2900" t="s">
        <v>4734</v>
      </c>
      <c r="C2900" t="s">
        <v>872</v>
      </c>
      <c r="D2900" s="3">
        <v>15279</v>
      </c>
      <c r="E2900" s="4">
        <v>380.42</v>
      </c>
      <c r="F2900" s="4">
        <v>40.200000000000003</v>
      </c>
    </row>
    <row r="2901" spans="1:6" x14ac:dyDescent="0.3">
      <c r="A2901" s="1">
        <v>51065</v>
      </c>
      <c r="B2901" t="s">
        <v>4735</v>
      </c>
      <c r="C2901" t="s">
        <v>4736</v>
      </c>
      <c r="D2901" s="3">
        <v>25691</v>
      </c>
      <c r="E2901" s="4">
        <v>286.01</v>
      </c>
      <c r="F2901" s="4">
        <v>89.8</v>
      </c>
    </row>
    <row r="2902" spans="1:6" x14ac:dyDescent="0.3">
      <c r="A2902" s="1">
        <v>51067</v>
      </c>
      <c r="B2902" t="s">
        <v>4737</v>
      </c>
      <c r="C2902" t="s">
        <v>69</v>
      </c>
      <c r="D2902" s="3">
        <v>56159</v>
      </c>
      <c r="E2902" s="4">
        <v>690.43</v>
      </c>
      <c r="F2902" s="4">
        <v>81.3</v>
      </c>
    </row>
    <row r="2903" spans="1:6" x14ac:dyDescent="0.3">
      <c r="A2903" s="1">
        <v>51069</v>
      </c>
      <c r="B2903" t="s">
        <v>4738</v>
      </c>
      <c r="C2903" t="s">
        <v>2108</v>
      </c>
      <c r="D2903" s="3">
        <v>78305</v>
      </c>
      <c r="E2903" s="4">
        <v>413.5</v>
      </c>
      <c r="F2903" s="4">
        <v>189.4</v>
      </c>
    </row>
    <row r="2904" spans="1:6" x14ac:dyDescent="0.3">
      <c r="A2904" s="1">
        <v>51071</v>
      </c>
      <c r="B2904" t="s">
        <v>4739</v>
      </c>
      <c r="C2904" t="s">
        <v>4108</v>
      </c>
      <c r="D2904" s="3">
        <v>17286</v>
      </c>
      <c r="E2904" s="4">
        <v>355.78</v>
      </c>
      <c r="F2904" s="4">
        <v>48.6</v>
      </c>
    </row>
    <row r="2905" spans="1:6" x14ac:dyDescent="0.3">
      <c r="A2905" s="1">
        <v>51073</v>
      </c>
      <c r="B2905" t="s">
        <v>4740</v>
      </c>
      <c r="C2905" t="s">
        <v>3032</v>
      </c>
      <c r="D2905" s="3">
        <v>36858</v>
      </c>
      <c r="E2905" s="4">
        <v>217.81</v>
      </c>
      <c r="F2905" s="4">
        <v>169.2</v>
      </c>
    </row>
    <row r="2906" spans="1:6" x14ac:dyDescent="0.3">
      <c r="A2906" s="1">
        <v>51075</v>
      </c>
      <c r="B2906" t="s">
        <v>4741</v>
      </c>
      <c r="C2906" t="s">
        <v>4742</v>
      </c>
      <c r="D2906" s="3">
        <v>21717</v>
      </c>
      <c r="E2906" s="4">
        <v>281.42</v>
      </c>
      <c r="F2906" s="4">
        <v>77.2</v>
      </c>
    </row>
    <row r="2907" spans="1:6" x14ac:dyDescent="0.3">
      <c r="A2907" s="1">
        <v>51077</v>
      </c>
      <c r="B2907" t="s">
        <v>4743</v>
      </c>
      <c r="C2907" t="s">
        <v>1818</v>
      </c>
      <c r="D2907" s="3">
        <v>15533</v>
      </c>
      <c r="E2907" s="4">
        <v>442.17</v>
      </c>
      <c r="F2907" s="4">
        <v>35.1</v>
      </c>
    </row>
    <row r="2908" spans="1:6" x14ac:dyDescent="0.3">
      <c r="A2908" s="1">
        <v>51079</v>
      </c>
      <c r="B2908" t="s">
        <v>4744</v>
      </c>
      <c r="C2908" t="s">
        <v>73</v>
      </c>
      <c r="D2908" s="3">
        <v>18403</v>
      </c>
      <c r="E2908" s="4">
        <v>156.25</v>
      </c>
      <c r="F2908" s="4">
        <v>117.8</v>
      </c>
    </row>
    <row r="2909" spans="1:6" x14ac:dyDescent="0.3">
      <c r="A2909" s="1">
        <v>51081</v>
      </c>
      <c r="B2909" t="s">
        <v>4745</v>
      </c>
      <c r="C2909" t="s">
        <v>4746</v>
      </c>
      <c r="D2909" s="3">
        <v>12243</v>
      </c>
      <c r="E2909" s="4">
        <v>295.23</v>
      </c>
      <c r="F2909" s="4">
        <v>41.5</v>
      </c>
    </row>
    <row r="2910" spans="1:6" x14ac:dyDescent="0.3">
      <c r="A2910" s="1">
        <v>51083</v>
      </c>
      <c r="B2910" t="s">
        <v>4747</v>
      </c>
      <c r="C2910" t="s">
        <v>3285</v>
      </c>
      <c r="D2910" s="3">
        <v>36241</v>
      </c>
      <c r="E2910" s="4">
        <v>817.84</v>
      </c>
      <c r="F2910" s="4">
        <v>44.3</v>
      </c>
    </row>
    <row r="2911" spans="1:6" x14ac:dyDescent="0.3">
      <c r="A2911" s="1">
        <v>51085</v>
      </c>
      <c r="B2911" t="s">
        <v>4748</v>
      </c>
      <c r="C2911" t="s">
        <v>4749</v>
      </c>
      <c r="D2911" s="3">
        <v>99863</v>
      </c>
      <c r="E2911" s="4">
        <v>468.54</v>
      </c>
      <c r="F2911" s="4">
        <v>213.1</v>
      </c>
    </row>
    <row r="2912" spans="1:6" x14ac:dyDescent="0.3">
      <c r="A2912" s="1">
        <v>51087</v>
      </c>
      <c r="B2912" t="s">
        <v>4750</v>
      </c>
      <c r="C2912" t="s">
        <v>4751</v>
      </c>
      <c r="D2912" s="3">
        <v>306935</v>
      </c>
      <c r="E2912" s="4">
        <v>233.7</v>
      </c>
      <c r="F2912" s="4">
        <v>1313.4</v>
      </c>
    </row>
    <row r="2913" spans="1:6" x14ac:dyDescent="0.3">
      <c r="A2913" s="1">
        <v>51089</v>
      </c>
      <c r="B2913" t="s">
        <v>4752</v>
      </c>
      <c r="C2913" t="s">
        <v>77</v>
      </c>
      <c r="D2913" s="3">
        <v>54151</v>
      </c>
      <c r="E2913" s="4">
        <v>382.33</v>
      </c>
      <c r="F2913" s="4">
        <v>141.6</v>
      </c>
    </row>
    <row r="2914" spans="1:6" x14ac:dyDescent="0.3">
      <c r="A2914" s="1">
        <v>51091</v>
      </c>
      <c r="B2914" t="s">
        <v>4753</v>
      </c>
      <c r="C2914" t="s">
        <v>3519</v>
      </c>
      <c r="D2914" s="3">
        <v>2321</v>
      </c>
      <c r="E2914" s="4">
        <v>415.16</v>
      </c>
      <c r="F2914" s="4">
        <v>5.6</v>
      </c>
    </row>
    <row r="2915" spans="1:6" x14ac:dyDescent="0.3">
      <c r="A2915" s="1">
        <v>51093</v>
      </c>
      <c r="B2915" t="s">
        <v>4754</v>
      </c>
      <c r="C2915" t="s">
        <v>4755</v>
      </c>
      <c r="D2915" s="3">
        <v>35270</v>
      </c>
      <c r="E2915" s="4">
        <v>315.61</v>
      </c>
      <c r="F2915" s="4">
        <v>111.8</v>
      </c>
    </row>
    <row r="2916" spans="1:6" x14ac:dyDescent="0.3">
      <c r="A2916" s="1">
        <v>51095</v>
      </c>
      <c r="B2916" t="s">
        <v>4756</v>
      </c>
      <c r="C2916" t="s">
        <v>4757</v>
      </c>
      <c r="D2916" s="3">
        <v>67009</v>
      </c>
      <c r="E2916" s="4">
        <v>142.44</v>
      </c>
      <c r="F2916" s="4">
        <v>470.4</v>
      </c>
    </row>
    <row r="2917" spans="1:6" x14ac:dyDescent="0.3">
      <c r="A2917" s="1">
        <v>51097</v>
      </c>
      <c r="B2917" t="s">
        <v>4758</v>
      </c>
      <c r="C2917" t="s">
        <v>4759</v>
      </c>
      <c r="D2917" s="3">
        <v>6945</v>
      </c>
      <c r="E2917" s="4">
        <v>315.14</v>
      </c>
      <c r="F2917" s="4">
        <v>22</v>
      </c>
    </row>
    <row r="2918" spans="1:6" x14ac:dyDescent="0.3">
      <c r="A2918" s="1">
        <v>51099</v>
      </c>
      <c r="B2918" t="s">
        <v>4760</v>
      </c>
      <c r="C2918" t="s">
        <v>4761</v>
      </c>
      <c r="D2918" s="3">
        <v>23584</v>
      </c>
      <c r="E2918" s="4">
        <v>179.64</v>
      </c>
      <c r="F2918" s="4">
        <v>131.30000000000001</v>
      </c>
    </row>
    <row r="2919" spans="1:6" x14ac:dyDescent="0.3">
      <c r="A2919" s="1">
        <v>51101</v>
      </c>
      <c r="B2919" t="s">
        <v>4762</v>
      </c>
      <c r="C2919" t="s">
        <v>4763</v>
      </c>
      <c r="D2919" s="3">
        <v>15935</v>
      </c>
      <c r="E2919" s="4">
        <v>273.94</v>
      </c>
      <c r="F2919" s="4">
        <v>58.2</v>
      </c>
    </row>
    <row r="2920" spans="1:6" x14ac:dyDescent="0.3">
      <c r="A2920" s="1">
        <v>51103</v>
      </c>
      <c r="B2920" t="s">
        <v>4764</v>
      </c>
      <c r="C2920" t="s">
        <v>2913</v>
      </c>
      <c r="D2920" s="3">
        <v>11391</v>
      </c>
      <c r="E2920" s="4">
        <v>133.25</v>
      </c>
      <c r="F2920" s="4">
        <v>85.5</v>
      </c>
    </row>
    <row r="2921" spans="1:6" x14ac:dyDescent="0.3">
      <c r="A2921" s="1">
        <v>51105</v>
      </c>
      <c r="B2921" t="s">
        <v>4765</v>
      </c>
      <c r="C2921" t="s">
        <v>92</v>
      </c>
      <c r="D2921" s="3">
        <v>25587</v>
      </c>
      <c r="E2921" s="4">
        <v>435.52</v>
      </c>
      <c r="F2921" s="4">
        <v>58.8</v>
      </c>
    </row>
    <row r="2922" spans="1:6" x14ac:dyDescent="0.3">
      <c r="A2922" s="1">
        <v>51107</v>
      </c>
      <c r="B2922" t="s">
        <v>4766</v>
      </c>
      <c r="C2922" t="s">
        <v>4767</v>
      </c>
      <c r="D2922" s="3">
        <v>312311</v>
      </c>
      <c r="E2922" s="4">
        <v>515.55999999999995</v>
      </c>
      <c r="F2922" s="4">
        <v>605.79999999999995</v>
      </c>
    </row>
    <row r="2923" spans="1:6" x14ac:dyDescent="0.3">
      <c r="A2923" s="1">
        <v>51109</v>
      </c>
      <c r="B2923" t="s">
        <v>4768</v>
      </c>
      <c r="C2923" t="s">
        <v>1513</v>
      </c>
      <c r="D2923" s="3">
        <v>33153</v>
      </c>
      <c r="E2923" s="4">
        <v>496.3</v>
      </c>
      <c r="F2923" s="4">
        <v>66.8</v>
      </c>
    </row>
    <row r="2924" spans="1:6" x14ac:dyDescent="0.3">
      <c r="A2924" s="1">
        <v>51111</v>
      </c>
      <c r="B2924" t="s">
        <v>4769</v>
      </c>
      <c r="C2924" t="s">
        <v>4770</v>
      </c>
      <c r="D2924" s="3">
        <v>12914</v>
      </c>
      <c r="E2924" s="4">
        <v>431.68</v>
      </c>
      <c r="F2924" s="4">
        <v>29.9</v>
      </c>
    </row>
    <row r="2925" spans="1:6" x14ac:dyDescent="0.3">
      <c r="A2925" s="1">
        <v>51113</v>
      </c>
      <c r="B2925" t="s">
        <v>4771</v>
      </c>
      <c r="C2925" t="s">
        <v>101</v>
      </c>
      <c r="D2925" s="3">
        <v>13308</v>
      </c>
      <c r="E2925" s="4">
        <v>320.68</v>
      </c>
      <c r="F2925" s="4">
        <v>41.5</v>
      </c>
    </row>
    <row r="2926" spans="1:6" x14ac:dyDescent="0.3">
      <c r="A2926" s="1">
        <v>51115</v>
      </c>
      <c r="B2926" t="s">
        <v>4772</v>
      </c>
      <c r="C2926" t="s">
        <v>4773</v>
      </c>
      <c r="D2926" s="3">
        <v>8978</v>
      </c>
      <c r="E2926" s="4">
        <v>85.93</v>
      </c>
      <c r="F2926" s="4">
        <v>104.5</v>
      </c>
    </row>
    <row r="2927" spans="1:6" x14ac:dyDescent="0.3">
      <c r="A2927" s="1">
        <v>51117</v>
      </c>
      <c r="B2927" t="s">
        <v>4774</v>
      </c>
      <c r="C2927" t="s">
        <v>3313</v>
      </c>
      <c r="D2927" s="3">
        <v>32727</v>
      </c>
      <c r="E2927" s="4">
        <v>625.49</v>
      </c>
      <c r="F2927" s="4">
        <v>52.3</v>
      </c>
    </row>
    <row r="2928" spans="1:6" x14ac:dyDescent="0.3">
      <c r="A2928" s="1">
        <v>51119</v>
      </c>
      <c r="B2928" t="s">
        <v>4775</v>
      </c>
      <c r="C2928" t="s">
        <v>625</v>
      </c>
      <c r="D2928" s="3">
        <v>10959</v>
      </c>
      <c r="E2928" s="4">
        <v>130.31</v>
      </c>
      <c r="F2928" s="4">
        <v>84.1</v>
      </c>
    </row>
    <row r="2929" spans="1:6" x14ac:dyDescent="0.3">
      <c r="A2929" s="1">
        <v>51121</v>
      </c>
      <c r="B2929" t="s">
        <v>4776</v>
      </c>
      <c r="C2929" t="s">
        <v>114</v>
      </c>
      <c r="D2929" s="3">
        <v>94392</v>
      </c>
      <c r="E2929" s="4">
        <v>387.01</v>
      </c>
      <c r="F2929" s="4">
        <v>243.9</v>
      </c>
    </row>
    <row r="2930" spans="1:6" x14ac:dyDescent="0.3">
      <c r="A2930" s="1">
        <v>51125</v>
      </c>
      <c r="B2930" t="s">
        <v>4777</v>
      </c>
      <c r="C2930" t="s">
        <v>1884</v>
      </c>
      <c r="D2930" s="3">
        <v>15020</v>
      </c>
      <c r="E2930" s="4">
        <v>470.86</v>
      </c>
      <c r="F2930" s="4">
        <v>31.9</v>
      </c>
    </row>
    <row r="2931" spans="1:6" x14ac:dyDescent="0.3">
      <c r="A2931" s="1">
        <v>51127</v>
      </c>
      <c r="B2931" t="s">
        <v>4778</v>
      </c>
      <c r="C2931" t="s">
        <v>4779</v>
      </c>
      <c r="D2931" s="3">
        <v>18429</v>
      </c>
      <c r="E2931" s="4">
        <v>209.73</v>
      </c>
      <c r="F2931" s="4">
        <v>87.9</v>
      </c>
    </row>
    <row r="2932" spans="1:6" x14ac:dyDescent="0.3">
      <c r="A2932" s="1">
        <v>51131</v>
      </c>
      <c r="B2932" t="s">
        <v>4780</v>
      </c>
      <c r="C2932" t="s">
        <v>3323</v>
      </c>
      <c r="D2932" s="3">
        <v>12389</v>
      </c>
      <c r="E2932" s="4">
        <v>211.61</v>
      </c>
      <c r="F2932" s="4">
        <v>58.5</v>
      </c>
    </row>
    <row r="2933" spans="1:6" x14ac:dyDescent="0.3">
      <c r="A2933" s="1">
        <v>51133</v>
      </c>
      <c r="B2933" t="s">
        <v>4781</v>
      </c>
      <c r="C2933" t="s">
        <v>3850</v>
      </c>
      <c r="D2933" s="3">
        <v>12330</v>
      </c>
      <c r="E2933" s="4">
        <v>191.3</v>
      </c>
      <c r="F2933" s="4">
        <v>64.5</v>
      </c>
    </row>
    <row r="2934" spans="1:6" x14ac:dyDescent="0.3">
      <c r="A2934" s="1">
        <v>51135</v>
      </c>
      <c r="B2934" t="s">
        <v>4782</v>
      </c>
      <c r="C2934" t="s">
        <v>4783</v>
      </c>
      <c r="D2934" s="3">
        <v>15853</v>
      </c>
      <c r="E2934" s="4">
        <v>314.39</v>
      </c>
      <c r="F2934" s="4">
        <v>50.4</v>
      </c>
    </row>
    <row r="2935" spans="1:6" x14ac:dyDescent="0.3">
      <c r="A2935" s="1">
        <v>51137</v>
      </c>
      <c r="B2935" t="s">
        <v>4784</v>
      </c>
      <c r="C2935" t="s">
        <v>437</v>
      </c>
      <c r="D2935" s="3">
        <v>33481</v>
      </c>
      <c r="E2935" s="4">
        <v>340.78</v>
      </c>
      <c r="F2935" s="4">
        <v>98.2</v>
      </c>
    </row>
    <row r="2936" spans="1:6" x14ac:dyDescent="0.3">
      <c r="A2936" s="1">
        <v>51139</v>
      </c>
      <c r="B2936" t="s">
        <v>4785</v>
      </c>
      <c r="C2936" t="s">
        <v>1536</v>
      </c>
      <c r="D2936" s="3">
        <v>24042</v>
      </c>
      <c r="E2936" s="4">
        <v>310.86</v>
      </c>
      <c r="F2936" s="4">
        <v>77.3</v>
      </c>
    </row>
    <row r="2937" spans="1:6" x14ac:dyDescent="0.3">
      <c r="A2937" s="1">
        <v>51141</v>
      </c>
      <c r="B2937" t="s">
        <v>4786</v>
      </c>
      <c r="C2937" t="s">
        <v>4787</v>
      </c>
      <c r="D2937" s="3">
        <v>18490</v>
      </c>
      <c r="E2937" s="4">
        <v>483.1</v>
      </c>
      <c r="F2937" s="4">
        <v>38.299999999999997</v>
      </c>
    </row>
    <row r="2938" spans="1:6" x14ac:dyDescent="0.3">
      <c r="A2938" s="1">
        <v>51143</v>
      </c>
      <c r="B2938" t="s">
        <v>4788</v>
      </c>
      <c r="C2938" t="s">
        <v>4789</v>
      </c>
      <c r="D2938" s="3">
        <v>63506</v>
      </c>
      <c r="E2938" s="4">
        <v>968.94</v>
      </c>
      <c r="F2938" s="4">
        <v>65.5</v>
      </c>
    </row>
    <row r="2939" spans="1:6" x14ac:dyDescent="0.3">
      <c r="A2939" s="1">
        <v>51145</v>
      </c>
      <c r="B2939" t="s">
        <v>4790</v>
      </c>
      <c r="C2939" t="s">
        <v>4791</v>
      </c>
      <c r="D2939" s="3">
        <v>28046</v>
      </c>
      <c r="E2939" s="4">
        <v>260.22000000000003</v>
      </c>
      <c r="F2939" s="4">
        <v>107.8</v>
      </c>
    </row>
    <row r="2940" spans="1:6" x14ac:dyDescent="0.3">
      <c r="A2940" s="1">
        <v>51147</v>
      </c>
      <c r="B2940" t="s">
        <v>4792</v>
      </c>
      <c r="C2940" t="s">
        <v>4793</v>
      </c>
      <c r="D2940" s="3">
        <v>23368</v>
      </c>
      <c r="E2940" s="4">
        <v>349.96</v>
      </c>
      <c r="F2940" s="4">
        <v>66.8</v>
      </c>
    </row>
    <row r="2941" spans="1:6" x14ac:dyDescent="0.3">
      <c r="A2941" s="1">
        <v>51149</v>
      </c>
      <c r="B2941" t="s">
        <v>4794</v>
      </c>
      <c r="C2941" t="s">
        <v>4795</v>
      </c>
      <c r="D2941" s="3">
        <v>35725</v>
      </c>
      <c r="E2941" s="4">
        <v>265.16000000000003</v>
      </c>
      <c r="F2941" s="4">
        <v>134.69999999999999</v>
      </c>
    </row>
    <row r="2942" spans="1:6" x14ac:dyDescent="0.3">
      <c r="A2942" s="1">
        <v>51153</v>
      </c>
      <c r="B2942" t="s">
        <v>4796</v>
      </c>
      <c r="C2942" t="s">
        <v>4797</v>
      </c>
      <c r="D2942" s="3">
        <v>402002</v>
      </c>
      <c r="E2942" s="4">
        <v>336.4</v>
      </c>
      <c r="F2942" s="4">
        <v>1195</v>
      </c>
    </row>
    <row r="2943" spans="1:6" x14ac:dyDescent="0.3">
      <c r="A2943" s="1">
        <v>51155</v>
      </c>
      <c r="B2943" t="s">
        <v>4798</v>
      </c>
      <c r="C2943" t="s">
        <v>348</v>
      </c>
      <c r="D2943" s="3">
        <v>34872</v>
      </c>
      <c r="E2943" s="4">
        <v>319.86</v>
      </c>
      <c r="F2943" s="4">
        <v>109</v>
      </c>
    </row>
    <row r="2944" spans="1:6" x14ac:dyDescent="0.3">
      <c r="A2944" s="1">
        <v>51157</v>
      </c>
      <c r="B2944" t="s">
        <v>4799</v>
      </c>
      <c r="C2944" t="s">
        <v>4800</v>
      </c>
      <c r="D2944" s="3">
        <v>7373</v>
      </c>
      <c r="E2944" s="4">
        <v>266.23</v>
      </c>
      <c r="F2944" s="4">
        <v>27.7</v>
      </c>
    </row>
    <row r="2945" spans="1:6" x14ac:dyDescent="0.3">
      <c r="A2945" s="1">
        <v>51159</v>
      </c>
      <c r="B2945" t="s">
        <v>4801</v>
      </c>
      <c r="C2945" t="s">
        <v>974</v>
      </c>
      <c r="D2945" s="3">
        <v>9254</v>
      </c>
      <c r="E2945" s="4">
        <v>191.49</v>
      </c>
      <c r="F2945" s="4">
        <v>48.3</v>
      </c>
    </row>
    <row r="2946" spans="1:6" x14ac:dyDescent="0.3">
      <c r="A2946" s="1">
        <v>51161</v>
      </c>
      <c r="B2946" t="s">
        <v>4802</v>
      </c>
      <c r="C2946" t="s">
        <v>4803</v>
      </c>
      <c r="D2946" s="3">
        <v>92376</v>
      </c>
      <c r="E2946" s="4">
        <v>250.52</v>
      </c>
      <c r="F2946" s="4">
        <v>368.7</v>
      </c>
    </row>
    <row r="2947" spans="1:6" x14ac:dyDescent="0.3">
      <c r="A2947" s="1">
        <v>51163</v>
      </c>
      <c r="B2947" t="s">
        <v>4804</v>
      </c>
      <c r="C2947" t="s">
        <v>4805</v>
      </c>
      <c r="D2947" s="3">
        <v>22307</v>
      </c>
      <c r="E2947" s="4">
        <v>597.55999999999995</v>
      </c>
      <c r="F2947" s="4">
        <v>37.299999999999997</v>
      </c>
    </row>
    <row r="2948" spans="1:6" x14ac:dyDescent="0.3">
      <c r="A2948" s="1">
        <v>51165</v>
      </c>
      <c r="B2948" t="s">
        <v>4806</v>
      </c>
      <c r="C2948" t="s">
        <v>3011</v>
      </c>
      <c r="D2948" s="3">
        <v>76314</v>
      </c>
      <c r="E2948" s="4">
        <v>849.09</v>
      </c>
      <c r="F2948" s="4">
        <v>89.9</v>
      </c>
    </row>
    <row r="2949" spans="1:6" x14ac:dyDescent="0.3">
      <c r="A2949" s="1">
        <v>51167</v>
      </c>
      <c r="B2949" t="s">
        <v>4807</v>
      </c>
      <c r="C2949" t="s">
        <v>126</v>
      </c>
      <c r="D2949" s="3">
        <v>28897</v>
      </c>
      <c r="E2949" s="4">
        <v>473.82</v>
      </c>
      <c r="F2949" s="4">
        <v>61</v>
      </c>
    </row>
    <row r="2950" spans="1:6" x14ac:dyDescent="0.3">
      <c r="A2950" s="1">
        <v>51169</v>
      </c>
      <c r="B2950" t="s">
        <v>4808</v>
      </c>
      <c r="C2950" t="s">
        <v>355</v>
      </c>
      <c r="D2950" s="3">
        <v>23177</v>
      </c>
      <c r="E2950" s="4">
        <v>535.53</v>
      </c>
      <c r="F2950" s="4">
        <v>43.3</v>
      </c>
    </row>
    <row r="2951" spans="1:6" x14ac:dyDescent="0.3">
      <c r="A2951" s="1">
        <v>51171</v>
      </c>
      <c r="B2951" t="s">
        <v>4809</v>
      </c>
      <c r="C2951" t="s">
        <v>4810</v>
      </c>
      <c r="D2951" s="3">
        <v>41993</v>
      </c>
      <c r="E2951" s="4">
        <v>508.78</v>
      </c>
      <c r="F2951" s="4">
        <v>82.5</v>
      </c>
    </row>
    <row r="2952" spans="1:6" x14ac:dyDescent="0.3">
      <c r="A2952" s="1">
        <v>51173</v>
      </c>
      <c r="B2952" t="s">
        <v>4811</v>
      </c>
      <c r="C2952" t="s">
        <v>4812</v>
      </c>
      <c r="D2952" s="3">
        <v>32208</v>
      </c>
      <c r="E2952" s="4">
        <v>450.93</v>
      </c>
      <c r="F2952" s="4">
        <v>71.400000000000006</v>
      </c>
    </row>
    <row r="2953" spans="1:6" x14ac:dyDescent="0.3">
      <c r="A2953" s="1">
        <v>51175</v>
      </c>
      <c r="B2953" t="s">
        <v>4813</v>
      </c>
      <c r="C2953" t="s">
        <v>4814</v>
      </c>
      <c r="D2953" s="3">
        <v>18570</v>
      </c>
      <c r="E2953" s="4">
        <v>599.14</v>
      </c>
      <c r="F2953" s="4">
        <v>31</v>
      </c>
    </row>
    <row r="2954" spans="1:6" x14ac:dyDescent="0.3">
      <c r="A2954" s="1">
        <v>51177</v>
      </c>
      <c r="B2954" t="s">
        <v>4815</v>
      </c>
      <c r="C2954" t="s">
        <v>4816</v>
      </c>
      <c r="D2954" s="3">
        <v>122397</v>
      </c>
      <c r="E2954" s="4">
        <v>401.5</v>
      </c>
      <c r="F2954" s="4">
        <v>304.89999999999998</v>
      </c>
    </row>
    <row r="2955" spans="1:6" x14ac:dyDescent="0.3">
      <c r="A2955" s="1">
        <v>51179</v>
      </c>
      <c r="B2955" t="s">
        <v>4817</v>
      </c>
      <c r="C2955" t="s">
        <v>1728</v>
      </c>
      <c r="D2955" s="3">
        <v>128961</v>
      </c>
      <c r="E2955" s="4">
        <v>268.95999999999998</v>
      </c>
      <c r="F2955" s="4">
        <v>479.5</v>
      </c>
    </row>
    <row r="2956" spans="1:6" x14ac:dyDescent="0.3">
      <c r="A2956" s="1">
        <v>51181</v>
      </c>
      <c r="B2956" t="s">
        <v>4818</v>
      </c>
      <c r="C2956" t="s">
        <v>3356</v>
      </c>
      <c r="D2956" s="3">
        <v>7058</v>
      </c>
      <c r="E2956" s="4">
        <v>278.95</v>
      </c>
      <c r="F2956" s="4">
        <v>25.3</v>
      </c>
    </row>
    <row r="2957" spans="1:6" x14ac:dyDescent="0.3">
      <c r="A2957" s="1">
        <v>51183</v>
      </c>
      <c r="B2957" t="s">
        <v>4819</v>
      </c>
      <c r="C2957" t="s">
        <v>641</v>
      </c>
      <c r="D2957" s="3">
        <v>12087</v>
      </c>
      <c r="E2957" s="4">
        <v>490.22</v>
      </c>
      <c r="F2957" s="4">
        <v>24.7</v>
      </c>
    </row>
    <row r="2958" spans="1:6" x14ac:dyDescent="0.3">
      <c r="A2958" s="1">
        <v>51185</v>
      </c>
      <c r="B2958" t="s">
        <v>4820</v>
      </c>
      <c r="C2958" t="s">
        <v>1274</v>
      </c>
      <c r="D2958" s="3">
        <v>45078</v>
      </c>
      <c r="E2958" s="4">
        <v>518.85</v>
      </c>
      <c r="F2958" s="4">
        <v>86.9</v>
      </c>
    </row>
    <row r="2959" spans="1:6" x14ac:dyDescent="0.3">
      <c r="A2959" s="1">
        <v>51187</v>
      </c>
      <c r="B2959" t="s">
        <v>4821</v>
      </c>
      <c r="C2959" t="s">
        <v>1025</v>
      </c>
      <c r="D2959" s="3">
        <v>37575</v>
      </c>
      <c r="E2959" s="4">
        <v>213.47</v>
      </c>
      <c r="F2959" s="4">
        <v>176</v>
      </c>
    </row>
    <row r="2960" spans="1:6" x14ac:dyDescent="0.3">
      <c r="A2960" s="1">
        <v>51191</v>
      </c>
      <c r="B2960" t="s">
        <v>4822</v>
      </c>
      <c r="C2960" t="s">
        <v>142</v>
      </c>
      <c r="D2960" s="3">
        <v>54876</v>
      </c>
      <c r="E2960" s="4">
        <v>560.97</v>
      </c>
      <c r="F2960" s="4">
        <v>97.8</v>
      </c>
    </row>
    <row r="2961" spans="1:6" x14ac:dyDescent="0.3">
      <c r="A2961" s="1">
        <v>51193</v>
      </c>
      <c r="B2961" t="s">
        <v>4823</v>
      </c>
      <c r="C2961" t="s">
        <v>3873</v>
      </c>
      <c r="D2961" s="3">
        <v>17454</v>
      </c>
      <c r="E2961" s="4">
        <v>229.37</v>
      </c>
      <c r="F2961" s="4">
        <v>76.099999999999994</v>
      </c>
    </row>
    <row r="2962" spans="1:6" x14ac:dyDescent="0.3">
      <c r="A2962" s="1">
        <v>51195</v>
      </c>
      <c r="B2962" t="s">
        <v>4824</v>
      </c>
      <c r="C2962" t="s">
        <v>4603</v>
      </c>
      <c r="D2962" s="3">
        <v>41452</v>
      </c>
      <c r="E2962" s="4">
        <v>403.19</v>
      </c>
      <c r="F2962" s="4">
        <v>102.8</v>
      </c>
    </row>
    <row r="2963" spans="1:6" x14ac:dyDescent="0.3">
      <c r="A2963" s="1">
        <v>51197</v>
      </c>
      <c r="B2963" t="s">
        <v>4825</v>
      </c>
      <c r="C2963" t="s">
        <v>4826</v>
      </c>
      <c r="D2963" s="3">
        <v>29235</v>
      </c>
      <c r="E2963" s="4">
        <v>461.82</v>
      </c>
      <c r="F2963" s="4">
        <v>63.3</v>
      </c>
    </row>
    <row r="2964" spans="1:6" x14ac:dyDescent="0.3">
      <c r="A2964" s="1">
        <v>51199</v>
      </c>
      <c r="B2964" t="s">
        <v>4827</v>
      </c>
      <c r="C2964" t="s">
        <v>2085</v>
      </c>
      <c r="D2964" s="3" t="s">
        <v>4828</v>
      </c>
      <c r="E2964" s="4">
        <v>104.78</v>
      </c>
      <c r="F2964" s="4">
        <v>624.79999999999995</v>
      </c>
    </row>
    <row r="2965" spans="1:6" x14ac:dyDescent="0.3">
      <c r="A2965" s="1">
        <v>51510</v>
      </c>
      <c r="B2965" t="s">
        <v>4829</v>
      </c>
      <c r="C2965" t="s">
        <v>4830</v>
      </c>
      <c r="D2965" s="3" t="s">
        <v>4831</v>
      </c>
      <c r="E2965" s="4">
        <v>15.03</v>
      </c>
      <c r="F2965" s="4">
        <v>9314.2999999999993</v>
      </c>
    </row>
    <row r="2966" spans="1:6" x14ac:dyDescent="0.3">
      <c r="A2966" s="1">
        <v>51515</v>
      </c>
      <c r="B2966" t="s">
        <v>4832</v>
      </c>
      <c r="C2966" t="s">
        <v>4833</v>
      </c>
      <c r="D2966" s="3">
        <v>6222</v>
      </c>
      <c r="E2966" s="4">
        <v>6.88</v>
      </c>
      <c r="F2966" s="4">
        <v>904.6</v>
      </c>
    </row>
    <row r="2967" spans="1:6" x14ac:dyDescent="0.3">
      <c r="A2967" s="1">
        <v>51520</v>
      </c>
      <c r="B2967" t="s">
        <v>4834</v>
      </c>
      <c r="C2967" t="s">
        <v>4835</v>
      </c>
      <c r="D2967" s="3">
        <v>17835</v>
      </c>
      <c r="E2967" s="4">
        <v>13.01</v>
      </c>
      <c r="F2967" s="4">
        <v>1370.6</v>
      </c>
    </row>
    <row r="2968" spans="1:6" x14ac:dyDescent="0.3">
      <c r="A2968" s="1">
        <v>51530</v>
      </c>
      <c r="B2968" t="s">
        <v>4836</v>
      </c>
      <c r="C2968" t="s">
        <v>4837</v>
      </c>
      <c r="D2968" s="3">
        <v>6650</v>
      </c>
      <c r="E2968" s="4">
        <v>6.7</v>
      </c>
      <c r="F2968" s="4">
        <v>992</v>
      </c>
    </row>
    <row r="2969" spans="1:6" x14ac:dyDescent="0.3">
      <c r="A2969" s="1">
        <v>51540</v>
      </c>
      <c r="B2969" t="s">
        <v>4838</v>
      </c>
      <c r="C2969" t="s">
        <v>4839</v>
      </c>
      <c r="D2969" s="3" t="s">
        <v>4840</v>
      </c>
      <c r="E2969" s="4">
        <v>10.24</v>
      </c>
      <c r="F2969" s="4">
        <v>4246.3</v>
      </c>
    </row>
    <row r="2970" spans="1:6" x14ac:dyDescent="0.3">
      <c r="A2970" s="1">
        <v>51550</v>
      </c>
      <c r="B2970" t="s">
        <v>4841</v>
      </c>
      <c r="C2970" t="s">
        <v>4842</v>
      </c>
      <c r="D2970" s="3">
        <v>222209</v>
      </c>
      <c r="E2970" s="4">
        <v>340.8</v>
      </c>
      <c r="F2970" s="4">
        <v>652</v>
      </c>
    </row>
    <row r="2971" spans="1:6" x14ac:dyDescent="0.3">
      <c r="A2971" s="1">
        <v>51570</v>
      </c>
      <c r="B2971" t="s">
        <v>4843</v>
      </c>
      <c r="C2971" t="s">
        <v>4844</v>
      </c>
      <c r="D2971" s="3">
        <v>17411</v>
      </c>
      <c r="E2971" s="4">
        <v>7.52</v>
      </c>
      <c r="F2971" s="4">
        <v>2315.3000000000002</v>
      </c>
    </row>
    <row r="2972" spans="1:6" x14ac:dyDescent="0.3">
      <c r="A2972" s="1">
        <v>51580</v>
      </c>
      <c r="B2972" t="s">
        <v>4845</v>
      </c>
      <c r="C2972" t="s">
        <v>4846</v>
      </c>
      <c r="D2972" s="3">
        <v>5961</v>
      </c>
      <c r="E2972" s="4">
        <v>5.47</v>
      </c>
      <c r="F2972" s="4">
        <v>1090.0999999999999</v>
      </c>
    </row>
    <row r="2973" spans="1:6" x14ac:dyDescent="0.3">
      <c r="A2973" s="1">
        <v>51590</v>
      </c>
      <c r="B2973" t="s">
        <v>4847</v>
      </c>
      <c r="C2973" t="s">
        <v>4848</v>
      </c>
      <c r="D2973" s="3">
        <v>43055</v>
      </c>
      <c r="E2973" s="4">
        <v>42.93</v>
      </c>
      <c r="F2973" s="4">
        <v>1002.8</v>
      </c>
    </row>
    <row r="2974" spans="1:6" x14ac:dyDescent="0.3">
      <c r="A2974" s="1">
        <v>51595</v>
      </c>
      <c r="B2974" t="s">
        <v>4849</v>
      </c>
      <c r="C2974" t="s">
        <v>4850</v>
      </c>
      <c r="D2974" s="3">
        <v>5927</v>
      </c>
      <c r="E2974" s="4">
        <v>6.89</v>
      </c>
      <c r="F2974" s="4">
        <v>859.8</v>
      </c>
    </row>
    <row r="2975" spans="1:6" x14ac:dyDescent="0.3">
      <c r="A2975" s="1">
        <v>51600</v>
      </c>
      <c r="B2975" t="s">
        <v>4851</v>
      </c>
      <c r="C2975" t="s">
        <v>4852</v>
      </c>
      <c r="D2975" s="3">
        <v>22565</v>
      </c>
      <c r="E2975" s="4">
        <v>6.24</v>
      </c>
      <c r="F2975" s="4">
        <v>3616.6</v>
      </c>
    </row>
    <row r="2976" spans="1:6" x14ac:dyDescent="0.3">
      <c r="A2976" s="1">
        <v>51610</v>
      </c>
      <c r="B2976" t="s">
        <v>4853</v>
      </c>
      <c r="C2976" t="s">
        <v>4854</v>
      </c>
      <c r="D2976" s="3">
        <v>12332</v>
      </c>
      <c r="E2976" s="4">
        <v>2</v>
      </c>
      <c r="F2976" s="4">
        <v>6169.8</v>
      </c>
    </row>
    <row r="2977" spans="1:6" x14ac:dyDescent="0.3">
      <c r="A2977" s="1">
        <v>51620</v>
      </c>
      <c r="B2977" t="s">
        <v>4855</v>
      </c>
      <c r="C2977" t="s">
        <v>4856</v>
      </c>
      <c r="D2977" s="3">
        <v>8582</v>
      </c>
      <c r="E2977" s="4">
        <v>8.2100000000000009</v>
      </c>
      <c r="F2977" s="4">
        <v>1045.8</v>
      </c>
    </row>
    <row r="2978" spans="1:6" x14ac:dyDescent="0.3">
      <c r="A2978" s="1">
        <v>51630</v>
      </c>
      <c r="B2978" t="s">
        <v>4857</v>
      </c>
      <c r="C2978" t="s">
        <v>4858</v>
      </c>
      <c r="D2978" s="3">
        <v>24286</v>
      </c>
      <c r="E2978" s="4">
        <v>10.44</v>
      </c>
      <c r="F2978" s="4">
        <v>2326.1999999999998</v>
      </c>
    </row>
    <row r="2979" spans="1:6" x14ac:dyDescent="0.3">
      <c r="A2979" s="1">
        <v>51640</v>
      </c>
      <c r="B2979" t="s">
        <v>4859</v>
      </c>
      <c r="C2979" t="s">
        <v>4860</v>
      </c>
      <c r="D2979" s="3">
        <v>7042</v>
      </c>
      <c r="E2979" s="4">
        <v>8.24</v>
      </c>
      <c r="F2979" s="4">
        <v>854.7</v>
      </c>
    </row>
    <row r="2980" spans="1:6" x14ac:dyDescent="0.3">
      <c r="A2980" s="1">
        <v>51650</v>
      </c>
      <c r="B2980" t="s">
        <v>4861</v>
      </c>
      <c r="C2980" t="s">
        <v>4862</v>
      </c>
      <c r="D2980" s="3" t="s">
        <v>4863</v>
      </c>
      <c r="E2980" s="4">
        <v>51.41</v>
      </c>
      <c r="F2980" s="4">
        <v>2673.2</v>
      </c>
    </row>
    <row r="2981" spans="1:6" x14ac:dyDescent="0.3">
      <c r="A2981" s="1">
        <v>51660</v>
      </c>
      <c r="B2981" t="s">
        <v>4864</v>
      </c>
      <c r="C2981" t="s">
        <v>4865</v>
      </c>
      <c r="D2981" s="3">
        <v>48914</v>
      </c>
      <c r="E2981" s="4">
        <v>17.420000000000002</v>
      </c>
      <c r="F2981" s="4">
        <v>2808.2</v>
      </c>
    </row>
    <row r="2982" spans="1:6" x14ac:dyDescent="0.3">
      <c r="A2982" s="1">
        <v>51670</v>
      </c>
      <c r="B2982" t="s">
        <v>4866</v>
      </c>
      <c r="C2982" t="s">
        <v>4867</v>
      </c>
      <c r="D2982" s="3">
        <v>22591</v>
      </c>
      <c r="E2982" s="4">
        <v>10.28</v>
      </c>
      <c r="F2982" s="4">
        <v>2197.9</v>
      </c>
    </row>
    <row r="2983" spans="1:6" x14ac:dyDescent="0.3">
      <c r="A2983" s="1">
        <v>51678</v>
      </c>
      <c r="B2983" t="s">
        <v>4868</v>
      </c>
      <c r="C2983" t="s">
        <v>4869</v>
      </c>
      <c r="D2983" s="3">
        <v>7042</v>
      </c>
      <c r="E2983" s="4">
        <v>2.5</v>
      </c>
      <c r="F2983" s="4">
        <v>2820.3</v>
      </c>
    </row>
    <row r="2984" spans="1:6" x14ac:dyDescent="0.3">
      <c r="A2984" s="1">
        <v>51680</v>
      </c>
      <c r="B2984" t="s">
        <v>4870</v>
      </c>
      <c r="C2984" t="s">
        <v>4871</v>
      </c>
      <c r="D2984" s="3">
        <v>75568</v>
      </c>
      <c r="E2984" s="4">
        <v>49.13</v>
      </c>
      <c r="F2984" s="4">
        <v>1538.2</v>
      </c>
    </row>
    <row r="2985" spans="1:6" x14ac:dyDescent="0.3">
      <c r="A2985" s="1">
        <v>51683</v>
      </c>
      <c r="B2985" t="s">
        <v>4872</v>
      </c>
      <c r="C2985" t="s">
        <v>4873</v>
      </c>
      <c r="D2985" s="3">
        <v>37821</v>
      </c>
      <c r="E2985" s="4">
        <v>9.8800000000000008</v>
      </c>
      <c r="F2985" s="4">
        <v>3827.8</v>
      </c>
    </row>
    <row r="2986" spans="1:6" x14ac:dyDescent="0.3">
      <c r="A2986" s="1">
        <v>51685</v>
      </c>
      <c r="B2986" t="s">
        <v>4874</v>
      </c>
      <c r="C2986" t="s">
        <v>4875</v>
      </c>
      <c r="D2986" s="3">
        <v>14273</v>
      </c>
      <c r="E2986" s="4">
        <v>2.5299999999999998</v>
      </c>
      <c r="F2986" s="4">
        <v>5633.1</v>
      </c>
    </row>
    <row r="2987" spans="1:6" x14ac:dyDescent="0.3">
      <c r="A2987" s="1">
        <v>51690</v>
      </c>
      <c r="B2987" t="s">
        <v>4876</v>
      </c>
      <c r="C2987" t="s">
        <v>4877</v>
      </c>
      <c r="D2987" s="3">
        <v>13821</v>
      </c>
      <c r="E2987" s="4">
        <v>10.96</v>
      </c>
      <c r="F2987" s="4">
        <v>1261.5</v>
      </c>
    </row>
    <row r="2988" spans="1:6" x14ac:dyDescent="0.3">
      <c r="A2988" s="1">
        <v>51700</v>
      </c>
      <c r="B2988" t="s">
        <v>4878</v>
      </c>
      <c r="C2988" t="s">
        <v>4879</v>
      </c>
      <c r="D2988" s="3" t="s">
        <v>4880</v>
      </c>
      <c r="E2988" s="4">
        <v>68.709999999999994</v>
      </c>
      <c r="F2988" s="4">
        <v>2630</v>
      </c>
    </row>
    <row r="2989" spans="1:6" x14ac:dyDescent="0.3">
      <c r="A2989" s="1">
        <v>51710</v>
      </c>
      <c r="B2989" t="s">
        <v>4881</v>
      </c>
      <c r="C2989" t="s">
        <v>4882</v>
      </c>
      <c r="D2989" s="3">
        <v>242803</v>
      </c>
      <c r="E2989" s="4">
        <v>54.12</v>
      </c>
      <c r="F2989" s="4">
        <v>4486.3</v>
      </c>
    </row>
    <row r="2990" spans="1:6" x14ac:dyDescent="0.3">
      <c r="A2990" s="1">
        <v>51720</v>
      </c>
      <c r="B2990" t="s">
        <v>4883</v>
      </c>
      <c r="C2990" t="s">
        <v>4884</v>
      </c>
      <c r="D2990" s="3">
        <v>3958</v>
      </c>
      <c r="E2990" s="4">
        <v>7.48</v>
      </c>
      <c r="F2990" s="4">
        <v>529.1</v>
      </c>
    </row>
    <row r="2991" spans="1:6" x14ac:dyDescent="0.3">
      <c r="A2991" s="1">
        <v>51730</v>
      </c>
      <c r="B2991" t="s">
        <v>4885</v>
      </c>
      <c r="C2991" t="s">
        <v>4886</v>
      </c>
      <c r="D2991" s="3">
        <v>32420</v>
      </c>
      <c r="E2991" s="4">
        <v>22.93</v>
      </c>
      <c r="F2991" s="4">
        <v>1413.8</v>
      </c>
    </row>
    <row r="2992" spans="1:6" x14ac:dyDescent="0.3">
      <c r="A2992" s="1">
        <v>51735</v>
      </c>
      <c r="B2992" t="s">
        <v>4887</v>
      </c>
      <c r="C2992" t="s">
        <v>4888</v>
      </c>
      <c r="D2992" s="3">
        <v>12150</v>
      </c>
      <c r="E2992" s="4">
        <v>15.32</v>
      </c>
      <c r="F2992" s="4">
        <v>793.3</v>
      </c>
    </row>
    <row r="2993" spans="1:6" x14ac:dyDescent="0.3">
      <c r="A2993" s="1">
        <v>51740</v>
      </c>
      <c r="B2993" t="s">
        <v>4889</v>
      </c>
      <c r="C2993" t="s">
        <v>4890</v>
      </c>
      <c r="D2993" s="3">
        <v>95535</v>
      </c>
      <c r="E2993" s="4">
        <v>33.65</v>
      </c>
      <c r="F2993" s="4">
        <v>2838.9</v>
      </c>
    </row>
    <row r="2994" spans="1:6" x14ac:dyDescent="0.3">
      <c r="A2994" s="1">
        <v>51750</v>
      </c>
      <c r="B2994" t="s">
        <v>4891</v>
      </c>
      <c r="C2994" t="s">
        <v>4892</v>
      </c>
      <c r="D2994" s="3">
        <v>16408</v>
      </c>
      <c r="E2994" s="4">
        <v>9.8699999999999992</v>
      </c>
      <c r="F2994" s="4">
        <v>1662.2</v>
      </c>
    </row>
    <row r="2995" spans="1:6" x14ac:dyDescent="0.3">
      <c r="A2995" s="1">
        <v>51760</v>
      </c>
      <c r="B2995" t="s">
        <v>4893</v>
      </c>
      <c r="C2995" t="s">
        <v>4894</v>
      </c>
      <c r="D2995" s="3">
        <v>204214</v>
      </c>
      <c r="E2995" s="4">
        <v>59.81</v>
      </c>
      <c r="F2995" s="4">
        <v>3414.7</v>
      </c>
    </row>
    <row r="2996" spans="1:6" x14ac:dyDescent="0.3">
      <c r="A2996" s="1">
        <v>51770</v>
      </c>
      <c r="B2996" t="s">
        <v>4895</v>
      </c>
      <c r="C2996" t="s">
        <v>4896</v>
      </c>
      <c r="D2996" s="3">
        <v>97032</v>
      </c>
      <c r="E2996" s="4">
        <v>42.56</v>
      </c>
      <c r="F2996" s="4">
        <v>2279.8000000000002</v>
      </c>
    </row>
    <row r="2997" spans="1:6" x14ac:dyDescent="0.3">
      <c r="A2997" s="1">
        <v>51775</v>
      </c>
      <c r="B2997" t="s">
        <v>4897</v>
      </c>
      <c r="C2997" t="s">
        <v>4898</v>
      </c>
      <c r="D2997" s="3">
        <v>24802</v>
      </c>
      <c r="E2997" s="4">
        <v>14.44</v>
      </c>
      <c r="F2997" s="4">
        <v>1718</v>
      </c>
    </row>
    <row r="2998" spans="1:6" x14ac:dyDescent="0.3">
      <c r="A2998" s="1">
        <v>51790</v>
      </c>
      <c r="B2998" t="s">
        <v>4899</v>
      </c>
      <c r="C2998" t="s">
        <v>4900</v>
      </c>
      <c r="D2998" s="3">
        <v>23746</v>
      </c>
      <c r="E2998" s="4">
        <v>19.98</v>
      </c>
      <c r="F2998" s="4">
        <v>1188.8</v>
      </c>
    </row>
    <row r="2999" spans="1:6" x14ac:dyDescent="0.3">
      <c r="A2999" s="1">
        <v>51800</v>
      </c>
      <c r="B2999" t="s">
        <v>4901</v>
      </c>
      <c r="C2999" t="s">
        <v>4902</v>
      </c>
      <c r="D2999" s="3">
        <v>84585</v>
      </c>
      <c r="E2999" s="4">
        <v>400.17</v>
      </c>
      <c r="F2999" s="4">
        <v>211.4</v>
      </c>
    </row>
    <row r="3000" spans="1:6" x14ac:dyDescent="0.3">
      <c r="A3000" s="1">
        <v>51810</v>
      </c>
      <c r="B3000" t="s">
        <v>4903</v>
      </c>
      <c r="C3000" t="s">
        <v>4904</v>
      </c>
      <c r="D3000" s="3">
        <v>437994</v>
      </c>
      <c r="E3000" s="4">
        <v>249.02</v>
      </c>
      <c r="F3000" s="4">
        <v>1758.9</v>
      </c>
    </row>
    <row r="3001" spans="1:6" x14ac:dyDescent="0.3">
      <c r="A3001" s="1">
        <v>51820</v>
      </c>
      <c r="B3001" t="s">
        <v>4905</v>
      </c>
      <c r="C3001" t="s">
        <v>4906</v>
      </c>
      <c r="D3001" s="3">
        <v>21006</v>
      </c>
      <c r="E3001" s="4">
        <v>15.04</v>
      </c>
      <c r="F3001" s="4">
        <v>1396.8</v>
      </c>
    </row>
    <row r="3002" spans="1:6" x14ac:dyDescent="0.3">
      <c r="A3002" s="1">
        <v>51830</v>
      </c>
      <c r="B3002" t="s">
        <v>4907</v>
      </c>
      <c r="C3002" t="s">
        <v>4908</v>
      </c>
      <c r="D3002" s="3" t="s">
        <v>4909</v>
      </c>
      <c r="E3002" s="4">
        <v>9.02</v>
      </c>
      <c r="F3002" s="4">
        <v>1559.3</v>
      </c>
    </row>
    <row r="3003" spans="1:6" x14ac:dyDescent="0.3">
      <c r="A3003" s="1">
        <v>51840</v>
      </c>
      <c r="B3003" t="s">
        <v>4910</v>
      </c>
      <c r="C3003" t="s">
        <v>4911</v>
      </c>
      <c r="D3003" s="3">
        <v>26203</v>
      </c>
      <c r="E3003" s="4">
        <v>9.23</v>
      </c>
      <c r="F3003" s="4">
        <v>2838.1</v>
      </c>
    </row>
    <row r="3004" spans="1:6" x14ac:dyDescent="0.3">
      <c r="A3004" s="1">
        <v>53</v>
      </c>
      <c r="B3004" t="s">
        <v>4912</v>
      </c>
      <c r="C3004" t="s">
        <v>4913</v>
      </c>
      <c r="D3004" s="3">
        <v>6724540</v>
      </c>
      <c r="E3004" s="4">
        <v>66455.520000000004</v>
      </c>
      <c r="F3004" s="4">
        <v>101.2</v>
      </c>
    </row>
    <row r="3005" spans="1:6" x14ac:dyDescent="0.3">
      <c r="A3005" s="1">
        <v>53001</v>
      </c>
      <c r="B3005" t="s">
        <v>4914</v>
      </c>
      <c r="C3005" t="s">
        <v>496</v>
      </c>
      <c r="D3005" s="3">
        <v>18728</v>
      </c>
      <c r="E3005" s="4">
        <v>1924.98</v>
      </c>
      <c r="F3005" s="4">
        <v>9.6999999999999993</v>
      </c>
    </row>
    <row r="3006" spans="1:6" x14ac:dyDescent="0.3">
      <c r="A3006" s="1">
        <v>53003</v>
      </c>
      <c r="B3006" t="s">
        <v>4915</v>
      </c>
      <c r="C3006" t="s">
        <v>4916</v>
      </c>
      <c r="D3006" s="3">
        <v>21623</v>
      </c>
      <c r="E3006" s="4">
        <v>636.21</v>
      </c>
      <c r="F3006" s="4">
        <v>34</v>
      </c>
    </row>
    <row r="3007" spans="1:6" x14ac:dyDescent="0.3">
      <c r="A3007" s="1">
        <v>53005</v>
      </c>
      <c r="B3007" t="s">
        <v>4917</v>
      </c>
      <c r="C3007" t="s">
        <v>251</v>
      </c>
      <c r="D3007" s="3">
        <v>175177</v>
      </c>
      <c r="E3007" s="4">
        <v>1700.38</v>
      </c>
      <c r="F3007" s="4">
        <v>103</v>
      </c>
    </row>
    <row r="3008" spans="1:6" x14ac:dyDescent="0.3">
      <c r="A3008" s="1">
        <v>53007</v>
      </c>
      <c r="B3008" t="s">
        <v>4918</v>
      </c>
      <c r="C3008" t="s">
        <v>4919</v>
      </c>
      <c r="D3008" s="3">
        <v>72453</v>
      </c>
      <c r="E3008" s="4">
        <v>2920.52</v>
      </c>
      <c r="F3008" s="4">
        <v>24.8</v>
      </c>
    </row>
    <row r="3009" spans="1:6" x14ac:dyDescent="0.3">
      <c r="A3009" s="1">
        <v>53009</v>
      </c>
      <c r="B3009" t="s">
        <v>4920</v>
      </c>
      <c r="C3009" t="s">
        <v>4921</v>
      </c>
      <c r="D3009" s="3">
        <v>71404</v>
      </c>
      <c r="E3009" s="4">
        <v>1738.33</v>
      </c>
      <c r="F3009" s="4">
        <v>41.1</v>
      </c>
    </row>
    <row r="3010" spans="1:6" x14ac:dyDescent="0.3">
      <c r="A3010" s="1">
        <v>53011</v>
      </c>
      <c r="B3010" t="s">
        <v>4922</v>
      </c>
      <c r="C3010" t="s">
        <v>262</v>
      </c>
      <c r="D3010" s="3">
        <v>425363</v>
      </c>
      <c r="E3010" s="4">
        <v>629</v>
      </c>
      <c r="F3010" s="4">
        <v>676.2</v>
      </c>
    </row>
    <row r="3011" spans="1:6" x14ac:dyDescent="0.3">
      <c r="A3011" s="1">
        <v>53013</v>
      </c>
      <c r="B3011" t="s">
        <v>4923</v>
      </c>
      <c r="C3011" t="s">
        <v>268</v>
      </c>
      <c r="D3011" s="3">
        <v>4078</v>
      </c>
      <c r="E3011" s="4">
        <v>868.63</v>
      </c>
      <c r="F3011" s="4">
        <v>4.7</v>
      </c>
    </row>
    <row r="3012" spans="1:6" x14ac:dyDescent="0.3">
      <c r="A3012" s="1">
        <v>53015</v>
      </c>
      <c r="B3012" t="s">
        <v>4924</v>
      </c>
      <c r="C3012" t="s">
        <v>4925</v>
      </c>
      <c r="D3012" s="3">
        <v>102410</v>
      </c>
      <c r="E3012" s="4">
        <v>1140.1300000000001</v>
      </c>
      <c r="F3012" s="4">
        <v>89.8</v>
      </c>
    </row>
    <row r="3013" spans="1:6" x14ac:dyDescent="0.3">
      <c r="A3013" s="1">
        <v>53017</v>
      </c>
      <c r="B3013" t="s">
        <v>4926</v>
      </c>
      <c r="C3013" t="s">
        <v>534</v>
      </c>
      <c r="D3013" s="3">
        <v>38431</v>
      </c>
      <c r="E3013" s="4">
        <v>1819.26</v>
      </c>
      <c r="F3013" s="4">
        <v>21.1</v>
      </c>
    </row>
    <row r="3014" spans="1:6" x14ac:dyDescent="0.3">
      <c r="A3014" s="1">
        <v>53019</v>
      </c>
      <c r="B3014" t="s">
        <v>4927</v>
      </c>
      <c r="C3014" t="s">
        <v>4928</v>
      </c>
      <c r="D3014" s="3">
        <v>7551</v>
      </c>
      <c r="E3014" s="4">
        <v>2203.16</v>
      </c>
      <c r="F3014" s="4">
        <v>3.4</v>
      </c>
    </row>
    <row r="3015" spans="1:6" x14ac:dyDescent="0.3">
      <c r="A3015" s="1">
        <v>53021</v>
      </c>
      <c r="B3015" t="s">
        <v>4929</v>
      </c>
      <c r="C3015" t="s">
        <v>69</v>
      </c>
      <c r="D3015" s="3">
        <v>78163</v>
      </c>
      <c r="E3015" s="4">
        <v>1242.17</v>
      </c>
      <c r="F3015" s="4">
        <v>62.9</v>
      </c>
    </row>
    <row r="3016" spans="1:6" x14ac:dyDescent="0.3">
      <c r="A3016" s="1">
        <v>53023</v>
      </c>
      <c r="B3016" t="s">
        <v>4930</v>
      </c>
      <c r="C3016" t="s">
        <v>544</v>
      </c>
      <c r="D3016" s="3">
        <v>2266</v>
      </c>
      <c r="E3016" s="4">
        <v>710.69</v>
      </c>
      <c r="F3016" s="4">
        <v>3.2</v>
      </c>
    </row>
    <row r="3017" spans="1:6" x14ac:dyDescent="0.3">
      <c r="A3017" s="1">
        <v>53025</v>
      </c>
      <c r="B3017" t="s">
        <v>4931</v>
      </c>
      <c r="C3017" t="s">
        <v>292</v>
      </c>
      <c r="D3017" s="3">
        <v>89120</v>
      </c>
      <c r="E3017" s="4">
        <v>2679.51</v>
      </c>
      <c r="F3017" s="4">
        <v>33.299999999999997</v>
      </c>
    </row>
    <row r="3018" spans="1:6" x14ac:dyDescent="0.3">
      <c r="A3018" s="1">
        <v>53027</v>
      </c>
      <c r="B3018" t="s">
        <v>4932</v>
      </c>
      <c r="C3018" t="s">
        <v>4933</v>
      </c>
      <c r="D3018" s="3">
        <v>72797</v>
      </c>
      <c r="E3018" s="4">
        <v>1902.03</v>
      </c>
      <c r="F3018" s="4">
        <v>38.299999999999997</v>
      </c>
    </row>
    <row r="3019" spans="1:6" x14ac:dyDescent="0.3">
      <c r="A3019" s="1">
        <v>53029</v>
      </c>
      <c r="B3019" t="s">
        <v>4934</v>
      </c>
      <c r="C3019" t="s">
        <v>4935</v>
      </c>
      <c r="D3019" s="3">
        <v>78506</v>
      </c>
      <c r="E3019" s="4">
        <v>208.45</v>
      </c>
      <c r="F3019" s="4">
        <v>376.6</v>
      </c>
    </row>
    <row r="3020" spans="1:6" x14ac:dyDescent="0.3">
      <c r="A3020" s="1">
        <v>53031</v>
      </c>
      <c r="B3020" t="s">
        <v>4936</v>
      </c>
      <c r="C3020" t="s">
        <v>83</v>
      </c>
      <c r="D3020" s="3">
        <v>29872</v>
      </c>
      <c r="E3020" s="4">
        <v>1803.7</v>
      </c>
      <c r="F3020" s="4">
        <v>16.600000000000001</v>
      </c>
    </row>
    <row r="3021" spans="1:6" x14ac:dyDescent="0.3">
      <c r="A3021" s="1">
        <v>53033</v>
      </c>
      <c r="B3021" t="s">
        <v>4937</v>
      </c>
      <c r="C3021" t="s">
        <v>4415</v>
      </c>
      <c r="D3021" s="3">
        <v>1931249</v>
      </c>
      <c r="E3021" s="4">
        <v>2115.5700000000002</v>
      </c>
      <c r="F3021" s="4">
        <v>912.9</v>
      </c>
    </row>
    <row r="3022" spans="1:6" x14ac:dyDescent="0.3">
      <c r="A3022" s="1">
        <v>53035</v>
      </c>
      <c r="B3022" t="s">
        <v>4938</v>
      </c>
      <c r="C3022" t="s">
        <v>4939</v>
      </c>
      <c r="D3022" s="3">
        <v>251133</v>
      </c>
      <c r="E3022" s="4">
        <v>394.94</v>
      </c>
      <c r="F3022" s="4">
        <v>635.9</v>
      </c>
    </row>
    <row r="3023" spans="1:6" x14ac:dyDescent="0.3">
      <c r="A3023" s="1">
        <v>53037</v>
      </c>
      <c r="B3023" t="s">
        <v>4940</v>
      </c>
      <c r="C3023" t="s">
        <v>4941</v>
      </c>
      <c r="D3023" s="3">
        <v>40915</v>
      </c>
      <c r="E3023" s="4">
        <v>2297.27</v>
      </c>
      <c r="F3023" s="4">
        <v>17.8</v>
      </c>
    </row>
    <row r="3024" spans="1:6" x14ac:dyDescent="0.3">
      <c r="A3024" s="1">
        <v>53039</v>
      </c>
      <c r="B3024" t="s">
        <v>4942</v>
      </c>
      <c r="C3024" t="s">
        <v>4943</v>
      </c>
      <c r="D3024" s="3">
        <v>20318</v>
      </c>
      <c r="E3024" s="4">
        <v>1871.31</v>
      </c>
      <c r="F3024" s="4">
        <v>10.9</v>
      </c>
    </row>
    <row r="3025" spans="1:6" x14ac:dyDescent="0.3">
      <c r="A3025" s="1">
        <v>53041</v>
      </c>
      <c r="B3025" t="s">
        <v>4944</v>
      </c>
      <c r="C3025" t="s">
        <v>1112</v>
      </c>
      <c r="D3025" s="3">
        <v>75455</v>
      </c>
      <c r="E3025" s="4">
        <v>2402.8000000000002</v>
      </c>
      <c r="F3025" s="4">
        <v>31.4</v>
      </c>
    </row>
    <row r="3026" spans="1:6" x14ac:dyDescent="0.3">
      <c r="A3026" s="1">
        <v>53043</v>
      </c>
      <c r="B3026" t="s">
        <v>4945</v>
      </c>
      <c r="C3026" t="s">
        <v>313</v>
      </c>
      <c r="D3026" s="3">
        <v>10570</v>
      </c>
      <c r="E3026" s="4">
        <v>2310.4899999999998</v>
      </c>
      <c r="F3026" s="4">
        <v>4.5999999999999996</v>
      </c>
    </row>
    <row r="3027" spans="1:6" x14ac:dyDescent="0.3">
      <c r="A3027" s="1">
        <v>53045</v>
      </c>
      <c r="B3027" t="s">
        <v>4946</v>
      </c>
      <c r="C3027" t="s">
        <v>1233</v>
      </c>
      <c r="D3027" s="3">
        <v>60699</v>
      </c>
      <c r="E3027" s="4">
        <v>959.42</v>
      </c>
      <c r="F3027" s="4">
        <v>63.3</v>
      </c>
    </row>
    <row r="3028" spans="1:6" x14ac:dyDescent="0.3">
      <c r="A3028" s="1">
        <v>53047</v>
      </c>
      <c r="B3028" t="s">
        <v>4947</v>
      </c>
      <c r="C3028" t="s">
        <v>4948</v>
      </c>
      <c r="D3028" s="3">
        <v>41120</v>
      </c>
      <c r="E3028" s="4">
        <v>5267.98</v>
      </c>
      <c r="F3028" s="4">
        <v>7.8</v>
      </c>
    </row>
    <row r="3029" spans="1:6" x14ac:dyDescent="0.3">
      <c r="A3029" s="1">
        <v>53049</v>
      </c>
      <c r="B3029" t="s">
        <v>4949</v>
      </c>
      <c r="C3029" t="s">
        <v>4950</v>
      </c>
      <c r="D3029" s="3">
        <v>20920</v>
      </c>
      <c r="E3029" s="4">
        <v>932.66</v>
      </c>
      <c r="F3029" s="4">
        <v>22.4</v>
      </c>
    </row>
    <row r="3030" spans="1:6" x14ac:dyDescent="0.3">
      <c r="A3030" s="1">
        <v>53051</v>
      </c>
      <c r="B3030" t="s">
        <v>4951</v>
      </c>
      <c r="C3030" t="s">
        <v>4952</v>
      </c>
      <c r="D3030" s="3">
        <v>13001</v>
      </c>
      <c r="E3030" s="4">
        <v>1399.99</v>
      </c>
      <c r="F3030" s="4">
        <v>9.3000000000000007</v>
      </c>
    </row>
    <row r="3031" spans="1:6" x14ac:dyDescent="0.3">
      <c r="A3031" s="1">
        <v>53053</v>
      </c>
      <c r="B3031" t="s">
        <v>4953</v>
      </c>
      <c r="C3031" t="s">
        <v>963</v>
      </c>
      <c r="D3031" s="3">
        <v>795225</v>
      </c>
      <c r="E3031" s="4">
        <v>1669.51</v>
      </c>
      <c r="F3031" s="4">
        <v>476.3</v>
      </c>
    </row>
    <row r="3032" spans="1:6" x14ac:dyDescent="0.3">
      <c r="A3032" s="1">
        <v>53055</v>
      </c>
      <c r="B3032" t="s">
        <v>4954</v>
      </c>
      <c r="C3032" t="s">
        <v>603</v>
      </c>
      <c r="D3032" s="3">
        <v>15769</v>
      </c>
      <c r="E3032" s="4">
        <v>173.91</v>
      </c>
      <c r="F3032" s="4">
        <v>90.7</v>
      </c>
    </row>
    <row r="3033" spans="1:6" x14ac:dyDescent="0.3">
      <c r="A3033" s="1">
        <v>53057</v>
      </c>
      <c r="B3033" t="s">
        <v>4955</v>
      </c>
      <c r="C3033" t="s">
        <v>4956</v>
      </c>
      <c r="D3033" s="3">
        <v>116901</v>
      </c>
      <c r="E3033" s="4">
        <v>1731.2</v>
      </c>
      <c r="F3033" s="4">
        <v>67.5</v>
      </c>
    </row>
    <row r="3034" spans="1:6" x14ac:dyDescent="0.3">
      <c r="A3034" s="1">
        <v>53059</v>
      </c>
      <c r="B3034" t="s">
        <v>4957</v>
      </c>
      <c r="C3034" t="s">
        <v>4958</v>
      </c>
      <c r="D3034" s="3">
        <v>11066</v>
      </c>
      <c r="E3034" s="4">
        <v>1655.68</v>
      </c>
      <c r="F3034" s="4">
        <v>6.7</v>
      </c>
    </row>
    <row r="3035" spans="1:6" x14ac:dyDescent="0.3">
      <c r="A3035" s="1">
        <v>53061</v>
      </c>
      <c r="B3035" t="s">
        <v>4959</v>
      </c>
      <c r="C3035" t="s">
        <v>4960</v>
      </c>
      <c r="D3035" s="3">
        <v>713335</v>
      </c>
      <c r="E3035" s="4">
        <v>2087.27</v>
      </c>
      <c r="F3035" s="4">
        <v>341.8</v>
      </c>
    </row>
    <row r="3036" spans="1:6" x14ac:dyDescent="0.3">
      <c r="A3036" s="1">
        <v>53063</v>
      </c>
      <c r="B3036" t="s">
        <v>4961</v>
      </c>
      <c r="C3036" t="s">
        <v>4962</v>
      </c>
      <c r="D3036" s="3">
        <v>471221</v>
      </c>
      <c r="E3036" s="4">
        <v>1763.79</v>
      </c>
      <c r="F3036" s="4">
        <v>267.2</v>
      </c>
    </row>
    <row r="3037" spans="1:6" x14ac:dyDescent="0.3">
      <c r="A3037" s="1">
        <v>53065</v>
      </c>
      <c r="B3037" t="s">
        <v>4963</v>
      </c>
      <c r="C3037" t="s">
        <v>1732</v>
      </c>
      <c r="D3037" s="3">
        <v>43531</v>
      </c>
      <c r="E3037" s="4">
        <v>2477.7600000000002</v>
      </c>
      <c r="F3037" s="4">
        <v>17.600000000000001</v>
      </c>
    </row>
    <row r="3038" spans="1:6" x14ac:dyDescent="0.3">
      <c r="A3038" s="1">
        <v>53067</v>
      </c>
      <c r="B3038" t="s">
        <v>4964</v>
      </c>
      <c r="C3038" t="s">
        <v>2959</v>
      </c>
      <c r="D3038" s="3">
        <v>252264</v>
      </c>
      <c r="E3038" s="4">
        <v>721.96</v>
      </c>
      <c r="F3038" s="4">
        <v>349.4</v>
      </c>
    </row>
    <row r="3039" spans="1:6" x14ac:dyDescent="0.3">
      <c r="A3039" s="1">
        <v>53069</v>
      </c>
      <c r="B3039" t="s">
        <v>4965</v>
      </c>
      <c r="C3039" t="s">
        <v>4966</v>
      </c>
      <c r="D3039" s="3">
        <v>3978</v>
      </c>
      <c r="E3039" s="4">
        <v>263.38</v>
      </c>
      <c r="F3039" s="4">
        <v>15.1</v>
      </c>
    </row>
    <row r="3040" spans="1:6" x14ac:dyDescent="0.3">
      <c r="A3040" s="1">
        <v>53071</v>
      </c>
      <c r="B3040" t="s">
        <v>4967</v>
      </c>
      <c r="C3040" t="s">
        <v>4968</v>
      </c>
      <c r="D3040" s="3">
        <v>58781</v>
      </c>
      <c r="E3040" s="4">
        <v>1270.1300000000001</v>
      </c>
      <c r="F3040" s="4">
        <v>46.3</v>
      </c>
    </row>
    <row r="3041" spans="1:6" x14ac:dyDescent="0.3">
      <c r="A3041" s="1">
        <v>53073</v>
      </c>
      <c r="B3041" t="s">
        <v>4969</v>
      </c>
      <c r="C3041" t="s">
        <v>4970</v>
      </c>
      <c r="D3041" s="3">
        <v>201140</v>
      </c>
      <c r="E3041" s="4">
        <v>2106.86</v>
      </c>
      <c r="F3041" s="4">
        <v>95.5</v>
      </c>
    </row>
    <row r="3042" spans="1:6" x14ac:dyDescent="0.3">
      <c r="A3042" s="1">
        <v>53075</v>
      </c>
      <c r="B3042" t="s">
        <v>4971</v>
      </c>
      <c r="C3042" t="s">
        <v>4972</v>
      </c>
      <c r="D3042" s="3">
        <v>44776</v>
      </c>
      <c r="E3042" s="4">
        <v>2159.09</v>
      </c>
      <c r="F3042" s="4">
        <v>20.7</v>
      </c>
    </row>
    <row r="3043" spans="1:6" x14ac:dyDescent="0.3">
      <c r="A3043" s="1">
        <v>53077</v>
      </c>
      <c r="B3043" t="s">
        <v>4973</v>
      </c>
      <c r="C3043" t="s">
        <v>4974</v>
      </c>
      <c r="D3043" s="3">
        <v>243231</v>
      </c>
      <c r="E3043" s="4">
        <v>4295.3999999999996</v>
      </c>
      <c r="F3043" s="4">
        <v>56.6</v>
      </c>
    </row>
    <row r="3044" spans="1:6" x14ac:dyDescent="0.3">
      <c r="A3044" s="1">
        <v>54</v>
      </c>
      <c r="B3044" t="s">
        <v>4975</v>
      </c>
      <c r="C3044" t="s">
        <v>4976</v>
      </c>
      <c r="D3044" s="3">
        <v>1852994</v>
      </c>
      <c r="E3044" s="4">
        <v>24038.21</v>
      </c>
      <c r="F3044" s="4">
        <v>77.099999999999994</v>
      </c>
    </row>
    <row r="3045" spans="1:6" x14ac:dyDescent="0.3">
      <c r="A3045" s="1">
        <v>54001</v>
      </c>
      <c r="B3045" t="s">
        <v>4977</v>
      </c>
      <c r="C3045" t="s">
        <v>15</v>
      </c>
      <c r="D3045" s="3">
        <v>16589</v>
      </c>
      <c r="E3045" s="4">
        <v>341.06</v>
      </c>
      <c r="F3045" s="4">
        <v>48.6</v>
      </c>
    </row>
    <row r="3046" spans="1:6" x14ac:dyDescent="0.3">
      <c r="A3046" s="1">
        <v>54003</v>
      </c>
      <c r="B3046" t="s">
        <v>4978</v>
      </c>
      <c r="C3046" t="s">
        <v>3900</v>
      </c>
      <c r="D3046" s="3">
        <v>104169</v>
      </c>
      <c r="E3046" s="4">
        <v>321.14</v>
      </c>
      <c r="F3046" s="4">
        <v>324.39999999999998</v>
      </c>
    </row>
    <row r="3047" spans="1:6" x14ac:dyDescent="0.3">
      <c r="A3047" s="1">
        <v>54005</v>
      </c>
      <c r="B3047" t="s">
        <v>4979</v>
      </c>
      <c r="C3047" t="s">
        <v>253</v>
      </c>
      <c r="D3047" s="3">
        <v>24629</v>
      </c>
      <c r="E3047" s="4">
        <v>501.54</v>
      </c>
      <c r="F3047" s="4">
        <v>49.1</v>
      </c>
    </row>
    <row r="3048" spans="1:6" x14ac:dyDescent="0.3">
      <c r="A3048" s="1">
        <v>54007</v>
      </c>
      <c r="B3048" t="s">
        <v>4980</v>
      </c>
      <c r="C3048" t="s">
        <v>4981</v>
      </c>
      <c r="D3048" s="3">
        <v>14523</v>
      </c>
      <c r="E3048" s="4">
        <v>510.81</v>
      </c>
      <c r="F3048" s="4">
        <v>28.4</v>
      </c>
    </row>
    <row r="3049" spans="1:6" x14ac:dyDescent="0.3">
      <c r="A3049" s="1">
        <v>54009</v>
      </c>
      <c r="B3049" t="s">
        <v>4982</v>
      </c>
      <c r="C3049" t="s">
        <v>4983</v>
      </c>
      <c r="D3049" s="3">
        <v>24069</v>
      </c>
      <c r="E3049" s="4">
        <v>89.2</v>
      </c>
      <c r="F3049" s="4">
        <v>269.8</v>
      </c>
    </row>
    <row r="3050" spans="1:6" x14ac:dyDescent="0.3">
      <c r="A3050" s="1">
        <v>54011</v>
      </c>
      <c r="B3050" t="s">
        <v>4984</v>
      </c>
      <c r="C3050" t="s">
        <v>4985</v>
      </c>
      <c r="D3050" s="3">
        <v>96319</v>
      </c>
      <c r="E3050" s="4">
        <v>281.02</v>
      </c>
      <c r="F3050" s="4">
        <v>342.8</v>
      </c>
    </row>
    <row r="3051" spans="1:6" x14ac:dyDescent="0.3">
      <c r="A3051" s="1">
        <v>54013</v>
      </c>
      <c r="B3051" t="s">
        <v>4986</v>
      </c>
      <c r="C3051" t="s">
        <v>25</v>
      </c>
      <c r="D3051" s="3">
        <v>7627</v>
      </c>
      <c r="E3051" s="4">
        <v>279.25</v>
      </c>
      <c r="F3051" s="4">
        <v>27.3</v>
      </c>
    </row>
    <row r="3052" spans="1:6" x14ac:dyDescent="0.3">
      <c r="A3052" s="1">
        <v>54015</v>
      </c>
      <c r="B3052" t="s">
        <v>4987</v>
      </c>
      <c r="C3052" t="s">
        <v>37</v>
      </c>
      <c r="D3052" s="3">
        <v>9386</v>
      </c>
      <c r="E3052" s="4">
        <v>341.9</v>
      </c>
      <c r="F3052" s="4">
        <v>27.5</v>
      </c>
    </row>
    <row r="3053" spans="1:6" x14ac:dyDescent="0.3">
      <c r="A3053" s="1">
        <v>54017</v>
      </c>
      <c r="B3053" t="s">
        <v>4988</v>
      </c>
      <c r="C3053" t="s">
        <v>4989</v>
      </c>
      <c r="D3053" s="3">
        <v>8202</v>
      </c>
      <c r="E3053" s="4">
        <v>319.72000000000003</v>
      </c>
      <c r="F3053" s="4">
        <v>25.7</v>
      </c>
    </row>
    <row r="3054" spans="1:6" x14ac:dyDescent="0.3">
      <c r="A3054" s="1">
        <v>54019</v>
      </c>
      <c r="B3054" t="s">
        <v>4990</v>
      </c>
      <c r="C3054" t="s">
        <v>67</v>
      </c>
      <c r="D3054" s="3">
        <v>46039</v>
      </c>
      <c r="E3054" s="4">
        <v>661.55</v>
      </c>
      <c r="F3054" s="4">
        <v>69.599999999999994</v>
      </c>
    </row>
    <row r="3055" spans="1:6" x14ac:dyDescent="0.3">
      <c r="A3055" s="1">
        <v>54021</v>
      </c>
      <c r="B3055" t="s">
        <v>4991</v>
      </c>
      <c r="C3055" t="s">
        <v>879</v>
      </c>
      <c r="D3055" s="3">
        <v>8693</v>
      </c>
      <c r="E3055" s="4">
        <v>338.5</v>
      </c>
      <c r="F3055" s="4">
        <v>25.7</v>
      </c>
    </row>
    <row r="3056" spans="1:6" x14ac:dyDescent="0.3">
      <c r="A3056" s="1">
        <v>54023</v>
      </c>
      <c r="B3056" t="s">
        <v>4992</v>
      </c>
      <c r="C3056" t="s">
        <v>292</v>
      </c>
      <c r="D3056" s="3">
        <v>11937</v>
      </c>
      <c r="E3056" s="4">
        <v>477.37</v>
      </c>
      <c r="F3056" s="4">
        <v>25</v>
      </c>
    </row>
    <row r="3057" spans="1:6" x14ac:dyDescent="0.3">
      <c r="A3057" s="1">
        <v>54025</v>
      </c>
      <c r="B3057" t="s">
        <v>4993</v>
      </c>
      <c r="C3057" t="s">
        <v>4994</v>
      </c>
      <c r="D3057" s="3">
        <v>35480</v>
      </c>
      <c r="E3057" s="4">
        <v>1019.57</v>
      </c>
      <c r="F3057" s="4">
        <v>34.799999999999997</v>
      </c>
    </row>
    <row r="3058" spans="1:6" x14ac:dyDescent="0.3">
      <c r="A3058" s="1">
        <v>54027</v>
      </c>
      <c r="B3058" t="s">
        <v>4995</v>
      </c>
      <c r="C3058" t="s">
        <v>2148</v>
      </c>
      <c r="D3058" s="3">
        <v>23964</v>
      </c>
      <c r="E3058" s="4">
        <v>640.25</v>
      </c>
      <c r="F3058" s="4">
        <v>37.4</v>
      </c>
    </row>
    <row r="3059" spans="1:6" x14ac:dyDescent="0.3">
      <c r="A3059" s="1">
        <v>54029</v>
      </c>
      <c r="B3059" t="s">
        <v>4996</v>
      </c>
      <c r="C3059" t="s">
        <v>896</v>
      </c>
      <c r="D3059" s="3">
        <v>30676</v>
      </c>
      <c r="E3059" s="4">
        <v>82.61</v>
      </c>
      <c r="F3059" s="4">
        <v>371.3</v>
      </c>
    </row>
    <row r="3060" spans="1:6" x14ac:dyDescent="0.3">
      <c r="A3060" s="1">
        <v>54031</v>
      </c>
      <c r="B3060" t="s">
        <v>4997</v>
      </c>
      <c r="C3060" t="s">
        <v>4998</v>
      </c>
      <c r="D3060" s="3">
        <v>14025</v>
      </c>
      <c r="E3060" s="4">
        <v>582.30999999999995</v>
      </c>
      <c r="F3060" s="4">
        <v>24.1</v>
      </c>
    </row>
    <row r="3061" spans="1:6" x14ac:dyDescent="0.3">
      <c r="A3061" s="1">
        <v>54033</v>
      </c>
      <c r="B3061" t="s">
        <v>4999</v>
      </c>
      <c r="C3061" t="s">
        <v>1339</v>
      </c>
      <c r="D3061" s="3">
        <v>69099</v>
      </c>
      <c r="E3061" s="4">
        <v>416.01</v>
      </c>
      <c r="F3061" s="4">
        <v>166.1</v>
      </c>
    </row>
    <row r="3062" spans="1:6" x14ac:dyDescent="0.3">
      <c r="A3062" s="1">
        <v>54035</v>
      </c>
      <c r="B3062" t="s">
        <v>5000</v>
      </c>
      <c r="C3062" t="s">
        <v>81</v>
      </c>
      <c r="D3062" s="3">
        <v>29211</v>
      </c>
      <c r="E3062" s="4">
        <v>464.35</v>
      </c>
      <c r="F3062" s="4">
        <v>62.9</v>
      </c>
    </row>
    <row r="3063" spans="1:6" x14ac:dyDescent="0.3">
      <c r="A3063" s="1">
        <v>54037</v>
      </c>
      <c r="B3063" t="s">
        <v>5001</v>
      </c>
      <c r="C3063" t="s">
        <v>83</v>
      </c>
      <c r="D3063" s="3">
        <v>53498</v>
      </c>
      <c r="E3063" s="4">
        <v>209.63</v>
      </c>
      <c r="F3063" s="4">
        <v>255.2</v>
      </c>
    </row>
    <row r="3064" spans="1:6" x14ac:dyDescent="0.3">
      <c r="A3064" s="1">
        <v>54039</v>
      </c>
      <c r="B3064" t="s">
        <v>5002</v>
      </c>
      <c r="C3064" t="s">
        <v>5003</v>
      </c>
      <c r="D3064" s="3">
        <v>193063</v>
      </c>
      <c r="E3064" s="4">
        <v>901.59</v>
      </c>
      <c r="F3064" s="4">
        <v>214.1</v>
      </c>
    </row>
    <row r="3065" spans="1:6" x14ac:dyDescent="0.3">
      <c r="A3065" s="1">
        <v>54041</v>
      </c>
      <c r="B3065" t="s">
        <v>5004</v>
      </c>
      <c r="C3065" t="s">
        <v>1112</v>
      </c>
      <c r="D3065" s="3">
        <v>16372</v>
      </c>
      <c r="E3065" s="4">
        <v>384.9</v>
      </c>
      <c r="F3065" s="4">
        <v>42.5</v>
      </c>
    </row>
    <row r="3066" spans="1:6" x14ac:dyDescent="0.3">
      <c r="A3066" s="1">
        <v>54043</v>
      </c>
      <c r="B3066" t="s">
        <v>5005</v>
      </c>
      <c r="C3066" t="s">
        <v>313</v>
      </c>
      <c r="D3066" s="3">
        <v>21720</v>
      </c>
      <c r="E3066" s="4">
        <v>437.04</v>
      </c>
      <c r="F3066" s="4">
        <v>49.7</v>
      </c>
    </row>
    <row r="3067" spans="1:6" x14ac:dyDescent="0.3">
      <c r="A3067" s="1">
        <v>54045</v>
      </c>
      <c r="B3067" t="s">
        <v>5006</v>
      </c>
      <c r="C3067" t="s">
        <v>317</v>
      </c>
      <c r="D3067" s="3">
        <v>36743</v>
      </c>
      <c r="E3067" s="4">
        <v>453.74</v>
      </c>
      <c r="F3067" s="4">
        <v>81</v>
      </c>
    </row>
    <row r="3068" spans="1:6" x14ac:dyDescent="0.3">
      <c r="A3068" s="1">
        <v>54047</v>
      </c>
      <c r="B3068" t="s">
        <v>5007</v>
      </c>
      <c r="C3068" t="s">
        <v>3308</v>
      </c>
      <c r="D3068" s="3">
        <v>22113</v>
      </c>
      <c r="E3068" s="4">
        <v>533.46</v>
      </c>
      <c r="F3068" s="4">
        <v>41.5</v>
      </c>
    </row>
    <row r="3069" spans="1:6" x14ac:dyDescent="0.3">
      <c r="A3069" s="1">
        <v>54049</v>
      </c>
      <c r="B3069" t="s">
        <v>5008</v>
      </c>
      <c r="C3069" t="s">
        <v>105</v>
      </c>
      <c r="D3069" s="3">
        <v>56418</v>
      </c>
      <c r="E3069" s="4">
        <v>308.74</v>
      </c>
      <c r="F3069" s="4">
        <v>182.7</v>
      </c>
    </row>
    <row r="3070" spans="1:6" x14ac:dyDescent="0.3">
      <c r="A3070" s="1">
        <v>54051</v>
      </c>
      <c r="B3070" t="s">
        <v>5009</v>
      </c>
      <c r="C3070" t="s">
        <v>107</v>
      </c>
      <c r="D3070" s="3">
        <v>33107</v>
      </c>
      <c r="E3070" s="4">
        <v>305.43</v>
      </c>
      <c r="F3070" s="4">
        <v>108.4</v>
      </c>
    </row>
    <row r="3071" spans="1:6" x14ac:dyDescent="0.3">
      <c r="A3071" s="1">
        <v>54053</v>
      </c>
      <c r="B3071" t="s">
        <v>5010</v>
      </c>
      <c r="C3071" t="s">
        <v>1233</v>
      </c>
      <c r="D3071" s="3">
        <v>27324</v>
      </c>
      <c r="E3071" s="4">
        <v>430.75</v>
      </c>
      <c r="F3071" s="4">
        <v>63.4</v>
      </c>
    </row>
    <row r="3072" spans="1:6" x14ac:dyDescent="0.3">
      <c r="A3072" s="1">
        <v>54055</v>
      </c>
      <c r="B3072" t="s">
        <v>5011</v>
      </c>
      <c r="C3072" t="s">
        <v>1239</v>
      </c>
      <c r="D3072" s="3">
        <v>62264</v>
      </c>
      <c r="E3072" s="4">
        <v>418.99</v>
      </c>
      <c r="F3072" s="4">
        <v>148.6</v>
      </c>
    </row>
    <row r="3073" spans="1:6" x14ac:dyDescent="0.3">
      <c r="A3073" s="1">
        <v>54057</v>
      </c>
      <c r="B3073" t="s">
        <v>5012</v>
      </c>
      <c r="C3073" t="s">
        <v>573</v>
      </c>
      <c r="D3073" s="3">
        <v>28212</v>
      </c>
      <c r="E3073" s="4">
        <v>327.83</v>
      </c>
      <c r="F3073" s="4">
        <v>86.1</v>
      </c>
    </row>
    <row r="3074" spans="1:6" x14ac:dyDescent="0.3">
      <c r="A3074" s="1">
        <v>54059</v>
      </c>
      <c r="B3074" t="s">
        <v>5013</v>
      </c>
      <c r="C3074" t="s">
        <v>5014</v>
      </c>
      <c r="D3074" s="3">
        <v>26839</v>
      </c>
      <c r="E3074" s="4">
        <v>423.11</v>
      </c>
      <c r="F3074" s="4">
        <v>63.4</v>
      </c>
    </row>
    <row r="3075" spans="1:6" x14ac:dyDescent="0.3">
      <c r="A3075" s="1">
        <v>54061</v>
      </c>
      <c r="B3075" t="s">
        <v>5015</v>
      </c>
      <c r="C3075" t="s">
        <v>5016</v>
      </c>
      <c r="D3075" s="3">
        <v>96189</v>
      </c>
      <c r="E3075" s="4">
        <v>360.06</v>
      </c>
      <c r="F3075" s="4">
        <v>267.10000000000002</v>
      </c>
    </row>
    <row r="3076" spans="1:6" x14ac:dyDescent="0.3">
      <c r="A3076" s="1">
        <v>54063</v>
      </c>
      <c r="B3076" t="s">
        <v>5017</v>
      </c>
      <c r="C3076" t="s">
        <v>112</v>
      </c>
      <c r="D3076" s="3">
        <v>13502</v>
      </c>
      <c r="E3076" s="4">
        <v>472.75</v>
      </c>
      <c r="F3076" s="4">
        <v>28.6</v>
      </c>
    </row>
    <row r="3077" spans="1:6" x14ac:dyDescent="0.3">
      <c r="A3077" s="1">
        <v>54065</v>
      </c>
      <c r="B3077" t="s">
        <v>5018</v>
      </c>
      <c r="C3077" t="s">
        <v>116</v>
      </c>
      <c r="D3077" s="3">
        <v>17541</v>
      </c>
      <c r="E3077" s="4">
        <v>229.07</v>
      </c>
      <c r="F3077" s="4">
        <v>76.599999999999994</v>
      </c>
    </row>
    <row r="3078" spans="1:6" x14ac:dyDescent="0.3">
      <c r="A3078" s="1">
        <v>54067</v>
      </c>
      <c r="B3078" t="s">
        <v>5019</v>
      </c>
      <c r="C3078" t="s">
        <v>1886</v>
      </c>
      <c r="D3078" s="3">
        <v>26233</v>
      </c>
      <c r="E3078" s="4">
        <v>646.82000000000005</v>
      </c>
      <c r="F3078" s="4">
        <v>40.6</v>
      </c>
    </row>
    <row r="3079" spans="1:6" x14ac:dyDescent="0.3">
      <c r="A3079" s="1">
        <v>54069</v>
      </c>
      <c r="B3079" t="s">
        <v>5020</v>
      </c>
      <c r="C3079" t="s">
        <v>1376</v>
      </c>
      <c r="D3079" s="3">
        <v>44443</v>
      </c>
      <c r="E3079" s="4">
        <v>105.82</v>
      </c>
      <c r="F3079" s="4">
        <v>420</v>
      </c>
    </row>
    <row r="3080" spans="1:6" x14ac:dyDescent="0.3">
      <c r="A3080" s="1">
        <v>54071</v>
      </c>
      <c r="B3080" t="s">
        <v>5021</v>
      </c>
      <c r="C3080" t="s">
        <v>1894</v>
      </c>
      <c r="D3080" s="3">
        <v>7695</v>
      </c>
      <c r="E3080" s="4">
        <v>696.05</v>
      </c>
      <c r="F3080" s="4">
        <v>11.1</v>
      </c>
    </row>
    <row r="3081" spans="1:6" x14ac:dyDescent="0.3">
      <c r="A3081" s="1">
        <v>54073</v>
      </c>
      <c r="B3081" t="s">
        <v>5022</v>
      </c>
      <c r="C3081" t="s">
        <v>5023</v>
      </c>
      <c r="D3081" s="3">
        <v>7605</v>
      </c>
      <c r="E3081" s="4">
        <v>130.1</v>
      </c>
      <c r="F3081" s="4">
        <v>58.5</v>
      </c>
    </row>
    <row r="3082" spans="1:6" x14ac:dyDescent="0.3">
      <c r="A3082" s="1">
        <v>54075</v>
      </c>
      <c r="B3082" t="s">
        <v>5024</v>
      </c>
      <c r="C3082" t="s">
        <v>1542</v>
      </c>
      <c r="D3082" s="3">
        <v>8719</v>
      </c>
      <c r="E3082" s="4">
        <v>940.28</v>
      </c>
      <c r="F3082" s="4">
        <v>9.3000000000000007</v>
      </c>
    </row>
    <row r="3083" spans="1:6" x14ac:dyDescent="0.3">
      <c r="A3083" s="1">
        <v>54077</v>
      </c>
      <c r="B3083" t="s">
        <v>5025</v>
      </c>
      <c r="C3083" t="s">
        <v>5026</v>
      </c>
      <c r="D3083" s="3">
        <v>33520</v>
      </c>
      <c r="E3083" s="4">
        <v>648.79999999999995</v>
      </c>
      <c r="F3083" s="4">
        <v>51.7</v>
      </c>
    </row>
    <row r="3084" spans="1:6" x14ac:dyDescent="0.3">
      <c r="A3084" s="1">
        <v>54079</v>
      </c>
      <c r="B3084" t="s">
        <v>5027</v>
      </c>
      <c r="C3084" t="s">
        <v>745</v>
      </c>
      <c r="D3084" s="3">
        <v>55486</v>
      </c>
      <c r="E3084" s="4">
        <v>345.67</v>
      </c>
      <c r="F3084" s="4">
        <v>160.5</v>
      </c>
    </row>
    <row r="3085" spans="1:6" x14ac:dyDescent="0.3">
      <c r="A3085" s="1">
        <v>54081</v>
      </c>
      <c r="B3085" t="s">
        <v>5028</v>
      </c>
      <c r="C3085" t="s">
        <v>5029</v>
      </c>
      <c r="D3085" s="3">
        <v>78859</v>
      </c>
      <c r="E3085" s="4">
        <v>605.35</v>
      </c>
      <c r="F3085" s="4">
        <v>130.30000000000001</v>
      </c>
    </row>
    <row r="3086" spans="1:6" x14ac:dyDescent="0.3">
      <c r="A3086" s="1">
        <v>54083</v>
      </c>
      <c r="B3086" t="s">
        <v>5030</v>
      </c>
      <c r="C3086" t="s">
        <v>124</v>
      </c>
      <c r="D3086" s="3">
        <v>29405</v>
      </c>
      <c r="E3086" s="4">
        <v>1039.68</v>
      </c>
      <c r="F3086" s="4">
        <v>28.3</v>
      </c>
    </row>
    <row r="3087" spans="1:6" x14ac:dyDescent="0.3">
      <c r="A3087" s="1">
        <v>54085</v>
      </c>
      <c r="B3087" t="s">
        <v>5031</v>
      </c>
      <c r="C3087" t="s">
        <v>5032</v>
      </c>
      <c r="D3087" s="3">
        <v>10449</v>
      </c>
      <c r="E3087" s="4">
        <v>451.99</v>
      </c>
      <c r="F3087" s="4">
        <v>23.1</v>
      </c>
    </row>
    <row r="3088" spans="1:6" x14ac:dyDescent="0.3">
      <c r="A3088" s="1">
        <v>54087</v>
      </c>
      <c r="B3088" t="s">
        <v>5033</v>
      </c>
      <c r="C3088" t="s">
        <v>4166</v>
      </c>
      <c r="D3088" s="3">
        <v>14926</v>
      </c>
      <c r="E3088" s="4">
        <v>483.56</v>
      </c>
      <c r="F3088" s="4">
        <v>30.9</v>
      </c>
    </row>
    <row r="3089" spans="1:6" x14ac:dyDescent="0.3">
      <c r="A3089" s="1">
        <v>54089</v>
      </c>
      <c r="B3089" t="s">
        <v>5034</v>
      </c>
      <c r="C3089" t="s">
        <v>5035</v>
      </c>
      <c r="D3089" s="3">
        <v>13927</v>
      </c>
      <c r="E3089" s="4">
        <v>360.46</v>
      </c>
      <c r="F3089" s="4">
        <v>38.6</v>
      </c>
    </row>
    <row r="3090" spans="1:6" x14ac:dyDescent="0.3">
      <c r="A3090" s="1">
        <v>54091</v>
      </c>
      <c r="B3090" t="s">
        <v>5036</v>
      </c>
      <c r="C3090" t="s">
        <v>760</v>
      </c>
      <c r="D3090" s="3">
        <v>16895</v>
      </c>
      <c r="E3090" s="4">
        <v>172.77</v>
      </c>
      <c r="F3090" s="4">
        <v>97.8</v>
      </c>
    </row>
    <row r="3091" spans="1:6" x14ac:dyDescent="0.3">
      <c r="A3091" s="1">
        <v>54093</v>
      </c>
      <c r="B3091" t="s">
        <v>5037</v>
      </c>
      <c r="C3091" t="s">
        <v>5038</v>
      </c>
      <c r="D3091" s="3">
        <v>7141</v>
      </c>
      <c r="E3091" s="4">
        <v>418.92</v>
      </c>
      <c r="F3091" s="4">
        <v>17</v>
      </c>
    </row>
    <row r="3092" spans="1:6" x14ac:dyDescent="0.3">
      <c r="A3092" s="1">
        <v>54095</v>
      </c>
      <c r="B3092" t="s">
        <v>5039</v>
      </c>
      <c r="C3092" t="s">
        <v>4570</v>
      </c>
      <c r="D3092" s="3">
        <v>9208</v>
      </c>
      <c r="E3092" s="4">
        <v>256.29000000000002</v>
      </c>
      <c r="F3092" s="4">
        <v>35.9</v>
      </c>
    </row>
    <row r="3093" spans="1:6" x14ac:dyDescent="0.3">
      <c r="A3093" s="1">
        <v>54097</v>
      </c>
      <c r="B3093" t="s">
        <v>5040</v>
      </c>
      <c r="C3093" t="s">
        <v>4572</v>
      </c>
      <c r="D3093" s="3">
        <v>24254</v>
      </c>
      <c r="E3093" s="4">
        <v>354.64</v>
      </c>
      <c r="F3093" s="4">
        <v>68.400000000000006</v>
      </c>
    </row>
    <row r="3094" spans="1:6" x14ac:dyDescent="0.3">
      <c r="A3094" s="1">
        <v>54099</v>
      </c>
      <c r="B3094" t="s">
        <v>5041</v>
      </c>
      <c r="C3094" t="s">
        <v>1028</v>
      </c>
      <c r="D3094" s="3">
        <v>42481</v>
      </c>
      <c r="E3094" s="4">
        <v>505.98</v>
      </c>
      <c r="F3094" s="4">
        <v>84</v>
      </c>
    </row>
    <row r="3095" spans="1:6" x14ac:dyDescent="0.3">
      <c r="A3095" s="1">
        <v>54101</v>
      </c>
      <c r="B3095" t="s">
        <v>5042</v>
      </c>
      <c r="C3095" t="s">
        <v>1030</v>
      </c>
      <c r="D3095" s="3">
        <v>9154</v>
      </c>
      <c r="E3095" s="4">
        <v>553.47</v>
      </c>
      <c r="F3095" s="4">
        <v>16.5</v>
      </c>
    </row>
    <row r="3096" spans="1:6" x14ac:dyDescent="0.3">
      <c r="A3096" s="1">
        <v>54103</v>
      </c>
      <c r="B3096" t="s">
        <v>5043</v>
      </c>
      <c r="C3096" t="s">
        <v>5044</v>
      </c>
      <c r="D3096" s="3">
        <v>16583</v>
      </c>
      <c r="E3096" s="4">
        <v>358.06</v>
      </c>
      <c r="F3096" s="4">
        <v>46.3</v>
      </c>
    </row>
    <row r="3097" spans="1:6" x14ac:dyDescent="0.3">
      <c r="A3097" s="1">
        <v>54105</v>
      </c>
      <c r="B3097" t="s">
        <v>5045</v>
      </c>
      <c r="C3097" t="s">
        <v>5046</v>
      </c>
      <c r="D3097" s="3">
        <v>5717</v>
      </c>
      <c r="E3097" s="4">
        <v>232.51</v>
      </c>
      <c r="F3097" s="4">
        <v>24.6</v>
      </c>
    </row>
    <row r="3098" spans="1:6" x14ac:dyDescent="0.3">
      <c r="A3098" s="1">
        <v>54107</v>
      </c>
      <c r="B3098" t="s">
        <v>5047</v>
      </c>
      <c r="C3098" t="s">
        <v>3591</v>
      </c>
      <c r="D3098" s="3">
        <v>86956</v>
      </c>
      <c r="E3098" s="4">
        <v>366.26</v>
      </c>
      <c r="F3098" s="4">
        <v>237.4</v>
      </c>
    </row>
    <row r="3099" spans="1:6" x14ac:dyDescent="0.3">
      <c r="A3099" s="1">
        <v>54109</v>
      </c>
      <c r="B3099" t="s">
        <v>5048</v>
      </c>
      <c r="C3099" t="s">
        <v>3208</v>
      </c>
      <c r="D3099" s="3">
        <v>23796</v>
      </c>
      <c r="E3099" s="4">
        <v>499.45</v>
      </c>
      <c r="F3099" s="4">
        <v>47.6</v>
      </c>
    </row>
    <row r="3100" spans="1:6" x14ac:dyDescent="0.3">
      <c r="A3100" s="1">
        <v>55</v>
      </c>
      <c r="B3100" t="s">
        <v>5049</v>
      </c>
      <c r="C3100" t="s">
        <v>5050</v>
      </c>
      <c r="D3100" s="3">
        <v>5686986</v>
      </c>
      <c r="E3100" s="4">
        <v>54157.8</v>
      </c>
      <c r="F3100" s="4">
        <v>105</v>
      </c>
    </row>
    <row r="3101" spans="1:6" x14ac:dyDescent="0.3">
      <c r="A3101" s="1">
        <v>55001</v>
      </c>
      <c r="B3101" t="s">
        <v>5051</v>
      </c>
      <c r="C3101" t="s">
        <v>496</v>
      </c>
      <c r="D3101" s="3">
        <v>20875</v>
      </c>
      <c r="E3101" s="4">
        <v>645.65</v>
      </c>
      <c r="F3101" s="4">
        <v>32.299999999999997</v>
      </c>
    </row>
    <row r="3102" spans="1:6" x14ac:dyDescent="0.3">
      <c r="A3102" s="1">
        <v>55003</v>
      </c>
      <c r="B3102" t="s">
        <v>5052</v>
      </c>
      <c r="C3102" t="s">
        <v>3470</v>
      </c>
      <c r="D3102" s="3">
        <v>16157</v>
      </c>
      <c r="E3102" s="4">
        <v>1045.04</v>
      </c>
      <c r="F3102" s="4">
        <v>15.5</v>
      </c>
    </row>
    <row r="3103" spans="1:6" x14ac:dyDescent="0.3">
      <c r="A3103" s="1">
        <v>55005</v>
      </c>
      <c r="B3103" t="s">
        <v>5053</v>
      </c>
      <c r="C3103" t="s">
        <v>5054</v>
      </c>
      <c r="D3103" s="3">
        <v>45870</v>
      </c>
      <c r="E3103" s="4">
        <v>862.71</v>
      </c>
      <c r="F3103" s="4">
        <v>53.2</v>
      </c>
    </row>
    <row r="3104" spans="1:6" x14ac:dyDescent="0.3">
      <c r="A3104" s="1">
        <v>55007</v>
      </c>
      <c r="B3104" t="s">
        <v>5055</v>
      </c>
      <c r="C3104" t="s">
        <v>5056</v>
      </c>
      <c r="D3104" s="3">
        <v>15014</v>
      </c>
      <c r="E3104" s="4">
        <v>1477.86</v>
      </c>
      <c r="F3104" s="4">
        <v>10.199999999999999</v>
      </c>
    </row>
    <row r="3105" spans="1:6" x14ac:dyDescent="0.3">
      <c r="A3105" s="1">
        <v>55009</v>
      </c>
      <c r="B3105" t="s">
        <v>5057</v>
      </c>
      <c r="C3105" t="s">
        <v>1145</v>
      </c>
      <c r="D3105" s="3">
        <v>248007</v>
      </c>
      <c r="E3105" s="4">
        <v>529.71</v>
      </c>
      <c r="F3105" s="4">
        <v>468.2</v>
      </c>
    </row>
    <row r="3106" spans="1:6" x14ac:dyDescent="0.3">
      <c r="A3106" s="1">
        <v>55011</v>
      </c>
      <c r="B3106" t="s">
        <v>5058</v>
      </c>
      <c r="C3106" t="s">
        <v>2847</v>
      </c>
      <c r="D3106" s="3">
        <v>13587</v>
      </c>
      <c r="E3106" s="4">
        <v>671.64</v>
      </c>
      <c r="F3106" s="4">
        <v>20.2</v>
      </c>
    </row>
    <row r="3107" spans="1:6" x14ac:dyDescent="0.3">
      <c r="A3107" s="1">
        <v>55013</v>
      </c>
      <c r="B3107" t="s">
        <v>5059</v>
      </c>
      <c r="C3107" t="s">
        <v>5060</v>
      </c>
      <c r="D3107" s="3">
        <v>15457</v>
      </c>
      <c r="E3107" s="4">
        <v>821.85</v>
      </c>
      <c r="F3107" s="4">
        <v>18.8</v>
      </c>
    </row>
    <row r="3108" spans="1:6" x14ac:dyDescent="0.3">
      <c r="A3108" s="1">
        <v>55015</v>
      </c>
      <c r="B3108" t="s">
        <v>5061</v>
      </c>
      <c r="C3108" t="s">
        <v>5062</v>
      </c>
      <c r="D3108" s="3">
        <v>48971</v>
      </c>
      <c r="E3108" s="4">
        <v>318.24</v>
      </c>
      <c r="F3108" s="4">
        <v>153.9</v>
      </c>
    </row>
    <row r="3109" spans="1:6" x14ac:dyDescent="0.3">
      <c r="A3109" s="1">
        <v>55017</v>
      </c>
      <c r="B3109" t="s">
        <v>5063</v>
      </c>
      <c r="C3109" t="s">
        <v>2192</v>
      </c>
      <c r="D3109" s="3">
        <v>62415</v>
      </c>
      <c r="E3109" s="4">
        <v>1008.37</v>
      </c>
      <c r="F3109" s="4">
        <v>61.9</v>
      </c>
    </row>
    <row r="3110" spans="1:6" x14ac:dyDescent="0.3">
      <c r="A3110" s="1">
        <v>55019</v>
      </c>
      <c r="B3110" t="s">
        <v>5064</v>
      </c>
      <c r="C3110" t="s">
        <v>262</v>
      </c>
      <c r="D3110" s="3">
        <v>34690</v>
      </c>
      <c r="E3110" s="4">
        <v>1209.82</v>
      </c>
      <c r="F3110" s="4">
        <v>28.7</v>
      </c>
    </row>
    <row r="3111" spans="1:6" x14ac:dyDescent="0.3">
      <c r="A3111" s="1">
        <v>55021</v>
      </c>
      <c r="B3111" t="s">
        <v>5065</v>
      </c>
      <c r="C3111" t="s">
        <v>268</v>
      </c>
      <c r="D3111" s="3">
        <v>56833</v>
      </c>
      <c r="E3111" s="4">
        <v>765.53</v>
      </c>
      <c r="F3111" s="4">
        <v>74.2</v>
      </c>
    </row>
    <row r="3112" spans="1:6" x14ac:dyDescent="0.3">
      <c r="A3112" s="1">
        <v>55023</v>
      </c>
      <c r="B3112" t="s">
        <v>5066</v>
      </c>
      <c r="C3112" t="s">
        <v>274</v>
      </c>
      <c r="D3112" s="3">
        <v>16644</v>
      </c>
      <c r="E3112" s="4">
        <v>570.66</v>
      </c>
      <c r="F3112" s="4">
        <v>29.2</v>
      </c>
    </row>
    <row r="3113" spans="1:6" x14ac:dyDescent="0.3">
      <c r="A3113" s="1">
        <v>55025</v>
      </c>
      <c r="B3113" t="s">
        <v>5067</v>
      </c>
      <c r="C3113" t="s">
        <v>5068</v>
      </c>
      <c r="D3113" s="3">
        <v>488073</v>
      </c>
      <c r="E3113" s="4">
        <v>1197.24</v>
      </c>
      <c r="F3113" s="4">
        <v>407.7</v>
      </c>
    </row>
    <row r="3114" spans="1:6" x14ac:dyDescent="0.3">
      <c r="A3114" s="1">
        <v>55027</v>
      </c>
      <c r="B3114" t="s">
        <v>5069</v>
      </c>
      <c r="C3114" t="s">
        <v>851</v>
      </c>
      <c r="D3114" s="3">
        <v>88759</v>
      </c>
      <c r="E3114" s="4">
        <v>875.62</v>
      </c>
      <c r="F3114" s="4">
        <v>101.4</v>
      </c>
    </row>
    <row r="3115" spans="1:6" x14ac:dyDescent="0.3">
      <c r="A3115" s="1">
        <v>55029</v>
      </c>
      <c r="B3115" t="s">
        <v>5070</v>
      </c>
      <c r="C3115" t="s">
        <v>5071</v>
      </c>
      <c r="D3115" s="3">
        <v>27785</v>
      </c>
      <c r="E3115" s="4">
        <v>481.98</v>
      </c>
      <c r="F3115" s="4">
        <v>57.6</v>
      </c>
    </row>
    <row r="3116" spans="1:6" x14ac:dyDescent="0.3">
      <c r="A3116" s="1">
        <v>55031</v>
      </c>
      <c r="B3116" t="s">
        <v>5072</v>
      </c>
      <c r="C3116" t="s">
        <v>534</v>
      </c>
      <c r="D3116" s="3">
        <v>44159</v>
      </c>
      <c r="E3116" s="4">
        <v>1304.1400000000001</v>
      </c>
      <c r="F3116" s="4">
        <v>33.9</v>
      </c>
    </row>
    <row r="3117" spans="1:6" x14ac:dyDescent="0.3">
      <c r="A3117" s="1">
        <v>55033</v>
      </c>
      <c r="B3117" t="s">
        <v>5073</v>
      </c>
      <c r="C3117" t="s">
        <v>3403</v>
      </c>
      <c r="D3117" s="3">
        <v>43857</v>
      </c>
      <c r="E3117" s="4">
        <v>850.11</v>
      </c>
      <c r="F3117" s="4">
        <v>51.6</v>
      </c>
    </row>
    <row r="3118" spans="1:6" x14ac:dyDescent="0.3">
      <c r="A3118" s="1">
        <v>55035</v>
      </c>
      <c r="B3118" t="s">
        <v>5074</v>
      </c>
      <c r="C3118" t="s">
        <v>5075</v>
      </c>
      <c r="D3118" s="3">
        <v>98736</v>
      </c>
      <c r="E3118" s="4">
        <v>637.98</v>
      </c>
      <c r="F3118" s="4">
        <v>154.80000000000001</v>
      </c>
    </row>
    <row r="3119" spans="1:6" x14ac:dyDescent="0.3">
      <c r="A3119" s="1">
        <v>55037</v>
      </c>
      <c r="B3119" t="s">
        <v>5076</v>
      </c>
      <c r="C3119" t="s">
        <v>3922</v>
      </c>
      <c r="D3119" s="3">
        <v>4423</v>
      </c>
      <c r="E3119" s="4">
        <v>488.2</v>
      </c>
      <c r="F3119" s="4">
        <v>9.1</v>
      </c>
    </row>
    <row r="3120" spans="1:6" x14ac:dyDescent="0.3">
      <c r="A3120" s="1">
        <v>55039</v>
      </c>
      <c r="B3120" t="s">
        <v>5077</v>
      </c>
      <c r="C3120" t="s">
        <v>5078</v>
      </c>
      <c r="D3120" s="3">
        <v>101633</v>
      </c>
      <c r="E3120" s="4">
        <v>719.55</v>
      </c>
      <c r="F3120" s="4">
        <v>141.19999999999999</v>
      </c>
    </row>
    <row r="3121" spans="1:6" x14ac:dyDescent="0.3">
      <c r="A3121" s="1">
        <v>55041</v>
      </c>
      <c r="B3121" t="s">
        <v>5079</v>
      </c>
      <c r="C3121" t="s">
        <v>3814</v>
      </c>
      <c r="D3121" s="3">
        <v>9304</v>
      </c>
      <c r="E3121" s="4">
        <v>1014.07</v>
      </c>
      <c r="F3121" s="4">
        <v>9.1999999999999993</v>
      </c>
    </row>
    <row r="3122" spans="1:6" x14ac:dyDescent="0.3">
      <c r="A3122" s="1">
        <v>55043</v>
      </c>
      <c r="B3122" t="s">
        <v>5080</v>
      </c>
      <c r="C3122" t="s">
        <v>292</v>
      </c>
      <c r="D3122" s="3">
        <v>51208</v>
      </c>
      <c r="E3122" s="4">
        <v>1146.8499999999999</v>
      </c>
      <c r="F3122" s="4">
        <v>44.7</v>
      </c>
    </row>
    <row r="3123" spans="1:6" x14ac:dyDescent="0.3">
      <c r="A3123" s="1">
        <v>55045</v>
      </c>
      <c r="B3123" t="s">
        <v>5081</v>
      </c>
      <c r="C3123" t="s">
        <v>1820</v>
      </c>
      <c r="D3123" s="3">
        <v>36842</v>
      </c>
      <c r="E3123" s="4">
        <v>583.96</v>
      </c>
      <c r="F3123" s="4">
        <v>63.1</v>
      </c>
    </row>
    <row r="3124" spans="1:6" x14ac:dyDescent="0.3">
      <c r="A3124" s="1">
        <v>55047</v>
      </c>
      <c r="B3124" t="s">
        <v>5082</v>
      </c>
      <c r="C3124" t="s">
        <v>5083</v>
      </c>
      <c r="D3124" s="3">
        <v>19051</v>
      </c>
      <c r="E3124" s="4">
        <v>349.44</v>
      </c>
      <c r="F3124" s="4">
        <v>54.5</v>
      </c>
    </row>
    <row r="3125" spans="1:6" x14ac:dyDescent="0.3">
      <c r="A3125" s="1">
        <v>55049</v>
      </c>
      <c r="B3125" t="s">
        <v>5084</v>
      </c>
      <c r="C3125" t="s">
        <v>1499</v>
      </c>
      <c r="D3125" s="3">
        <v>23687</v>
      </c>
      <c r="E3125" s="4">
        <v>762.58</v>
      </c>
      <c r="F3125" s="4">
        <v>31.1</v>
      </c>
    </row>
    <row r="3126" spans="1:6" x14ac:dyDescent="0.3">
      <c r="A3126" s="1">
        <v>55051</v>
      </c>
      <c r="B3126" t="s">
        <v>5085</v>
      </c>
      <c r="C3126" t="s">
        <v>2225</v>
      </c>
      <c r="D3126" s="3">
        <v>5916</v>
      </c>
      <c r="E3126" s="4">
        <v>758.17</v>
      </c>
      <c r="F3126" s="4">
        <v>7.8</v>
      </c>
    </row>
    <row r="3127" spans="1:6" x14ac:dyDescent="0.3">
      <c r="A3127" s="1">
        <v>55053</v>
      </c>
      <c r="B3127" t="s">
        <v>5086</v>
      </c>
      <c r="C3127" t="s">
        <v>81</v>
      </c>
      <c r="D3127" s="3">
        <v>20449</v>
      </c>
      <c r="E3127" s="4">
        <v>987.72</v>
      </c>
      <c r="F3127" s="4">
        <v>20.7</v>
      </c>
    </row>
    <row r="3128" spans="1:6" x14ac:dyDescent="0.3">
      <c r="A3128" s="1">
        <v>55055</v>
      </c>
      <c r="B3128" t="s">
        <v>5087</v>
      </c>
      <c r="C3128" t="s">
        <v>83</v>
      </c>
      <c r="D3128" s="3">
        <v>83686</v>
      </c>
      <c r="E3128" s="4">
        <v>556.47</v>
      </c>
      <c r="F3128" s="4">
        <v>150.4</v>
      </c>
    </row>
    <row r="3129" spans="1:6" x14ac:dyDescent="0.3">
      <c r="A3129" s="1">
        <v>55057</v>
      </c>
      <c r="B3129" t="s">
        <v>5088</v>
      </c>
      <c r="C3129" t="s">
        <v>5089</v>
      </c>
      <c r="D3129" s="3">
        <v>26664</v>
      </c>
      <c r="E3129" s="4">
        <v>766.93</v>
      </c>
      <c r="F3129" s="4">
        <v>34.799999999999997</v>
      </c>
    </row>
    <row r="3130" spans="1:6" x14ac:dyDescent="0.3">
      <c r="A3130" s="1">
        <v>55059</v>
      </c>
      <c r="B3130" t="s">
        <v>5090</v>
      </c>
      <c r="C3130" t="s">
        <v>5091</v>
      </c>
      <c r="D3130" s="3">
        <v>166426</v>
      </c>
      <c r="E3130" s="4">
        <v>271.99</v>
      </c>
      <c r="F3130" s="4">
        <v>611.9</v>
      </c>
    </row>
    <row r="3131" spans="1:6" x14ac:dyDescent="0.3">
      <c r="A3131" s="1">
        <v>55061</v>
      </c>
      <c r="B3131" t="s">
        <v>5092</v>
      </c>
      <c r="C3131" t="s">
        <v>5093</v>
      </c>
      <c r="D3131" s="3">
        <v>20574</v>
      </c>
      <c r="E3131" s="4">
        <v>342.52</v>
      </c>
      <c r="F3131" s="4">
        <v>60.1</v>
      </c>
    </row>
    <row r="3132" spans="1:6" x14ac:dyDescent="0.3">
      <c r="A3132" s="1">
        <v>55063</v>
      </c>
      <c r="B3132" t="s">
        <v>5094</v>
      </c>
      <c r="C3132" t="s">
        <v>5095</v>
      </c>
      <c r="D3132" s="3">
        <v>114638</v>
      </c>
      <c r="E3132" s="4">
        <v>451.69</v>
      </c>
      <c r="F3132" s="4">
        <v>253.8</v>
      </c>
    </row>
    <row r="3133" spans="1:6" x14ac:dyDescent="0.3">
      <c r="A3133" s="1">
        <v>55065</v>
      </c>
      <c r="B3133" t="s">
        <v>5096</v>
      </c>
      <c r="C3133" t="s">
        <v>309</v>
      </c>
      <c r="D3133" s="3">
        <v>16836</v>
      </c>
      <c r="E3133" s="4">
        <v>633.59</v>
      </c>
      <c r="F3133" s="4">
        <v>26.6</v>
      </c>
    </row>
    <row r="3134" spans="1:6" x14ac:dyDescent="0.3">
      <c r="A3134" s="1">
        <v>55067</v>
      </c>
      <c r="B3134" t="s">
        <v>5097</v>
      </c>
      <c r="C3134" t="s">
        <v>5098</v>
      </c>
      <c r="D3134" s="3">
        <v>19977</v>
      </c>
      <c r="E3134" s="4">
        <v>870.64</v>
      </c>
      <c r="F3134" s="4">
        <v>22.9</v>
      </c>
    </row>
    <row r="3135" spans="1:6" x14ac:dyDescent="0.3">
      <c r="A3135" s="1">
        <v>55069</v>
      </c>
      <c r="B3135" t="s">
        <v>5099</v>
      </c>
      <c r="C3135" t="s">
        <v>313</v>
      </c>
      <c r="D3135" s="3">
        <v>28743</v>
      </c>
      <c r="E3135" s="4">
        <v>878.97</v>
      </c>
      <c r="F3135" s="4">
        <v>32.700000000000003</v>
      </c>
    </row>
    <row r="3136" spans="1:6" x14ac:dyDescent="0.3">
      <c r="A3136" s="1">
        <v>55071</v>
      </c>
      <c r="B3136" t="s">
        <v>5100</v>
      </c>
      <c r="C3136" t="s">
        <v>5101</v>
      </c>
      <c r="D3136" s="3">
        <v>81442</v>
      </c>
      <c r="E3136" s="4">
        <v>589.08000000000004</v>
      </c>
      <c r="F3136" s="4">
        <v>138.30000000000001</v>
      </c>
    </row>
    <row r="3137" spans="1:6" x14ac:dyDescent="0.3">
      <c r="A3137" s="1">
        <v>55073</v>
      </c>
      <c r="B3137" t="s">
        <v>5102</v>
      </c>
      <c r="C3137" t="s">
        <v>5103</v>
      </c>
      <c r="D3137" s="3">
        <v>134063</v>
      </c>
      <c r="E3137" s="4">
        <v>1544.98</v>
      </c>
      <c r="F3137" s="4">
        <v>86.8</v>
      </c>
    </row>
    <row r="3138" spans="1:6" x14ac:dyDescent="0.3">
      <c r="A3138" s="1">
        <v>55075</v>
      </c>
      <c r="B3138" t="s">
        <v>5104</v>
      </c>
      <c r="C3138" t="s">
        <v>5105</v>
      </c>
      <c r="D3138" s="3">
        <v>41749</v>
      </c>
      <c r="E3138" s="4">
        <v>1399.35</v>
      </c>
      <c r="F3138" s="4">
        <v>29.8</v>
      </c>
    </row>
    <row r="3139" spans="1:6" x14ac:dyDescent="0.3">
      <c r="A3139" s="1">
        <v>55077</v>
      </c>
      <c r="B3139" t="s">
        <v>5106</v>
      </c>
      <c r="C3139" t="s">
        <v>2253</v>
      </c>
      <c r="D3139" s="3">
        <v>15404</v>
      </c>
      <c r="E3139" s="4">
        <v>455.6</v>
      </c>
      <c r="F3139" s="4">
        <v>33.799999999999997</v>
      </c>
    </row>
    <row r="3140" spans="1:6" x14ac:dyDescent="0.3">
      <c r="A3140" s="1">
        <v>55078</v>
      </c>
      <c r="B3140" t="s">
        <v>5107</v>
      </c>
      <c r="C3140" t="s">
        <v>2258</v>
      </c>
      <c r="D3140" s="3">
        <v>4232</v>
      </c>
      <c r="E3140" s="4">
        <v>357.61</v>
      </c>
      <c r="F3140" s="4">
        <v>11.8</v>
      </c>
    </row>
    <row r="3141" spans="1:6" x14ac:dyDescent="0.3">
      <c r="A3141" s="1">
        <v>55079</v>
      </c>
      <c r="B3141" t="s">
        <v>5108</v>
      </c>
      <c r="C3141" t="s">
        <v>5109</v>
      </c>
      <c r="D3141" s="3">
        <v>947735</v>
      </c>
      <c r="E3141" s="4">
        <v>241.4</v>
      </c>
      <c r="F3141" s="4">
        <v>3926</v>
      </c>
    </row>
    <row r="3142" spans="1:6" x14ac:dyDescent="0.3">
      <c r="A3142" s="1">
        <v>55081</v>
      </c>
      <c r="B3142" t="s">
        <v>5110</v>
      </c>
      <c r="C3142" t="s">
        <v>112</v>
      </c>
      <c r="D3142" s="3">
        <v>44673</v>
      </c>
      <c r="E3142" s="4">
        <v>900.78</v>
      </c>
      <c r="F3142" s="4">
        <v>49.6</v>
      </c>
    </row>
    <row r="3143" spans="1:6" x14ac:dyDescent="0.3">
      <c r="A3143" s="1">
        <v>55083</v>
      </c>
      <c r="B3143" t="s">
        <v>5111</v>
      </c>
      <c r="C3143" t="s">
        <v>5112</v>
      </c>
      <c r="D3143" s="3">
        <v>37660</v>
      </c>
      <c r="E3143" s="4">
        <v>997.99</v>
      </c>
      <c r="F3143" s="4">
        <v>37.700000000000003</v>
      </c>
    </row>
    <row r="3144" spans="1:6" x14ac:dyDescent="0.3">
      <c r="A3144" s="1">
        <v>55085</v>
      </c>
      <c r="B3144" t="s">
        <v>5113</v>
      </c>
      <c r="C3144" t="s">
        <v>1120</v>
      </c>
      <c r="D3144" s="3">
        <v>35998</v>
      </c>
      <c r="E3144" s="4">
        <v>1112.97</v>
      </c>
      <c r="F3144" s="4">
        <v>32.299999999999997</v>
      </c>
    </row>
    <row r="3145" spans="1:6" x14ac:dyDescent="0.3">
      <c r="A3145" s="1">
        <v>55087</v>
      </c>
      <c r="B3145" t="s">
        <v>5114</v>
      </c>
      <c r="C3145" t="s">
        <v>5115</v>
      </c>
      <c r="D3145" s="3">
        <v>176695</v>
      </c>
      <c r="E3145" s="4">
        <v>637.52</v>
      </c>
      <c r="F3145" s="4">
        <v>277.2</v>
      </c>
    </row>
    <row r="3146" spans="1:6" x14ac:dyDescent="0.3">
      <c r="A3146" s="1">
        <v>55089</v>
      </c>
      <c r="B3146" t="s">
        <v>5116</v>
      </c>
      <c r="C3146" t="s">
        <v>5117</v>
      </c>
      <c r="D3146" s="3">
        <v>86395</v>
      </c>
      <c r="E3146" s="4">
        <v>233.08</v>
      </c>
      <c r="F3146" s="4">
        <v>370.7</v>
      </c>
    </row>
    <row r="3147" spans="1:6" x14ac:dyDescent="0.3">
      <c r="A3147" s="1">
        <v>55091</v>
      </c>
      <c r="B3147" t="s">
        <v>5118</v>
      </c>
      <c r="C3147" t="s">
        <v>5119</v>
      </c>
      <c r="D3147" s="3">
        <v>7469</v>
      </c>
      <c r="E3147" s="4">
        <v>231.98</v>
      </c>
      <c r="F3147" s="4">
        <v>32.200000000000003</v>
      </c>
    </row>
    <row r="3148" spans="1:6" x14ac:dyDescent="0.3">
      <c r="A3148" s="1">
        <v>55093</v>
      </c>
      <c r="B3148" t="s">
        <v>5120</v>
      </c>
      <c r="C3148" t="s">
        <v>963</v>
      </c>
      <c r="D3148" s="3">
        <v>41019</v>
      </c>
      <c r="E3148" s="4">
        <v>573.75</v>
      </c>
      <c r="F3148" s="4">
        <v>71.5</v>
      </c>
    </row>
    <row r="3149" spans="1:6" x14ac:dyDescent="0.3">
      <c r="A3149" s="1">
        <v>55095</v>
      </c>
      <c r="B3149" t="s">
        <v>5121</v>
      </c>
      <c r="C3149" t="s">
        <v>342</v>
      </c>
      <c r="D3149" s="3">
        <v>44205</v>
      </c>
      <c r="E3149" s="4">
        <v>913.96</v>
      </c>
      <c r="F3149" s="4">
        <v>48.4</v>
      </c>
    </row>
    <row r="3150" spans="1:6" x14ac:dyDescent="0.3">
      <c r="A3150" s="1">
        <v>55097</v>
      </c>
      <c r="B3150" t="s">
        <v>5122</v>
      </c>
      <c r="C3150" t="s">
        <v>3561</v>
      </c>
      <c r="D3150" s="3">
        <v>70019</v>
      </c>
      <c r="E3150" s="4">
        <v>800.68</v>
      </c>
      <c r="F3150" s="4">
        <v>87.4</v>
      </c>
    </row>
    <row r="3151" spans="1:6" x14ac:dyDescent="0.3">
      <c r="A3151" s="1">
        <v>55099</v>
      </c>
      <c r="B3151" t="s">
        <v>5123</v>
      </c>
      <c r="C3151" t="s">
        <v>5124</v>
      </c>
      <c r="D3151" s="3">
        <v>14159</v>
      </c>
      <c r="E3151" s="4">
        <v>1254.3800000000001</v>
      </c>
      <c r="F3151" s="4">
        <v>11.3</v>
      </c>
    </row>
    <row r="3152" spans="1:6" x14ac:dyDescent="0.3">
      <c r="A3152" s="1">
        <v>55101</v>
      </c>
      <c r="B3152" t="s">
        <v>5125</v>
      </c>
      <c r="C3152" t="s">
        <v>5126</v>
      </c>
      <c r="D3152" s="3">
        <v>195408</v>
      </c>
      <c r="E3152" s="4">
        <v>332.5</v>
      </c>
      <c r="F3152" s="4">
        <v>587.70000000000005</v>
      </c>
    </row>
    <row r="3153" spans="1:6" x14ac:dyDescent="0.3">
      <c r="A3153" s="1">
        <v>55103</v>
      </c>
      <c r="B3153" t="s">
        <v>5127</v>
      </c>
      <c r="C3153" t="s">
        <v>1258</v>
      </c>
      <c r="D3153" s="3">
        <v>18021</v>
      </c>
      <c r="E3153" s="4">
        <v>586.15</v>
      </c>
      <c r="F3153" s="4">
        <v>30.7</v>
      </c>
    </row>
    <row r="3154" spans="1:6" x14ac:dyDescent="0.3">
      <c r="A3154" s="1">
        <v>55105</v>
      </c>
      <c r="B3154" t="s">
        <v>5128</v>
      </c>
      <c r="C3154" t="s">
        <v>2423</v>
      </c>
      <c r="D3154" s="3">
        <v>160331</v>
      </c>
      <c r="E3154" s="4">
        <v>718.14</v>
      </c>
      <c r="F3154" s="4">
        <v>223.3</v>
      </c>
    </row>
    <row r="3155" spans="1:6" x14ac:dyDescent="0.3">
      <c r="A3155" s="1">
        <v>55107</v>
      </c>
      <c r="B3155" t="s">
        <v>5129</v>
      </c>
      <c r="C3155" t="s">
        <v>4521</v>
      </c>
      <c r="D3155" s="3">
        <v>14755</v>
      </c>
      <c r="E3155" s="4">
        <v>913.59</v>
      </c>
      <c r="F3155" s="4">
        <v>16.2</v>
      </c>
    </row>
    <row r="3156" spans="1:6" x14ac:dyDescent="0.3">
      <c r="A3156" s="1">
        <v>55109</v>
      </c>
      <c r="B3156" t="s">
        <v>5130</v>
      </c>
      <c r="C3156" t="s">
        <v>5131</v>
      </c>
      <c r="D3156" s="3">
        <v>84345</v>
      </c>
      <c r="E3156" s="4">
        <v>722.33</v>
      </c>
      <c r="F3156" s="4">
        <v>116.8</v>
      </c>
    </row>
    <row r="3157" spans="1:6" x14ac:dyDescent="0.3">
      <c r="A3157" s="1">
        <v>55111</v>
      </c>
      <c r="B3157" t="s">
        <v>5132</v>
      </c>
      <c r="C3157" t="s">
        <v>5133</v>
      </c>
      <c r="D3157" s="3">
        <v>61976</v>
      </c>
      <c r="E3157" s="4">
        <v>830.9</v>
      </c>
      <c r="F3157" s="4">
        <v>74.599999999999994</v>
      </c>
    </row>
    <row r="3158" spans="1:6" x14ac:dyDescent="0.3">
      <c r="A3158" s="1">
        <v>55113</v>
      </c>
      <c r="B3158" t="s">
        <v>5134</v>
      </c>
      <c r="C3158" t="s">
        <v>5135</v>
      </c>
      <c r="D3158" s="3">
        <v>16557</v>
      </c>
      <c r="E3158" s="4">
        <v>1257.3</v>
      </c>
      <c r="F3158" s="4">
        <v>13.2</v>
      </c>
    </row>
    <row r="3159" spans="1:6" x14ac:dyDescent="0.3">
      <c r="A3159" s="1">
        <v>55115</v>
      </c>
      <c r="B3159" t="s">
        <v>5136</v>
      </c>
      <c r="C3159" t="s">
        <v>5137</v>
      </c>
      <c r="D3159" s="3">
        <v>41949</v>
      </c>
      <c r="E3159" s="4">
        <v>893.06</v>
      </c>
      <c r="F3159" s="4">
        <v>47</v>
      </c>
    </row>
    <row r="3160" spans="1:6" x14ac:dyDescent="0.3">
      <c r="A3160" s="1">
        <v>55117</v>
      </c>
      <c r="B3160" t="s">
        <v>5138</v>
      </c>
      <c r="C3160" t="s">
        <v>5139</v>
      </c>
      <c r="D3160" s="3">
        <v>115507</v>
      </c>
      <c r="E3160" s="4">
        <v>511.27</v>
      </c>
      <c r="F3160" s="4">
        <v>225.9</v>
      </c>
    </row>
    <row r="3161" spans="1:6" x14ac:dyDescent="0.3">
      <c r="A3161" s="1">
        <v>55119</v>
      </c>
      <c r="B3161" t="s">
        <v>5140</v>
      </c>
      <c r="C3161" t="s">
        <v>760</v>
      </c>
      <c r="D3161" s="3">
        <v>20689</v>
      </c>
      <c r="E3161" s="4">
        <v>974.88</v>
      </c>
      <c r="F3161" s="4">
        <v>21.2</v>
      </c>
    </row>
    <row r="3162" spans="1:6" x14ac:dyDescent="0.3">
      <c r="A3162" s="1">
        <v>55121</v>
      </c>
      <c r="B3162" t="s">
        <v>5141</v>
      </c>
      <c r="C3162" t="s">
        <v>5142</v>
      </c>
      <c r="D3162" s="3">
        <v>28816</v>
      </c>
      <c r="E3162" s="4">
        <v>732.96</v>
      </c>
      <c r="F3162" s="4">
        <v>39.299999999999997</v>
      </c>
    </row>
    <row r="3163" spans="1:6" x14ac:dyDescent="0.3">
      <c r="A3163" s="1">
        <v>55123</v>
      </c>
      <c r="B3163" t="s">
        <v>5143</v>
      </c>
      <c r="C3163" t="s">
        <v>2728</v>
      </c>
      <c r="D3163" s="3">
        <v>29773</v>
      </c>
      <c r="E3163" s="4">
        <v>791.58</v>
      </c>
      <c r="F3163" s="4">
        <v>37.6</v>
      </c>
    </row>
    <row r="3164" spans="1:6" x14ac:dyDescent="0.3">
      <c r="A3164" s="1">
        <v>55125</v>
      </c>
      <c r="B3164" t="s">
        <v>5144</v>
      </c>
      <c r="C3164" t="s">
        <v>5145</v>
      </c>
      <c r="D3164" s="3">
        <v>21430</v>
      </c>
      <c r="E3164" s="4">
        <v>856.6</v>
      </c>
      <c r="F3164" s="4">
        <v>25</v>
      </c>
    </row>
    <row r="3165" spans="1:6" x14ac:dyDescent="0.3">
      <c r="A3165" s="1">
        <v>55127</v>
      </c>
      <c r="B3165" t="s">
        <v>5146</v>
      </c>
      <c r="C3165" t="s">
        <v>4065</v>
      </c>
      <c r="D3165" s="3">
        <v>102228</v>
      </c>
      <c r="E3165" s="4">
        <v>555.13</v>
      </c>
      <c r="F3165" s="4">
        <v>184.2</v>
      </c>
    </row>
    <row r="3166" spans="1:6" x14ac:dyDescent="0.3">
      <c r="A3166" s="1">
        <v>55129</v>
      </c>
      <c r="B3166" t="s">
        <v>5147</v>
      </c>
      <c r="C3166" t="s">
        <v>5148</v>
      </c>
      <c r="D3166" s="3">
        <v>15911</v>
      </c>
      <c r="E3166" s="4">
        <v>797.11</v>
      </c>
      <c r="F3166" s="4">
        <v>20</v>
      </c>
    </row>
    <row r="3167" spans="1:6" x14ac:dyDescent="0.3">
      <c r="A3167" s="1">
        <v>55131</v>
      </c>
      <c r="B3167" t="s">
        <v>5149</v>
      </c>
      <c r="C3167" t="s">
        <v>142</v>
      </c>
      <c r="D3167" s="3">
        <v>131887</v>
      </c>
      <c r="E3167" s="4">
        <v>430.7</v>
      </c>
      <c r="F3167" s="4">
        <v>306.2</v>
      </c>
    </row>
    <row r="3168" spans="1:6" x14ac:dyDescent="0.3">
      <c r="A3168" s="1">
        <v>55133</v>
      </c>
      <c r="B3168" t="s">
        <v>5150</v>
      </c>
      <c r="C3168" t="s">
        <v>5151</v>
      </c>
      <c r="D3168" s="3">
        <v>389891</v>
      </c>
      <c r="E3168" s="4">
        <v>549.57000000000005</v>
      </c>
      <c r="F3168" s="4">
        <v>709.4</v>
      </c>
    </row>
    <row r="3169" spans="1:6" x14ac:dyDescent="0.3">
      <c r="A3169" s="1">
        <v>55135</v>
      </c>
      <c r="B3169" t="s">
        <v>5152</v>
      </c>
      <c r="C3169" t="s">
        <v>5153</v>
      </c>
      <c r="D3169" s="3">
        <v>52410</v>
      </c>
      <c r="E3169" s="4">
        <v>747.71</v>
      </c>
      <c r="F3169" s="4">
        <v>70.099999999999994</v>
      </c>
    </row>
    <row r="3170" spans="1:6" x14ac:dyDescent="0.3">
      <c r="A3170" s="1">
        <v>55137</v>
      </c>
      <c r="B3170" t="s">
        <v>5154</v>
      </c>
      <c r="C3170" t="s">
        <v>5155</v>
      </c>
      <c r="D3170" s="3">
        <v>24496</v>
      </c>
      <c r="E3170" s="4">
        <v>626.15</v>
      </c>
      <c r="F3170" s="4">
        <v>39.1</v>
      </c>
    </row>
    <row r="3171" spans="1:6" x14ac:dyDescent="0.3">
      <c r="A3171" s="1">
        <v>55139</v>
      </c>
      <c r="B3171" t="s">
        <v>5156</v>
      </c>
      <c r="C3171" t="s">
        <v>1291</v>
      </c>
      <c r="D3171" s="3">
        <v>166994</v>
      </c>
      <c r="E3171" s="4">
        <v>434.49</v>
      </c>
      <c r="F3171" s="4">
        <v>384.3</v>
      </c>
    </row>
    <row r="3172" spans="1:6" x14ac:dyDescent="0.3">
      <c r="A3172" s="1">
        <v>55141</v>
      </c>
      <c r="B3172" t="s">
        <v>5157</v>
      </c>
      <c r="C3172" t="s">
        <v>3591</v>
      </c>
      <c r="D3172" s="3">
        <v>74749</v>
      </c>
      <c r="E3172" s="4">
        <v>793.12</v>
      </c>
      <c r="F3172" s="4">
        <v>94.2</v>
      </c>
    </row>
    <row r="3173" spans="1:6" x14ac:dyDescent="0.3">
      <c r="A3173" s="1">
        <v>56</v>
      </c>
      <c r="B3173" t="s">
        <v>5158</v>
      </c>
      <c r="C3173" t="s">
        <v>5159</v>
      </c>
      <c r="D3173" s="3">
        <v>563626</v>
      </c>
      <c r="E3173" s="4">
        <v>97093.14</v>
      </c>
      <c r="F3173" s="4">
        <v>5.8</v>
      </c>
    </row>
    <row r="3174" spans="1:6" x14ac:dyDescent="0.3">
      <c r="A3174" s="1">
        <v>56001</v>
      </c>
      <c r="B3174" t="s">
        <v>5160</v>
      </c>
      <c r="C3174" t="s">
        <v>3119</v>
      </c>
      <c r="D3174" s="3">
        <v>36299</v>
      </c>
      <c r="E3174" s="4">
        <v>4273.84</v>
      </c>
      <c r="F3174" s="4">
        <v>8.5</v>
      </c>
    </row>
    <row r="3175" spans="1:6" x14ac:dyDescent="0.3">
      <c r="A3175" s="1">
        <v>56003</v>
      </c>
      <c r="B3175" t="s">
        <v>5161</v>
      </c>
      <c r="C3175" t="s">
        <v>2742</v>
      </c>
      <c r="D3175" s="3">
        <v>11668</v>
      </c>
      <c r="E3175" s="4">
        <v>3137.1</v>
      </c>
      <c r="F3175" s="4">
        <v>3.7</v>
      </c>
    </row>
    <row r="3176" spans="1:6" x14ac:dyDescent="0.3">
      <c r="A3176" s="1">
        <v>56005</v>
      </c>
      <c r="B3176" t="s">
        <v>5162</v>
      </c>
      <c r="C3176" t="s">
        <v>1784</v>
      </c>
      <c r="D3176" s="3">
        <v>46133</v>
      </c>
      <c r="E3176" s="4">
        <v>4802.71</v>
      </c>
      <c r="F3176" s="4">
        <v>9.6</v>
      </c>
    </row>
    <row r="3177" spans="1:6" x14ac:dyDescent="0.3">
      <c r="A3177" s="1">
        <v>56007</v>
      </c>
      <c r="B3177" t="s">
        <v>5163</v>
      </c>
      <c r="C3177" t="s">
        <v>2747</v>
      </c>
      <c r="D3177" s="3">
        <v>15885</v>
      </c>
      <c r="E3177" s="4">
        <v>7897.58</v>
      </c>
      <c r="F3177" s="4">
        <v>2</v>
      </c>
    </row>
    <row r="3178" spans="1:6" x14ac:dyDescent="0.3">
      <c r="A3178" s="1">
        <v>56009</v>
      </c>
      <c r="B3178" t="s">
        <v>5164</v>
      </c>
      <c r="C3178" t="s">
        <v>5165</v>
      </c>
      <c r="D3178" s="3">
        <v>13833</v>
      </c>
      <c r="E3178" s="4">
        <v>4254.88</v>
      </c>
      <c r="F3178" s="4">
        <v>3.3</v>
      </c>
    </row>
    <row r="3179" spans="1:6" x14ac:dyDescent="0.3">
      <c r="A3179" s="1">
        <v>56011</v>
      </c>
      <c r="B3179" t="s">
        <v>5166</v>
      </c>
      <c r="C3179" t="s">
        <v>3726</v>
      </c>
      <c r="D3179" s="3">
        <v>7083</v>
      </c>
      <c r="E3179" s="4">
        <v>2854.41</v>
      </c>
      <c r="F3179" s="4">
        <v>2.5</v>
      </c>
    </row>
    <row r="3180" spans="1:6" x14ac:dyDescent="0.3">
      <c r="A3180" s="1">
        <v>56013</v>
      </c>
      <c r="B3180" t="s">
        <v>5167</v>
      </c>
      <c r="C3180" t="s">
        <v>542</v>
      </c>
      <c r="D3180" s="3">
        <v>40123</v>
      </c>
      <c r="E3180" s="4">
        <v>9183.81</v>
      </c>
      <c r="F3180" s="4">
        <v>4.4000000000000004</v>
      </c>
    </row>
    <row r="3181" spans="1:6" x14ac:dyDescent="0.3">
      <c r="A3181" s="1">
        <v>56015</v>
      </c>
      <c r="B3181" t="s">
        <v>5168</v>
      </c>
      <c r="C3181" t="s">
        <v>5169</v>
      </c>
      <c r="D3181" s="3">
        <v>13249</v>
      </c>
      <c r="E3181" s="4">
        <v>2225.39</v>
      </c>
      <c r="F3181" s="4">
        <v>6</v>
      </c>
    </row>
    <row r="3182" spans="1:6" x14ac:dyDescent="0.3">
      <c r="A3182" s="1">
        <v>56017</v>
      </c>
      <c r="B3182" t="s">
        <v>5170</v>
      </c>
      <c r="C3182" t="s">
        <v>5171</v>
      </c>
      <c r="D3182" s="3">
        <v>4812</v>
      </c>
      <c r="E3182" s="4">
        <v>2004.09</v>
      </c>
      <c r="F3182" s="4">
        <v>2.4</v>
      </c>
    </row>
    <row r="3183" spans="1:6" x14ac:dyDescent="0.3">
      <c r="A3183" s="1">
        <v>56019</v>
      </c>
      <c r="B3183" t="s">
        <v>5172</v>
      </c>
      <c r="C3183" t="s">
        <v>307</v>
      </c>
      <c r="D3183" s="3">
        <v>8569</v>
      </c>
      <c r="E3183" s="4">
        <v>4154.1499999999996</v>
      </c>
      <c r="F3183" s="4">
        <v>2.1</v>
      </c>
    </row>
    <row r="3184" spans="1:6" x14ac:dyDescent="0.3">
      <c r="A3184" s="1">
        <v>56021</v>
      </c>
      <c r="B3184" t="s">
        <v>5173</v>
      </c>
      <c r="C3184" t="s">
        <v>5174</v>
      </c>
      <c r="D3184" s="3">
        <v>91738</v>
      </c>
      <c r="E3184" s="4">
        <v>2685.91</v>
      </c>
      <c r="F3184" s="4">
        <v>34.200000000000003</v>
      </c>
    </row>
    <row r="3185" spans="1:6" x14ac:dyDescent="0.3">
      <c r="A3185" s="1">
        <v>56023</v>
      </c>
      <c r="B3185" t="s">
        <v>5175</v>
      </c>
      <c r="C3185" t="s">
        <v>313</v>
      </c>
      <c r="D3185" s="3">
        <v>18106</v>
      </c>
      <c r="E3185" s="4">
        <v>4076.13</v>
      </c>
      <c r="F3185" s="4">
        <v>4.4000000000000004</v>
      </c>
    </row>
    <row r="3186" spans="1:6" x14ac:dyDescent="0.3">
      <c r="A3186" s="1">
        <v>56025</v>
      </c>
      <c r="B3186" t="s">
        <v>5176</v>
      </c>
      <c r="C3186" t="s">
        <v>5177</v>
      </c>
      <c r="D3186" s="3">
        <v>75450</v>
      </c>
      <c r="E3186" s="4">
        <v>5340.35</v>
      </c>
      <c r="F3186" s="4">
        <v>14.1</v>
      </c>
    </row>
    <row r="3187" spans="1:6" x14ac:dyDescent="0.3">
      <c r="A3187" s="1">
        <v>56027</v>
      </c>
      <c r="B3187" t="s">
        <v>5178</v>
      </c>
      <c r="C3187" t="s">
        <v>5179</v>
      </c>
      <c r="D3187" s="3">
        <v>2484</v>
      </c>
      <c r="E3187" s="4">
        <v>2626.04</v>
      </c>
      <c r="F3187" s="4">
        <v>0.9</v>
      </c>
    </row>
    <row r="3188" spans="1:6" x14ac:dyDescent="0.3">
      <c r="A3188" s="1">
        <v>56029</v>
      </c>
      <c r="B3188" t="s">
        <v>5180</v>
      </c>
      <c r="C3188" t="s">
        <v>586</v>
      </c>
      <c r="D3188" s="3">
        <v>28205</v>
      </c>
      <c r="E3188" s="4">
        <v>6942.08</v>
      </c>
      <c r="F3188" s="4">
        <v>4.0999999999999996</v>
      </c>
    </row>
    <row r="3189" spans="1:6" x14ac:dyDescent="0.3">
      <c r="A3189" s="1">
        <v>56031</v>
      </c>
      <c r="B3189" t="s">
        <v>5181</v>
      </c>
      <c r="C3189" t="s">
        <v>2691</v>
      </c>
      <c r="D3189" s="3">
        <v>8667</v>
      </c>
      <c r="E3189" s="4">
        <v>2084.21</v>
      </c>
      <c r="F3189" s="4">
        <v>4.2</v>
      </c>
    </row>
    <row r="3190" spans="1:6" x14ac:dyDescent="0.3">
      <c r="A3190" s="1">
        <v>56033</v>
      </c>
      <c r="B3190" t="s">
        <v>5182</v>
      </c>
      <c r="C3190" t="s">
        <v>1722</v>
      </c>
      <c r="D3190" s="3">
        <v>29116</v>
      </c>
      <c r="E3190" s="4">
        <v>2523.9899999999998</v>
      </c>
      <c r="F3190" s="4">
        <v>11.5</v>
      </c>
    </row>
    <row r="3191" spans="1:6" x14ac:dyDescent="0.3">
      <c r="A3191" s="1">
        <v>56035</v>
      </c>
      <c r="B3191" t="s">
        <v>5183</v>
      </c>
      <c r="C3191" t="s">
        <v>5184</v>
      </c>
      <c r="D3191" s="3">
        <v>10247</v>
      </c>
      <c r="E3191" s="4">
        <v>4886.54</v>
      </c>
      <c r="F3191" s="4">
        <v>2.1</v>
      </c>
    </row>
    <row r="3192" spans="1:6" x14ac:dyDescent="0.3">
      <c r="A3192" s="1">
        <v>56037</v>
      </c>
      <c r="B3192" t="s">
        <v>5185</v>
      </c>
      <c r="C3192" t="s">
        <v>5186</v>
      </c>
      <c r="D3192" s="3">
        <v>43806</v>
      </c>
      <c r="E3192" s="4">
        <v>10426.65</v>
      </c>
      <c r="F3192" s="4">
        <v>4.2</v>
      </c>
    </row>
    <row r="3193" spans="1:6" x14ac:dyDescent="0.3">
      <c r="A3193" s="1">
        <v>56039</v>
      </c>
      <c r="B3193" t="s">
        <v>5187</v>
      </c>
      <c r="C3193" t="s">
        <v>1130</v>
      </c>
      <c r="D3193" s="3">
        <v>21294</v>
      </c>
      <c r="E3193" s="4">
        <v>3995.38</v>
      </c>
      <c r="F3193" s="4">
        <v>5.3</v>
      </c>
    </row>
    <row r="3194" spans="1:6" x14ac:dyDescent="0.3">
      <c r="A3194" s="1">
        <v>56041</v>
      </c>
      <c r="B3194" t="s">
        <v>5188</v>
      </c>
      <c r="C3194" t="s">
        <v>5189</v>
      </c>
      <c r="D3194" s="3">
        <v>21118</v>
      </c>
      <c r="E3194" s="4">
        <v>2081.2600000000002</v>
      </c>
      <c r="F3194" s="4">
        <v>10.1</v>
      </c>
    </row>
    <row r="3195" spans="1:6" x14ac:dyDescent="0.3">
      <c r="A3195" s="1">
        <v>56043</v>
      </c>
      <c r="B3195" t="s">
        <v>5190</v>
      </c>
      <c r="C3195" t="s">
        <v>5191</v>
      </c>
      <c r="D3195" s="3">
        <v>8533</v>
      </c>
      <c r="E3195" s="4">
        <v>2238.5500000000002</v>
      </c>
      <c r="F3195" s="4">
        <v>3.8</v>
      </c>
    </row>
    <row r="3196" spans="1:6" x14ac:dyDescent="0.3">
      <c r="A3196" s="1">
        <v>56045</v>
      </c>
      <c r="B3196" t="s">
        <v>5192</v>
      </c>
      <c r="C3196" t="s">
        <v>5193</v>
      </c>
      <c r="D3196" s="3">
        <v>7208</v>
      </c>
      <c r="E3196" s="4">
        <v>2398.09</v>
      </c>
      <c r="F3196" s="4">
        <v>3</v>
      </c>
    </row>
    <row r="3197" spans="1:6" s="8" customFormat="1" x14ac:dyDescent="0.3">
      <c r="A3197" s="7">
        <v>72</v>
      </c>
      <c r="B3197" s="8" t="s">
        <v>5194</v>
      </c>
      <c r="C3197" s="8" t="s">
        <v>5194</v>
      </c>
      <c r="D3197" s="10" t="s">
        <v>5195</v>
      </c>
      <c r="E3197" s="9">
        <v>3423.78</v>
      </c>
      <c r="F3197" s="9">
        <v>1088.2</v>
      </c>
    </row>
    <row r="3198" spans="1:6" s="8" customFormat="1" x14ac:dyDescent="0.3">
      <c r="A3198" s="7">
        <v>72001</v>
      </c>
      <c r="B3198" s="8" t="s">
        <v>5196</v>
      </c>
      <c r="C3198" s="8" t="s">
        <v>5197</v>
      </c>
      <c r="D3198" s="10">
        <v>19483</v>
      </c>
      <c r="E3198" s="9">
        <v>66.69</v>
      </c>
      <c r="F3198" s="9">
        <v>292.10000000000002</v>
      </c>
    </row>
    <row r="3199" spans="1:6" s="8" customFormat="1" x14ac:dyDescent="0.3">
      <c r="A3199" s="7">
        <v>72003</v>
      </c>
      <c r="B3199" s="8" t="s">
        <v>5198</v>
      </c>
      <c r="C3199" s="8" t="s">
        <v>5199</v>
      </c>
      <c r="D3199" s="10">
        <v>41959</v>
      </c>
      <c r="E3199" s="9">
        <v>30.85</v>
      </c>
      <c r="F3199" s="9">
        <v>1360</v>
      </c>
    </row>
    <row r="3200" spans="1:6" s="8" customFormat="1" x14ac:dyDescent="0.3">
      <c r="A3200" s="7">
        <v>72005</v>
      </c>
      <c r="B3200" s="8" t="s">
        <v>5200</v>
      </c>
      <c r="C3200" s="8" t="s">
        <v>5201</v>
      </c>
      <c r="D3200" s="10">
        <v>60949</v>
      </c>
      <c r="E3200" s="9">
        <v>36.53</v>
      </c>
      <c r="F3200" s="9">
        <v>1668.5</v>
      </c>
    </row>
    <row r="3201" spans="1:6" s="8" customFormat="1" x14ac:dyDescent="0.3">
      <c r="A3201" s="7">
        <v>72007</v>
      </c>
      <c r="B3201" s="8" t="s">
        <v>5202</v>
      </c>
      <c r="C3201" s="8" t="s">
        <v>5203</v>
      </c>
      <c r="D3201" s="10">
        <v>28659</v>
      </c>
      <c r="E3201" s="9">
        <v>30.08</v>
      </c>
      <c r="F3201" s="9">
        <v>952.6</v>
      </c>
    </row>
    <row r="3202" spans="1:6" s="8" customFormat="1" x14ac:dyDescent="0.3">
      <c r="A3202" s="7">
        <v>72009</v>
      </c>
      <c r="B3202" s="8" t="s">
        <v>5204</v>
      </c>
      <c r="C3202" s="8" t="s">
        <v>5205</v>
      </c>
      <c r="D3202" s="10">
        <v>25900</v>
      </c>
      <c r="E3202" s="9">
        <v>31.31</v>
      </c>
      <c r="F3202" s="9">
        <v>827.2</v>
      </c>
    </row>
    <row r="3203" spans="1:6" s="8" customFormat="1" x14ac:dyDescent="0.3">
      <c r="A3203" s="7">
        <v>72011</v>
      </c>
      <c r="B3203" s="8" t="s">
        <v>5206</v>
      </c>
      <c r="C3203" s="8" t="s">
        <v>5207</v>
      </c>
      <c r="D3203" s="10">
        <v>29261</v>
      </c>
      <c r="E3203" s="9">
        <v>39.29</v>
      </c>
      <c r="F3203" s="9">
        <v>744.8</v>
      </c>
    </row>
    <row r="3204" spans="1:6" s="8" customFormat="1" x14ac:dyDescent="0.3">
      <c r="A3204" s="7">
        <v>72013</v>
      </c>
      <c r="B3204" s="8" t="s">
        <v>5208</v>
      </c>
      <c r="C3204" s="8" t="s">
        <v>5209</v>
      </c>
      <c r="D3204" s="10">
        <v>96440</v>
      </c>
      <c r="E3204" s="9">
        <v>125.95</v>
      </c>
      <c r="F3204" s="9">
        <v>765.7</v>
      </c>
    </row>
    <row r="3205" spans="1:6" s="8" customFormat="1" x14ac:dyDescent="0.3">
      <c r="A3205" s="7">
        <v>72015</v>
      </c>
      <c r="B3205" s="8" t="s">
        <v>5210</v>
      </c>
      <c r="C3205" s="8" t="s">
        <v>5211</v>
      </c>
      <c r="D3205" s="10">
        <v>19575</v>
      </c>
      <c r="E3205" s="9">
        <v>15.01</v>
      </c>
      <c r="F3205" s="9">
        <v>1304.3</v>
      </c>
    </row>
    <row r="3206" spans="1:6" s="8" customFormat="1" x14ac:dyDescent="0.3">
      <c r="A3206" s="7">
        <v>72017</v>
      </c>
      <c r="B3206" s="8" t="s">
        <v>5212</v>
      </c>
      <c r="C3206" s="8" t="s">
        <v>5213</v>
      </c>
      <c r="D3206" s="10">
        <v>24816</v>
      </c>
      <c r="E3206" s="9">
        <v>18.690000000000001</v>
      </c>
      <c r="F3206" s="9">
        <v>1327.6</v>
      </c>
    </row>
    <row r="3207" spans="1:6" s="8" customFormat="1" x14ac:dyDescent="0.3">
      <c r="A3207" s="7">
        <v>72019</v>
      </c>
      <c r="B3207" s="8" t="s">
        <v>5214</v>
      </c>
      <c r="C3207" s="8" t="s">
        <v>5215</v>
      </c>
      <c r="D3207" s="10">
        <v>30318</v>
      </c>
      <c r="E3207" s="9">
        <v>34.25</v>
      </c>
      <c r="F3207" s="9">
        <v>885.1</v>
      </c>
    </row>
    <row r="3208" spans="1:6" s="8" customFormat="1" x14ac:dyDescent="0.3">
      <c r="A3208" s="7">
        <v>72021</v>
      </c>
      <c r="B3208" s="8" t="s">
        <v>5216</v>
      </c>
      <c r="C3208" s="8" t="s">
        <v>5217</v>
      </c>
      <c r="D3208" s="10">
        <v>208116</v>
      </c>
      <c r="E3208" s="9">
        <v>44.32</v>
      </c>
      <c r="F3208" s="9">
        <v>4695.3</v>
      </c>
    </row>
    <row r="3209" spans="1:6" s="8" customFormat="1" x14ac:dyDescent="0.3">
      <c r="A3209" s="7">
        <v>72023</v>
      </c>
      <c r="B3209" s="8" t="s">
        <v>5218</v>
      </c>
      <c r="C3209" s="8" t="s">
        <v>5219</v>
      </c>
      <c r="D3209" s="10">
        <v>50917</v>
      </c>
      <c r="E3209" s="9">
        <v>70.37</v>
      </c>
      <c r="F3209" s="9">
        <v>723.5</v>
      </c>
    </row>
    <row r="3210" spans="1:6" s="8" customFormat="1" x14ac:dyDescent="0.3">
      <c r="A3210" s="7">
        <v>72025</v>
      </c>
      <c r="B3210" s="8" t="s">
        <v>5220</v>
      </c>
      <c r="C3210" s="8" t="s">
        <v>5221</v>
      </c>
      <c r="D3210" s="10">
        <v>142893</v>
      </c>
      <c r="E3210" s="9">
        <v>58.6</v>
      </c>
      <c r="F3210" s="9">
        <v>2438.6</v>
      </c>
    </row>
    <row r="3211" spans="1:6" s="8" customFormat="1" x14ac:dyDescent="0.3">
      <c r="A3211" s="7">
        <v>72027</v>
      </c>
      <c r="B3211" s="8" t="s">
        <v>5222</v>
      </c>
      <c r="C3211" s="8" t="s">
        <v>5223</v>
      </c>
      <c r="D3211" s="10">
        <v>35159</v>
      </c>
      <c r="E3211" s="9">
        <v>46.35</v>
      </c>
      <c r="F3211" s="9">
        <v>758.5</v>
      </c>
    </row>
    <row r="3212" spans="1:6" s="8" customFormat="1" x14ac:dyDescent="0.3">
      <c r="A3212" s="7">
        <v>72029</v>
      </c>
      <c r="B3212" s="8" t="s">
        <v>5224</v>
      </c>
      <c r="C3212" s="8" t="s">
        <v>5225</v>
      </c>
      <c r="D3212" s="10">
        <v>47648</v>
      </c>
      <c r="E3212" s="9">
        <v>32.869999999999997</v>
      </c>
      <c r="F3212" s="9">
        <v>1449.8</v>
      </c>
    </row>
    <row r="3213" spans="1:6" s="8" customFormat="1" x14ac:dyDescent="0.3">
      <c r="A3213" s="7">
        <v>72031</v>
      </c>
      <c r="B3213" s="8" t="s">
        <v>5226</v>
      </c>
      <c r="C3213" s="8" t="s">
        <v>5227</v>
      </c>
      <c r="D3213" s="10">
        <v>176762</v>
      </c>
      <c r="E3213" s="9">
        <v>45.32</v>
      </c>
      <c r="F3213" s="9">
        <v>3900.3</v>
      </c>
    </row>
    <row r="3214" spans="1:6" s="8" customFormat="1" x14ac:dyDescent="0.3">
      <c r="A3214" s="7">
        <v>72033</v>
      </c>
      <c r="B3214" s="8" t="s">
        <v>5228</v>
      </c>
      <c r="C3214" s="8" t="s">
        <v>5229</v>
      </c>
      <c r="D3214" s="10">
        <v>28140</v>
      </c>
      <c r="E3214" s="9">
        <v>4.84</v>
      </c>
      <c r="F3214" s="9">
        <v>5808.6</v>
      </c>
    </row>
    <row r="3215" spans="1:6" s="8" customFormat="1" x14ac:dyDescent="0.3">
      <c r="A3215" s="7">
        <v>72035</v>
      </c>
      <c r="B3215" s="8" t="s">
        <v>5230</v>
      </c>
      <c r="C3215" s="8" t="s">
        <v>5231</v>
      </c>
      <c r="D3215" s="10">
        <v>48119</v>
      </c>
      <c r="E3215" s="9">
        <v>51.93</v>
      </c>
      <c r="F3215" s="9">
        <v>926.5</v>
      </c>
    </row>
    <row r="3216" spans="1:6" s="8" customFormat="1" x14ac:dyDescent="0.3">
      <c r="A3216" s="7">
        <v>72037</v>
      </c>
      <c r="B3216" s="8" t="s">
        <v>5232</v>
      </c>
      <c r="C3216" s="8" t="s">
        <v>5233</v>
      </c>
      <c r="D3216" s="10">
        <v>13631</v>
      </c>
      <c r="E3216" s="9">
        <v>29.04</v>
      </c>
      <c r="F3216" s="9">
        <v>469.5</v>
      </c>
    </row>
    <row r="3217" spans="1:6" s="8" customFormat="1" x14ac:dyDescent="0.3">
      <c r="A3217" s="7">
        <v>72039</v>
      </c>
      <c r="B3217" s="8" t="s">
        <v>5234</v>
      </c>
      <c r="C3217" s="8" t="s">
        <v>5235</v>
      </c>
      <c r="D3217" s="10">
        <v>18782</v>
      </c>
      <c r="E3217" s="9">
        <v>66.53</v>
      </c>
      <c r="F3217" s="9">
        <v>282.3</v>
      </c>
    </row>
    <row r="3218" spans="1:6" s="8" customFormat="1" x14ac:dyDescent="0.3">
      <c r="A3218" s="7">
        <v>72041</v>
      </c>
      <c r="B3218" s="8" t="s">
        <v>5236</v>
      </c>
      <c r="C3218" s="8" t="s">
        <v>5237</v>
      </c>
      <c r="D3218" s="10">
        <v>43480</v>
      </c>
      <c r="E3218" s="9">
        <v>36.020000000000003</v>
      </c>
      <c r="F3218" s="9">
        <v>1207.0999999999999</v>
      </c>
    </row>
    <row r="3219" spans="1:6" s="8" customFormat="1" x14ac:dyDescent="0.3">
      <c r="A3219" s="7">
        <v>72043</v>
      </c>
      <c r="B3219" s="8" t="s">
        <v>5238</v>
      </c>
      <c r="C3219" s="8" t="s">
        <v>5239</v>
      </c>
      <c r="D3219" s="10">
        <v>40512</v>
      </c>
      <c r="E3219" s="9">
        <v>78.010000000000005</v>
      </c>
      <c r="F3219" s="9">
        <v>519.29999999999995</v>
      </c>
    </row>
    <row r="3220" spans="1:6" s="8" customFormat="1" x14ac:dyDescent="0.3">
      <c r="A3220" s="7">
        <v>72045</v>
      </c>
      <c r="B3220" s="8" t="s">
        <v>5240</v>
      </c>
      <c r="C3220" s="8" t="s">
        <v>5241</v>
      </c>
      <c r="D3220" s="10">
        <v>20778</v>
      </c>
      <c r="E3220" s="9">
        <v>28.4</v>
      </c>
      <c r="F3220" s="9">
        <v>731.6</v>
      </c>
    </row>
    <row r="3221" spans="1:6" s="8" customFormat="1" x14ac:dyDescent="0.3">
      <c r="A3221" s="7">
        <v>72047</v>
      </c>
      <c r="B3221" s="8" t="s">
        <v>5242</v>
      </c>
      <c r="C3221" s="8" t="s">
        <v>5243</v>
      </c>
      <c r="D3221" s="10">
        <v>37142</v>
      </c>
      <c r="E3221" s="9">
        <v>42.57</v>
      </c>
      <c r="F3221" s="9">
        <v>872.4</v>
      </c>
    </row>
    <row r="3222" spans="1:6" s="8" customFormat="1" x14ac:dyDescent="0.3">
      <c r="A3222" s="7">
        <v>72049</v>
      </c>
      <c r="B3222" s="8" t="s">
        <v>5244</v>
      </c>
      <c r="C3222" s="8" t="s">
        <v>5245</v>
      </c>
      <c r="D3222" s="10">
        <v>1818</v>
      </c>
      <c r="E3222" s="9">
        <v>11.62</v>
      </c>
      <c r="F3222" s="9">
        <v>156.4</v>
      </c>
    </row>
    <row r="3223" spans="1:6" s="8" customFormat="1" x14ac:dyDescent="0.3">
      <c r="A3223" s="7">
        <v>72051</v>
      </c>
      <c r="B3223" s="8" t="s">
        <v>5246</v>
      </c>
      <c r="C3223" s="8" t="s">
        <v>5247</v>
      </c>
      <c r="D3223" s="10">
        <v>38165</v>
      </c>
      <c r="E3223" s="9">
        <v>23.09</v>
      </c>
      <c r="F3223" s="9">
        <v>1653</v>
      </c>
    </row>
    <row r="3224" spans="1:6" s="8" customFormat="1" x14ac:dyDescent="0.3">
      <c r="A3224" s="7">
        <v>72053</v>
      </c>
      <c r="B3224" s="8" t="s">
        <v>5248</v>
      </c>
      <c r="C3224" s="8" t="s">
        <v>5249</v>
      </c>
      <c r="D3224" s="10">
        <v>36993</v>
      </c>
      <c r="E3224" s="9">
        <v>29.86</v>
      </c>
      <c r="F3224" s="9">
        <v>1238.7</v>
      </c>
    </row>
    <row r="3225" spans="1:6" s="8" customFormat="1" x14ac:dyDescent="0.3">
      <c r="A3225" s="7">
        <v>72054</v>
      </c>
      <c r="B3225" s="8" t="s">
        <v>5250</v>
      </c>
      <c r="C3225" s="8" t="s">
        <v>5251</v>
      </c>
      <c r="D3225" s="10">
        <v>12680</v>
      </c>
      <c r="E3225" s="9">
        <v>15.21</v>
      </c>
      <c r="F3225" s="9">
        <v>833.7</v>
      </c>
    </row>
    <row r="3226" spans="1:6" s="8" customFormat="1" x14ac:dyDescent="0.3">
      <c r="A3226" s="7">
        <v>72055</v>
      </c>
      <c r="B3226" s="8" t="s">
        <v>5252</v>
      </c>
      <c r="C3226" s="8" t="s">
        <v>5253</v>
      </c>
      <c r="D3226" s="10">
        <v>19427</v>
      </c>
      <c r="E3226" s="9">
        <v>37.049999999999997</v>
      </c>
      <c r="F3226" s="9">
        <v>524.29999999999995</v>
      </c>
    </row>
    <row r="3227" spans="1:6" s="8" customFormat="1" x14ac:dyDescent="0.3">
      <c r="A3227" s="7">
        <v>72057</v>
      </c>
      <c r="B3227" s="8" t="s">
        <v>5254</v>
      </c>
      <c r="C3227" s="8" t="s">
        <v>5255</v>
      </c>
      <c r="D3227" s="10">
        <v>45362</v>
      </c>
      <c r="E3227" s="9">
        <v>64.989999999999995</v>
      </c>
      <c r="F3227" s="9">
        <v>698</v>
      </c>
    </row>
    <row r="3228" spans="1:6" s="8" customFormat="1" x14ac:dyDescent="0.3">
      <c r="A3228" s="7">
        <v>72059</v>
      </c>
      <c r="B3228" s="8" t="s">
        <v>5256</v>
      </c>
      <c r="C3228" s="8" t="s">
        <v>5257</v>
      </c>
      <c r="D3228" s="10">
        <v>21581</v>
      </c>
      <c r="E3228" s="9">
        <v>42.27</v>
      </c>
      <c r="F3228" s="9">
        <v>510.5</v>
      </c>
    </row>
    <row r="3229" spans="1:6" s="8" customFormat="1" x14ac:dyDescent="0.3">
      <c r="A3229" s="7">
        <v>72061</v>
      </c>
      <c r="B3229" s="8" t="s">
        <v>5258</v>
      </c>
      <c r="C3229" s="8" t="s">
        <v>5259</v>
      </c>
      <c r="D3229" s="10">
        <v>97924</v>
      </c>
      <c r="E3229" s="9">
        <v>27.58</v>
      </c>
      <c r="F3229" s="9">
        <v>3550.7</v>
      </c>
    </row>
    <row r="3230" spans="1:6" s="8" customFormat="1" x14ac:dyDescent="0.3">
      <c r="A3230" s="7">
        <v>72063</v>
      </c>
      <c r="B3230" s="8" t="s">
        <v>5260</v>
      </c>
      <c r="C3230" s="8" t="s">
        <v>5261</v>
      </c>
      <c r="D3230" s="10" t="s">
        <v>5262</v>
      </c>
      <c r="E3230" s="9">
        <v>27.89</v>
      </c>
      <c r="F3230" s="9">
        <v>1626.9</v>
      </c>
    </row>
    <row r="3231" spans="1:6" s="8" customFormat="1" x14ac:dyDescent="0.3">
      <c r="A3231" s="7">
        <v>72065</v>
      </c>
      <c r="B3231" s="8" t="s">
        <v>5263</v>
      </c>
      <c r="C3231" s="8" t="s">
        <v>5264</v>
      </c>
      <c r="D3231" s="10">
        <v>41953</v>
      </c>
      <c r="E3231" s="9">
        <v>41.78</v>
      </c>
      <c r="F3231" s="9">
        <v>1004.1</v>
      </c>
    </row>
    <row r="3232" spans="1:6" s="8" customFormat="1" x14ac:dyDescent="0.3">
      <c r="A3232" s="7">
        <v>72067</v>
      </c>
      <c r="B3232" s="8" t="s">
        <v>5265</v>
      </c>
      <c r="C3232" s="8" t="s">
        <v>5266</v>
      </c>
      <c r="D3232" s="10">
        <v>17250</v>
      </c>
      <c r="E3232" s="9">
        <v>11.34</v>
      </c>
      <c r="F3232" s="9">
        <v>1520.6</v>
      </c>
    </row>
    <row r="3233" spans="1:6" s="8" customFormat="1" x14ac:dyDescent="0.3">
      <c r="A3233" s="7">
        <v>72069</v>
      </c>
      <c r="B3233" s="8" t="s">
        <v>5267</v>
      </c>
      <c r="C3233" s="8" t="s">
        <v>5268</v>
      </c>
      <c r="D3233" s="10">
        <v>58466</v>
      </c>
      <c r="E3233" s="9">
        <v>44.75</v>
      </c>
      <c r="F3233" s="9">
        <v>1306.4000000000001</v>
      </c>
    </row>
    <row r="3234" spans="1:6" s="8" customFormat="1" x14ac:dyDescent="0.3">
      <c r="A3234" s="7">
        <v>72071</v>
      </c>
      <c r="B3234" s="8" t="s">
        <v>5269</v>
      </c>
      <c r="C3234" s="8" t="s">
        <v>5270</v>
      </c>
      <c r="D3234" s="10">
        <v>45631</v>
      </c>
      <c r="E3234" s="9">
        <v>55.3</v>
      </c>
      <c r="F3234" s="9">
        <v>825.1</v>
      </c>
    </row>
    <row r="3235" spans="1:6" s="8" customFormat="1" x14ac:dyDescent="0.3">
      <c r="A3235" s="7">
        <v>72073</v>
      </c>
      <c r="B3235" s="8" t="s">
        <v>5271</v>
      </c>
      <c r="C3235" s="8" t="s">
        <v>5272</v>
      </c>
      <c r="D3235" s="10">
        <v>16642</v>
      </c>
      <c r="E3235" s="9">
        <v>44.53</v>
      </c>
      <c r="F3235" s="9">
        <v>373.7</v>
      </c>
    </row>
    <row r="3236" spans="1:6" s="8" customFormat="1" x14ac:dyDescent="0.3">
      <c r="A3236" s="7">
        <v>72075</v>
      </c>
      <c r="B3236" s="8" t="s">
        <v>5273</v>
      </c>
      <c r="C3236" s="8" t="s">
        <v>5274</v>
      </c>
      <c r="D3236" s="10">
        <v>50747</v>
      </c>
      <c r="E3236" s="9">
        <v>60.28</v>
      </c>
      <c r="F3236" s="9">
        <v>841.9</v>
      </c>
    </row>
    <row r="3237" spans="1:6" s="8" customFormat="1" x14ac:dyDescent="0.3">
      <c r="A3237" s="7">
        <v>72077</v>
      </c>
      <c r="B3237" s="8" t="s">
        <v>5275</v>
      </c>
      <c r="C3237" s="8" t="s">
        <v>5276</v>
      </c>
      <c r="D3237" s="10">
        <v>40290</v>
      </c>
      <c r="E3237" s="9">
        <v>26.49</v>
      </c>
      <c r="F3237" s="9">
        <v>1521</v>
      </c>
    </row>
    <row r="3238" spans="1:6" s="8" customFormat="1" x14ac:dyDescent="0.3">
      <c r="A3238" s="7">
        <v>72079</v>
      </c>
      <c r="B3238" s="8" t="s">
        <v>5277</v>
      </c>
      <c r="C3238" s="8" t="s">
        <v>5278</v>
      </c>
      <c r="D3238" s="10">
        <v>25753</v>
      </c>
      <c r="E3238" s="9">
        <v>59.95</v>
      </c>
      <c r="F3238" s="9">
        <v>429.6</v>
      </c>
    </row>
    <row r="3239" spans="1:6" s="8" customFormat="1" x14ac:dyDescent="0.3">
      <c r="A3239" s="7">
        <v>72081</v>
      </c>
      <c r="B3239" s="8" t="s">
        <v>5279</v>
      </c>
      <c r="C3239" s="8" t="s">
        <v>5280</v>
      </c>
      <c r="D3239" s="10">
        <v>30753</v>
      </c>
      <c r="E3239" s="9">
        <v>61.45</v>
      </c>
      <c r="F3239" s="9">
        <v>500.5</v>
      </c>
    </row>
    <row r="3240" spans="1:6" s="8" customFormat="1" x14ac:dyDescent="0.3">
      <c r="A3240" s="7">
        <v>72083</v>
      </c>
      <c r="B3240" s="8" t="s">
        <v>5281</v>
      </c>
      <c r="C3240" s="8" t="s">
        <v>5282</v>
      </c>
      <c r="D3240" s="10">
        <v>9881</v>
      </c>
      <c r="E3240" s="9">
        <v>46.36</v>
      </c>
      <c r="F3240" s="9">
        <v>213.1</v>
      </c>
    </row>
    <row r="3241" spans="1:6" s="8" customFormat="1" x14ac:dyDescent="0.3">
      <c r="A3241" s="7">
        <v>72085</v>
      </c>
      <c r="B3241" s="8" t="s">
        <v>5283</v>
      </c>
      <c r="C3241" s="8" t="s">
        <v>5284</v>
      </c>
      <c r="D3241" s="10">
        <v>38675</v>
      </c>
      <c r="E3241" s="9">
        <v>33.880000000000003</v>
      </c>
      <c r="F3241" s="9">
        <v>1141.5</v>
      </c>
    </row>
    <row r="3242" spans="1:6" s="8" customFormat="1" x14ac:dyDescent="0.3">
      <c r="A3242" s="7">
        <v>72087</v>
      </c>
      <c r="B3242" s="8" t="s">
        <v>5285</v>
      </c>
      <c r="C3242" s="8" t="s">
        <v>5286</v>
      </c>
      <c r="D3242" s="10">
        <v>30060</v>
      </c>
      <c r="E3242" s="9">
        <v>19.37</v>
      </c>
      <c r="F3242" s="9">
        <v>1552.2</v>
      </c>
    </row>
    <row r="3243" spans="1:6" s="8" customFormat="1" x14ac:dyDescent="0.3">
      <c r="A3243" s="7">
        <v>72089</v>
      </c>
      <c r="B3243" s="8" t="s">
        <v>5287</v>
      </c>
      <c r="C3243" s="8" t="s">
        <v>5288</v>
      </c>
      <c r="D3243" s="10">
        <v>20068</v>
      </c>
      <c r="E3243" s="9">
        <v>25.81</v>
      </c>
      <c r="F3243" s="9">
        <v>777.5</v>
      </c>
    </row>
    <row r="3244" spans="1:6" s="8" customFormat="1" x14ac:dyDescent="0.3">
      <c r="A3244" s="7">
        <v>72091</v>
      </c>
      <c r="B3244" s="8" t="s">
        <v>5289</v>
      </c>
      <c r="C3244" s="8" t="s">
        <v>5290</v>
      </c>
      <c r="D3244" s="10">
        <v>44113</v>
      </c>
      <c r="E3244" s="9">
        <v>45.13</v>
      </c>
      <c r="F3244" s="9">
        <v>977.5</v>
      </c>
    </row>
    <row r="3245" spans="1:6" s="8" customFormat="1" x14ac:dyDescent="0.3">
      <c r="A3245" s="7">
        <v>72093</v>
      </c>
      <c r="B3245" s="8" t="s">
        <v>5291</v>
      </c>
      <c r="C3245" s="8" t="s">
        <v>5292</v>
      </c>
      <c r="D3245" s="10">
        <v>6276</v>
      </c>
      <c r="E3245" s="9">
        <v>36.619999999999997</v>
      </c>
      <c r="F3245" s="9">
        <v>171.4</v>
      </c>
    </row>
    <row r="3246" spans="1:6" s="8" customFormat="1" x14ac:dyDescent="0.3">
      <c r="A3246" s="7">
        <v>72095</v>
      </c>
      <c r="B3246" s="8" t="s">
        <v>5293</v>
      </c>
      <c r="C3246" s="8" t="s">
        <v>5294</v>
      </c>
      <c r="D3246" s="10">
        <v>12225</v>
      </c>
      <c r="E3246" s="9">
        <v>21.07</v>
      </c>
      <c r="F3246" s="9">
        <v>580.29999999999995</v>
      </c>
    </row>
    <row r="3247" spans="1:6" s="8" customFormat="1" x14ac:dyDescent="0.3">
      <c r="A3247" s="7">
        <v>72097</v>
      </c>
      <c r="B3247" s="8" t="s">
        <v>5295</v>
      </c>
      <c r="C3247" s="8" t="s">
        <v>5296</v>
      </c>
      <c r="D3247" s="10">
        <v>89080</v>
      </c>
      <c r="E3247" s="9">
        <v>77.650000000000006</v>
      </c>
      <c r="F3247" s="9">
        <v>1147.3</v>
      </c>
    </row>
    <row r="3248" spans="1:6" s="8" customFormat="1" x14ac:dyDescent="0.3">
      <c r="A3248" s="7">
        <v>72099</v>
      </c>
      <c r="B3248" s="8" t="s">
        <v>5297</v>
      </c>
      <c r="C3248" s="8" t="s">
        <v>5298</v>
      </c>
      <c r="D3248" s="10">
        <v>40109</v>
      </c>
      <c r="E3248" s="9">
        <v>50.34</v>
      </c>
      <c r="F3248" s="9">
        <v>796.7</v>
      </c>
    </row>
    <row r="3249" spans="1:6" s="8" customFormat="1" x14ac:dyDescent="0.3">
      <c r="A3249" s="7">
        <v>72101</v>
      </c>
      <c r="B3249" s="8" t="s">
        <v>5299</v>
      </c>
      <c r="C3249" s="8" t="s">
        <v>5300</v>
      </c>
      <c r="D3249" s="10">
        <v>32610</v>
      </c>
      <c r="E3249" s="9">
        <v>38.869999999999997</v>
      </c>
      <c r="F3249" s="9">
        <v>838.9</v>
      </c>
    </row>
    <row r="3250" spans="1:6" s="8" customFormat="1" x14ac:dyDescent="0.3">
      <c r="A3250" s="7">
        <v>72103</v>
      </c>
      <c r="B3250" s="8" t="s">
        <v>5301</v>
      </c>
      <c r="C3250" s="8" t="s">
        <v>5302</v>
      </c>
      <c r="D3250" s="10">
        <v>26720</v>
      </c>
      <c r="E3250" s="9">
        <v>51.66</v>
      </c>
      <c r="F3250" s="9">
        <v>517.20000000000005</v>
      </c>
    </row>
    <row r="3251" spans="1:6" s="8" customFormat="1" x14ac:dyDescent="0.3">
      <c r="A3251" s="7">
        <v>72105</v>
      </c>
      <c r="B3251" s="8" t="s">
        <v>5303</v>
      </c>
      <c r="C3251" s="8" t="s">
        <v>5304</v>
      </c>
      <c r="D3251" s="10">
        <v>30402</v>
      </c>
      <c r="E3251" s="9">
        <v>27.4</v>
      </c>
      <c r="F3251" s="9">
        <v>1109.5</v>
      </c>
    </row>
    <row r="3252" spans="1:6" s="8" customFormat="1" x14ac:dyDescent="0.3">
      <c r="A3252" s="7">
        <v>72107</v>
      </c>
      <c r="B3252" s="8" t="s">
        <v>5305</v>
      </c>
      <c r="C3252" s="8" t="s">
        <v>5306</v>
      </c>
      <c r="D3252" s="10">
        <v>23423</v>
      </c>
      <c r="E3252" s="9">
        <v>63.62</v>
      </c>
      <c r="F3252" s="9">
        <v>368.2</v>
      </c>
    </row>
    <row r="3253" spans="1:6" s="8" customFormat="1" x14ac:dyDescent="0.3">
      <c r="A3253" s="7">
        <v>72109</v>
      </c>
      <c r="B3253" s="8" t="s">
        <v>5307</v>
      </c>
      <c r="C3253" s="8" t="s">
        <v>5308</v>
      </c>
      <c r="D3253" s="10">
        <v>19277</v>
      </c>
      <c r="E3253" s="9">
        <v>46.7</v>
      </c>
      <c r="F3253" s="9">
        <v>412.8</v>
      </c>
    </row>
    <row r="3254" spans="1:6" s="8" customFormat="1" x14ac:dyDescent="0.3">
      <c r="A3254" s="7">
        <v>72111</v>
      </c>
      <c r="B3254" s="8" t="s">
        <v>5309</v>
      </c>
      <c r="C3254" s="8" t="s">
        <v>5310</v>
      </c>
      <c r="D3254" s="10">
        <v>24282</v>
      </c>
      <c r="E3254" s="9">
        <v>44.62</v>
      </c>
      <c r="F3254" s="9">
        <v>544.20000000000005</v>
      </c>
    </row>
    <row r="3255" spans="1:6" s="8" customFormat="1" x14ac:dyDescent="0.3">
      <c r="A3255" s="7">
        <v>72113</v>
      </c>
      <c r="B3255" s="8" t="s">
        <v>5311</v>
      </c>
      <c r="C3255" s="8" t="s">
        <v>5312</v>
      </c>
      <c r="D3255" s="10">
        <v>166327</v>
      </c>
      <c r="E3255" s="9">
        <v>114.76</v>
      </c>
      <c r="F3255" s="9">
        <v>1449.3</v>
      </c>
    </row>
    <row r="3256" spans="1:6" s="8" customFormat="1" x14ac:dyDescent="0.3">
      <c r="A3256" s="7">
        <v>72115</v>
      </c>
      <c r="B3256" s="8" t="s">
        <v>5313</v>
      </c>
      <c r="C3256" s="8" t="s">
        <v>5314</v>
      </c>
      <c r="D3256" s="10">
        <v>25919</v>
      </c>
      <c r="E3256" s="9">
        <v>22.68</v>
      </c>
      <c r="F3256" s="9">
        <v>1142.7</v>
      </c>
    </row>
    <row r="3257" spans="1:6" s="8" customFormat="1" x14ac:dyDescent="0.3">
      <c r="A3257" s="7">
        <v>72117</v>
      </c>
      <c r="B3257" s="8" t="s">
        <v>5315</v>
      </c>
      <c r="C3257" s="8" t="s">
        <v>5316</v>
      </c>
      <c r="D3257" s="10">
        <v>15200</v>
      </c>
      <c r="E3257" s="9">
        <v>14.29</v>
      </c>
      <c r="F3257" s="9">
        <v>1063.8</v>
      </c>
    </row>
    <row r="3258" spans="1:6" s="8" customFormat="1" x14ac:dyDescent="0.3">
      <c r="A3258" s="7">
        <v>72119</v>
      </c>
      <c r="B3258" s="8" t="s">
        <v>5317</v>
      </c>
      <c r="C3258" s="8" t="s">
        <v>5318</v>
      </c>
      <c r="D3258" s="10">
        <v>54304</v>
      </c>
      <c r="E3258" s="9">
        <v>60.62</v>
      </c>
      <c r="F3258" s="9">
        <v>895.8</v>
      </c>
    </row>
    <row r="3259" spans="1:6" s="8" customFormat="1" x14ac:dyDescent="0.3">
      <c r="A3259" s="7">
        <v>72121</v>
      </c>
      <c r="B3259" s="8" t="s">
        <v>5319</v>
      </c>
      <c r="C3259" s="8" t="s">
        <v>5320</v>
      </c>
      <c r="D3259" s="10">
        <v>25265</v>
      </c>
      <c r="E3259" s="9">
        <v>35.83</v>
      </c>
      <c r="F3259" s="9">
        <v>705.1</v>
      </c>
    </row>
    <row r="3260" spans="1:6" s="8" customFormat="1" x14ac:dyDescent="0.3">
      <c r="A3260" s="7">
        <v>72123</v>
      </c>
      <c r="B3260" s="8" t="s">
        <v>5321</v>
      </c>
      <c r="C3260" s="8" t="s">
        <v>5322</v>
      </c>
      <c r="D3260" s="10">
        <v>31078</v>
      </c>
      <c r="E3260" s="9">
        <v>69.37</v>
      </c>
      <c r="F3260" s="9">
        <v>448</v>
      </c>
    </row>
    <row r="3261" spans="1:6" s="8" customFormat="1" x14ac:dyDescent="0.3">
      <c r="A3261" s="7">
        <v>72125</v>
      </c>
      <c r="B3261" s="8" t="s">
        <v>5323</v>
      </c>
      <c r="C3261" s="8" t="s">
        <v>5324</v>
      </c>
      <c r="D3261" s="10">
        <v>35527</v>
      </c>
      <c r="E3261" s="9">
        <v>54.5</v>
      </c>
      <c r="F3261" s="9">
        <v>651.9</v>
      </c>
    </row>
    <row r="3262" spans="1:6" s="8" customFormat="1" x14ac:dyDescent="0.3">
      <c r="A3262" s="7">
        <v>72127</v>
      </c>
      <c r="B3262" s="8" t="s">
        <v>5325</v>
      </c>
      <c r="C3262" s="8" t="s">
        <v>5326</v>
      </c>
      <c r="D3262" s="10">
        <v>395326</v>
      </c>
      <c r="E3262" s="9">
        <v>47.85</v>
      </c>
      <c r="F3262" s="9">
        <v>8262.2999999999993</v>
      </c>
    </row>
    <row r="3263" spans="1:6" s="8" customFormat="1" x14ac:dyDescent="0.3">
      <c r="A3263" s="7">
        <v>72129</v>
      </c>
      <c r="B3263" s="8" t="s">
        <v>5327</v>
      </c>
      <c r="C3263" s="8" t="s">
        <v>5328</v>
      </c>
      <c r="D3263" s="10">
        <v>41058</v>
      </c>
      <c r="E3263" s="9">
        <v>53.11</v>
      </c>
      <c r="F3263" s="9">
        <v>773.1</v>
      </c>
    </row>
    <row r="3264" spans="1:6" s="8" customFormat="1" x14ac:dyDescent="0.3">
      <c r="A3264" s="7">
        <v>72131</v>
      </c>
      <c r="B3264" s="8" t="s">
        <v>5329</v>
      </c>
      <c r="C3264" s="8" t="s">
        <v>5330</v>
      </c>
      <c r="D3264" s="10">
        <v>42430</v>
      </c>
      <c r="E3264" s="9">
        <v>70.42</v>
      </c>
      <c r="F3264" s="9">
        <v>602.5</v>
      </c>
    </row>
    <row r="3265" spans="1:6" s="8" customFormat="1" x14ac:dyDescent="0.3">
      <c r="A3265" s="7">
        <v>72133</v>
      </c>
      <c r="B3265" s="8" t="s">
        <v>5331</v>
      </c>
      <c r="C3265" s="8" t="s">
        <v>5332</v>
      </c>
      <c r="D3265" s="10">
        <v>23274</v>
      </c>
      <c r="E3265" s="9">
        <v>34.020000000000003</v>
      </c>
      <c r="F3265" s="9">
        <v>684.1</v>
      </c>
    </row>
    <row r="3266" spans="1:6" s="8" customFormat="1" x14ac:dyDescent="0.3">
      <c r="A3266" s="7">
        <v>72135</v>
      </c>
      <c r="B3266" s="8" t="s">
        <v>5333</v>
      </c>
      <c r="C3266" s="8" t="s">
        <v>5334</v>
      </c>
      <c r="D3266" s="10">
        <v>74066</v>
      </c>
      <c r="E3266" s="9">
        <v>27.02</v>
      </c>
      <c r="F3266" s="9">
        <v>2741.5</v>
      </c>
    </row>
    <row r="3267" spans="1:6" s="8" customFormat="1" x14ac:dyDescent="0.3">
      <c r="A3267" s="7">
        <v>72137</v>
      </c>
      <c r="B3267" s="8" t="s">
        <v>5335</v>
      </c>
      <c r="C3267" s="8" t="s">
        <v>5336</v>
      </c>
      <c r="D3267" s="10">
        <v>89609</v>
      </c>
      <c r="E3267" s="9">
        <v>23.24</v>
      </c>
      <c r="F3267" s="9">
        <v>3855.7</v>
      </c>
    </row>
    <row r="3268" spans="1:6" s="8" customFormat="1" x14ac:dyDescent="0.3">
      <c r="A3268" s="7">
        <v>72139</v>
      </c>
      <c r="B3268" s="8" t="s">
        <v>5337</v>
      </c>
      <c r="C3268" s="8" t="s">
        <v>5338</v>
      </c>
      <c r="D3268" s="10">
        <v>74842</v>
      </c>
      <c r="E3268" s="9">
        <v>20.76</v>
      </c>
      <c r="F3268" s="9">
        <v>3604.4</v>
      </c>
    </row>
    <row r="3269" spans="1:6" s="8" customFormat="1" x14ac:dyDescent="0.3">
      <c r="A3269" s="7">
        <v>72141</v>
      </c>
      <c r="B3269" s="8" t="s">
        <v>5339</v>
      </c>
      <c r="C3269" s="8" t="s">
        <v>5340</v>
      </c>
      <c r="D3269" s="10">
        <v>33149</v>
      </c>
      <c r="E3269" s="9">
        <v>113.53</v>
      </c>
      <c r="F3269" s="9">
        <v>292</v>
      </c>
    </row>
    <row r="3270" spans="1:6" s="8" customFormat="1" x14ac:dyDescent="0.3">
      <c r="A3270" s="7">
        <v>72143</v>
      </c>
      <c r="B3270" s="8" t="s">
        <v>5341</v>
      </c>
      <c r="C3270" s="8" t="s">
        <v>5342</v>
      </c>
      <c r="D3270" s="10">
        <v>39951</v>
      </c>
      <c r="E3270" s="9">
        <v>27.73</v>
      </c>
      <c r="F3270" s="9">
        <v>1440.8</v>
      </c>
    </row>
    <row r="3271" spans="1:6" s="8" customFormat="1" x14ac:dyDescent="0.3">
      <c r="A3271" s="7">
        <v>72145</v>
      </c>
      <c r="B3271" s="8" t="s">
        <v>5343</v>
      </c>
      <c r="C3271" s="8" t="s">
        <v>5344</v>
      </c>
      <c r="D3271" s="10">
        <v>59662</v>
      </c>
      <c r="E3271" s="9">
        <v>45.86</v>
      </c>
      <c r="F3271" s="9">
        <v>1301.0999999999999</v>
      </c>
    </row>
    <row r="3272" spans="1:6" s="8" customFormat="1" x14ac:dyDescent="0.3">
      <c r="A3272" s="7">
        <v>72147</v>
      </c>
      <c r="B3272" s="8" t="s">
        <v>5345</v>
      </c>
      <c r="C3272" s="8" t="s">
        <v>5346</v>
      </c>
      <c r="D3272" s="10">
        <v>9301</v>
      </c>
      <c r="E3272" s="9">
        <v>50.77</v>
      </c>
      <c r="F3272" s="9">
        <v>183.2</v>
      </c>
    </row>
    <row r="3273" spans="1:6" s="8" customFormat="1" x14ac:dyDescent="0.3">
      <c r="A3273" s="7">
        <v>72149</v>
      </c>
      <c r="B3273" s="8" t="s">
        <v>5347</v>
      </c>
      <c r="C3273" s="8" t="s">
        <v>5348</v>
      </c>
      <c r="D3273" s="10">
        <v>26073</v>
      </c>
      <c r="E3273" s="9">
        <v>35.64</v>
      </c>
      <c r="F3273" s="9">
        <v>731.6</v>
      </c>
    </row>
    <row r="3274" spans="1:6" s="8" customFormat="1" x14ac:dyDescent="0.3">
      <c r="A3274" s="7">
        <v>72151</v>
      </c>
      <c r="B3274" s="8" t="s">
        <v>5349</v>
      </c>
      <c r="C3274" s="8" t="s">
        <v>5350</v>
      </c>
      <c r="D3274" s="10">
        <v>37941</v>
      </c>
      <c r="E3274" s="9">
        <v>55.21</v>
      </c>
      <c r="F3274" s="9">
        <v>687.2</v>
      </c>
    </row>
    <row r="3275" spans="1:6" s="8" customFormat="1" x14ac:dyDescent="0.3">
      <c r="A3275" s="7">
        <v>72153</v>
      </c>
      <c r="B3275" s="8" t="s">
        <v>5351</v>
      </c>
      <c r="C3275" s="8" t="s">
        <v>5352</v>
      </c>
      <c r="D3275" s="10">
        <v>42043</v>
      </c>
      <c r="E3275" s="9">
        <v>68.19</v>
      </c>
      <c r="F3275" s="9">
        <v>616.5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96"/>
  <sheetViews>
    <sheetView showGridLines="0" zoomScale="80" zoomScaleNormal="80" workbookViewId="0">
      <selection activeCell="C36" sqref="C36"/>
    </sheetView>
  </sheetViews>
  <sheetFormatPr defaultColWidth="42.5546875" defaultRowHeight="14.4" x14ac:dyDescent="0.3"/>
  <cols>
    <col min="1" max="1" width="17.109375" style="1" customWidth="1"/>
    <col min="4" max="4" width="21.5546875" style="1" customWidth="1"/>
    <col min="5" max="5" width="20.33203125" customWidth="1"/>
    <col min="6" max="6" width="24.6640625" customWidth="1"/>
  </cols>
  <sheetData>
    <row r="1" spans="1:6" ht="28.8" x14ac:dyDescent="0.3">
      <c r="A1" s="5" t="s">
        <v>0</v>
      </c>
      <c r="B1" s="5" t="s">
        <v>1</v>
      </c>
      <c r="C1" s="5" t="s">
        <v>1</v>
      </c>
      <c r="D1" s="5" t="s">
        <v>2</v>
      </c>
      <c r="E1" s="5" t="s">
        <v>3</v>
      </c>
      <c r="F1" s="5" t="s">
        <v>4</v>
      </c>
    </row>
    <row r="2" spans="1:6" x14ac:dyDescent="0.3">
      <c r="B2" t="s">
        <v>5</v>
      </c>
      <c r="C2" t="s">
        <v>5</v>
      </c>
      <c r="D2" s="3" t="s">
        <v>6</v>
      </c>
      <c r="E2" s="4">
        <v>3531905.43</v>
      </c>
      <c r="F2" s="4">
        <v>87.4</v>
      </c>
    </row>
    <row r="3" spans="1:6" x14ac:dyDescent="0.3">
      <c r="A3" s="1">
        <v>1</v>
      </c>
      <c r="B3" t="s">
        <v>7</v>
      </c>
      <c r="C3" t="s">
        <v>8</v>
      </c>
      <c r="D3" s="3" t="s">
        <v>9</v>
      </c>
      <c r="E3" s="4">
        <v>50645.33</v>
      </c>
      <c r="F3" s="4">
        <v>94.4</v>
      </c>
    </row>
    <row r="4" spans="1:6" x14ac:dyDescent="0.3">
      <c r="A4" s="1">
        <v>1001</v>
      </c>
      <c r="B4" t="s">
        <v>10</v>
      </c>
      <c r="C4" t="s">
        <v>11</v>
      </c>
      <c r="D4" s="3">
        <v>54571</v>
      </c>
      <c r="E4" s="4">
        <v>594.44000000000005</v>
      </c>
      <c r="F4" s="4">
        <v>91.8</v>
      </c>
    </row>
    <row r="5" spans="1:6" x14ac:dyDescent="0.3">
      <c r="A5" s="1">
        <v>1003</v>
      </c>
      <c r="B5" t="s">
        <v>12</v>
      </c>
      <c r="C5" t="s">
        <v>13</v>
      </c>
      <c r="D5" s="3">
        <v>182265</v>
      </c>
      <c r="E5" s="4">
        <v>1589.78</v>
      </c>
      <c r="F5" s="4">
        <v>114.6</v>
      </c>
    </row>
    <row r="6" spans="1:6" x14ac:dyDescent="0.3">
      <c r="A6" s="1">
        <v>1005</v>
      </c>
      <c r="B6" t="s">
        <v>14</v>
      </c>
      <c r="C6" t="s">
        <v>15</v>
      </c>
      <c r="D6" s="3">
        <v>27457</v>
      </c>
      <c r="E6" s="4">
        <v>884.88</v>
      </c>
      <c r="F6" s="4">
        <v>31</v>
      </c>
    </row>
    <row r="7" spans="1:6" x14ac:dyDescent="0.3">
      <c r="A7" s="1">
        <v>1007</v>
      </c>
      <c r="B7" t="s">
        <v>16</v>
      </c>
      <c r="C7" t="s">
        <v>17</v>
      </c>
      <c r="D7" s="3">
        <v>22915</v>
      </c>
      <c r="E7" s="4">
        <v>622.58000000000004</v>
      </c>
      <c r="F7" s="4">
        <v>36.799999999999997</v>
      </c>
    </row>
    <row r="8" spans="1:6" x14ac:dyDescent="0.3">
      <c r="A8" s="1">
        <v>1009</v>
      </c>
      <c r="B8" t="s">
        <v>18</v>
      </c>
      <c r="C8" t="s">
        <v>19</v>
      </c>
      <c r="D8" s="3">
        <v>57322</v>
      </c>
      <c r="E8" s="4">
        <v>644.78</v>
      </c>
      <c r="F8" s="4">
        <v>88.9</v>
      </c>
    </row>
    <row r="9" spans="1:6" x14ac:dyDescent="0.3">
      <c r="A9" s="1">
        <v>1011</v>
      </c>
      <c r="B9" t="s">
        <v>20</v>
      </c>
      <c r="C9" t="s">
        <v>21</v>
      </c>
      <c r="D9" s="3">
        <v>10914</v>
      </c>
      <c r="E9" s="4">
        <v>622.79999999999995</v>
      </c>
      <c r="F9" s="4">
        <v>17.5</v>
      </c>
    </row>
    <row r="10" spans="1:6" x14ac:dyDescent="0.3">
      <c r="A10" s="1">
        <v>1013</v>
      </c>
      <c r="B10" t="s">
        <v>22</v>
      </c>
      <c r="C10" t="s">
        <v>23</v>
      </c>
      <c r="D10" s="3">
        <v>20947</v>
      </c>
      <c r="E10" s="4">
        <v>776.83</v>
      </c>
      <c r="F10" s="4">
        <v>27</v>
      </c>
    </row>
    <row r="11" spans="1:6" x14ac:dyDescent="0.3">
      <c r="A11" s="1">
        <v>1015</v>
      </c>
      <c r="B11" t="s">
        <v>24</v>
      </c>
      <c r="C11" t="s">
        <v>25</v>
      </c>
      <c r="D11" s="3">
        <v>118572</v>
      </c>
      <c r="E11" s="4">
        <v>605.87</v>
      </c>
      <c r="F11" s="4">
        <v>195.7</v>
      </c>
    </row>
    <row r="12" spans="1:6" x14ac:dyDescent="0.3">
      <c r="A12" s="1">
        <v>1017</v>
      </c>
      <c r="B12" t="s">
        <v>26</v>
      </c>
      <c r="C12" t="s">
        <v>27</v>
      </c>
      <c r="D12" s="3">
        <v>34215</v>
      </c>
      <c r="E12" s="4">
        <v>596.53</v>
      </c>
      <c r="F12" s="4">
        <v>57.4</v>
      </c>
    </row>
    <row r="13" spans="1:6" x14ac:dyDescent="0.3">
      <c r="A13" s="1">
        <v>1019</v>
      </c>
      <c r="B13" t="s">
        <v>28</v>
      </c>
      <c r="C13" t="s">
        <v>29</v>
      </c>
      <c r="D13" s="3">
        <v>25989</v>
      </c>
      <c r="E13" s="4">
        <v>553.70000000000005</v>
      </c>
      <c r="F13" s="4">
        <v>46.9</v>
      </c>
    </row>
    <row r="14" spans="1:6" x14ac:dyDescent="0.3">
      <c r="A14" s="1">
        <v>1021</v>
      </c>
      <c r="B14" t="s">
        <v>30</v>
      </c>
      <c r="C14" t="s">
        <v>31</v>
      </c>
      <c r="D14" s="3">
        <v>43643</v>
      </c>
      <c r="E14" s="4">
        <v>692.85</v>
      </c>
      <c r="F14" s="4">
        <v>63</v>
      </c>
    </row>
    <row r="15" spans="1:6" x14ac:dyDescent="0.3">
      <c r="A15" s="1">
        <v>1023</v>
      </c>
      <c r="B15" t="s">
        <v>32</v>
      </c>
      <c r="C15" t="s">
        <v>33</v>
      </c>
      <c r="D15" s="3">
        <v>13859</v>
      </c>
      <c r="E15" s="4">
        <v>913.5</v>
      </c>
      <c r="F15" s="4">
        <v>15.2</v>
      </c>
    </row>
    <row r="16" spans="1:6" x14ac:dyDescent="0.3">
      <c r="A16" s="1">
        <v>1025</v>
      </c>
      <c r="B16" t="s">
        <v>34</v>
      </c>
      <c r="C16" t="s">
        <v>35</v>
      </c>
      <c r="D16" s="3">
        <v>25833</v>
      </c>
      <c r="E16" s="4">
        <v>1238.46</v>
      </c>
      <c r="F16" s="4">
        <v>20.9</v>
      </c>
    </row>
    <row r="17" spans="1:6" x14ac:dyDescent="0.3">
      <c r="A17" s="1">
        <v>1027</v>
      </c>
      <c r="B17" t="s">
        <v>36</v>
      </c>
      <c r="C17" t="s">
        <v>37</v>
      </c>
      <c r="D17" s="3">
        <v>13932</v>
      </c>
      <c r="E17" s="4">
        <v>603.96</v>
      </c>
      <c r="F17" s="4">
        <v>23.1</v>
      </c>
    </row>
    <row r="18" spans="1:6" x14ac:dyDescent="0.3">
      <c r="A18" s="1">
        <v>1029</v>
      </c>
      <c r="B18" t="s">
        <v>38</v>
      </c>
      <c r="C18" t="s">
        <v>39</v>
      </c>
      <c r="D18" s="3">
        <v>14972</v>
      </c>
      <c r="E18" s="4">
        <v>560.1</v>
      </c>
      <c r="F18" s="4">
        <v>26.7</v>
      </c>
    </row>
    <row r="19" spans="1:6" x14ac:dyDescent="0.3">
      <c r="A19" s="1">
        <v>1031</v>
      </c>
      <c r="B19" t="s">
        <v>40</v>
      </c>
      <c r="C19" t="s">
        <v>41</v>
      </c>
      <c r="D19" s="3">
        <v>49948</v>
      </c>
      <c r="E19" s="4">
        <v>678.97</v>
      </c>
      <c r="F19" s="4">
        <v>73.599999999999994</v>
      </c>
    </row>
    <row r="20" spans="1:6" x14ac:dyDescent="0.3">
      <c r="A20" s="1">
        <v>1033</v>
      </c>
      <c r="B20" t="s">
        <v>42</v>
      </c>
      <c r="C20" t="s">
        <v>43</v>
      </c>
      <c r="D20" s="3">
        <v>54428</v>
      </c>
      <c r="E20" s="4">
        <v>592.62</v>
      </c>
      <c r="F20" s="4">
        <v>91.8</v>
      </c>
    </row>
    <row r="21" spans="1:6" x14ac:dyDescent="0.3">
      <c r="A21" s="1">
        <v>1035</v>
      </c>
      <c r="B21" t="s">
        <v>44</v>
      </c>
      <c r="C21" t="s">
        <v>45</v>
      </c>
      <c r="D21" s="3">
        <v>13228</v>
      </c>
      <c r="E21" s="4">
        <v>850.16</v>
      </c>
      <c r="F21" s="4">
        <v>15.6</v>
      </c>
    </row>
    <row r="22" spans="1:6" x14ac:dyDescent="0.3">
      <c r="A22" s="1">
        <v>1037</v>
      </c>
      <c r="B22" t="s">
        <v>46</v>
      </c>
      <c r="C22" t="s">
        <v>47</v>
      </c>
      <c r="D22" s="3">
        <v>11539</v>
      </c>
      <c r="E22" s="4">
        <v>650.92999999999995</v>
      </c>
      <c r="F22" s="4">
        <v>17.7</v>
      </c>
    </row>
    <row r="23" spans="1:6" x14ac:dyDescent="0.3">
      <c r="A23" s="1">
        <v>1039</v>
      </c>
      <c r="B23" t="s">
        <v>48</v>
      </c>
      <c r="C23" t="s">
        <v>49</v>
      </c>
      <c r="D23" s="3">
        <v>37765</v>
      </c>
      <c r="E23" s="4">
        <v>1030.46</v>
      </c>
      <c r="F23" s="4">
        <v>36.6</v>
      </c>
    </row>
    <row r="24" spans="1:6" x14ac:dyDescent="0.3">
      <c r="A24" s="1">
        <v>1041</v>
      </c>
      <c r="B24" t="s">
        <v>50</v>
      </c>
      <c r="C24" t="s">
        <v>51</v>
      </c>
      <c r="D24" s="3">
        <v>13906</v>
      </c>
      <c r="E24" s="4">
        <v>608.84</v>
      </c>
      <c r="F24" s="4">
        <v>22.8</v>
      </c>
    </row>
    <row r="25" spans="1:6" x14ac:dyDescent="0.3">
      <c r="A25" s="1">
        <v>1043</v>
      </c>
      <c r="B25" t="s">
        <v>52</v>
      </c>
      <c r="C25" t="s">
        <v>53</v>
      </c>
      <c r="D25" s="3">
        <v>80406</v>
      </c>
      <c r="E25" s="4">
        <v>734.84</v>
      </c>
      <c r="F25" s="4">
        <v>109.4</v>
      </c>
    </row>
    <row r="26" spans="1:6" x14ac:dyDescent="0.3">
      <c r="A26" s="1">
        <v>1045</v>
      </c>
      <c r="B26" t="s">
        <v>54</v>
      </c>
      <c r="C26" t="s">
        <v>55</v>
      </c>
      <c r="D26" s="3">
        <v>50251</v>
      </c>
      <c r="E26" s="4">
        <v>561.15</v>
      </c>
      <c r="F26" s="4">
        <v>89.6</v>
      </c>
    </row>
    <row r="27" spans="1:6" x14ac:dyDescent="0.3">
      <c r="A27" s="1">
        <v>1047</v>
      </c>
      <c r="B27" t="s">
        <v>56</v>
      </c>
      <c r="C27" t="s">
        <v>57</v>
      </c>
      <c r="D27" s="3">
        <v>43820</v>
      </c>
      <c r="E27" s="4">
        <v>978.69</v>
      </c>
      <c r="F27" s="4">
        <v>44.8</v>
      </c>
    </row>
    <row r="28" spans="1:6" x14ac:dyDescent="0.3">
      <c r="A28" s="1">
        <v>1049</v>
      </c>
      <c r="B28" t="s">
        <v>58</v>
      </c>
      <c r="C28" t="s">
        <v>59</v>
      </c>
      <c r="D28" s="3">
        <v>71109</v>
      </c>
      <c r="E28" s="4">
        <v>777.09</v>
      </c>
      <c r="F28" s="4">
        <v>91.5</v>
      </c>
    </row>
    <row r="29" spans="1:6" x14ac:dyDescent="0.3">
      <c r="A29" s="1">
        <v>1051</v>
      </c>
      <c r="B29" t="s">
        <v>60</v>
      </c>
      <c r="C29" t="s">
        <v>61</v>
      </c>
      <c r="D29" s="3">
        <v>79303</v>
      </c>
      <c r="E29" s="4">
        <v>618.48</v>
      </c>
      <c r="F29" s="4">
        <v>128.19999999999999</v>
      </c>
    </row>
    <row r="30" spans="1:6" x14ac:dyDescent="0.3">
      <c r="A30" s="1">
        <v>1053</v>
      </c>
      <c r="B30" t="s">
        <v>62</v>
      </c>
      <c r="C30" t="s">
        <v>63</v>
      </c>
      <c r="D30" s="3">
        <v>38319</v>
      </c>
      <c r="E30" s="4">
        <v>945.08</v>
      </c>
      <c r="F30" s="4">
        <v>40.5</v>
      </c>
    </row>
    <row r="31" spans="1:6" x14ac:dyDescent="0.3">
      <c r="A31" s="1">
        <v>1055</v>
      </c>
      <c r="B31" t="s">
        <v>64</v>
      </c>
      <c r="C31" t="s">
        <v>65</v>
      </c>
      <c r="D31" s="3">
        <v>104430</v>
      </c>
      <c r="E31" s="4">
        <v>534.99</v>
      </c>
      <c r="F31" s="4">
        <v>195.2</v>
      </c>
    </row>
    <row r="32" spans="1:6" x14ac:dyDescent="0.3">
      <c r="A32" s="1">
        <v>1057</v>
      </c>
      <c r="B32" t="s">
        <v>66</v>
      </c>
      <c r="C32" t="s">
        <v>67</v>
      </c>
      <c r="D32" s="3">
        <v>17241</v>
      </c>
      <c r="E32" s="4">
        <v>627.66</v>
      </c>
      <c r="F32" s="4">
        <v>27.5</v>
      </c>
    </row>
    <row r="33" spans="1:6" x14ac:dyDescent="0.3">
      <c r="A33" s="1">
        <v>1059</v>
      </c>
      <c r="B33" t="s">
        <v>68</v>
      </c>
      <c r="C33" t="s">
        <v>69</v>
      </c>
      <c r="D33" s="3">
        <v>31704</v>
      </c>
      <c r="E33" s="4">
        <v>633.82000000000005</v>
      </c>
      <c r="F33" s="4">
        <v>50</v>
      </c>
    </row>
    <row r="34" spans="1:6" x14ac:dyDescent="0.3">
      <c r="A34" s="1">
        <v>1061</v>
      </c>
      <c r="B34" t="s">
        <v>70</v>
      </c>
      <c r="C34" t="s">
        <v>71</v>
      </c>
      <c r="D34" s="3">
        <v>26790</v>
      </c>
      <c r="E34" s="4">
        <v>574.41</v>
      </c>
      <c r="F34" s="4">
        <v>46.6</v>
      </c>
    </row>
    <row r="35" spans="1:6" x14ac:dyDescent="0.3">
      <c r="A35" s="1">
        <v>1063</v>
      </c>
      <c r="B35" t="s">
        <v>72</v>
      </c>
      <c r="C35" t="s">
        <v>73</v>
      </c>
      <c r="D35" s="3">
        <v>9045</v>
      </c>
      <c r="E35" s="4">
        <v>647.11</v>
      </c>
      <c r="F35" s="4">
        <v>14</v>
      </c>
    </row>
    <row r="36" spans="1:6" x14ac:dyDescent="0.3">
      <c r="A36" s="1">
        <v>1065</v>
      </c>
      <c r="B36" t="s">
        <v>74</v>
      </c>
      <c r="C36" t="s">
        <v>75</v>
      </c>
      <c r="D36" s="3">
        <v>15760</v>
      </c>
      <c r="E36" s="4">
        <v>643.94000000000005</v>
      </c>
      <c r="F36" s="4">
        <v>24.5</v>
      </c>
    </row>
    <row r="37" spans="1:6" x14ac:dyDescent="0.3">
      <c r="A37" s="1">
        <v>1067</v>
      </c>
      <c r="B37" t="s">
        <v>76</v>
      </c>
      <c r="C37" t="s">
        <v>77</v>
      </c>
      <c r="D37" s="3">
        <v>17302</v>
      </c>
      <c r="E37" s="4">
        <v>561.75</v>
      </c>
      <c r="F37" s="4">
        <v>30.8</v>
      </c>
    </row>
    <row r="38" spans="1:6" x14ac:dyDescent="0.3">
      <c r="A38" s="1">
        <v>1069</v>
      </c>
      <c r="B38" t="s">
        <v>78</v>
      </c>
      <c r="C38" t="s">
        <v>79</v>
      </c>
      <c r="D38" s="3">
        <v>101547</v>
      </c>
      <c r="E38" s="4">
        <v>579.82000000000005</v>
      </c>
      <c r="F38" s="4">
        <v>175.1</v>
      </c>
    </row>
    <row r="39" spans="1:6" x14ac:dyDescent="0.3">
      <c r="A39" s="1">
        <v>1071</v>
      </c>
      <c r="B39" t="s">
        <v>80</v>
      </c>
      <c r="C39" t="s">
        <v>81</v>
      </c>
      <c r="D39" s="3">
        <v>53227</v>
      </c>
      <c r="E39" s="4">
        <v>1077.8699999999999</v>
      </c>
      <c r="F39" s="4">
        <v>49.4</v>
      </c>
    </row>
    <row r="40" spans="1:6" x14ac:dyDescent="0.3">
      <c r="A40" s="1">
        <v>1073</v>
      </c>
      <c r="B40" t="s">
        <v>82</v>
      </c>
      <c r="C40" t="s">
        <v>83</v>
      </c>
      <c r="D40" s="3" t="s">
        <v>84</v>
      </c>
      <c r="E40" s="4">
        <v>1111.28</v>
      </c>
      <c r="F40" s="4">
        <v>592.5</v>
      </c>
    </row>
    <row r="41" spans="1:6" x14ac:dyDescent="0.3">
      <c r="A41" s="1">
        <v>1075</v>
      </c>
      <c r="B41" t="s">
        <v>85</v>
      </c>
      <c r="C41" t="s">
        <v>86</v>
      </c>
      <c r="D41" s="3">
        <v>14564</v>
      </c>
      <c r="E41" s="4">
        <v>604.85</v>
      </c>
      <c r="F41" s="4">
        <v>24.1</v>
      </c>
    </row>
    <row r="42" spans="1:6" x14ac:dyDescent="0.3">
      <c r="A42" s="1">
        <v>1077</v>
      </c>
      <c r="B42" t="s">
        <v>87</v>
      </c>
      <c r="C42" t="s">
        <v>88</v>
      </c>
      <c r="D42" s="3">
        <v>92709</v>
      </c>
      <c r="E42" s="4">
        <v>667.7</v>
      </c>
      <c r="F42" s="4">
        <v>138.80000000000001</v>
      </c>
    </row>
    <row r="43" spans="1:6" x14ac:dyDescent="0.3">
      <c r="A43" s="1">
        <v>1079</v>
      </c>
      <c r="B43" t="s">
        <v>89</v>
      </c>
      <c r="C43" t="s">
        <v>90</v>
      </c>
      <c r="D43" s="3">
        <v>34339</v>
      </c>
      <c r="E43" s="4">
        <v>690.68</v>
      </c>
      <c r="F43" s="4">
        <v>49.7</v>
      </c>
    </row>
    <row r="44" spans="1:6" x14ac:dyDescent="0.3">
      <c r="A44" s="1">
        <v>1081</v>
      </c>
      <c r="B44" t="s">
        <v>91</v>
      </c>
      <c r="C44" t="s">
        <v>92</v>
      </c>
      <c r="D44" s="3" t="s">
        <v>93</v>
      </c>
      <c r="E44" s="4">
        <v>607.54</v>
      </c>
      <c r="F44" s="4">
        <v>230.8</v>
      </c>
    </row>
    <row r="45" spans="1:6" x14ac:dyDescent="0.3">
      <c r="A45" s="1">
        <v>1083</v>
      </c>
      <c r="B45" t="s">
        <v>94</v>
      </c>
      <c r="C45" t="s">
        <v>95</v>
      </c>
      <c r="D45" s="3">
        <v>82782</v>
      </c>
      <c r="E45" s="4">
        <v>559.94000000000005</v>
      </c>
      <c r="F45" s="4">
        <v>147.80000000000001</v>
      </c>
    </row>
    <row r="46" spans="1:6" x14ac:dyDescent="0.3">
      <c r="A46" s="1">
        <v>1085</v>
      </c>
      <c r="B46" t="s">
        <v>96</v>
      </c>
      <c r="C46" t="s">
        <v>97</v>
      </c>
      <c r="D46" s="3">
        <v>11299</v>
      </c>
      <c r="E46" s="4">
        <v>715.91</v>
      </c>
      <c r="F46" s="4">
        <v>15.8</v>
      </c>
    </row>
    <row r="47" spans="1:6" x14ac:dyDescent="0.3">
      <c r="A47" s="1">
        <v>1087</v>
      </c>
      <c r="B47" t="s">
        <v>98</v>
      </c>
      <c r="C47" t="s">
        <v>99</v>
      </c>
      <c r="D47" s="3">
        <v>21452</v>
      </c>
      <c r="E47" s="4">
        <v>608.89</v>
      </c>
      <c r="F47" s="4">
        <v>35.200000000000003</v>
      </c>
    </row>
    <row r="48" spans="1:6" x14ac:dyDescent="0.3">
      <c r="A48" s="1">
        <v>1089</v>
      </c>
      <c r="B48" t="s">
        <v>100</v>
      </c>
      <c r="C48" t="s">
        <v>101</v>
      </c>
      <c r="D48" s="3">
        <v>334811</v>
      </c>
      <c r="E48" s="4">
        <v>801.59</v>
      </c>
      <c r="F48" s="4">
        <v>417.7</v>
      </c>
    </row>
    <row r="49" spans="1:6" x14ac:dyDescent="0.3">
      <c r="A49" s="1">
        <v>1091</v>
      </c>
      <c r="B49" t="s">
        <v>102</v>
      </c>
      <c r="C49" t="s">
        <v>103</v>
      </c>
      <c r="D49" s="3">
        <v>21027</v>
      </c>
      <c r="E49" s="4">
        <v>976.88</v>
      </c>
      <c r="F49" s="4">
        <v>21.5</v>
      </c>
    </row>
    <row r="50" spans="1:6" x14ac:dyDescent="0.3">
      <c r="A50" s="1">
        <v>1093</v>
      </c>
      <c r="B50" t="s">
        <v>104</v>
      </c>
      <c r="C50" t="s">
        <v>105</v>
      </c>
      <c r="D50" s="3">
        <v>30776</v>
      </c>
      <c r="E50" s="4">
        <v>742.29</v>
      </c>
      <c r="F50" s="4">
        <v>41.5</v>
      </c>
    </row>
    <row r="51" spans="1:6" x14ac:dyDescent="0.3">
      <c r="A51" s="1">
        <v>1095</v>
      </c>
      <c r="B51" t="s">
        <v>106</v>
      </c>
      <c r="C51" t="s">
        <v>107</v>
      </c>
      <c r="D51" s="3">
        <v>93019</v>
      </c>
      <c r="E51" s="4">
        <v>565.84</v>
      </c>
      <c r="F51" s="4">
        <v>164.4</v>
      </c>
    </row>
    <row r="52" spans="1:6" x14ac:dyDescent="0.3">
      <c r="A52" s="1">
        <v>1097</v>
      </c>
      <c r="B52" t="s">
        <v>108</v>
      </c>
      <c r="C52" t="s">
        <v>109</v>
      </c>
      <c r="D52" s="3" t="s">
        <v>110</v>
      </c>
      <c r="E52" s="4">
        <v>1229.44</v>
      </c>
      <c r="F52" s="4">
        <v>335.9</v>
      </c>
    </row>
    <row r="53" spans="1:6" x14ac:dyDescent="0.3">
      <c r="A53" s="1">
        <v>1099</v>
      </c>
      <c r="B53" t="s">
        <v>111</v>
      </c>
      <c r="C53" t="s">
        <v>112</v>
      </c>
      <c r="D53" s="3">
        <v>23068</v>
      </c>
      <c r="E53" s="4">
        <v>1025.67</v>
      </c>
      <c r="F53" s="4">
        <v>22.5</v>
      </c>
    </row>
    <row r="54" spans="1:6" x14ac:dyDescent="0.3">
      <c r="A54" s="1">
        <v>1101</v>
      </c>
      <c r="B54" t="s">
        <v>113</v>
      </c>
      <c r="C54" t="s">
        <v>114</v>
      </c>
      <c r="D54" s="3">
        <v>229363</v>
      </c>
      <c r="E54" s="4">
        <v>784.25</v>
      </c>
      <c r="F54" s="4">
        <v>292.5</v>
      </c>
    </row>
    <row r="55" spans="1:6" x14ac:dyDescent="0.3">
      <c r="A55" s="1">
        <v>1103</v>
      </c>
      <c r="B55" t="s">
        <v>115</v>
      </c>
      <c r="C55" t="s">
        <v>116</v>
      </c>
      <c r="D55" s="3">
        <v>119490</v>
      </c>
      <c r="E55" s="4">
        <v>579.34</v>
      </c>
      <c r="F55" s="4">
        <v>206.3</v>
      </c>
    </row>
    <row r="56" spans="1:6" x14ac:dyDescent="0.3">
      <c r="A56" s="1">
        <v>1105</v>
      </c>
      <c r="B56" t="s">
        <v>117</v>
      </c>
      <c r="C56" t="s">
        <v>118</v>
      </c>
      <c r="D56" s="3">
        <v>10591</v>
      </c>
      <c r="E56" s="4">
        <v>719.66</v>
      </c>
      <c r="F56" s="4">
        <v>14.7</v>
      </c>
    </row>
    <row r="57" spans="1:6" x14ac:dyDescent="0.3">
      <c r="A57" s="1">
        <v>1107</v>
      </c>
      <c r="B57" t="s">
        <v>119</v>
      </c>
      <c r="C57" t="s">
        <v>120</v>
      </c>
      <c r="D57" s="3">
        <v>19746</v>
      </c>
      <c r="E57" s="4">
        <v>881.41</v>
      </c>
      <c r="F57" s="4">
        <v>22.4</v>
      </c>
    </row>
    <row r="58" spans="1:6" x14ac:dyDescent="0.3">
      <c r="A58" s="1">
        <v>1109</v>
      </c>
      <c r="B58" t="s">
        <v>121</v>
      </c>
      <c r="C58" t="s">
        <v>122</v>
      </c>
      <c r="D58" s="3">
        <v>32899</v>
      </c>
      <c r="E58" s="4">
        <v>672.09</v>
      </c>
      <c r="F58" s="4">
        <v>48.9</v>
      </c>
    </row>
    <row r="59" spans="1:6" x14ac:dyDescent="0.3">
      <c r="A59" s="1">
        <v>1111</v>
      </c>
      <c r="B59" t="s">
        <v>123</v>
      </c>
      <c r="C59" t="s">
        <v>124</v>
      </c>
      <c r="D59" s="3">
        <v>22913</v>
      </c>
      <c r="E59" s="4">
        <v>580.54999999999995</v>
      </c>
      <c r="F59" s="4">
        <v>39.5</v>
      </c>
    </row>
    <row r="60" spans="1:6" x14ac:dyDescent="0.3">
      <c r="A60" s="1">
        <v>1113</v>
      </c>
      <c r="B60" t="s">
        <v>125</v>
      </c>
      <c r="C60" t="s">
        <v>126</v>
      </c>
      <c r="D60" s="3">
        <v>52947</v>
      </c>
      <c r="E60" s="4">
        <v>641.14</v>
      </c>
      <c r="F60" s="4">
        <v>82.6</v>
      </c>
    </row>
    <row r="61" spans="1:6" x14ac:dyDescent="0.3">
      <c r="A61" s="1">
        <v>1115</v>
      </c>
      <c r="B61" t="s">
        <v>127</v>
      </c>
      <c r="C61" t="s">
        <v>128</v>
      </c>
      <c r="D61" s="3">
        <v>83593</v>
      </c>
      <c r="E61" s="4">
        <v>631.9</v>
      </c>
      <c r="F61" s="4">
        <v>132.30000000000001</v>
      </c>
    </row>
    <row r="62" spans="1:6" x14ac:dyDescent="0.3">
      <c r="A62" s="1">
        <v>1117</v>
      </c>
      <c r="B62" t="s">
        <v>129</v>
      </c>
      <c r="C62" t="s">
        <v>130</v>
      </c>
      <c r="D62" s="3">
        <v>195085</v>
      </c>
      <c r="E62" s="4">
        <v>784.93</v>
      </c>
      <c r="F62" s="4">
        <v>248.5</v>
      </c>
    </row>
    <row r="63" spans="1:6" x14ac:dyDescent="0.3">
      <c r="A63" s="1">
        <v>1119</v>
      </c>
      <c r="B63" t="s">
        <v>131</v>
      </c>
      <c r="C63" t="s">
        <v>132</v>
      </c>
      <c r="D63" s="3">
        <v>13763</v>
      </c>
      <c r="E63" s="4">
        <v>903.89</v>
      </c>
      <c r="F63" s="4">
        <v>15.2</v>
      </c>
    </row>
    <row r="64" spans="1:6" x14ac:dyDescent="0.3">
      <c r="A64" s="1">
        <v>1121</v>
      </c>
      <c r="B64" t="s">
        <v>133</v>
      </c>
      <c r="C64" t="s">
        <v>134</v>
      </c>
      <c r="D64" s="3">
        <v>82291</v>
      </c>
      <c r="E64" s="4">
        <v>736.78</v>
      </c>
      <c r="F64" s="4">
        <v>111.7</v>
      </c>
    </row>
    <row r="65" spans="1:6" x14ac:dyDescent="0.3">
      <c r="A65" s="1">
        <v>1123</v>
      </c>
      <c r="B65" t="s">
        <v>135</v>
      </c>
      <c r="C65" t="s">
        <v>136</v>
      </c>
      <c r="D65" s="3">
        <v>41616</v>
      </c>
      <c r="E65" s="4">
        <v>716.52</v>
      </c>
      <c r="F65" s="4">
        <v>58.1</v>
      </c>
    </row>
    <row r="66" spans="1:6" x14ac:dyDescent="0.3">
      <c r="A66" s="1">
        <v>1125</v>
      </c>
      <c r="B66" t="s">
        <v>137</v>
      </c>
      <c r="C66" t="s">
        <v>138</v>
      </c>
      <c r="D66" s="3">
        <v>194656</v>
      </c>
      <c r="E66" s="4">
        <v>1321.75</v>
      </c>
      <c r="F66" s="4">
        <v>147.30000000000001</v>
      </c>
    </row>
    <row r="67" spans="1:6" x14ac:dyDescent="0.3">
      <c r="A67" s="1">
        <v>1127</v>
      </c>
      <c r="B67" t="s">
        <v>139</v>
      </c>
      <c r="C67" t="s">
        <v>140</v>
      </c>
      <c r="D67" s="3">
        <v>67023</v>
      </c>
      <c r="E67" s="4">
        <v>791.19</v>
      </c>
      <c r="F67" s="4">
        <v>84.7</v>
      </c>
    </row>
    <row r="68" spans="1:6" x14ac:dyDescent="0.3">
      <c r="A68" s="1">
        <v>1129</v>
      </c>
      <c r="B68" t="s">
        <v>141</v>
      </c>
      <c r="C68" t="s">
        <v>142</v>
      </c>
      <c r="D68" s="3">
        <v>17581</v>
      </c>
      <c r="E68" s="4">
        <v>1080.21</v>
      </c>
      <c r="F68" s="4">
        <v>16.3</v>
      </c>
    </row>
    <row r="69" spans="1:6" x14ac:dyDescent="0.3">
      <c r="A69" s="1">
        <v>1131</v>
      </c>
      <c r="B69" t="s">
        <v>143</v>
      </c>
      <c r="C69" t="s">
        <v>144</v>
      </c>
      <c r="D69" s="3">
        <v>11670</v>
      </c>
      <c r="E69" s="4">
        <v>888.5</v>
      </c>
      <c r="F69" s="4">
        <v>13.1</v>
      </c>
    </row>
    <row r="70" spans="1:6" x14ac:dyDescent="0.3">
      <c r="A70" s="1">
        <v>1133</v>
      </c>
      <c r="B70" t="s">
        <v>145</v>
      </c>
      <c r="C70" t="s">
        <v>146</v>
      </c>
      <c r="D70" s="3">
        <v>24484</v>
      </c>
      <c r="E70" s="4">
        <v>612.98</v>
      </c>
      <c r="F70" s="4">
        <v>39.9</v>
      </c>
    </row>
    <row r="71" spans="1:6" x14ac:dyDescent="0.3">
      <c r="A71" s="1">
        <v>2</v>
      </c>
      <c r="B71" t="s">
        <v>147</v>
      </c>
      <c r="C71" t="s">
        <v>148</v>
      </c>
      <c r="D71" s="3" t="s">
        <v>149</v>
      </c>
      <c r="E71" s="4">
        <v>570640.94999999995</v>
      </c>
      <c r="F71" s="4">
        <v>1.2</v>
      </c>
    </row>
    <row r="72" spans="1:6" x14ac:dyDescent="0.3">
      <c r="A72" s="1">
        <v>2013</v>
      </c>
      <c r="B72" t="s">
        <v>150</v>
      </c>
      <c r="C72" t="s">
        <v>151</v>
      </c>
      <c r="D72" s="3">
        <v>3141</v>
      </c>
      <c r="E72" s="4">
        <v>6981.94</v>
      </c>
      <c r="F72" s="4">
        <v>0.4</v>
      </c>
    </row>
    <row r="73" spans="1:6" x14ac:dyDescent="0.3">
      <c r="A73" s="1">
        <v>2016</v>
      </c>
      <c r="B73" t="s">
        <v>152</v>
      </c>
      <c r="C73" t="s">
        <v>153</v>
      </c>
      <c r="D73" s="3">
        <v>5561</v>
      </c>
      <c r="E73" s="4">
        <v>4390.28</v>
      </c>
      <c r="F73" s="4">
        <v>1.3</v>
      </c>
    </row>
    <row r="74" spans="1:6" x14ac:dyDescent="0.3">
      <c r="A74" s="1">
        <v>2020</v>
      </c>
      <c r="B74" t="s">
        <v>154</v>
      </c>
      <c r="C74" t="s">
        <v>155</v>
      </c>
      <c r="D74" s="3">
        <v>291826</v>
      </c>
      <c r="E74" s="4">
        <v>1704.68</v>
      </c>
      <c r="F74" s="4">
        <v>171.2</v>
      </c>
    </row>
    <row r="75" spans="1:6" x14ac:dyDescent="0.3">
      <c r="A75" s="1">
        <v>2050</v>
      </c>
      <c r="B75" t="s">
        <v>156</v>
      </c>
      <c r="C75" t="s">
        <v>157</v>
      </c>
      <c r="D75" s="3">
        <v>17013</v>
      </c>
      <c r="E75" s="4">
        <v>40570</v>
      </c>
      <c r="F75" s="4">
        <v>0.4</v>
      </c>
    </row>
    <row r="76" spans="1:6" x14ac:dyDescent="0.3">
      <c r="A76" s="1">
        <v>2060</v>
      </c>
      <c r="B76" t="s">
        <v>158</v>
      </c>
      <c r="C76" t="s">
        <v>159</v>
      </c>
      <c r="D76" s="3">
        <v>997</v>
      </c>
      <c r="E76" s="4">
        <v>503.84</v>
      </c>
      <c r="F76" s="4">
        <v>2</v>
      </c>
    </row>
    <row r="77" spans="1:6" x14ac:dyDescent="0.3">
      <c r="A77" s="1">
        <v>2068</v>
      </c>
      <c r="B77" t="s">
        <v>160</v>
      </c>
      <c r="C77" t="s">
        <v>161</v>
      </c>
      <c r="D77" s="3">
        <v>1826</v>
      </c>
      <c r="E77" s="4">
        <v>12751.41</v>
      </c>
      <c r="F77" s="4">
        <v>0.1</v>
      </c>
    </row>
    <row r="78" spans="1:6" x14ac:dyDescent="0.3">
      <c r="A78" s="1">
        <v>2070</v>
      </c>
      <c r="B78" t="s">
        <v>162</v>
      </c>
      <c r="C78" t="s">
        <v>163</v>
      </c>
      <c r="D78" s="3">
        <v>4847</v>
      </c>
      <c r="E78" s="4">
        <v>18568.78</v>
      </c>
      <c r="F78" s="4">
        <v>0.3</v>
      </c>
    </row>
    <row r="79" spans="1:6" x14ac:dyDescent="0.3">
      <c r="A79" s="1">
        <v>2090</v>
      </c>
      <c r="B79" t="s">
        <v>164</v>
      </c>
      <c r="C79" t="s">
        <v>165</v>
      </c>
      <c r="D79" s="3">
        <v>97581</v>
      </c>
      <c r="E79" s="4">
        <v>7338.21</v>
      </c>
      <c r="F79" s="4">
        <v>13.3</v>
      </c>
    </row>
    <row r="80" spans="1:6" x14ac:dyDescent="0.3">
      <c r="A80" s="1">
        <v>2100</v>
      </c>
      <c r="B80" t="s">
        <v>166</v>
      </c>
      <c r="C80" t="s">
        <v>167</v>
      </c>
      <c r="D80" s="3">
        <v>2508</v>
      </c>
      <c r="E80" s="4">
        <v>2318.6</v>
      </c>
      <c r="F80" s="4">
        <v>1.1000000000000001</v>
      </c>
    </row>
    <row r="81" spans="1:6" x14ac:dyDescent="0.3">
      <c r="A81" s="1">
        <v>2105</v>
      </c>
      <c r="B81" t="s">
        <v>168</v>
      </c>
      <c r="C81" t="s">
        <v>169</v>
      </c>
      <c r="D81" s="3">
        <v>2150</v>
      </c>
      <c r="E81" s="4">
        <v>7524.91</v>
      </c>
      <c r="F81" s="4">
        <v>0.3</v>
      </c>
    </row>
    <row r="82" spans="1:6" x14ac:dyDescent="0.3">
      <c r="A82" s="1">
        <v>2110</v>
      </c>
      <c r="B82" t="s">
        <v>170</v>
      </c>
      <c r="C82" t="s">
        <v>171</v>
      </c>
      <c r="D82" s="3">
        <v>31275</v>
      </c>
      <c r="E82" s="4">
        <v>2701.93</v>
      </c>
      <c r="F82" s="4">
        <v>11.6</v>
      </c>
    </row>
    <row r="83" spans="1:6" x14ac:dyDescent="0.3">
      <c r="A83" s="1">
        <v>2122</v>
      </c>
      <c r="B83" t="s">
        <v>172</v>
      </c>
      <c r="C83" t="s">
        <v>173</v>
      </c>
      <c r="D83" s="3">
        <v>55400</v>
      </c>
      <c r="E83" s="4">
        <v>16075.33</v>
      </c>
      <c r="F83" s="4">
        <v>3.4</v>
      </c>
    </row>
    <row r="84" spans="1:6" x14ac:dyDescent="0.3">
      <c r="A84" s="1">
        <v>2130</v>
      </c>
      <c r="B84" t="s">
        <v>174</v>
      </c>
      <c r="C84" t="s">
        <v>175</v>
      </c>
      <c r="D84" s="3">
        <v>13477</v>
      </c>
      <c r="E84" s="4">
        <v>4858.41</v>
      </c>
      <c r="F84" s="4">
        <v>2.8</v>
      </c>
    </row>
    <row r="85" spans="1:6" x14ac:dyDescent="0.3">
      <c r="A85" s="1">
        <v>2150</v>
      </c>
      <c r="B85" t="s">
        <v>176</v>
      </c>
      <c r="C85" t="s">
        <v>177</v>
      </c>
      <c r="D85" s="3">
        <v>13592</v>
      </c>
      <c r="E85" s="4">
        <v>6549.58</v>
      </c>
      <c r="F85" s="4">
        <v>2.1</v>
      </c>
    </row>
    <row r="86" spans="1:6" x14ac:dyDescent="0.3">
      <c r="A86" s="1">
        <v>2164</v>
      </c>
      <c r="B86" t="s">
        <v>178</v>
      </c>
      <c r="C86" t="s">
        <v>179</v>
      </c>
      <c r="D86" s="3" t="s">
        <v>180</v>
      </c>
      <c r="E86" s="4">
        <v>23652.01</v>
      </c>
      <c r="F86" s="4">
        <v>0.1</v>
      </c>
    </row>
    <row r="87" spans="1:6" x14ac:dyDescent="0.3">
      <c r="A87" s="1">
        <v>2170</v>
      </c>
      <c r="B87" t="s">
        <v>181</v>
      </c>
      <c r="C87" t="s">
        <v>182</v>
      </c>
      <c r="D87" s="3">
        <v>88995</v>
      </c>
      <c r="E87" s="4">
        <v>24607.9</v>
      </c>
      <c r="F87" s="4">
        <v>3.6</v>
      </c>
    </row>
    <row r="88" spans="1:6" x14ac:dyDescent="0.3">
      <c r="A88" s="1">
        <v>2180</v>
      </c>
      <c r="B88" t="s">
        <v>183</v>
      </c>
      <c r="C88" t="s">
        <v>184</v>
      </c>
      <c r="D88" s="3">
        <v>9492</v>
      </c>
      <c r="E88" s="4">
        <v>22961.759999999998</v>
      </c>
      <c r="F88" s="4">
        <v>0.4</v>
      </c>
    </row>
    <row r="89" spans="1:6" x14ac:dyDescent="0.3">
      <c r="A89" s="1">
        <v>2185</v>
      </c>
      <c r="B89" t="s">
        <v>185</v>
      </c>
      <c r="C89" t="s">
        <v>186</v>
      </c>
      <c r="D89" s="3">
        <v>9430</v>
      </c>
      <c r="E89" s="4">
        <v>88695.41</v>
      </c>
      <c r="F89" s="4">
        <v>0.1</v>
      </c>
    </row>
    <row r="90" spans="1:6" x14ac:dyDescent="0.3">
      <c r="A90" s="1">
        <v>2188</v>
      </c>
      <c r="B90" t="s">
        <v>187</v>
      </c>
      <c r="C90" t="s">
        <v>188</v>
      </c>
      <c r="D90" s="3">
        <v>7523</v>
      </c>
      <c r="E90" s="4">
        <v>35572.58</v>
      </c>
      <c r="F90" s="4">
        <v>0.2</v>
      </c>
    </row>
    <row r="91" spans="1:6" x14ac:dyDescent="0.3">
      <c r="A91" s="1">
        <v>2195</v>
      </c>
      <c r="B91" t="s">
        <v>189</v>
      </c>
      <c r="C91" t="s">
        <v>190</v>
      </c>
      <c r="D91" s="3">
        <v>3815</v>
      </c>
      <c r="E91" s="4">
        <v>3281.98</v>
      </c>
      <c r="F91" s="4">
        <v>1.2</v>
      </c>
    </row>
    <row r="92" spans="1:6" x14ac:dyDescent="0.3">
      <c r="A92" s="1">
        <v>2198</v>
      </c>
      <c r="B92" t="s">
        <v>191</v>
      </c>
      <c r="C92" t="s">
        <v>192</v>
      </c>
      <c r="D92" s="3">
        <v>5559</v>
      </c>
      <c r="E92" s="4">
        <v>3922.87</v>
      </c>
      <c r="F92" s="4">
        <v>1.4</v>
      </c>
    </row>
    <row r="93" spans="1:6" x14ac:dyDescent="0.3">
      <c r="A93" s="1">
        <v>2220</v>
      </c>
      <c r="B93" t="s">
        <v>193</v>
      </c>
      <c r="C93" t="s">
        <v>194</v>
      </c>
      <c r="D93" s="3">
        <v>8881</v>
      </c>
      <c r="E93" s="4">
        <v>2870.34</v>
      </c>
      <c r="F93" s="4">
        <v>3.1</v>
      </c>
    </row>
    <row r="94" spans="1:6" x14ac:dyDescent="0.3">
      <c r="A94" s="1">
        <v>2230</v>
      </c>
      <c r="B94" t="s">
        <v>195</v>
      </c>
      <c r="C94" t="s">
        <v>196</v>
      </c>
      <c r="D94" s="3">
        <v>968</v>
      </c>
      <c r="E94" s="4">
        <v>452.32</v>
      </c>
      <c r="F94" s="4">
        <v>2.1</v>
      </c>
    </row>
    <row r="95" spans="1:6" x14ac:dyDescent="0.3">
      <c r="A95" s="1">
        <v>2240</v>
      </c>
      <c r="B95" t="s">
        <v>197</v>
      </c>
      <c r="C95" t="s">
        <v>198</v>
      </c>
      <c r="D95" s="3">
        <v>7029</v>
      </c>
      <c r="E95" s="4">
        <v>24768.81</v>
      </c>
      <c r="F95" s="4">
        <v>0.3</v>
      </c>
    </row>
    <row r="96" spans="1:6" x14ac:dyDescent="0.3">
      <c r="A96" s="1">
        <v>2261</v>
      </c>
      <c r="B96" t="s">
        <v>199</v>
      </c>
      <c r="C96" t="s">
        <v>200</v>
      </c>
      <c r="D96" s="3">
        <v>9636</v>
      </c>
      <c r="E96" s="4">
        <v>34239.879999999997</v>
      </c>
      <c r="F96" s="4">
        <v>0.3</v>
      </c>
    </row>
    <row r="97" spans="1:7" x14ac:dyDescent="0.3">
      <c r="A97" s="1">
        <v>2270</v>
      </c>
      <c r="B97" t="s">
        <v>201</v>
      </c>
      <c r="C97" t="s">
        <v>202</v>
      </c>
      <c r="D97" s="3">
        <v>7459</v>
      </c>
      <c r="E97" s="4">
        <v>17081.43</v>
      </c>
      <c r="F97" s="4">
        <v>0.4</v>
      </c>
    </row>
    <row r="98" spans="1:7" x14ac:dyDescent="0.3">
      <c r="A98" s="1">
        <v>2275</v>
      </c>
      <c r="B98" t="s">
        <v>203</v>
      </c>
      <c r="C98" t="s">
        <v>204</v>
      </c>
      <c r="D98" s="3">
        <v>2369</v>
      </c>
      <c r="E98" s="4">
        <v>2541.48</v>
      </c>
      <c r="F98" s="4">
        <v>0.9</v>
      </c>
    </row>
    <row r="99" spans="1:7" x14ac:dyDescent="0.3">
      <c r="A99" s="1">
        <v>2282</v>
      </c>
      <c r="B99" t="s">
        <v>205</v>
      </c>
      <c r="C99" t="s">
        <v>206</v>
      </c>
      <c r="D99" s="3">
        <v>662</v>
      </c>
      <c r="E99" s="4">
        <v>7649.46</v>
      </c>
      <c r="F99" s="4">
        <v>0.1</v>
      </c>
    </row>
    <row r="100" spans="1:7" x14ac:dyDescent="0.3">
      <c r="A100" s="1">
        <v>2290</v>
      </c>
      <c r="B100" t="s">
        <v>207</v>
      </c>
      <c r="C100" t="s">
        <v>208</v>
      </c>
      <c r="D100" s="3">
        <v>5588</v>
      </c>
      <c r="E100" s="4">
        <v>145504.79</v>
      </c>
      <c r="F100" s="4">
        <v>0</v>
      </c>
    </row>
    <row r="101" spans="1:7" s="8" customFormat="1" x14ac:dyDescent="0.3">
      <c r="A101" s="7">
        <v>4</v>
      </c>
      <c r="B101" s="8" t="s">
        <v>209</v>
      </c>
      <c r="C101" s="8" t="s">
        <v>210</v>
      </c>
      <c r="D101" s="11">
        <v>6392017</v>
      </c>
      <c r="E101" s="9">
        <v>113594.08</v>
      </c>
      <c r="F101" s="9">
        <v>56.3</v>
      </c>
      <c r="G101" s="9"/>
    </row>
    <row r="102" spans="1:7" s="8" customFormat="1" x14ac:dyDescent="0.3">
      <c r="A102" s="7">
        <v>4001</v>
      </c>
      <c r="B102" s="8" t="s">
        <v>211</v>
      </c>
      <c r="C102" s="8" t="s">
        <v>212</v>
      </c>
      <c r="D102" s="10">
        <v>71518</v>
      </c>
      <c r="E102" s="9">
        <v>11197.52</v>
      </c>
      <c r="F102" s="9">
        <v>6.4</v>
      </c>
    </row>
    <row r="103" spans="1:7" s="8" customFormat="1" x14ac:dyDescent="0.3">
      <c r="A103" s="7">
        <v>4003</v>
      </c>
      <c r="B103" s="8" t="s">
        <v>213</v>
      </c>
      <c r="C103" s="8" t="s">
        <v>214</v>
      </c>
      <c r="D103" s="10">
        <v>131346</v>
      </c>
      <c r="E103" s="9">
        <v>6165.69</v>
      </c>
      <c r="F103" s="9">
        <v>21.3</v>
      </c>
    </row>
    <row r="104" spans="1:7" s="8" customFormat="1" x14ac:dyDescent="0.3">
      <c r="A104" s="7">
        <v>4005</v>
      </c>
      <c r="B104" s="8" t="s">
        <v>215</v>
      </c>
      <c r="C104" s="8" t="s">
        <v>216</v>
      </c>
      <c r="D104" s="10">
        <v>134421</v>
      </c>
      <c r="E104" s="9">
        <v>18618.89</v>
      </c>
      <c r="F104" s="9">
        <v>7.2</v>
      </c>
    </row>
    <row r="105" spans="1:7" s="8" customFormat="1" x14ac:dyDescent="0.3">
      <c r="A105" s="7">
        <v>4007</v>
      </c>
      <c r="B105" s="8" t="s">
        <v>217</v>
      </c>
      <c r="C105" s="8" t="s">
        <v>218</v>
      </c>
      <c r="D105" s="10">
        <v>53597</v>
      </c>
      <c r="E105" s="9">
        <v>4757.93</v>
      </c>
      <c r="F105" s="9">
        <v>11.3</v>
      </c>
    </row>
    <row r="106" spans="1:7" s="8" customFormat="1" x14ac:dyDescent="0.3">
      <c r="A106" s="7">
        <v>4009</v>
      </c>
      <c r="B106" s="8" t="s">
        <v>219</v>
      </c>
      <c r="C106" s="8" t="s">
        <v>220</v>
      </c>
      <c r="D106" s="10">
        <v>37220</v>
      </c>
      <c r="E106" s="9">
        <v>4622.6000000000004</v>
      </c>
      <c r="F106" s="9">
        <v>8.1</v>
      </c>
    </row>
    <row r="107" spans="1:7" s="8" customFormat="1" x14ac:dyDescent="0.3">
      <c r="A107" s="7">
        <v>4011</v>
      </c>
      <c r="B107" s="8" t="s">
        <v>221</v>
      </c>
      <c r="C107" s="8" t="s">
        <v>222</v>
      </c>
      <c r="D107" s="10">
        <v>8437</v>
      </c>
      <c r="E107" s="9">
        <v>1843.13</v>
      </c>
      <c r="F107" s="9">
        <v>4.5999999999999996</v>
      </c>
    </row>
    <row r="108" spans="1:7" s="8" customFormat="1" x14ac:dyDescent="0.3">
      <c r="A108" s="7">
        <v>4012</v>
      </c>
      <c r="B108" s="8" t="s">
        <v>223</v>
      </c>
      <c r="C108" s="8" t="s">
        <v>224</v>
      </c>
      <c r="D108" s="10">
        <v>20489</v>
      </c>
      <c r="E108" s="9">
        <v>4499.63</v>
      </c>
      <c r="F108" s="9">
        <v>4.5999999999999996</v>
      </c>
    </row>
    <row r="109" spans="1:7" s="8" customFormat="1" x14ac:dyDescent="0.3">
      <c r="A109" s="7">
        <v>4013</v>
      </c>
      <c r="B109" s="8" t="s">
        <v>225</v>
      </c>
      <c r="C109" s="8" t="s">
        <v>226</v>
      </c>
      <c r="D109" s="10">
        <v>3817117</v>
      </c>
      <c r="E109" s="9">
        <v>9200.14</v>
      </c>
      <c r="F109" s="9">
        <v>414.9</v>
      </c>
    </row>
    <row r="110" spans="1:7" s="8" customFormat="1" x14ac:dyDescent="0.3">
      <c r="A110" s="7">
        <v>4015</v>
      </c>
      <c r="B110" s="8" t="s">
        <v>227</v>
      </c>
      <c r="C110" s="8" t="s">
        <v>228</v>
      </c>
      <c r="D110" s="10">
        <v>200186</v>
      </c>
      <c r="E110" s="9">
        <v>13311.08</v>
      </c>
      <c r="F110" s="9">
        <v>15</v>
      </c>
    </row>
    <row r="111" spans="1:7" s="8" customFormat="1" x14ac:dyDescent="0.3">
      <c r="A111" s="7">
        <v>4017</v>
      </c>
      <c r="B111" s="8" t="s">
        <v>229</v>
      </c>
      <c r="C111" s="8" t="s">
        <v>230</v>
      </c>
      <c r="D111" s="10">
        <v>107449</v>
      </c>
      <c r="E111" s="9">
        <v>9950.42</v>
      </c>
      <c r="F111" s="9">
        <v>10.8</v>
      </c>
    </row>
    <row r="112" spans="1:7" s="8" customFormat="1" x14ac:dyDescent="0.3">
      <c r="A112" s="7">
        <v>4019</v>
      </c>
      <c r="B112" s="8" t="s">
        <v>231</v>
      </c>
      <c r="C112" s="8" t="s">
        <v>232</v>
      </c>
      <c r="D112" s="10">
        <v>980263</v>
      </c>
      <c r="E112" s="9">
        <v>9187.0400000000009</v>
      </c>
      <c r="F112" s="9">
        <v>106.7</v>
      </c>
    </row>
    <row r="113" spans="1:6" s="8" customFormat="1" x14ac:dyDescent="0.3">
      <c r="A113" s="7">
        <v>4021</v>
      </c>
      <c r="B113" s="8" t="s">
        <v>233</v>
      </c>
      <c r="C113" s="8" t="s">
        <v>234</v>
      </c>
      <c r="D113" s="10">
        <v>375770</v>
      </c>
      <c r="E113" s="9">
        <v>5365.61</v>
      </c>
      <c r="F113" s="9">
        <v>70</v>
      </c>
    </row>
    <row r="114" spans="1:6" s="8" customFormat="1" x14ac:dyDescent="0.3">
      <c r="A114" s="7">
        <v>4023</v>
      </c>
      <c r="B114" s="8" t="s">
        <v>235</v>
      </c>
      <c r="C114" s="8" t="s">
        <v>236</v>
      </c>
      <c r="D114" s="10">
        <v>47420</v>
      </c>
      <c r="E114" s="9">
        <v>1236.92</v>
      </c>
      <c r="F114" s="9">
        <v>38.299999999999997</v>
      </c>
    </row>
    <row r="115" spans="1:6" s="8" customFormat="1" x14ac:dyDescent="0.3">
      <c r="A115" s="7">
        <v>4025</v>
      </c>
      <c r="B115" s="8" t="s">
        <v>237</v>
      </c>
      <c r="C115" s="8" t="s">
        <v>238</v>
      </c>
      <c r="D115" s="10">
        <v>211033</v>
      </c>
      <c r="E115" s="9">
        <v>8123.5</v>
      </c>
      <c r="F115" s="9">
        <v>26</v>
      </c>
    </row>
    <row r="116" spans="1:6" s="8" customFormat="1" x14ac:dyDescent="0.3">
      <c r="A116" s="7">
        <v>4027</v>
      </c>
      <c r="B116" s="8" t="s">
        <v>239</v>
      </c>
      <c r="C116" s="8" t="s">
        <v>240</v>
      </c>
      <c r="D116" s="10">
        <v>195751</v>
      </c>
      <c r="E116" s="9">
        <v>5513.99</v>
      </c>
      <c r="F116" s="9">
        <v>35.5</v>
      </c>
    </row>
    <row r="117" spans="1:6" x14ac:dyDescent="0.3">
      <c r="A117" s="1">
        <v>5</v>
      </c>
      <c r="B117" t="s">
        <v>241</v>
      </c>
      <c r="C117" t="s">
        <v>242</v>
      </c>
      <c r="D117" s="3" t="s">
        <v>243</v>
      </c>
      <c r="E117" s="4">
        <v>52035.48</v>
      </c>
      <c r="F117" s="4">
        <v>56</v>
      </c>
    </row>
    <row r="118" spans="1:6" x14ac:dyDescent="0.3">
      <c r="A118" s="1">
        <v>5001</v>
      </c>
      <c r="B118" t="s">
        <v>244</v>
      </c>
      <c r="C118" t="s">
        <v>245</v>
      </c>
      <c r="D118" s="3">
        <v>19019</v>
      </c>
      <c r="E118" s="4">
        <v>988.77</v>
      </c>
      <c r="F118" s="4">
        <v>19.2</v>
      </c>
    </row>
    <row r="119" spans="1:6" x14ac:dyDescent="0.3">
      <c r="A119" s="1">
        <v>5003</v>
      </c>
      <c r="B119" t="s">
        <v>246</v>
      </c>
      <c r="C119" t="s">
        <v>247</v>
      </c>
      <c r="D119" s="3">
        <v>21853</v>
      </c>
      <c r="E119" s="4">
        <v>925.35</v>
      </c>
      <c r="F119" s="4">
        <v>23.6</v>
      </c>
    </row>
    <row r="120" spans="1:6" x14ac:dyDescent="0.3">
      <c r="A120" s="1">
        <v>5005</v>
      </c>
      <c r="B120" t="s">
        <v>248</v>
      </c>
      <c r="C120" t="s">
        <v>249</v>
      </c>
      <c r="D120" s="3">
        <v>41513</v>
      </c>
      <c r="E120" s="4">
        <v>554.28</v>
      </c>
      <c r="F120" s="4">
        <v>74.900000000000006</v>
      </c>
    </row>
    <row r="121" spans="1:6" x14ac:dyDescent="0.3">
      <c r="A121" s="1">
        <v>5007</v>
      </c>
      <c r="B121" t="s">
        <v>250</v>
      </c>
      <c r="C121" t="s">
        <v>251</v>
      </c>
      <c r="D121" s="3">
        <v>221339</v>
      </c>
      <c r="E121" s="4">
        <v>847.36</v>
      </c>
      <c r="F121" s="4">
        <v>261.2</v>
      </c>
    </row>
    <row r="122" spans="1:6" x14ac:dyDescent="0.3">
      <c r="A122" s="1">
        <v>5009</v>
      </c>
      <c r="B122" t="s">
        <v>252</v>
      </c>
      <c r="C122" t="s">
        <v>253</v>
      </c>
      <c r="D122" s="3">
        <v>36903</v>
      </c>
      <c r="E122" s="4">
        <v>590.23</v>
      </c>
      <c r="F122" s="4">
        <v>62.5</v>
      </c>
    </row>
    <row r="123" spans="1:6" x14ac:dyDescent="0.3">
      <c r="A123" s="1">
        <v>5011</v>
      </c>
      <c r="B123" t="s">
        <v>254</v>
      </c>
      <c r="C123" t="s">
        <v>255</v>
      </c>
      <c r="D123" s="3">
        <v>11508</v>
      </c>
      <c r="E123" s="4">
        <v>649.23</v>
      </c>
      <c r="F123" s="4">
        <v>17.7</v>
      </c>
    </row>
    <row r="124" spans="1:6" x14ac:dyDescent="0.3">
      <c r="A124" s="1">
        <v>5013</v>
      </c>
      <c r="B124" t="s">
        <v>256</v>
      </c>
      <c r="C124" t="s">
        <v>25</v>
      </c>
      <c r="D124" s="3">
        <v>5368</v>
      </c>
      <c r="E124" s="4">
        <v>628.58000000000004</v>
      </c>
      <c r="F124" s="4">
        <v>8.5</v>
      </c>
    </row>
    <row r="125" spans="1:6" x14ac:dyDescent="0.3">
      <c r="A125" s="1">
        <v>5015</v>
      </c>
      <c r="B125" t="s">
        <v>257</v>
      </c>
      <c r="C125" t="s">
        <v>258</v>
      </c>
      <c r="D125" s="3">
        <v>27446</v>
      </c>
      <c r="E125" s="4">
        <v>630.09</v>
      </c>
      <c r="F125" s="4">
        <v>43.6</v>
      </c>
    </row>
    <row r="126" spans="1:6" x14ac:dyDescent="0.3">
      <c r="A126" s="1">
        <v>5017</v>
      </c>
      <c r="B126" t="s">
        <v>259</v>
      </c>
      <c r="C126" t="s">
        <v>260</v>
      </c>
      <c r="D126" s="3">
        <v>11800</v>
      </c>
      <c r="E126" s="4">
        <v>644.29999999999995</v>
      </c>
      <c r="F126" s="4">
        <v>18.3</v>
      </c>
    </row>
    <row r="127" spans="1:6" x14ac:dyDescent="0.3">
      <c r="A127" s="1">
        <v>5019</v>
      </c>
      <c r="B127" t="s">
        <v>261</v>
      </c>
      <c r="C127" t="s">
        <v>262</v>
      </c>
      <c r="D127" s="3">
        <v>22995</v>
      </c>
      <c r="E127" s="4">
        <v>866.07</v>
      </c>
      <c r="F127" s="4">
        <v>26.6</v>
      </c>
    </row>
    <row r="128" spans="1:6" x14ac:dyDescent="0.3">
      <c r="A128" s="1">
        <v>5021</v>
      </c>
      <c r="B128" t="s">
        <v>263</v>
      </c>
      <c r="C128" t="s">
        <v>37</v>
      </c>
      <c r="D128" s="3">
        <v>16083</v>
      </c>
      <c r="E128" s="4">
        <v>639.46</v>
      </c>
      <c r="F128" s="4">
        <v>25.2</v>
      </c>
    </row>
    <row r="129" spans="1:6" x14ac:dyDescent="0.3">
      <c r="A129" s="1">
        <v>5023</v>
      </c>
      <c r="B129" t="s">
        <v>264</v>
      </c>
      <c r="C129" t="s">
        <v>39</v>
      </c>
      <c r="D129" s="3">
        <v>25970</v>
      </c>
      <c r="E129" s="4">
        <v>553.69000000000005</v>
      </c>
      <c r="F129" s="4">
        <v>46.9</v>
      </c>
    </row>
    <row r="130" spans="1:6" x14ac:dyDescent="0.3">
      <c r="A130" s="1">
        <v>5025</v>
      </c>
      <c r="B130" t="s">
        <v>265</v>
      </c>
      <c r="C130" t="s">
        <v>266</v>
      </c>
      <c r="D130" s="3">
        <v>8689</v>
      </c>
      <c r="E130" s="4">
        <v>597.78</v>
      </c>
      <c r="F130" s="4">
        <v>14.5</v>
      </c>
    </row>
    <row r="131" spans="1:6" x14ac:dyDescent="0.3">
      <c r="A131" s="1">
        <v>5027</v>
      </c>
      <c r="B131" t="s">
        <v>267</v>
      </c>
      <c r="C131" t="s">
        <v>268</v>
      </c>
      <c r="D131" s="3">
        <v>24552</v>
      </c>
      <c r="E131" s="4">
        <v>766.05</v>
      </c>
      <c r="F131" s="4">
        <v>32.1</v>
      </c>
    </row>
    <row r="132" spans="1:6" x14ac:dyDescent="0.3">
      <c r="A132" s="1">
        <v>5029</v>
      </c>
      <c r="B132" t="s">
        <v>269</v>
      </c>
      <c r="C132" t="s">
        <v>270</v>
      </c>
      <c r="D132" s="3">
        <v>21273</v>
      </c>
      <c r="E132" s="4">
        <v>552.25</v>
      </c>
      <c r="F132" s="4">
        <v>38.5</v>
      </c>
    </row>
    <row r="133" spans="1:6" x14ac:dyDescent="0.3">
      <c r="A133" s="1">
        <v>5031</v>
      </c>
      <c r="B133" t="s">
        <v>271</v>
      </c>
      <c r="C133" t="s">
        <v>272</v>
      </c>
      <c r="D133" s="3">
        <v>96443</v>
      </c>
      <c r="E133" s="4">
        <v>707.21</v>
      </c>
      <c r="F133" s="4">
        <v>136.4</v>
      </c>
    </row>
    <row r="134" spans="1:6" x14ac:dyDescent="0.3">
      <c r="A134" s="1">
        <v>5033</v>
      </c>
      <c r="B134" t="s">
        <v>273</v>
      </c>
      <c r="C134" t="s">
        <v>274</v>
      </c>
      <c r="D134" s="3">
        <v>61948</v>
      </c>
      <c r="E134" s="4">
        <v>593.09</v>
      </c>
      <c r="F134" s="4">
        <v>104.4</v>
      </c>
    </row>
    <row r="135" spans="1:6" x14ac:dyDescent="0.3">
      <c r="A135" s="1">
        <v>5035</v>
      </c>
      <c r="B135" t="s">
        <v>275</v>
      </c>
      <c r="C135" t="s">
        <v>276</v>
      </c>
      <c r="D135" s="3">
        <v>50902</v>
      </c>
      <c r="E135" s="4">
        <v>609.76</v>
      </c>
      <c r="F135" s="4">
        <v>83.5</v>
      </c>
    </row>
    <row r="136" spans="1:6" x14ac:dyDescent="0.3">
      <c r="A136" s="1">
        <v>5037</v>
      </c>
      <c r="B136" t="s">
        <v>277</v>
      </c>
      <c r="C136" t="s">
        <v>278</v>
      </c>
      <c r="D136" s="3">
        <v>17870</v>
      </c>
      <c r="E136" s="4">
        <v>616.38</v>
      </c>
      <c r="F136" s="4">
        <v>29</v>
      </c>
    </row>
    <row r="137" spans="1:6" x14ac:dyDescent="0.3">
      <c r="A137" s="1">
        <v>5039</v>
      </c>
      <c r="B137" t="s">
        <v>279</v>
      </c>
      <c r="C137" t="s">
        <v>57</v>
      </c>
      <c r="D137" s="3">
        <v>8116</v>
      </c>
      <c r="E137" s="4">
        <v>667.39</v>
      </c>
      <c r="F137" s="4">
        <v>12.2</v>
      </c>
    </row>
    <row r="138" spans="1:6" x14ac:dyDescent="0.3">
      <c r="A138" s="1">
        <v>5041</v>
      </c>
      <c r="B138" t="s">
        <v>280</v>
      </c>
      <c r="C138" t="s">
        <v>281</v>
      </c>
      <c r="D138" s="3">
        <v>13008</v>
      </c>
      <c r="E138" s="4">
        <v>768.15</v>
      </c>
      <c r="F138" s="4">
        <v>16.899999999999999</v>
      </c>
    </row>
    <row r="139" spans="1:6" x14ac:dyDescent="0.3">
      <c r="A139" s="1">
        <v>5043</v>
      </c>
      <c r="B139" t="s">
        <v>282</v>
      </c>
      <c r="C139" t="s">
        <v>283</v>
      </c>
      <c r="D139" s="3">
        <v>18509</v>
      </c>
      <c r="E139" s="4">
        <v>828.36</v>
      </c>
      <c r="F139" s="4">
        <v>22.3</v>
      </c>
    </row>
    <row r="140" spans="1:6" x14ac:dyDescent="0.3">
      <c r="A140" s="1">
        <v>5045</v>
      </c>
      <c r="B140" t="s">
        <v>284</v>
      </c>
      <c r="C140" t="s">
        <v>285</v>
      </c>
      <c r="D140" s="3">
        <v>113237</v>
      </c>
      <c r="E140" s="4">
        <v>647.88</v>
      </c>
      <c r="F140" s="4">
        <v>174.8</v>
      </c>
    </row>
    <row r="141" spans="1:6" x14ac:dyDescent="0.3">
      <c r="A141" s="1">
        <v>5047</v>
      </c>
      <c r="B141" t="s">
        <v>286</v>
      </c>
      <c r="C141" t="s">
        <v>69</v>
      </c>
      <c r="D141" s="3">
        <v>18125</v>
      </c>
      <c r="E141" s="4">
        <v>608.86</v>
      </c>
      <c r="F141" s="4">
        <v>29.8</v>
      </c>
    </row>
    <row r="142" spans="1:6" x14ac:dyDescent="0.3">
      <c r="A142" s="1">
        <v>5049</v>
      </c>
      <c r="B142" t="s">
        <v>287</v>
      </c>
      <c r="C142" t="s">
        <v>288</v>
      </c>
      <c r="D142" s="3">
        <v>12245</v>
      </c>
      <c r="E142" s="4">
        <v>618.19000000000005</v>
      </c>
      <c r="F142" s="4">
        <v>19.8</v>
      </c>
    </row>
    <row r="143" spans="1:6" x14ac:dyDescent="0.3">
      <c r="A143" s="1">
        <v>5051</v>
      </c>
      <c r="B143" t="s">
        <v>289</v>
      </c>
      <c r="C143" t="s">
        <v>290</v>
      </c>
      <c r="D143" s="3">
        <v>96024</v>
      </c>
      <c r="E143" s="4">
        <v>677.78</v>
      </c>
      <c r="F143" s="4">
        <v>141.69999999999999</v>
      </c>
    </row>
    <row r="144" spans="1:6" x14ac:dyDescent="0.3">
      <c r="A144" s="1">
        <v>5053</v>
      </c>
      <c r="B144" t="s">
        <v>291</v>
      </c>
      <c r="C144" t="s">
        <v>292</v>
      </c>
      <c r="D144" s="3">
        <v>17853</v>
      </c>
      <c r="E144" s="4">
        <v>631.80999999999995</v>
      </c>
      <c r="F144" s="4">
        <v>28.3</v>
      </c>
    </row>
    <row r="145" spans="1:6" x14ac:dyDescent="0.3">
      <c r="A145" s="1">
        <v>5055</v>
      </c>
      <c r="B145" t="s">
        <v>293</v>
      </c>
      <c r="C145" t="s">
        <v>73</v>
      </c>
      <c r="D145" s="3">
        <v>42090</v>
      </c>
      <c r="E145" s="4">
        <v>577.70000000000005</v>
      </c>
      <c r="F145" s="4">
        <v>72.900000000000006</v>
      </c>
    </row>
    <row r="146" spans="1:6" x14ac:dyDescent="0.3">
      <c r="A146" s="1">
        <v>5057</v>
      </c>
      <c r="B146" t="s">
        <v>294</v>
      </c>
      <c r="C146" t="s">
        <v>295</v>
      </c>
      <c r="D146" s="3">
        <v>22609</v>
      </c>
      <c r="E146" s="4">
        <v>727.52</v>
      </c>
      <c r="F146" s="4">
        <v>31.1</v>
      </c>
    </row>
    <row r="147" spans="1:6" x14ac:dyDescent="0.3">
      <c r="A147" s="1">
        <v>5059</v>
      </c>
      <c r="B147" t="s">
        <v>296</v>
      </c>
      <c r="C147" t="s">
        <v>297</v>
      </c>
      <c r="D147" s="3">
        <v>32923</v>
      </c>
      <c r="E147" s="4">
        <v>615.20000000000005</v>
      </c>
      <c r="F147" s="4">
        <v>53.5</v>
      </c>
    </row>
    <row r="148" spans="1:6" x14ac:dyDescent="0.3">
      <c r="A148" s="1">
        <v>5061</v>
      </c>
      <c r="B148" t="s">
        <v>298</v>
      </c>
      <c r="C148" t="s">
        <v>299</v>
      </c>
      <c r="D148" s="3">
        <v>13789</v>
      </c>
      <c r="E148" s="4">
        <v>588.54999999999995</v>
      </c>
      <c r="F148" s="4">
        <v>23.4</v>
      </c>
    </row>
    <row r="149" spans="1:6" x14ac:dyDescent="0.3">
      <c r="A149" s="1">
        <v>5063</v>
      </c>
      <c r="B149" t="s">
        <v>300</v>
      </c>
      <c r="C149" t="s">
        <v>301</v>
      </c>
      <c r="D149" s="3">
        <v>36647</v>
      </c>
      <c r="E149" s="4">
        <v>763.95</v>
      </c>
      <c r="F149" s="4">
        <v>48</v>
      </c>
    </row>
    <row r="150" spans="1:6" x14ac:dyDescent="0.3">
      <c r="A150" s="1">
        <v>5065</v>
      </c>
      <c r="B150" t="s">
        <v>302</v>
      </c>
      <c r="C150" t="s">
        <v>303</v>
      </c>
      <c r="D150" s="3">
        <v>13696</v>
      </c>
      <c r="E150" s="4">
        <v>580.58000000000004</v>
      </c>
      <c r="F150" s="4">
        <v>23.6</v>
      </c>
    </row>
    <row r="151" spans="1:6" x14ac:dyDescent="0.3">
      <c r="A151" s="1">
        <v>5067</v>
      </c>
      <c r="B151" t="s">
        <v>304</v>
      </c>
      <c r="C151" t="s">
        <v>81</v>
      </c>
      <c r="D151" s="3">
        <v>17997</v>
      </c>
      <c r="E151" s="4">
        <v>633.94000000000005</v>
      </c>
      <c r="F151" s="4">
        <v>28.4</v>
      </c>
    </row>
    <row r="152" spans="1:6" x14ac:dyDescent="0.3">
      <c r="A152" s="1">
        <v>5069</v>
      </c>
      <c r="B152" t="s">
        <v>305</v>
      </c>
      <c r="C152" t="s">
        <v>83</v>
      </c>
      <c r="D152" s="3">
        <v>77435</v>
      </c>
      <c r="E152" s="4">
        <v>870.75</v>
      </c>
      <c r="F152" s="4">
        <v>88.9</v>
      </c>
    </row>
    <row r="153" spans="1:6" x14ac:dyDescent="0.3">
      <c r="A153" s="1">
        <v>5071</v>
      </c>
      <c r="B153" t="s">
        <v>306</v>
      </c>
      <c r="C153" t="s">
        <v>307</v>
      </c>
      <c r="D153" s="3">
        <v>25540</v>
      </c>
      <c r="E153" s="4">
        <v>659.8</v>
      </c>
      <c r="F153" s="4">
        <v>38.700000000000003</v>
      </c>
    </row>
    <row r="154" spans="1:6" x14ac:dyDescent="0.3">
      <c r="A154" s="1">
        <v>5073</v>
      </c>
      <c r="B154" t="s">
        <v>308</v>
      </c>
      <c r="C154" t="s">
        <v>309</v>
      </c>
      <c r="D154" s="3">
        <v>7645</v>
      </c>
      <c r="E154" s="4">
        <v>528.27</v>
      </c>
      <c r="F154" s="4">
        <v>14.5</v>
      </c>
    </row>
    <row r="155" spans="1:6" x14ac:dyDescent="0.3">
      <c r="A155" s="1">
        <v>5075</v>
      </c>
      <c r="B155" t="s">
        <v>310</v>
      </c>
      <c r="C155" t="s">
        <v>90</v>
      </c>
      <c r="D155" s="3">
        <v>17415</v>
      </c>
      <c r="E155" s="4">
        <v>587.61</v>
      </c>
      <c r="F155" s="4">
        <v>29.6</v>
      </c>
    </row>
    <row r="156" spans="1:6" x14ac:dyDescent="0.3">
      <c r="A156" s="1">
        <v>5077</v>
      </c>
      <c r="B156" t="s">
        <v>311</v>
      </c>
      <c r="C156" t="s">
        <v>92</v>
      </c>
      <c r="D156" s="3">
        <v>10424</v>
      </c>
      <c r="E156" s="4">
        <v>602.62</v>
      </c>
      <c r="F156" s="4">
        <v>17.3</v>
      </c>
    </row>
    <row r="157" spans="1:6" x14ac:dyDescent="0.3">
      <c r="A157" s="1">
        <v>5079</v>
      </c>
      <c r="B157" t="s">
        <v>312</v>
      </c>
      <c r="C157" t="s">
        <v>313</v>
      </c>
      <c r="D157" s="3">
        <v>14134</v>
      </c>
      <c r="E157" s="4">
        <v>561.52</v>
      </c>
      <c r="F157" s="4">
        <v>25.2</v>
      </c>
    </row>
    <row r="158" spans="1:6" x14ac:dyDescent="0.3">
      <c r="A158" s="1">
        <v>5081</v>
      </c>
      <c r="B158" t="s">
        <v>314</v>
      </c>
      <c r="C158" t="s">
        <v>315</v>
      </c>
      <c r="D158" s="3">
        <v>13171</v>
      </c>
      <c r="E158" s="4">
        <v>532.25</v>
      </c>
      <c r="F158" s="4">
        <v>24.7</v>
      </c>
    </row>
    <row r="159" spans="1:6" x14ac:dyDescent="0.3">
      <c r="A159" s="1">
        <v>5083</v>
      </c>
      <c r="B159" t="s">
        <v>316</v>
      </c>
      <c r="C159" t="s">
        <v>317</v>
      </c>
      <c r="D159" s="3">
        <v>22353</v>
      </c>
      <c r="E159" s="4">
        <v>708.12</v>
      </c>
      <c r="F159" s="4">
        <v>31.6</v>
      </c>
    </row>
    <row r="160" spans="1:6" x14ac:dyDescent="0.3">
      <c r="A160" s="1">
        <v>5085</v>
      </c>
      <c r="B160" t="s">
        <v>318</v>
      </c>
      <c r="C160" t="s">
        <v>319</v>
      </c>
      <c r="D160" s="3">
        <v>68356</v>
      </c>
      <c r="E160" s="4">
        <v>770.73</v>
      </c>
      <c r="F160" s="4">
        <v>88.7</v>
      </c>
    </row>
    <row r="161" spans="1:6" x14ac:dyDescent="0.3">
      <c r="A161" s="1">
        <v>5087</v>
      </c>
      <c r="B161" t="s">
        <v>320</v>
      </c>
      <c r="C161" t="s">
        <v>101</v>
      </c>
      <c r="D161" s="3">
        <v>15717</v>
      </c>
      <c r="E161" s="4">
        <v>834.26</v>
      </c>
      <c r="F161" s="4">
        <v>18.8</v>
      </c>
    </row>
    <row r="162" spans="1:6" x14ac:dyDescent="0.3">
      <c r="A162" s="1">
        <v>5089</v>
      </c>
      <c r="B162" t="s">
        <v>321</v>
      </c>
      <c r="C162" t="s">
        <v>105</v>
      </c>
      <c r="D162" s="3">
        <v>16653</v>
      </c>
      <c r="E162" s="4">
        <v>597.01</v>
      </c>
      <c r="F162" s="4">
        <v>27.9</v>
      </c>
    </row>
    <row r="163" spans="1:6" x14ac:dyDescent="0.3">
      <c r="A163" s="1">
        <v>5091</v>
      </c>
      <c r="B163" t="s">
        <v>322</v>
      </c>
      <c r="C163" t="s">
        <v>323</v>
      </c>
      <c r="D163" s="3">
        <v>43462</v>
      </c>
      <c r="E163" s="4">
        <v>625.58000000000004</v>
      </c>
      <c r="F163" s="4">
        <v>69.5</v>
      </c>
    </row>
    <row r="164" spans="1:6" x14ac:dyDescent="0.3">
      <c r="A164" s="1">
        <v>5093</v>
      </c>
      <c r="B164" t="s">
        <v>324</v>
      </c>
      <c r="C164" t="s">
        <v>325</v>
      </c>
      <c r="D164" s="3">
        <v>46480</v>
      </c>
      <c r="E164" s="4">
        <v>900.57</v>
      </c>
      <c r="F164" s="4">
        <v>51.6</v>
      </c>
    </row>
    <row r="165" spans="1:6" x14ac:dyDescent="0.3">
      <c r="A165" s="1">
        <v>5095</v>
      </c>
      <c r="B165" t="s">
        <v>326</v>
      </c>
      <c r="C165" t="s">
        <v>112</v>
      </c>
      <c r="D165" s="3">
        <v>8149</v>
      </c>
      <c r="E165" s="4">
        <v>607.12</v>
      </c>
      <c r="F165" s="4">
        <v>13.4</v>
      </c>
    </row>
    <row r="166" spans="1:6" x14ac:dyDescent="0.3">
      <c r="A166" s="1">
        <v>5097</v>
      </c>
      <c r="B166" t="s">
        <v>327</v>
      </c>
      <c r="C166" t="s">
        <v>114</v>
      </c>
      <c r="D166" s="3">
        <v>9487</v>
      </c>
      <c r="E166" s="4">
        <v>779.88</v>
      </c>
      <c r="F166" s="4">
        <v>12.2</v>
      </c>
    </row>
    <row r="167" spans="1:6" x14ac:dyDescent="0.3">
      <c r="A167" s="1">
        <v>5099</v>
      </c>
      <c r="B167" t="s">
        <v>328</v>
      </c>
      <c r="C167" t="s">
        <v>329</v>
      </c>
      <c r="D167" s="3">
        <v>8997</v>
      </c>
      <c r="E167" s="4">
        <v>617.84</v>
      </c>
      <c r="F167" s="4">
        <v>14.6</v>
      </c>
    </row>
    <row r="168" spans="1:6" x14ac:dyDescent="0.3">
      <c r="A168" s="1">
        <v>5101</v>
      </c>
      <c r="B168" t="s">
        <v>330</v>
      </c>
      <c r="C168" t="s">
        <v>331</v>
      </c>
      <c r="D168" s="3">
        <v>8330</v>
      </c>
      <c r="E168" s="4">
        <v>820.9</v>
      </c>
      <c r="F168" s="4">
        <v>10.1</v>
      </c>
    </row>
    <row r="169" spans="1:6" x14ac:dyDescent="0.3">
      <c r="A169" s="1">
        <v>5103</v>
      </c>
      <c r="B169" t="s">
        <v>332</v>
      </c>
      <c r="C169" t="s">
        <v>333</v>
      </c>
      <c r="D169" s="3" t="s">
        <v>334</v>
      </c>
      <c r="E169" s="4">
        <v>732.78</v>
      </c>
      <c r="F169" s="4">
        <v>35.6</v>
      </c>
    </row>
    <row r="170" spans="1:6" x14ac:dyDescent="0.3">
      <c r="A170" s="1">
        <v>5105</v>
      </c>
      <c r="B170" t="s">
        <v>335</v>
      </c>
      <c r="C170" t="s">
        <v>118</v>
      </c>
      <c r="D170" s="3">
        <v>10445</v>
      </c>
      <c r="E170" s="4">
        <v>551.4</v>
      </c>
      <c r="F170" s="4">
        <v>18.899999999999999</v>
      </c>
    </row>
    <row r="171" spans="1:6" x14ac:dyDescent="0.3">
      <c r="A171" s="1">
        <v>5107</v>
      </c>
      <c r="B171" t="s">
        <v>336</v>
      </c>
      <c r="C171" t="s">
        <v>337</v>
      </c>
      <c r="D171" s="3">
        <v>21757</v>
      </c>
      <c r="E171" s="4">
        <v>695.66</v>
      </c>
      <c r="F171" s="4">
        <v>31.3</v>
      </c>
    </row>
    <row r="172" spans="1:6" x14ac:dyDescent="0.3">
      <c r="A172" s="1">
        <v>5109</v>
      </c>
      <c r="B172" t="s">
        <v>338</v>
      </c>
      <c r="C172" t="s">
        <v>122</v>
      </c>
      <c r="D172" s="3">
        <v>11291</v>
      </c>
      <c r="E172" s="4">
        <v>600.62</v>
      </c>
      <c r="F172" s="4">
        <v>18.8</v>
      </c>
    </row>
    <row r="173" spans="1:6" x14ac:dyDescent="0.3">
      <c r="A173" s="1">
        <v>5111</v>
      </c>
      <c r="B173" t="s">
        <v>339</v>
      </c>
      <c r="C173" t="s">
        <v>340</v>
      </c>
      <c r="D173" s="3">
        <v>24583</v>
      </c>
      <c r="E173" s="4">
        <v>758.39</v>
      </c>
      <c r="F173" s="4">
        <v>32.4</v>
      </c>
    </row>
    <row r="174" spans="1:6" x14ac:dyDescent="0.3">
      <c r="A174" s="1">
        <v>5113</v>
      </c>
      <c r="B174" t="s">
        <v>341</v>
      </c>
      <c r="C174" t="s">
        <v>342</v>
      </c>
      <c r="D174" s="3">
        <v>20662</v>
      </c>
      <c r="E174" s="4">
        <v>857.68</v>
      </c>
      <c r="F174" s="4">
        <v>24.1</v>
      </c>
    </row>
    <row r="175" spans="1:6" x14ac:dyDescent="0.3">
      <c r="A175" s="1">
        <v>5115</v>
      </c>
      <c r="B175" t="s">
        <v>343</v>
      </c>
      <c r="C175" t="s">
        <v>344</v>
      </c>
      <c r="D175" s="3">
        <v>61754</v>
      </c>
      <c r="E175" s="4">
        <v>812.55</v>
      </c>
      <c r="F175" s="4">
        <v>76</v>
      </c>
    </row>
    <row r="176" spans="1:6" x14ac:dyDescent="0.3">
      <c r="A176" s="1">
        <v>5117</v>
      </c>
      <c r="B176" t="s">
        <v>345</v>
      </c>
      <c r="C176" t="s">
        <v>346</v>
      </c>
      <c r="D176" s="3">
        <v>8715</v>
      </c>
      <c r="E176" s="4">
        <v>647.96</v>
      </c>
      <c r="F176" s="4">
        <v>13.4</v>
      </c>
    </row>
    <row r="177" spans="1:6" x14ac:dyDescent="0.3">
      <c r="A177" s="1">
        <v>5119</v>
      </c>
      <c r="B177" t="s">
        <v>347</v>
      </c>
      <c r="C177" t="s">
        <v>348</v>
      </c>
      <c r="D177" s="3">
        <v>382748</v>
      </c>
      <c r="E177" s="4">
        <v>759.76</v>
      </c>
      <c r="F177" s="4">
        <v>503.8</v>
      </c>
    </row>
    <row r="178" spans="1:6" x14ac:dyDescent="0.3">
      <c r="A178" s="1">
        <v>5121</v>
      </c>
      <c r="B178" t="s">
        <v>349</v>
      </c>
      <c r="C178" t="s">
        <v>124</v>
      </c>
      <c r="D178" s="3">
        <v>17969</v>
      </c>
      <c r="E178" s="4">
        <v>652.19000000000005</v>
      </c>
      <c r="F178" s="4">
        <v>27.6</v>
      </c>
    </row>
    <row r="179" spans="1:6" x14ac:dyDescent="0.3">
      <c r="A179" s="1">
        <v>5123</v>
      </c>
      <c r="B179" t="s">
        <v>350</v>
      </c>
      <c r="C179" t="s">
        <v>351</v>
      </c>
      <c r="D179" s="3">
        <v>28258</v>
      </c>
      <c r="E179" s="4">
        <v>634.77</v>
      </c>
      <c r="F179" s="4">
        <v>44.5</v>
      </c>
    </row>
    <row r="180" spans="1:6" x14ac:dyDescent="0.3">
      <c r="A180" s="1">
        <v>5125</v>
      </c>
      <c r="B180" t="s">
        <v>352</v>
      </c>
      <c r="C180" t="s">
        <v>353</v>
      </c>
      <c r="D180" s="3">
        <v>107118</v>
      </c>
      <c r="E180" s="4">
        <v>723.6</v>
      </c>
      <c r="F180" s="4">
        <v>148</v>
      </c>
    </row>
    <row r="181" spans="1:6" x14ac:dyDescent="0.3">
      <c r="A181" s="1">
        <v>5127</v>
      </c>
      <c r="B181" t="s">
        <v>354</v>
      </c>
      <c r="C181" t="s">
        <v>355</v>
      </c>
      <c r="D181" s="3">
        <v>11233</v>
      </c>
      <c r="E181" s="4">
        <v>892.32</v>
      </c>
      <c r="F181" s="4">
        <v>12.6</v>
      </c>
    </row>
    <row r="182" spans="1:6" x14ac:dyDescent="0.3">
      <c r="A182" s="1">
        <v>5129</v>
      </c>
      <c r="B182" t="s">
        <v>356</v>
      </c>
      <c r="C182" t="s">
        <v>357</v>
      </c>
      <c r="D182" s="3">
        <v>8195</v>
      </c>
      <c r="E182" s="4">
        <v>666.09</v>
      </c>
      <c r="F182" s="4">
        <v>12.3</v>
      </c>
    </row>
    <row r="183" spans="1:6" x14ac:dyDescent="0.3">
      <c r="A183" s="1">
        <v>5131</v>
      </c>
      <c r="B183" t="s">
        <v>358</v>
      </c>
      <c r="C183" t="s">
        <v>359</v>
      </c>
      <c r="D183" s="3">
        <v>125744</v>
      </c>
      <c r="E183" s="4">
        <v>531.91</v>
      </c>
      <c r="F183" s="4">
        <v>236.4</v>
      </c>
    </row>
    <row r="184" spans="1:6" x14ac:dyDescent="0.3">
      <c r="A184" s="1">
        <v>5133</v>
      </c>
      <c r="B184" t="s">
        <v>360</v>
      </c>
      <c r="C184" t="s">
        <v>361</v>
      </c>
      <c r="D184" s="3">
        <v>17058</v>
      </c>
      <c r="E184" s="4">
        <v>565.13</v>
      </c>
      <c r="F184" s="4">
        <v>30.2</v>
      </c>
    </row>
    <row r="185" spans="1:6" x14ac:dyDescent="0.3">
      <c r="A185" s="1">
        <v>5135</v>
      </c>
      <c r="B185" t="s">
        <v>362</v>
      </c>
      <c r="C185" t="s">
        <v>363</v>
      </c>
      <c r="D185" s="3">
        <v>17264</v>
      </c>
      <c r="E185" s="4">
        <v>604.44000000000005</v>
      </c>
      <c r="F185" s="4">
        <v>28.6</v>
      </c>
    </row>
    <row r="186" spans="1:6" x14ac:dyDescent="0.3">
      <c r="A186" s="1">
        <v>5137</v>
      </c>
      <c r="B186" t="s">
        <v>364</v>
      </c>
      <c r="C186" t="s">
        <v>365</v>
      </c>
      <c r="D186" s="3">
        <v>12394</v>
      </c>
      <c r="E186" s="4">
        <v>606.4</v>
      </c>
      <c r="F186" s="4">
        <v>20.399999999999999</v>
      </c>
    </row>
    <row r="187" spans="1:6" x14ac:dyDescent="0.3">
      <c r="A187" s="1">
        <v>5139</v>
      </c>
      <c r="B187" t="s">
        <v>366</v>
      </c>
      <c r="C187" t="s">
        <v>367</v>
      </c>
      <c r="D187" s="3">
        <v>41639</v>
      </c>
      <c r="E187" s="4">
        <v>1039.21</v>
      </c>
      <c r="F187" s="4">
        <v>40.1</v>
      </c>
    </row>
    <row r="188" spans="1:6" x14ac:dyDescent="0.3">
      <c r="A188" s="1">
        <v>5141</v>
      </c>
      <c r="B188" t="s">
        <v>368</v>
      </c>
      <c r="C188" t="s">
        <v>369</v>
      </c>
      <c r="D188" s="3">
        <v>17295</v>
      </c>
      <c r="E188" s="4">
        <v>708.14</v>
      </c>
      <c r="F188" s="4">
        <v>24.4</v>
      </c>
    </row>
    <row r="189" spans="1:6" x14ac:dyDescent="0.3">
      <c r="A189" s="1">
        <v>5143</v>
      </c>
      <c r="B189" t="s">
        <v>370</v>
      </c>
      <c r="C189" t="s">
        <v>142</v>
      </c>
      <c r="D189" s="3">
        <v>203065</v>
      </c>
      <c r="E189" s="4">
        <v>941.97</v>
      </c>
      <c r="F189" s="4">
        <v>215.6</v>
      </c>
    </row>
    <row r="190" spans="1:6" x14ac:dyDescent="0.3">
      <c r="A190" s="1">
        <v>5145</v>
      </c>
      <c r="B190" t="s">
        <v>371</v>
      </c>
      <c r="C190" t="s">
        <v>372</v>
      </c>
      <c r="D190" s="3">
        <v>77076</v>
      </c>
      <c r="E190" s="4">
        <v>1035.08</v>
      </c>
      <c r="F190" s="4">
        <v>74.5</v>
      </c>
    </row>
    <row r="191" spans="1:6" x14ac:dyDescent="0.3">
      <c r="A191" s="1">
        <v>5147</v>
      </c>
      <c r="B191" t="s">
        <v>373</v>
      </c>
      <c r="C191" t="s">
        <v>374</v>
      </c>
      <c r="D191" s="3">
        <v>7260</v>
      </c>
      <c r="E191" s="4">
        <v>586.79</v>
      </c>
      <c r="F191" s="4">
        <v>12.4</v>
      </c>
    </row>
    <row r="192" spans="1:6" x14ac:dyDescent="0.3">
      <c r="A192" s="1">
        <v>5149</v>
      </c>
      <c r="B192" t="s">
        <v>375</v>
      </c>
      <c r="C192" t="s">
        <v>376</v>
      </c>
      <c r="D192" s="3">
        <v>22185</v>
      </c>
      <c r="E192" s="4">
        <v>929.98</v>
      </c>
      <c r="F192" s="4">
        <v>23.9</v>
      </c>
    </row>
    <row r="193" spans="1:6" x14ac:dyDescent="0.3">
      <c r="A193" s="1">
        <v>6</v>
      </c>
      <c r="B193" t="s">
        <v>377</v>
      </c>
      <c r="C193" t="s">
        <v>378</v>
      </c>
      <c r="D193" s="3">
        <v>37253956</v>
      </c>
      <c r="E193" s="4">
        <v>155779.22</v>
      </c>
      <c r="F193" s="4">
        <v>239.1</v>
      </c>
    </row>
    <row r="194" spans="1:6" x14ac:dyDescent="0.3">
      <c r="A194" s="1">
        <v>6001</v>
      </c>
      <c r="B194" t="s">
        <v>379</v>
      </c>
      <c r="C194" t="s">
        <v>380</v>
      </c>
      <c r="D194" s="3">
        <v>1510271</v>
      </c>
      <c r="E194" s="4">
        <v>739.02</v>
      </c>
      <c r="F194" s="4">
        <v>2043.6</v>
      </c>
    </row>
    <row r="195" spans="1:6" x14ac:dyDescent="0.3">
      <c r="A195" s="1">
        <v>6003</v>
      </c>
      <c r="B195" t="s">
        <v>381</v>
      </c>
      <c r="C195" t="s">
        <v>382</v>
      </c>
      <c r="D195" s="3">
        <v>1175</v>
      </c>
      <c r="E195" s="4">
        <v>738.33</v>
      </c>
      <c r="F195" s="4">
        <v>1.6</v>
      </c>
    </row>
    <row r="196" spans="1:6" x14ac:dyDescent="0.3">
      <c r="A196" s="1">
        <v>6005</v>
      </c>
      <c r="B196" t="s">
        <v>383</v>
      </c>
      <c r="C196" t="s">
        <v>384</v>
      </c>
      <c r="D196" s="3">
        <v>38091</v>
      </c>
      <c r="E196" s="4">
        <v>594.58000000000004</v>
      </c>
      <c r="F196" s="4">
        <v>64.099999999999994</v>
      </c>
    </row>
    <row r="197" spans="1:6" x14ac:dyDescent="0.3">
      <c r="A197" s="1">
        <v>6007</v>
      </c>
      <c r="B197" t="s">
        <v>385</v>
      </c>
      <c r="C197" t="s">
        <v>386</v>
      </c>
      <c r="D197" s="3">
        <v>220000</v>
      </c>
      <c r="E197" s="4">
        <v>1636.46</v>
      </c>
      <c r="F197" s="4">
        <v>134.4</v>
      </c>
    </row>
    <row r="198" spans="1:6" x14ac:dyDescent="0.3">
      <c r="A198" s="1">
        <v>6009</v>
      </c>
      <c r="B198" t="s">
        <v>387</v>
      </c>
      <c r="C198" t="s">
        <v>388</v>
      </c>
      <c r="D198" s="3">
        <v>45578</v>
      </c>
      <c r="E198" s="4">
        <v>1020.01</v>
      </c>
      <c r="F198" s="4">
        <v>44.7</v>
      </c>
    </row>
    <row r="199" spans="1:6" x14ac:dyDescent="0.3">
      <c r="A199" s="1">
        <v>6011</v>
      </c>
      <c r="B199" t="s">
        <v>389</v>
      </c>
      <c r="C199" t="s">
        <v>390</v>
      </c>
      <c r="D199" s="3">
        <v>21419</v>
      </c>
      <c r="E199" s="4">
        <v>1150.73</v>
      </c>
      <c r="F199" s="4">
        <v>18.600000000000001</v>
      </c>
    </row>
    <row r="200" spans="1:6" x14ac:dyDescent="0.3">
      <c r="A200" s="1">
        <v>6013</v>
      </c>
      <c r="B200" t="s">
        <v>391</v>
      </c>
      <c r="C200" t="s">
        <v>392</v>
      </c>
      <c r="D200" s="3">
        <v>1049025</v>
      </c>
      <c r="E200" s="4">
        <v>715.94</v>
      </c>
      <c r="F200" s="4">
        <v>1465.2</v>
      </c>
    </row>
    <row r="201" spans="1:6" x14ac:dyDescent="0.3">
      <c r="A201" s="1">
        <v>6015</v>
      </c>
      <c r="B201" t="s">
        <v>393</v>
      </c>
      <c r="C201" t="s">
        <v>394</v>
      </c>
      <c r="D201" s="3">
        <v>28610</v>
      </c>
      <c r="E201" s="4">
        <v>1006.37</v>
      </c>
      <c r="F201" s="4">
        <v>28.4</v>
      </c>
    </row>
    <row r="202" spans="1:6" x14ac:dyDescent="0.3">
      <c r="A202" s="1">
        <v>6017</v>
      </c>
      <c r="B202" t="s">
        <v>395</v>
      </c>
      <c r="C202" t="s">
        <v>396</v>
      </c>
      <c r="D202" s="3">
        <v>181058</v>
      </c>
      <c r="E202" s="4">
        <v>1707.88</v>
      </c>
      <c r="F202" s="4">
        <v>106</v>
      </c>
    </row>
    <row r="203" spans="1:6" x14ac:dyDescent="0.3">
      <c r="A203" s="1">
        <v>6019</v>
      </c>
      <c r="B203" t="s">
        <v>397</v>
      </c>
      <c r="C203" t="s">
        <v>398</v>
      </c>
      <c r="D203" s="3">
        <v>930450</v>
      </c>
      <c r="E203" s="4">
        <v>5957.99</v>
      </c>
      <c r="F203" s="4">
        <v>156.19999999999999</v>
      </c>
    </row>
    <row r="204" spans="1:6" x14ac:dyDescent="0.3">
      <c r="A204" s="1">
        <v>6021</v>
      </c>
      <c r="B204" t="s">
        <v>399</v>
      </c>
      <c r="C204" t="s">
        <v>400</v>
      </c>
      <c r="D204" s="3">
        <v>28122</v>
      </c>
      <c r="E204" s="4">
        <v>1313.95</v>
      </c>
      <c r="F204" s="4">
        <v>21.4</v>
      </c>
    </row>
    <row r="205" spans="1:6" x14ac:dyDescent="0.3">
      <c r="A205" s="1">
        <v>6023</v>
      </c>
      <c r="B205" t="s">
        <v>401</v>
      </c>
      <c r="C205" t="s">
        <v>402</v>
      </c>
      <c r="D205" s="3">
        <v>134623</v>
      </c>
      <c r="E205" s="4">
        <v>3567.99</v>
      </c>
      <c r="F205" s="4">
        <v>37.700000000000003</v>
      </c>
    </row>
    <row r="206" spans="1:6" x14ac:dyDescent="0.3">
      <c r="A206" s="1">
        <v>6025</v>
      </c>
      <c r="B206" t="s">
        <v>403</v>
      </c>
      <c r="C206" t="s">
        <v>404</v>
      </c>
      <c r="D206" s="3">
        <v>174528</v>
      </c>
      <c r="E206" s="4">
        <v>4176.6000000000004</v>
      </c>
      <c r="F206" s="4">
        <v>41.8</v>
      </c>
    </row>
    <row r="207" spans="1:6" x14ac:dyDescent="0.3">
      <c r="A207" s="1">
        <v>6027</v>
      </c>
      <c r="B207" t="s">
        <v>405</v>
      </c>
      <c r="C207" t="s">
        <v>406</v>
      </c>
      <c r="D207" s="3">
        <v>18546</v>
      </c>
      <c r="E207" s="4">
        <v>10180.879999999999</v>
      </c>
      <c r="F207" s="4">
        <v>1.8</v>
      </c>
    </row>
    <row r="208" spans="1:6" x14ac:dyDescent="0.3">
      <c r="A208" s="1">
        <v>6029</v>
      </c>
      <c r="B208" t="s">
        <v>407</v>
      </c>
      <c r="C208" t="s">
        <v>408</v>
      </c>
      <c r="D208" s="3">
        <v>839631</v>
      </c>
      <c r="E208" s="4">
        <v>8131.92</v>
      </c>
      <c r="F208" s="4">
        <v>103.3</v>
      </c>
    </row>
    <row r="209" spans="1:6" x14ac:dyDescent="0.3">
      <c r="A209" s="1">
        <v>6031</v>
      </c>
      <c r="B209" t="s">
        <v>409</v>
      </c>
      <c r="C209" t="s">
        <v>410</v>
      </c>
      <c r="D209" s="3">
        <v>152982</v>
      </c>
      <c r="E209" s="4">
        <v>1389.42</v>
      </c>
      <c r="F209" s="4">
        <v>110.1</v>
      </c>
    </row>
    <row r="210" spans="1:6" x14ac:dyDescent="0.3">
      <c r="A210" s="1">
        <v>6033</v>
      </c>
      <c r="B210" t="s">
        <v>411</v>
      </c>
      <c r="C210" t="s">
        <v>412</v>
      </c>
      <c r="D210" s="3">
        <v>64665</v>
      </c>
      <c r="E210" s="4">
        <v>1256.46</v>
      </c>
      <c r="F210" s="4">
        <v>51.5</v>
      </c>
    </row>
    <row r="211" spans="1:6" x14ac:dyDescent="0.3">
      <c r="A211" s="1">
        <v>6035</v>
      </c>
      <c r="B211" t="s">
        <v>413</v>
      </c>
      <c r="C211" t="s">
        <v>414</v>
      </c>
      <c r="D211" s="3">
        <v>34895</v>
      </c>
      <c r="E211" s="4">
        <v>4541.18</v>
      </c>
      <c r="F211" s="4">
        <v>7.7</v>
      </c>
    </row>
    <row r="212" spans="1:6" x14ac:dyDescent="0.3">
      <c r="A212" s="1">
        <v>6037</v>
      </c>
      <c r="B212" t="s">
        <v>415</v>
      </c>
      <c r="C212" t="s">
        <v>416</v>
      </c>
      <c r="D212" s="3">
        <v>9818605</v>
      </c>
      <c r="E212" s="4">
        <v>4057.88</v>
      </c>
      <c r="F212" s="4">
        <v>2419.6</v>
      </c>
    </row>
    <row r="213" spans="1:6" x14ac:dyDescent="0.3">
      <c r="A213" s="1">
        <v>6039</v>
      </c>
      <c r="B213" t="s">
        <v>417</v>
      </c>
      <c r="C213" t="s">
        <v>418</v>
      </c>
      <c r="D213" s="3">
        <v>150865</v>
      </c>
      <c r="E213" s="4">
        <v>2137.0700000000002</v>
      </c>
      <c r="F213" s="4">
        <v>70.599999999999994</v>
      </c>
    </row>
    <row r="214" spans="1:6" x14ac:dyDescent="0.3">
      <c r="A214" s="1">
        <v>6041</v>
      </c>
      <c r="B214" t="s">
        <v>419</v>
      </c>
      <c r="C214" t="s">
        <v>420</v>
      </c>
      <c r="D214" s="3">
        <v>252409</v>
      </c>
      <c r="E214" s="4">
        <v>520.30999999999995</v>
      </c>
      <c r="F214" s="4">
        <v>485.1</v>
      </c>
    </row>
    <row r="215" spans="1:6" x14ac:dyDescent="0.3">
      <c r="A215" s="1">
        <v>6043</v>
      </c>
      <c r="B215" t="s">
        <v>421</v>
      </c>
      <c r="C215" t="s">
        <v>422</v>
      </c>
      <c r="D215" s="3">
        <v>18251</v>
      </c>
      <c r="E215" s="4">
        <v>1448.82</v>
      </c>
      <c r="F215" s="4">
        <v>12.6</v>
      </c>
    </row>
    <row r="216" spans="1:6" x14ac:dyDescent="0.3">
      <c r="A216" s="1">
        <v>6045</v>
      </c>
      <c r="B216" t="s">
        <v>423</v>
      </c>
      <c r="C216" t="s">
        <v>424</v>
      </c>
      <c r="D216" s="3">
        <v>87841</v>
      </c>
      <c r="E216" s="4">
        <v>3506.34</v>
      </c>
      <c r="F216" s="4">
        <v>25.1</v>
      </c>
    </row>
    <row r="217" spans="1:6" x14ac:dyDescent="0.3">
      <c r="A217" s="1">
        <v>6047</v>
      </c>
      <c r="B217" t="s">
        <v>425</v>
      </c>
      <c r="C217" t="s">
        <v>426</v>
      </c>
      <c r="D217" s="3">
        <v>255793</v>
      </c>
      <c r="E217" s="4">
        <v>1934.97</v>
      </c>
      <c r="F217" s="4">
        <v>132.19999999999999</v>
      </c>
    </row>
    <row r="218" spans="1:6" x14ac:dyDescent="0.3">
      <c r="A218" s="1">
        <v>6049</v>
      </c>
      <c r="B218" t="s">
        <v>427</v>
      </c>
      <c r="C218" t="s">
        <v>428</v>
      </c>
      <c r="D218" s="3">
        <v>9686</v>
      </c>
      <c r="E218" s="4">
        <v>3917.77</v>
      </c>
      <c r="F218" s="4">
        <v>2.5</v>
      </c>
    </row>
    <row r="219" spans="1:6" x14ac:dyDescent="0.3">
      <c r="A219" s="1">
        <v>6051</v>
      </c>
      <c r="B219" t="s">
        <v>429</v>
      </c>
      <c r="C219" t="s">
        <v>430</v>
      </c>
      <c r="D219" s="3">
        <v>14202</v>
      </c>
      <c r="E219" s="4">
        <v>3048.98</v>
      </c>
      <c r="F219" s="4">
        <v>4.7</v>
      </c>
    </row>
    <row r="220" spans="1:6" x14ac:dyDescent="0.3">
      <c r="A220" s="1">
        <v>6053</v>
      </c>
      <c r="B220" t="s">
        <v>431</v>
      </c>
      <c r="C220" t="s">
        <v>432</v>
      </c>
      <c r="D220" s="3">
        <v>415057</v>
      </c>
      <c r="E220" s="4">
        <v>3280.6</v>
      </c>
      <c r="F220" s="4">
        <v>126.5</v>
      </c>
    </row>
    <row r="221" spans="1:6" x14ac:dyDescent="0.3">
      <c r="A221" s="1">
        <v>6055</v>
      </c>
      <c r="B221" t="s">
        <v>433</v>
      </c>
      <c r="C221" t="s">
        <v>434</v>
      </c>
      <c r="D221" s="3">
        <v>136484</v>
      </c>
      <c r="E221" s="4">
        <v>748.36</v>
      </c>
      <c r="F221" s="4">
        <v>182.4</v>
      </c>
    </row>
    <row r="222" spans="1:6" x14ac:dyDescent="0.3">
      <c r="A222" s="1">
        <v>6057</v>
      </c>
      <c r="B222" t="s">
        <v>435</v>
      </c>
      <c r="C222" t="s">
        <v>329</v>
      </c>
      <c r="D222" s="3">
        <v>98764</v>
      </c>
      <c r="E222" s="4">
        <v>957.77</v>
      </c>
      <c r="F222" s="4">
        <v>103.1</v>
      </c>
    </row>
    <row r="223" spans="1:6" x14ac:dyDescent="0.3">
      <c r="A223" s="1">
        <v>6059</v>
      </c>
      <c r="B223" t="s">
        <v>436</v>
      </c>
      <c r="C223" t="s">
        <v>437</v>
      </c>
      <c r="D223" s="3">
        <v>3010232</v>
      </c>
      <c r="E223" s="4">
        <v>790.57</v>
      </c>
      <c r="F223" s="4">
        <v>3807.7</v>
      </c>
    </row>
    <row r="224" spans="1:6" x14ac:dyDescent="0.3">
      <c r="A224" s="1">
        <v>6061</v>
      </c>
      <c r="B224" t="s">
        <v>438</v>
      </c>
      <c r="C224" t="s">
        <v>439</v>
      </c>
      <c r="D224" s="3">
        <v>348432</v>
      </c>
      <c r="E224" s="4">
        <v>1407.01</v>
      </c>
      <c r="F224" s="4">
        <v>247.6</v>
      </c>
    </row>
    <row r="225" spans="1:6" x14ac:dyDescent="0.3">
      <c r="A225" s="1">
        <v>6063</v>
      </c>
      <c r="B225" t="s">
        <v>440</v>
      </c>
      <c r="C225" t="s">
        <v>441</v>
      </c>
      <c r="D225" s="3">
        <v>20007</v>
      </c>
      <c r="E225" s="4">
        <v>2553.04</v>
      </c>
      <c r="F225" s="4">
        <v>7.8</v>
      </c>
    </row>
    <row r="226" spans="1:6" x14ac:dyDescent="0.3">
      <c r="A226" s="1">
        <v>6065</v>
      </c>
      <c r="B226" t="s">
        <v>442</v>
      </c>
      <c r="C226" t="s">
        <v>443</v>
      </c>
      <c r="D226" s="3">
        <v>2189641</v>
      </c>
      <c r="E226" s="4">
        <v>7206.48</v>
      </c>
      <c r="F226" s="4">
        <v>303.8</v>
      </c>
    </row>
    <row r="227" spans="1:6" x14ac:dyDescent="0.3">
      <c r="A227" s="1">
        <v>6067</v>
      </c>
      <c r="B227" t="s">
        <v>444</v>
      </c>
      <c r="C227" t="s">
        <v>445</v>
      </c>
      <c r="D227" s="3">
        <v>1418788</v>
      </c>
      <c r="E227" s="4">
        <v>964.64</v>
      </c>
      <c r="F227" s="4">
        <v>1470.8</v>
      </c>
    </row>
    <row r="228" spans="1:6" x14ac:dyDescent="0.3">
      <c r="A228" s="1">
        <v>6069</v>
      </c>
      <c r="B228" t="s">
        <v>446</v>
      </c>
      <c r="C228" t="s">
        <v>447</v>
      </c>
      <c r="D228" s="3">
        <v>55269</v>
      </c>
      <c r="E228" s="4">
        <v>1388.71</v>
      </c>
      <c r="F228" s="4">
        <v>39.799999999999997</v>
      </c>
    </row>
    <row r="229" spans="1:6" x14ac:dyDescent="0.3">
      <c r="A229" s="1">
        <v>6071</v>
      </c>
      <c r="B229" t="s">
        <v>448</v>
      </c>
      <c r="C229" t="s">
        <v>449</v>
      </c>
      <c r="D229" s="3">
        <v>2035210</v>
      </c>
      <c r="E229" s="4">
        <v>20056.939999999999</v>
      </c>
      <c r="F229" s="4">
        <v>101.5</v>
      </c>
    </row>
    <row r="230" spans="1:6" x14ac:dyDescent="0.3">
      <c r="A230" s="1">
        <v>6073</v>
      </c>
      <c r="B230" t="s">
        <v>450</v>
      </c>
      <c r="C230" t="s">
        <v>451</v>
      </c>
      <c r="D230" s="3">
        <v>3095313</v>
      </c>
      <c r="E230" s="4">
        <v>4206.63</v>
      </c>
      <c r="F230" s="4">
        <v>735.8</v>
      </c>
    </row>
    <row r="231" spans="1:6" x14ac:dyDescent="0.3">
      <c r="A231" s="1">
        <v>6075</v>
      </c>
      <c r="B231" t="s">
        <v>452</v>
      </c>
      <c r="C231" t="s">
        <v>453</v>
      </c>
      <c r="D231" s="3">
        <v>805235</v>
      </c>
      <c r="E231" s="4">
        <v>46.87</v>
      </c>
      <c r="F231" s="4">
        <v>17179.2</v>
      </c>
    </row>
    <row r="232" spans="1:6" x14ac:dyDescent="0.3">
      <c r="A232" s="1">
        <v>6077</v>
      </c>
      <c r="B232" t="s">
        <v>454</v>
      </c>
      <c r="C232" t="s">
        <v>455</v>
      </c>
      <c r="D232" s="3">
        <v>685306</v>
      </c>
      <c r="E232" s="4">
        <v>1391.32</v>
      </c>
      <c r="F232" s="4">
        <v>492.6</v>
      </c>
    </row>
    <row r="233" spans="1:6" x14ac:dyDescent="0.3">
      <c r="A233" s="1">
        <v>6079</v>
      </c>
      <c r="B233" t="s">
        <v>456</v>
      </c>
      <c r="C233" t="s">
        <v>457</v>
      </c>
      <c r="D233" s="3">
        <v>269637</v>
      </c>
      <c r="E233" s="4">
        <v>3298.57</v>
      </c>
      <c r="F233" s="4">
        <v>81.7</v>
      </c>
    </row>
    <row r="234" spans="1:6" x14ac:dyDescent="0.3">
      <c r="A234" s="1">
        <v>6081</v>
      </c>
      <c r="B234" t="s">
        <v>458</v>
      </c>
      <c r="C234" t="s">
        <v>459</v>
      </c>
      <c r="D234" s="3">
        <v>718451</v>
      </c>
      <c r="E234" s="4">
        <v>448.41</v>
      </c>
      <c r="F234" s="4">
        <v>1602.2</v>
      </c>
    </row>
    <row r="235" spans="1:6" x14ac:dyDescent="0.3">
      <c r="A235" s="1">
        <v>6083</v>
      </c>
      <c r="B235" t="s">
        <v>460</v>
      </c>
      <c r="C235" t="s">
        <v>461</v>
      </c>
      <c r="D235" s="3">
        <v>423895</v>
      </c>
      <c r="E235" s="4">
        <v>2735.09</v>
      </c>
      <c r="F235" s="4">
        <v>155</v>
      </c>
    </row>
    <row r="236" spans="1:6" x14ac:dyDescent="0.3">
      <c r="A236" s="1">
        <v>6085</v>
      </c>
      <c r="B236" t="s">
        <v>462</v>
      </c>
      <c r="C236" t="s">
        <v>463</v>
      </c>
      <c r="D236" s="3">
        <v>1781642</v>
      </c>
      <c r="E236" s="4">
        <v>1290.0999999999999</v>
      </c>
      <c r="F236" s="4">
        <v>1381</v>
      </c>
    </row>
    <row r="237" spans="1:6" x14ac:dyDescent="0.3">
      <c r="A237" s="1">
        <v>6087</v>
      </c>
      <c r="B237" t="s">
        <v>464</v>
      </c>
      <c r="C237" t="s">
        <v>236</v>
      </c>
      <c r="D237" s="3">
        <v>262382</v>
      </c>
      <c r="E237" s="4">
        <v>445.17</v>
      </c>
      <c r="F237" s="4">
        <v>589.4</v>
      </c>
    </row>
    <row r="238" spans="1:6" x14ac:dyDescent="0.3">
      <c r="A238" s="1">
        <v>6089</v>
      </c>
      <c r="B238" t="s">
        <v>465</v>
      </c>
      <c r="C238" t="s">
        <v>466</v>
      </c>
      <c r="D238" s="3">
        <v>177223</v>
      </c>
      <c r="E238" s="4">
        <v>3775.4</v>
      </c>
      <c r="F238" s="4">
        <v>46.9</v>
      </c>
    </row>
    <row r="239" spans="1:6" x14ac:dyDescent="0.3">
      <c r="A239" s="1">
        <v>6091</v>
      </c>
      <c r="B239" t="s">
        <v>467</v>
      </c>
      <c r="C239" t="s">
        <v>468</v>
      </c>
      <c r="D239" s="3">
        <v>3240</v>
      </c>
      <c r="E239" s="4">
        <v>953.21</v>
      </c>
      <c r="F239" s="4">
        <v>3.4</v>
      </c>
    </row>
    <row r="240" spans="1:6" x14ac:dyDescent="0.3">
      <c r="A240" s="1">
        <v>6093</v>
      </c>
      <c r="B240" t="s">
        <v>469</v>
      </c>
      <c r="C240" t="s">
        <v>470</v>
      </c>
      <c r="D240" s="3">
        <v>44900</v>
      </c>
      <c r="E240" s="4">
        <v>6277.89</v>
      </c>
      <c r="F240" s="4">
        <v>7.2</v>
      </c>
    </row>
    <row r="241" spans="1:6" x14ac:dyDescent="0.3">
      <c r="A241" s="1">
        <v>6095</v>
      </c>
      <c r="B241" t="s">
        <v>471</v>
      </c>
      <c r="C241" t="s">
        <v>472</v>
      </c>
      <c r="D241" s="3">
        <v>413344</v>
      </c>
      <c r="E241" s="4">
        <v>821.76</v>
      </c>
      <c r="F241" s="4">
        <v>503</v>
      </c>
    </row>
    <row r="242" spans="1:6" x14ac:dyDescent="0.3">
      <c r="A242" s="1">
        <v>6097</v>
      </c>
      <c r="B242" t="s">
        <v>473</v>
      </c>
      <c r="C242" t="s">
        <v>474</v>
      </c>
      <c r="D242" s="3">
        <v>483878</v>
      </c>
      <c r="E242" s="4">
        <v>1575.85</v>
      </c>
      <c r="F242" s="4">
        <v>307.10000000000002</v>
      </c>
    </row>
    <row r="243" spans="1:6" x14ac:dyDescent="0.3">
      <c r="A243" s="1">
        <v>6099</v>
      </c>
      <c r="B243" t="s">
        <v>475</v>
      </c>
      <c r="C243" t="s">
        <v>476</v>
      </c>
      <c r="D243" s="3">
        <v>514453</v>
      </c>
      <c r="E243" s="4">
        <v>1494.83</v>
      </c>
      <c r="F243" s="4">
        <v>344.2</v>
      </c>
    </row>
    <row r="244" spans="1:6" x14ac:dyDescent="0.3">
      <c r="A244" s="1">
        <v>6101</v>
      </c>
      <c r="B244" t="s">
        <v>477</v>
      </c>
      <c r="C244" t="s">
        <v>478</v>
      </c>
      <c r="D244" s="3">
        <v>94737</v>
      </c>
      <c r="E244" s="4">
        <v>602.41</v>
      </c>
      <c r="F244" s="4">
        <v>157.30000000000001</v>
      </c>
    </row>
    <row r="245" spans="1:6" x14ac:dyDescent="0.3">
      <c r="A245" s="1">
        <v>6103</v>
      </c>
      <c r="B245" t="s">
        <v>479</v>
      </c>
      <c r="C245" t="s">
        <v>480</v>
      </c>
      <c r="D245" s="3">
        <v>63463</v>
      </c>
      <c r="E245" s="4">
        <v>2949.71</v>
      </c>
      <c r="F245" s="4">
        <v>21.5</v>
      </c>
    </row>
    <row r="246" spans="1:6" x14ac:dyDescent="0.3">
      <c r="A246" s="1">
        <v>6105</v>
      </c>
      <c r="B246" t="s">
        <v>481</v>
      </c>
      <c r="C246" t="s">
        <v>482</v>
      </c>
      <c r="D246" s="3">
        <v>13786</v>
      </c>
      <c r="E246" s="4">
        <v>3179.25</v>
      </c>
      <c r="F246" s="4">
        <v>4.3</v>
      </c>
    </row>
    <row r="247" spans="1:6" x14ac:dyDescent="0.3">
      <c r="A247" s="1">
        <v>6107</v>
      </c>
      <c r="B247" t="s">
        <v>483</v>
      </c>
      <c r="C247" t="s">
        <v>484</v>
      </c>
      <c r="D247" s="3">
        <v>442179</v>
      </c>
      <c r="E247" s="4">
        <v>4824.21</v>
      </c>
      <c r="F247" s="4">
        <v>91.7</v>
      </c>
    </row>
    <row r="248" spans="1:6" x14ac:dyDescent="0.3">
      <c r="A248" s="1">
        <v>6109</v>
      </c>
      <c r="B248" t="s">
        <v>485</v>
      </c>
      <c r="C248" t="s">
        <v>486</v>
      </c>
      <c r="D248" s="3">
        <v>55365</v>
      </c>
      <c r="E248" s="4">
        <v>2220.88</v>
      </c>
      <c r="F248" s="4">
        <v>24.9</v>
      </c>
    </row>
    <row r="249" spans="1:6" x14ac:dyDescent="0.3">
      <c r="A249" s="1">
        <v>6111</v>
      </c>
      <c r="B249" t="s">
        <v>487</v>
      </c>
      <c r="C249" t="s">
        <v>488</v>
      </c>
      <c r="D249" s="3">
        <v>823318</v>
      </c>
      <c r="E249" s="4">
        <v>1843.13</v>
      </c>
      <c r="F249" s="4">
        <v>446.7</v>
      </c>
    </row>
    <row r="250" spans="1:6" x14ac:dyDescent="0.3">
      <c r="A250" s="1">
        <v>6113</v>
      </c>
      <c r="B250" t="s">
        <v>489</v>
      </c>
      <c r="C250" t="s">
        <v>490</v>
      </c>
      <c r="D250" s="3">
        <v>200849</v>
      </c>
      <c r="E250" s="4">
        <v>1014.69</v>
      </c>
      <c r="F250" s="4">
        <v>197.9</v>
      </c>
    </row>
    <row r="251" spans="1:6" x14ac:dyDescent="0.3">
      <c r="A251" s="1">
        <v>6115</v>
      </c>
      <c r="B251" t="s">
        <v>491</v>
      </c>
      <c r="C251" t="s">
        <v>492</v>
      </c>
      <c r="D251" s="3">
        <v>72155</v>
      </c>
      <c r="E251" s="4">
        <v>631.84</v>
      </c>
      <c r="F251" s="4">
        <v>114.2</v>
      </c>
    </row>
    <row r="252" spans="1:6" x14ac:dyDescent="0.3">
      <c r="A252" s="1">
        <v>8</v>
      </c>
      <c r="B252" t="s">
        <v>493</v>
      </c>
      <c r="C252" t="s">
        <v>494</v>
      </c>
      <c r="D252" s="3">
        <v>5029196</v>
      </c>
      <c r="E252" s="4">
        <v>103641.89</v>
      </c>
      <c r="F252" s="4">
        <v>48.5</v>
      </c>
    </row>
    <row r="253" spans="1:6" x14ac:dyDescent="0.3">
      <c r="A253" s="1">
        <v>8001</v>
      </c>
      <c r="B253" t="s">
        <v>495</v>
      </c>
      <c r="C253" t="s">
        <v>496</v>
      </c>
      <c r="D253" s="3">
        <v>441603</v>
      </c>
      <c r="E253" s="4">
        <v>1167.6500000000001</v>
      </c>
      <c r="F253" s="4">
        <v>378.2</v>
      </c>
    </row>
    <row r="254" spans="1:6" x14ac:dyDescent="0.3">
      <c r="A254" s="1">
        <v>8003</v>
      </c>
      <c r="B254" t="s">
        <v>497</v>
      </c>
      <c r="C254" t="s">
        <v>498</v>
      </c>
      <c r="D254" s="3">
        <v>15445</v>
      </c>
      <c r="E254" s="4">
        <v>722.64</v>
      </c>
      <c r="F254" s="4">
        <v>21.4</v>
      </c>
    </row>
    <row r="255" spans="1:6" x14ac:dyDescent="0.3">
      <c r="A255" s="1">
        <v>8005</v>
      </c>
      <c r="B255" t="s">
        <v>499</v>
      </c>
      <c r="C255" t="s">
        <v>500</v>
      </c>
      <c r="D255" s="3" t="s">
        <v>501</v>
      </c>
      <c r="E255" s="4">
        <v>798.1</v>
      </c>
      <c r="F255" s="4">
        <v>716.7</v>
      </c>
    </row>
    <row r="256" spans="1:6" x14ac:dyDescent="0.3">
      <c r="A256" s="1">
        <v>8007</v>
      </c>
      <c r="B256" t="s">
        <v>502</v>
      </c>
      <c r="C256" t="s">
        <v>503</v>
      </c>
      <c r="D256" s="3">
        <v>12084</v>
      </c>
      <c r="E256" s="4">
        <v>1350.18</v>
      </c>
      <c r="F256" s="4">
        <v>8.9</v>
      </c>
    </row>
    <row r="257" spans="1:6" x14ac:dyDescent="0.3">
      <c r="A257" s="1">
        <v>8009</v>
      </c>
      <c r="B257" t="s">
        <v>504</v>
      </c>
      <c r="C257" t="s">
        <v>505</v>
      </c>
      <c r="D257" s="3">
        <v>3788</v>
      </c>
      <c r="E257" s="4">
        <v>2554.9699999999998</v>
      </c>
      <c r="F257" s="4">
        <v>1.5</v>
      </c>
    </row>
    <row r="258" spans="1:6" x14ac:dyDescent="0.3">
      <c r="A258" s="1">
        <v>8011</v>
      </c>
      <c r="B258" t="s">
        <v>506</v>
      </c>
      <c r="C258" t="s">
        <v>507</v>
      </c>
      <c r="D258" s="3">
        <v>6499</v>
      </c>
      <c r="E258" s="4">
        <v>1512.86</v>
      </c>
      <c r="F258" s="4">
        <v>4.3</v>
      </c>
    </row>
    <row r="259" spans="1:6" x14ac:dyDescent="0.3">
      <c r="A259" s="1">
        <v>8013</v>
      </c>
      <c r="B259" t="s">
        <v>508</v>
      </c>
      <c r="C259" t="s">
        <v>509</v>
      </c>
      <c r="D259" s="3">
        <v>294567</v>
      </c>
      <c r="E259" s="4">
        <v>726.29</v>
      </c>
      <c r="F259" s="4">
        <v>405.6</v>
      </c>
    </row>
    <row r="260" spans="1:6" x14ac:dyDescent="0.3">
      <c r="A260" s="1">
        <v>8014</v>
      </c>
      <c r="B260" t="s">
        <v>510</v>
      </c>
      <c r="C260" t="s">
        <v>511</v>
      </c>
      <c r="D260" s="3">
        <v>55889</v>
      </c>
      <c r="E260" s="4">
        <v>33.03</v>
      </c>
      <c r="F260" s="4">
        <v>1691.9</v>
      </c>
    </row>
    <row r="261" spans="1:6" x14ac:dyDescent="0.3">
      <c r="A261" s="1">
        <v>8015</v>
      </c>
      <c r="B261" t="s">
        <v>512</v>
      </c>
      <c r="C261" t="s">
        <v>513</v>
      </c>
      <c r="D261" s="3">
        <v>17809</v>
      </c>
      <c r="E261" s="4">
        <v>1013.4</v>
      </c>
      <c r="F261" s="4">
        <v>17.600000000000001</v>
      </c>
    </row>
    <row r="262" spans="1:6" x14ac:dyDescent="0.3">
      <c r="A262" s="1">
        <v>8017</v>
      </c>
      <c r="B262" t="s">
        <v>514</v>
      </c>
      <c r="C262" t="s">
        <v>515</v>
      </c>
      <c r="D262" s="3">
        <v>1836</v>
      </c>
      <c r="E262" s="4">
        <v>1778.28</v>
      </c>
      <c r="F262" s="4">
        <v>1</v>
      </c>
    </row>
    <row r="263" spans="1:6" x14ac:dyDescent="0.3">
      <c r="A263" s="1">
        <v>8019</v>
      </c>
      <c r="B263" t="s">
        <v>516</v>
      </c>
      <c r="C263" t="s">
        <v>517</v>
      </c>
      <c r="D263" s="3">
        <v>9088</v>
      </c>
      <c r="E263" s="4">
        <v>395.23</v>
      </c>
      <c r="F263" s="4">
        <v>23</v>
      </c>
    </row>
    <row r="264" spans="1:6" x14ac:dyDescent="0.3">
      <c r="A264" s="1">
        <v>8021</v>
      </c>
      <c r="B264" t="s">
        <v>518</v>
      </c>
      <c r="C264" t="s">
        <v>519</v>
      </c>
      <c r="D264" s="3">
        <v>8256</v>
      </c>
      <c r="E264" s="4">
        <v>1287.3900000000001</v>
      </c>
      <c r="F264" s="4">
        <v>6.4</v>
      </c>
    </row>
    <row r="265" spans="1:6" x14ac:dyDescent="0.3">
      <c r="A265" s="1">
        <v>8023</v>
      </c>
      <c r="B265" t="s">
        <v>520</v>
      </c>
      <c r="C265" t="s">
        <v>521</v>
      </c>
      <c r="D265" s="3">
        <v>3524</v>
      </c>
      <c r="E265" s="4">
        <v>1226.95</v>
      </c>
      <c r="F265" s="4">
        <v>2.9</v>
      </c>
    </row>
    <row r="266" spans="1:6" x14ac:dyDescent="0.3">
      <c r="A266" s="1">
        <v>8025</v>
      </c>
      <c r="B266" t="s">
        <v>522</v>
      </c>
      <c r="C266" t="s">
        <v>523</v>
      </c>
      <c r="D266" s="3">
        <v>5823</v>
      </c>
      <c r="E266" s="4">
        <v>787.42</v>
      </c>
      <c r="F266" s="4">
        <v>7.4</v>
      </c>
    </row>
    <row r="267" spans="1:6" x14ac:dyDescent="0.3">
      <c r="A267" s="1">
        <v>8027</v>
      </c>
      <c r="B267" t="s">
        <v>524</v>
      </c>
      <c r="C267" t="s">
        <v>525</v>
      </c>
      <c r="D267" s="3">
        <v>4255</v>
      </c>
      <c r="E267" s="4">
        <v>738.63</v>
      </c>
      <c r="F267" s="4">
        <v>5.8</v>
      </c>
    </row>
    <row r="268" spans="1:6" x14ac:dyDescent="0.3">
      <c r="A268" s="1">
        <v>8029</v>
      </c>
      <c r="B268" t="s">
        <v>526</v>
      </c>
      <c r="C268" t="s">
        <v>527</v>
      </c>
      <c r="D268" s="3">
        <v>30952</v>
      </c>
      <c r="E268" s="4">
        <v>1142.05</v>
      </c>
      <c r="F268" s="4">
        <v>27.1</v>
      </c>
    </row>
    <row r="269" spans="1:6" x14ac:dyDescent="0.3">
      <c r="A269" s="1">
        <v>8031</v>
      </c>
      <c r="B269" t="s">
        <v>528</v>
      </c>
      <c r="C269" t="s">
        <v>529</v>
      </c>
      <c r="D269" s="3" t="s">
        <v>530</v>
      </c>
      <c r="E269" s="4">
        <v>153</v>
      </c>
      <c r="F269" s="4">
        <v>3922.6</v>
      </c>
    </row>
    <row r="270" spans="1:6" x14ac:dyDescent="0.3">
      <c r="A270" s="1">
        <v>8033</v>
      </c>
      <c r="B270" t="s">
        <v>531</v>
      </c>
      <c r="C270" t="s">
        <v>532</v>
      </c>
      <c r="D270" s="3">
        <v>2064</v>
      </c>
      <c r="E270" s="4">
        <v>1067.05</v>
      </c>
      <c r="F270" s="4">
        <v>1.9</v>
      </c>
    </row>
    <row r="271" spans="1:6" x14ac:dyDescent="0.3">
      <c r="A271" s="1">
        <v>8035</v>
      </c>
      <c r="B271" t="s">
        <v>533</v>
      </c>
      <c r="C271" t="s">
        <v>534</v>
      </c>
      <c r="D271" s="3">
        <v>285465</v>
      </c>
      <c r="E271" s="4">
        <v>840.25</v>
      </c>
      <c r="F271" s="4">
        <v>339.7</v>
      </c>
    </row>
    <row r="272" spans="1:6" x14ac:dyDescent="0.3">
      <c r="A272" s="1">
        <v>8037</v>
      </c>
      <c r="B272" t="s">
        <v>535</v>
      </c>
      <c r="C272" t="s">
        <v>536</v>
      </c>
      <c r="D272" s="3">
        <v>52197</v>
      </c>
      <c r="E272" s="4">
        <v>1684.53</v>
      </c>
      <c r="F272" s="4">
        <v>31</v>
      </c>
    </row>
    <row r="273" spans="1:6" x14ac:dyDescent="0.3">
      <c r="A273" s="1">
        <v>8039</v>
      </c>
      <c r="B273" t="s">
        <v>537</v>
      </c>
      <c r="C273" t="s">
        <v>538</v>
      </c>
      <c r="D273" s="3">
        <v>23086</v>
      </c>
      <c r="E273" s="4">
        <v>1850.85</v>
      </c>
      <c r="F273" s="4">
        <v>12.5</v>
      </c>
    </row>
    <row r="274" spans="1:6" x14ac:dyDescent="0.3">
      <c r="A274" s="1">
        <v>8041</v>
      </c>
      <c r="B274" t="s">
        <v>539</v>
      </c>
      <c r="C274" t="s">
        <v>540</v>
      </c>
      <c r="D274" s="3">
        <v>622263</v>
      </c>
      <c r="E274" s="4">
        <v>2126.8000000000002</v>
      </c>
      <c r="F274" s="4">
        <v>292.60000000000002</v>
      </c>
    </row>
    <row r="275" spans="1:6" x14ac:dyDescent="0.3">
      <c r="A275" s="1">
        <v>8043</v>
      </c>
      <c r="B275" t="s">
        <v>541</v>
      </c>
      <c r="C275" t="s">
        <v>542</v>
      </c>
      <c r="D275" s="3">
        <v>46824</v>
      </c>
      <c r="E275" s="4">
        <v>1533.07</v>
      </c>
      <c r="F275" s="4">
        <v>30.5</v>
      </c>
    </row>
    <row r="276" spans="1:6" x14ac:dyDescent="0.3">
      <c r="A276" s="1">
        <v>8045</v>
      </c>
      <c r="B276" t="s">
        <v>543</v>
      </c>
      <c r="C276" t="s">
        <v>544</v>
      </c>
      <c r="D276" s="3">
        <v>56389</v>
      </c>
      <c r="E276" s="4">
        <v>2947.56</v>
      </c>
      <c r="F276" s="4">
        <v>19.100000000000001</v>
      </c>
    </row>
    <row r="277" spans="1:6" x14ac:dyDescent="0.3">
      <c r="A277" s="1">
        <v>8047</v>
      </c>
      <c r="B277" t="s">
        <v>545</v>
      </c>
      <c r="C277" t="s">
        <v>546</v>
      </c>
      <c r="D277" s="3">
        <v>5441</v>
      </c>
      <c r="E277" s="4">
        <v>149.9</v>
      </c>
      <c r="F277" s="4">
        <v>36.299999999999997</v>
      </c>
    </row>
    <row r="278" spans="1:6" x14ac:dyDescent="0.3">
      <c r="A278" s="1">
        <v>8049</v>
      </c>
      <c r="B278" t="s">
        <v>547</v>
      </c>
      <c r="C278" t="s">
        <v>548</v>
      </c>
      <c r="D278" s="3">
        <v>14843</v>
      </c>
      <c r="E278" s="4">
        <v>1846.33</v>
      </c>
      <c r="F278" s="4">
        <v>8</v>
      </c>
    </row>
    <row r="279" spans="1:6" x14ac:dyDescent="0.3">
      <c r="A279" s="1">
        <v>8051</v>
      </c>
      <c r="B279" t="s">
        <v>549</v>
      </c>
      <c r="C279" t="s">
        <v>550</v>
      </c>
      <c r="D279" s="3">
        <v>15324</v>
      </c>
      <c r="E279" s="4">
        <v>3239.1</v>
      </c>
      <c r="F279" s="4">
        <v>4.7</v>
      </c>
    </row>
    <row r="280" spans="1:6" x14ac:dyDescent="0.3">
      <c r="A280" s="1">
        <v>8053</v>
      </c>
      <c r="B280" t="s">
        <v>551</v>
      </c>
      <c r="C280" t="s">
        <v>552</v>
      </c>
      <c r="D280" s="3">
        <v>843</v>
      </c>
      <c r="E280" s="4">
        <v>1117.25</v>
      </c>
      <c r="F280" s="4">
        <v>0.8</v>
      </c>
    </row>
    <row r="281" spans="1:6" x14ac:dyDescent="0.3">
      <c r="A281" s="1">
        <v>8055</v>
      </c>
      <c r="B281" t="s">
        <v>553</v>
      </c>
      <c r="C281" t="s">
        <v>554</v>
      </c>
      <c r="D281" s="3">
        <v>6711</v>
      </c>
      <c r="E281" s="4">
        <v>1591</v>
      </c>
      <c r="F281" s="4">
        <v>4.2</v>
      </c>
    </row>
    <row r="282" spans="1:6" x14ac:dyDescent="0.3">
      <c r="A282" s="1">
        <v>8057</v>
      </c>
      <c r="B282" t="s">
        <v>555</v>
      </c>
      <c r="C282" t="s">
        <v>81</v>
      </c>
      <c r="D282" s="3">
        <v>1394</v>
      </c>
      <c r="E282" s="4">
        <v>1613.72</v>
      </c>
      <c r="F282" s="4">
        <v>0.9</v>
      </c>
    </row>
    <row r="283" spans="1:6" x14ac:dyDescent="0.3">
      <c r="A283" s="1">
        <v>8059</v>
      </c>
      <c r="B283" t="s">
        <v>556</v>
      </c>
      <c r="C283" t="s">
        <v>83</v>
      </c>
      <c r="D283" s="3">
        <v>534543</v>
      </c>
      <c r="E283" s="4">
        <v>764.21</v>
      </c>
      <c r="F283" s="4">
        <v>699.5</v>
      </c>
    </row>
    <row r="284" spans="1:6" x14ac:dyDescent="0.3">
      <c r="A284" s="1">
        <v>8061</v>
      </c>
      <c r="B284" t="s">
        <v>557</v>
      </c>
      <c r="C284" t="s">
        <v>558</v>
      </c>
      <c r="D284" s="3">
        <v>1398</v>
      </c>
      <c r="E284" s="4">
        <v>1767.77</v>
      </c>
      <c r="F284" s="4">
        <v>0.8</v>
      </c>
    </row>
    <row r="285" spans="1:6" x14ac:dyDescent="0.3">
      <c r="A285" s="1">
        <v>8063</v>
      </c>
      <c r="B285" t="s">
        <v>559</v>
      </c>
      <c r="C285" t="s">
        <v>560</v>
      </c>
      <c r="D285" s="3">
        <v>8270</v>
      </c>
      <c r="E285" s="4">
        <v>2160.8200000000002</v>
      </c>
      <c r="F285" s="4">
        <v>3.8</v>
      </c>
    </row>
    <row r="286" spans="1:6" x14ac:dyDescent="0.3">
      <c r="A286" s="1">
        <v>8065</v>
      </c>
      <c r="B286" t="s">
        <v>561</v>
      </c>
      <c r="C286" t="s">
        <v>412</v>
      </c>
      <c r="D286" s="3">
        <v>7310</v>
      </c>
      <c r="E286" s="4">
        <v>376.91</v>
      </c>
      <c r="F286" s="4">
        <v>19.399999999999999</v>
      </c>
    </row>
    <row r="287" spans="1:6" x14ac:dyDescent="0.3">
      <c r="A287" s="1">
        <v>8067</v>
      </c>
      <c r="B287" t="s">
        <v>562</v>
      </c>
      <c r="C287" t="s">
        <v>563</v>
      </c>
      <c r="D287" s="3">
        <v>51334</v>
      </c>
      <c r="E287" s="4">
        <v>1692.08</v>
      </c>
      <c r="F287" s="4">
        <v>30.3</v>
      </c>
    </row>
    <row r="288" spans="1:6" x14ac:dyDescent="0.3">
      <c r="A288" s="1">
        <v>8069</v>
      </c>
      <c r="B288" t="s">
        <v>564</v>
      </c>
      <c r="C288" t="s">
        <v>565</v>
      </c>
      <c r="D288" s="3">
        <v>299630</v>
      </c>
      <c r="E288" s="4">
        <v>2596</v>
      </c>
      <c r="F288" s="4">
        <v>115.4</v>
      </c>
    </row>
    <row r="289" spans="1:6" x14ac:dyDescent="0.3">
      <c r="A289" s="1">
        <v>8071</v>
      </c>
      <c r="B289" t="s">
        <v>566</v>
      </c>
      <c r="C289" t="s">
        <v>567</v>
      </c>
      <c r="D289" s="3">
        <v>15507</v>
      </c>
      <c r="E289" s="4">
        <v>4772.67</v>
      </c>
      <c r="F289" s="4">
        <v>3.2</v>
      </c>
    </row>
    <row r="290" spans="1:6" x14ac:dyDescent="0.3">
      <c r="A290" s="1">
        <v>8073</v>
      </c>
      <c r="B290" t="s">
        <v>568</v>
      </c>
      <c r="C290" t="s">
        <v>313</v>
      </c>
      <c r="D290" s="3">
        <v>5467</v>
      </c>
      <c r="E290" s="4">
        <v>2577.63</v>
      </c>
      <c r="F290" s="4">
        <v>2.1</v>
      </c>
    </row>
    <row r="291" spans="1:6" x14ac:dyDescent="0.3">
      <c r="A291" s="1">
        <v>8075</v>
      </c>
      <c r="B291" t="s">
        <v>569</v>
      </c>
      <c r="C291" t="s">
        <v>317</v>
      </c>
      <c r="D291" s="3">
        <v>22709</v>
      </c>
      <c r="E291" s="4">
        <v>1838.55</v>
      </c>
      <c r="F291" s="4">
        <v>12.4</v>
      </c>
    </row>
    <row r="292" spans="1:6" x14ac:dyDescent="0.3">
      <c r="A292" s="1">
        <v>8077</v>
      </c>
      <c r="B292" t="s">
        <v>570</v>
      </c>
      <c r="C292" t="s">
        <v>571</v>
      </c>
      <c r="D292" s="3">
        <v>146723</v>
      </c>
      <c r="E292" s="4">
        <v>3328.97</v>
      </c>
      <c r="F292" s="4">
        <v>44.1</v>
      </c>
    </row>
    <row r="293" spans="1:6" x14ac:dyDescent="0.3">
      <c r="A293" s="1">
        <v>8079</v>
      </c>
      <c r="B293" t="s">
        <v>572</v>
      </c>
      <c r="C293" t="s">
        <v>573</v>
      </c>
      <c r="D293" s="3">
        <v>712</v>
      </c>
      <c r="E293" s="4">
        <v>875.67</v>
      </c>
      <c r="F293" s="4">
        <v>0.8</v>
      </c>
    </row>
    <row r="294" spans="1:6" x14ac:dyDescent="0.3">
      <c r="A294" s="1">
        <v>8081</v>
      </c>
      <c r="B294" t="s">
        <v>574</v>
      </c>
      <c r="C294" t="s">
        <v>575</v>
      </c>
      <c r="D294" s="3">
        <v>13795</v>
      </c>
      <c r="E294" s="4">
        <v>4743.29</v>
      </c>
      <c r="F294" s="4">
        <v>2.9</v>
      </c>
    </row>
    <row r="295" spans="1:6" x14ac:dyDescent="0.3">
      <c r="A295" s="1">
        <v>8083</v>
      </c>
      <c r="B295" t="s">
        <v>576</v>
      </c>
      <c r="C295" t="s">
        <v>577</v>
      </c>
      <c r="D295" s="3">
        <v>25535</v>
      </c>
      <c r="E295" s="4">
        <v>2029.53</v>
      </c>
      <c r="F295" s="4">
        <v>12.6</v>
      </c>
    </row>
    <row r="296" spans="1:6" x14ac:dyDescent="0.3">
      <c r="A296" s="1">
        <v>8085</v>
      </c>
      <c r="B296" t="s">
        <v>578</v>
      </c>
      <c r="C296" t="s">
        <v>579</v>
      </c>
      <c r="D296" s="3">
        <v>41276</v>
      </c>
      <c r="E296" s="4">
        <v>2240.6999999999998</v>
      </c>
      <c r="F296" s="4">
        <v>18.399999999999999</v>
      </c>
    </row>
    <row r="297" spans="1:6" x14ac:dyDescent="0.3">
      <c r="A297" s="1">
        <v>8087</v>
      </c>
      <c r="B297" t="s">
        <v>580</v>
      </c>
      <c r="C297" t="s">
        <v>116</v>
      </c>
      <c r="D297" s="3">
        <v>28159</v>
      </c>
      <c r="E297" s="4">
        <v>1280.43</v>
      </c>
      <c r="F297" s="4">
        <v>22</v>
      </c>
    </row>
    <row r="298" spans="1:6" x14ac:dyDescent="0.3">
      <c r="A298" s="1">
        <v>8089</v>
      </c>
      <c r="B298" t="s">
        <v>581</v>
      </c>
      <c r="C298" t="s">
        <v>582</v>
      </c>
      <c r="D298" s="3">
        <v>18831</v>
      </c>
      <c r="E298" s="4">
        <v>1261.96</v>
      </c>
      <c r="F298" s="4">
        <v>14.9</v>
      </c>
    </row>
    <row r="299" spans="1:6" x14ac:dyDescent="0.3">
      <c r="A299" s="1">
        <v>8091</v>
      </c>
      <c r="B299" t="s">
        <v>583</v>
      </c>
      <c r="C299" t="s">
        <v>584</v>
      </c>
      <c r="D299" s="3">
        <v>4436</v>
      </c>
      <c r="E299" s="4">
        <v>541.59</v>
      </c>
      <c r="F299" s="4">
        <v>8.1999999999999993</v>
      </c>
    </row>
    <row r="300" spans="1:6" x14ac:dyDescent="0.3">
      <c r="A300" s="1">
        <v>8093</v>
      </c>
      <c r="B300" t="s">
        <v>585</v>
      </c>
      <c r="C300" t="s">
        <v>586</v>
      </c>
      <c r="D300" s="3">
        <v>16206</v>
      </c>
      <c r="E300" s="4">
        <v>2193.85</v>
      </c>
      <c r="F300" s="4">
        <v>7.4</v>
      </c>
    </row>
    <row r="301" spans="1:6" x14ac:dyDescent="0.3">
      <c r="A301" s="1">
        <v>8095</v>
      </c>
      <c r="B301" t="s">
        <v>587</v>
      </c>
      <c r="C301" t="s">
        <v>337</v>
      </c>
      <c r="D301" s="3">
        <v>4442</v>
      </c>
      <c r="E301" s="4">
        <v>687.93</v>
      </c>
      <c r="F301" s="4">
        <v>6.5</v>
      </c>
    </row>
    <row r="302" spans="1:6" x14ac:dyDescent="0.3">
      <c r="A302" s="1">
        <v>8097</v>
      </c>
      <c r="B302" t="s">
        <v>588</v>
      </c>
      <c r="C302" t="s">
        <v>589</v>
      </c>
      <c r="D302" s="3">
        <v>17148</v>
      </c>
      <c r="E302" s="4">
        <v>970.7</v>
      </c>
      <c r="F302" s="4">
        <v>17.7</v>
      </c>
    </row>
    <row r="303" spans="1:6" x14ac:dyDescent="0.3">
      <c r="A303" s="1">
        <v>8099</v>
      </c>
      <c r="B303" t="s">
        <v>590</v>
      </c>
      <c r="C303" t="s">
        <v>591</v>
      </c>
      <c r="D303" s="3">
        <v>12551</v>
      </c>
      <c r="E303" s="4">
        <v>1638.39</v>
      </c>
      <c r="F303" s="4">
        <v>7.7</v>
      </c>
    </row>
    <row r="304" spans="1:6" x14ac:dyDescent="0.3">
      <c r="A304" s="1">
        <v>8101</v>
      </c>
      <c r="B304" t="s">
        <v>592</v>
      </c>
      <c r="C304" t="s">
        <v>593</v>
      </c>
      <c r="D304" s="3">
        <v>159063</v>
      </c>
      <c r="E304" s="4">
        <v>2386.1</v>
      </c>
      <c r="F304" s="4">
        <v>66.7</v>
      </c>
    </row>
    <row r="305" spans="1:6" x14ac:dyDescent="0.3">
      <c r="A305" s="1">
        <v>8103</v>
      </c>
      <c r="B305" t="s">
        <v>594</v>
      </c>
      <c r="C305" t="s">
        <v>595</v>
      </c>
      <c r="D305" s="3">
        <v>6666</v>
      </c>
      <c r="E305" s="4">
        <v>3220.93</v>
      </c>
      <c r="F305" s="4">
        <v>2.1</v>
      </c>
    </row>
    <row r="306" spans="1:6" x14ac:dyDescent="0.3">
      <c r="A306" s="1">
        <v>8105</v>
      </c>
      <c r="B306" t="s">
        <v>596</v>
      </c>
      <c r="C306" t="s">
        <v>597</v>
      </c>
      <c r="D306" s="3">
        <v>11982</v>
      </c>
      <c r="E306" s="4">
        <v>911.96</v>
      </c>
      <c r="F306" s="4">
        <v>13.1</v>
      </c>
    </row>
    <row r="307" spans="1:6" x14ac:dyDescent="0.3">
      <c r="A307" s="1">
        <v>8107</v>
      </c>
      <c r="B307" t="s">
        <v>598</v>
      </c>
      <c r="C307" t="s">
        <v>599</v>
      </c>
      <c r="D307" s="3">
        <v>23509</v>
      </c>
      <c r="E307" s="4">
        <v>2362.0300000000002</v>
      </c>
      <c r="F307" s="4">
        <v>10</v>
      </c>
    </row>
    <row r="308" spans="1:6" x14ac:dyDescent="0.3">
      <c r="A308" s="1">
        <v>8109</v>
      </c>
      <c r="B308" t="s">
        <v>600</v>
      </c>
      <c r="C308" t="s">
        <v>601</v>
      </c>
      <c r="D308" s="3">
        <v>6108</v>
      </c>
      <c r="E308" s="4">
        <v>3168.52</v>
      </c>
      <c r="F308" s="4">
        <v>1.9</v>
      </c>
    </row>
    <row r="309" spans="1:6" x14ac:dyDescent="0.3">
      <c r="A309" s="1">
        <v>8111</v>
      </c>
      <c r="B309" t="s">
        <v>602</v>
      </c>
      <c r="C309" t="s">
        <v>603</v>
      </c>
      <c r="D309" s="3">
        <v>699</v>
      </c>
      <c r="E309" s="4">
        <v>387.49</v>
      </c>
      <c r="F309" s="4">
        <v>1.8</v>
      </c>
    </row>
    <row r="310" spans="1:6" x14ac:dyDescent="0.3">
      <c r="A310" s="1">
        <v>8113</v>
      </c>
      <c r="B310" t="s">
        <v>604</v>
      </c>
      <c r="C310" t="s">
        <v>605</v>
      </c>
      <c r="D310" s="3">
        <v>7359</v>
      </c>
      <c r="E310" s="4">
        <v>1286.6099999999999</v>
      </c>
      <c r="F310" s="4">
        <v>5.7</v>
      </c>
    </row>
    <row r="311" spans="1:6" x14ac:dyDescent="0.3">
      <c r="A311" s="1">
        <v>8115</v>
      </c>
      <c r="B311" t="s">
        <v>606</v>
      </c>
      <c r="C311" t="s">
        <v>607</v>
      </c>
      <c r="D311" s="3">
        <v>2379</v>
      </c>
      <c r="E311" s="4">
        <v>548.04</v>
      </c>
      <c r="F311" s="4">
        <v>4.3</v>
      </c>
    </row>
    <row r="312" spans="1:6" x14ac:dyDescent="0.3">
      <c r="A312" s="1">
        <v>8117</v>
      </c>
      <c r="B312" t="s">
        <v>608</v>
      </c>
      <c r="C312" t="s">
        <v>609</v>
      </c>
      <c r="D312" s="3">
        <v>27994</v>
      </c>
      <c r="E312" s="4">
        <v>608.36</v>
      </c>
      <c r="F312" s="4">
        <v>46</v>
      </c>
    </row>
    <row r="313" spans="1:6" x14ac:dyDescent="0.3">
      <c r="A313" s="1">
        <v>8119</v>
      </c>
      <c r="B313" t="s">
        <v>610</v>
      </c>
      <c r="C313" t="s">
        <v>611</v>
      </c>
      <c r="D313" s="3">
        <v>23350</v>
      </c>
      <c r="E313" s="4">
        <v>557.05999999999995</v>
      </c>
      <c r="F313" s="4">
        <v>41.9</v>
      </c>
    </row>
    <row r="314" spans="1:6" x14ac:dyDescent="0.3">
      <c r="A314" s="1">
        <v>8121</v>
      </c>
      <c r="B314" t="s">
        <v>612</v>
      </c>
      <c r="C314" t="s">
        <v>142</v>
      </c>
      <c r="D314" s="3">
        <v>4814</v>
      </c>
      <c r="E314" s="4">
        <v>2518.0300000000002</v>
      </c>
      <c r="F314" s="4">
        <v>1.9</v>
      </c>
    </row>
    <row r="315" spans="1:6" x14ac:dyDescent="0.3">
      <c r="A315" s="1">
        <v>8123</v>
      </c>
      <c r="B315" t="s">
        <v>613</v>
      </c>
      <c r="C315" t="s">
        <v>614</v>
      </c>
      <c r="D315" s="3">
        <v>252825</v>
      </c>
      <c r="E315" s="4">
        <v>3987.24</v>
      </c>
      <c r="F315" s="4">
        <v>63.4</v>
      </c>
    </row>
    <row r="316" spans="1:6" x14ac:dyDescent="0.3">
      <c r="A316" s="1">
        <v>8125</v>
      </c>
      <c r="B316" t="s">
        <v>615</v>
      </c>
      <c r="C316" t="s">
        <v>240</v>
      </c>
      <c r="D316" s="3">
        <v>10043</v>
      </c>
      <c r="E316" s="4">
        <v>2364.4</v>
      </c>
      <c r="F316" s="4">
        <v>4.2</v>
      </c>
    </row>
    <row r="317" spans="1:6" x14ac:dyDescent="0.3">
      <c r="A317" s="1">
        <v>9</v>
      </c>
      <c r="B317" t="s">
        <v>616</v>
      </c>
      <c r="C317" t="s">
        <v>617</v>
      </c>
      <c r="D317" s="3">
        <v>3574097</v>
      </c>
      <c r="E317" s="4">
        <v>4842.3599999999997</v>
      </c>
      <c r="F317" s="4">
        <v>738.1</v>
      </c>
    </row>
    <row r="318" spans="1:6" x14ac:dyDescent="0.3">
      <c r="A318" s="1">
        <v>9001</v>
      </c>
      <c r="B318" t="s">
        <v>618</v>
      </c>
      <c r="C318" t="s">
        <v>619</v>
      </c>
      <c r="D318" s="3">
        <v>916829</v>
      </c>
      <c r="E318" s="4">
        <v>624.89</v>
      </c>
      <c r="F318" s="4">
        <v>1467.2</v>
      </c>
    </row>
    <row r="319" spans="1:6" x14ac:dyDescent="0.3">
      <c r="A319" s="1">
        <v>9003</v>
      </c>
      <c r="B319" t="s">
        <v>620</v>
      </c>
      <c r="C319" t="s">
        <v>621</v>
      </c>
      <c r="D319" s="3">
        <v>894014</v>
      </c>
      <c r="E319" s="4">
        <v>735.1</v>
      </c>
      <c r="F319" s="4">
        <v>1216.2</v>
      </c>
    </row>
    <row r="320" spans="1:6" x14ac:dyDescent="0.3">
      <c r="A320" s="1">
        <v>9005</v>
      </c>
      <c r="B320" t="s">
        <v>622</v>
      </c>
      <c r="C320" t="s">
        <v>623</v>
      </c>
      <c r="D320" s="3">
        <v>189927</v>
      </c>
      <c r="E320" s="4">
        <v>920.56</v>
      </c>
      <c r="F320" s="4">
        <v>206.3</v>
      </c>
    </row>
    <row r="321" spans="1:6" x14ac:dyDescent="0.3">
      <c r="A321" s="1">
        <v>9007</v>
      </c>
      <c r="B321" t="s">
        <v>624</v>
      </c>
      <c r="C321" t="s">
        <v>625</v>
      </c>
      <c r="D321" s="3">
        <v>165676</v>
      </c>
      <c r="E321" s="4">
        <v>369.3</v>
      </c>
      <c r="F321" s="4">
        <v>448.6</v>
      </c>
    </row>
    <row r="322" spans="1:6" x14ac:dyDescent="0.3">
      <c r="A322" s="1">
        <v>9009</v>
      </c>
      <c r="B322" t="s">
        <v>626</v>
      </c>
      <c r="C322" t="s">
        <v>627</v>
      </c>
      <c r="D322" s="3">
        <v>862477</v>
      </c>
      <c r="E322" s="4">
        <v>604.51</v>
      </c>
      <c r="F322" s="4">
        <v>1426.7</v>
      </c>
    </row>
    <row r="323" spans="1:6" x14ac:dyDescent="0.3">
      <c r="A323" s="1">
        <v>9011</v>
      </c>
      <c r="B323" t="s">
        <v>628</v>
      </c>
      <c r="C323" t="s">
        <v>629</v>
      </c>
      <c r="D323" s="3">
        <v>274055</v>
      </c>
      <c r="E323" s="4">
        <v>664.88</v>
      </c>
      <c r="F323" s="4">
        <v>412.2</v>
      </c>
    </row>
    <row r="324" spans="1:6" x14ac:dyDescent="0.3">
      <c r="A324" s="1">
        <v>9013</v>
      </c>
      <c r="B324" t="s">
        <v>630</v>
      </c>
      <c r="C324" t="s">
        <v>631</v>
      </c>
      <c r="D324" s="3">
        <v>152691</v>
      </c>
      <c r="E324" s="4">
        <v>410.21</v>
      </c>
      <c r="F324" s="4">
        <v>372.2</v>
      </c>
    </row>
    <row r="325" spans="1:6" x14ac:dyDescent="0.3">
      <c r="A325" s="1">
        <v>9015</v>
      </c>
      <c r="B325" t="s">
        <v>632</v>
      </c>
      <c r="C325" t="s">
        <v>633</v>
      </c>
      <c r="D325" s="3">
        <v>118428</v>
      </c>
      <c r="E325" s="4">
        <v>512.91</v>
      </c>
      <c r="F325" s="4">
        <v>230.9</v>
      </c>
    </row>
    <row r="326" spans="1:6" x14ac:dyDescent="0.3">
      <c r="A326" s="1">
        <v>10</v>
      </c>
      <c r="B326" t="s">
        <v>634</v>
      </c>
      <c r="C326" t="s">
        <v>635</v>
      </c>
      <c r="D326" s="3">
        <v>897934</v>
      </c>
      <c r="E326" s="4">
        <v>1948.54</v>
      </c>
      <c r="F326" s="4">
        <v>460.8</v>
      </c>
    </row>
    <row r="327" spans="1:6" x14ac:dyDescent="0.3">
      <c r="A327" s="1">
        <v>10001</v>
      </c>
      <c r="B327" t="s">
        <v>636</v>
      </c>
      <c r="C327" t="s">
        <v>637</v>
      </c>
      <c r="D327" s="3">
        <v>162310</v>
      </c>
      <c r="E327" s="4">
        <v>586.17999999999995</v>
      </c>
      <c r="F327" s="4">
        <v>276.89999999999998</v>
      </c>
    </row>
    <row r="328" spans="1:6" x14ac:dyDescent="0.3">
      <c r="A328" s="1">
        <v>10003</v>
      </c>
      <c r="B328" t="s">
        <v>638</v>
      </c>
      <c r="C328" t="s">
        <v>639</v>
      </c>
      <c r="D328" s="3">
        <v>538479</v>
      </c>
      <c r="E328" s="4">
        <v>426.29</v>
      </c>
      <c r="F328" s="4">
        <v>1263.2</v>
      </c>
    </row>
    <row r="329" spans="1:6" x14ac:dyDescent="0.3">
      <c r="A329" s="1">
        <v>10005</v>
      </c>
      <c r="B329" t="s">
        <v>640</v>
      </c>
      <c r="C329" t="s">
        <v>641</v>
      </c>
      <c r="D329" s="3">
        <v>197145</v>
      </c>
      <c r="E329" s="4">
        <v>936.08</v>
      </c>
      <c r="F329" s="4">
        <v>210.6</v>
      </c>
    </row>
    <row r="330" spans="1:6" x14ac:dyDescent="0.3">
      <c r="A330" s="1">
        <v>11</v>
      </c>
      <c r="B330" t="s">
        <v>642</v>
      </c>
      <c r="C330" t="s">
        <v>643</v>
      </c>
      <c r="D330" s="3" t="s">
        <v>644</v>
      </c>
      <c r="E330" s="4">
        <v>61.05</v>
      </c>
      <c r="F330" s="4">
        <v>9856.5</v>
      </c>
    </row>
    <row r="331" spans="1:6" x14ac:dyDescent="0.3">
      <c r="A331" s="1">
        <v>11001</v>
      </c>
      <c r="B331" t="s">
        <v>645</v>
      </c>
      <c r="C331" t="s">
        <v>643</v>
      </c>
      <c r="D331" s="3" t="s">
        <v>646</v>
      </c>
      <c r="E331" s="4">
        <v>61.05</v>
      </c>
      <c r="F331" s="4">
        <v>9856.5</v>
      </c>
    </row>
    <row r="332" spans="1:6" x14ac:dyDescent="0.3">
      <c r="A332" s="1">
        <v>12</v>
      </c>
      <c r="B332" t="s">
        <v>647</v>
      </c>
      <c r="C332" t="s">
        <v>648</v>
      </c>
      <c r="D332" s="3" t="s">
        <v>649</v>
      </c>
      <c r="E332" s="4">
        <v>53624.76</v>
      </c>
      <c r="F332" s="4">
        <v>350.6</v>
      </c>
    </row>
    <row r="333" spans="1:6" x14ac:dyDescent="0.3">
      <c r="A333" s="1">
        <v>12001</v>
      </c>
      <c r="B333" t="s">
        <v>650</v>
      </c>
      <c r="C333" t="s">
        <v>651</v>
      </c>
      <c r="D333" s="3">
        <v>247336</v>
      </c>
      <c r="E333" s="4">
        <v>875.02</v>
      </c>
      <c r="F333" s="4">
        <v>282.7</v>
      </c>
    </row>
    <row r="334" spans="1:6" x14ac:dyDescent="0.3">
      <c r="A334" s="1">
        <v>12003</v>
      </c>
      <c r="B334" t="s">
        <v>652</v>
      </c>
      <c r="C334" t="s">
        <v>653</v>
      </c>
      <c r="D334" s="3">
        <v>27115</v>
      </c>
      <c r="E334" s="4">
        <v>585.23</v>
      </c>
      <c r="F334" s="4">
        <v>46.3</v>
      </c>
    </row>
    <row r="335" spans="1:6" x14ac:dyDescent="0.3">
      <c r="A335" s="1">
        <v>12005</v>
      </c>
      <c r="B335" t="s">
        <v>654</v>
      </c>
      <c r="C335" t="s">
        <v>655</v>
      </c>
      <c r="D335" s="3">
        <v>168852</v>
      </c>
      <c r="E335" s="4">
        <v>758.46</v>
      </c>
      <c r="F335" s="4">
        <v>222.6</v>
      </c>
    </row>
    <row r="336" spans="1:6" x14ac:dyDescent="0.3">
      <c r="A336" s="1">
        <v>12007</v>
      </c>
      <c r="B336" t="s">
        <v>656</v>
      </c>
      <c r="C336" t="s">
        <v>657</v>
      </c>
      <c r="D336" s="3">
        <v>28520</v>
      </c>
      <c r="E336" s="4">
        <v>293.95999999999998</v>
      </c>
      <c r="F336" s="4">
        <v>97</v>
      </c>
    </row>
    <row r="337" spans="1:6" x14ac:dyDescent="0.3">
      <c r="A337" s="1">
        <v>12009</v>
      </c>
      <c r="B337" t="s">
        <v>658</v>
      </c>
      <c r="C337" t="s">
        <v>659</v>
      </c>
      <c r="D337" s="3">
        <v>543376</v>
      </c>
      <c r="E337" s="4">
        <v>1015.66</v>
      </c>
      <c r="F337" s="4">
        <v>535</v>
      </c>
    </row>
    <row r="338" spans="1:6" x14ac:dyDescent="0.3">
      <c r="A338" s="1">
        <v>12011</v>
      </c>
      <c r="B338" t="s">
        <v>660</v>
      </c>
      <c r="C338" t="s">
        <v>661</v>
      </c>
      <c r="D338" s="3">
        <v>1748066</v>
      </c>
      <c r="E338" s="4">
        <v>1209.79</v>
      </c>
      <c r="F338" s="4">
        <v>1444.9</v>
      </c>
    </row>
    <row r="339" spans="1:6" x14ac:dyDescent="0.3">
      <c r="A339" s="1">
        <v>12013</v>
      </c>
      <c r="B339" t="s">
        <v>662</v>
      </c>
      <c r="C339" t="s">
        <v>25</v>
      </c>
      <c r="D339" s="3">
        <v>14625</v>
      </c>
      <c r="E339" s="4">
        <v>567.33000000000004</v>
      </c>
      <c r="F339" s="4">
        <v>25.8</v>
      </c>
    </row>
    <row r="340" spans="1:6" x14ac:dyDescent="0.3">
      <c r="A340" s="1">
        <v>12015</v>
      </c>
      <c r="B340" t="s">
        <v>663</v>
      </c>
      <c r="C340" t="s">
        <v>664</v>
      </c>
      <c r="D340" s="3">
        <v>159978</v>
      </c>
      <c r="E340" s="4">
        <v>680.28</v>
      </c>
      <c r="F340" s="4">
        <v>235.2</v>
      </c>
    </row>
    <row r="341" spans="1:6" x14ac:dyDescent="0.3">
      <c r="A341" s="1">
        <v>12017</v>
      </c>
      <c r="B341" t="s">
        <v>665</v>
      </c>
      <c r="C341" t="s">
        <v>666</v>
      </c>
      <c r="D341" s="3">
        <v>141236</v>
      </c>
      <c r="E341" s="4">
        <v>581.70000000000005</v>
      </c>
      <c r="F341" s="4">
        <v>242.8</v>
      </c>
    </row>
    <row r="342" spans="1:6" x14ac:dyDescent="0.3">
      <c r="A342" s="1">
        <v>12019</v>
      </c>
      <c r="B342" t="s">
        <v>667</v>
      </c>
      <c r="C342" t="s">
        <v>37</v>
      </c>
      <c r="D342" s="3">
        <v>190865</v>
      </c>
      <c r="E342" s="4">
        <v>604.36</v>
      </c>
      <c r="F342" s="4">
        <v>315.8</v>
      </c>
    </row>
    <row r="343" spans="1:6" x14ac:dyDescent="0.3">
      <c r="A343" s="1">
        <v>12021</v>
      </c>
      <c r="B343" t="s">
        <v>668</v>
      </c>
      <c r="C343" t="s">
        <v>669</v>
      </c>
      <c r="D343" s="3">
        <v>321520</v>
      </c>
      <c r="E343" s="4">
        <v>1998.32</v>
      </c>
      <c r="F343" s="4">
        <v>160.9</v>
      </c>
    </row>
    <row r="344" spans="1:6" x14ac:dyDescent="0.3">
      <c r="A344" s="1">
        <v>12023</v>
      </c>
      <c r="B344" t="s">
        <v>670</v>
      </c>
      <c r="C344" t="s">
        <v>268</v>
      </c>
      <c r="D344" s="3">
        <v>67531</v>
      </c>
      <c r="E344" s="4">
        <v>797.57</v>
      </c>
      <c r="F344" s="4">
        <v>84.7</v>
      </c>
    </row>
    <row r="345" spans="1:6" x14ac:dyDescent="0.3">
      <c r="A345" s="1">
        <v>12027</v>
      </c>
      <c r="B345" t="s">
        <v>671</v>
      </c>
      <c r="C345" t="s">
        <v>672</v>
      </c>
      <c r="D345" s="3">
        <v>34862</v>
      </c>
      <c r="E345" s="4">
        <v>637.05999999999995</v>
      </c>
      <c r="F345" s="4">
        <v>54.7</v>
      </c>
    </row>
    <row r="346" spans="1:6" x14ac:dyDescent="0.3">
      <c r="A346" s="1">
        <v>12029</v>
      </c>
      <c r="B346" t="s">
        <v>673</v>
      </c>
      <c r="C346" t="s">
        <v>674</v>
      </c>
      <c r="D346" s="3">
        <v>16422</v>
      </c>
      <c r="E346" s="4">
        <v>705.05</v>
      </c>
      <c r="F346" s="4">
        <v>23.3</v>
      </c>
    </row>
    <row r="347" spans="1:6" x14ac:dyDescent="0.3">
      <c r="A347" s="1">
        <v>12031</v>
      </c>
      <c r="B347" t="s">
        <v>675</v>
      </c>
      <c r="C347" t="s">
        <v>676</v>
      </c>
      <c r="D347" s="3">
        <v>864263</v>
      </c>
      <c r="E347" s="4">
        <v>762.19</v>
      </c>
      <c r="F347" s="4">
        <v>1133.9000000000001</v>
      </c>
    </row>
    <row r="348" spans="1:6" x14ac:dyDescent="0.3">
      <c r="A348" s="1">
        <v>12033</v>
      </c>
      <c r="B348" t="s">
        <v>677</v>
      </c>
      <c r="C348" t="s">
        <v>63</v>
      </c>
      <c r="D348" s="3">
        <v>297619</v>
      </c>
      <c r="E348" s="4">
        <v>656.46</v>
      </c>
      <c r="F348" s="4">
        <v>453.4</v>
      </c>
    </row>
    <row r="349" spans="1:6" x14ac:dyDescent="0.3">
      <c r="A349" s="1">
        <v>12035</v>
      </c>
      <c r="B349" t="s">
        <v>678</v>
      </c>
      <c r="C349" t="s">
        <v>679</v>
      </c>
      <c r="D349" s="3">
        <v>95696</v>
      </c>
      <c r="E349" s="4">
        <v>485.46</v>
      </c>
      <c r="F349" s="4">
        <v>197.1</v>
      </c>
    </row>
    <row r="350" spans="1:6" x14ac:dyDescent="0.3">
      <c r="A350" s="1">
        <v>12037</v>
      </c>
      <c r="B350" t="s">
        <v>680</v>
      </c>
      <c r="C350" t="s">
        <v>69</v>
      </c>
      <c r="D350" s="3">
        <v>11549</v>
      </c>
      <c r="E350" s="4">
        <v>534.72</v>
      </c>
      <c r="F350" s="4">
        <v>21.6</v>
      </c>
    </row>
    <row r="351" spans="1:6" x14ac:dyDescent="0.3">
      <c r="A351" s="1">
        <v>12039</v>
      </c>
      <c r="B351" t="s">
        <v>681</v>
      </c>
      <c r="C351" t="s">
        <v>682</v>
      </c>
      <c r="D351" s="3">
        <v>46389</v>
      </c>
      <c r="E351" s="4">
        <v>516.33000000000004</v>
      </c>
      <c r="F351" s="4">
        <v>89.8</v>
      </c>
    </row>
    <row r="352" spans="1:6" x14ac:dyDescent="0.3">
      <c r="A352" s="1">
        <v>12041</v>
      </c>
      <c r="B352" t="s">
        <v>683</v>
      </c>
      <c r="C352" t="s">
        <v>684</v>
      </c>
      <c r="D352" s="3">
        <v>16939</v>
      </c>
      <c r="E352" s="4">
        <v>349.68</v>
      </c>
      <c r="F352" s="4">
        <v>48.4</v>
      </c>
    </row>
    <row r="353" spans="1:6" x14ac:dyDescent="0.3">
      <c r="A353" s="1">
        <v>12043</v>
      </c>
      <c r="B353" t="s">
        <v>685</v>
      </c>
      <c r="C353" t="s">
        <v>686</v>
      </c>
      <c r="D353" s="3">
        <v>12884</v>
      </c>
      <c r="E353" s="4">
        <v>806.01</v>
      </c>
      <c r="F353" s="4">
        <v>16</v>
      </c>
    </row>
    <row r="354" spans="1:6" x14ac:dyDescent="0.3">
      <c r="A354" s="1">
        <v>12045</v>
      </c>
      <c r="B354" t="s">
        <v>687</v>
      </c>
      <c r="C354" t="s">
        <v>688</v>
      </c>
      <c r="D354" s="3">
        <v>15863</v>
      </c>
      <c r="E354" s="4">
        <v>564.01</v>
      </c>
      <c r="F354" s="4">
        <v>28.1</v>
      </c>
    </row>
    <row r="355" spans="1:6" x14ac:dyDescent="0.3">
      <c r="A355" s="1">
        <v>12047</v>
      </c>
      <c r="B355" t="s">
        <v>689</v>
      </c>
      <c r="C355" t="s">
        <v>690</v>
      </c>
      <c r="D355" s="3">
        <v>14799</v>
      </c>
      <c r="E355" s="4">
        <v>513.79</v>
      </c>
      <c r="F355" s="4">
        <v>28.8</v>
      </c>
    </row>
    <row r="356" spans="1:6" x14ac:dyDescent="0.3">
      <c r="A356" s="1">
        <v>12049</v>
      </c>
      <c r="B356" t="s">
        <v>691</v>
      </c>
      <c r="C356" t="s">
        <v>692</v>
      </c>
      <c r="D356" s="3">
        <v>27731</v>
      </c>
      <c r="E356" s="4">
        <v>637.78</v>
      </c>
      <c r="F356" s="4">
        <v>43.5</v>
      </c>
    </row>
    <row r="357" spans="1:6" x14ac:dyDescent="0.3">
      <c r="A357" s="1">
        <v>12051</v>
      </c>
      <c r="B357" t="s">
        <v>693</v>
      </c>
      <c r="C357" t="s">
        <v>694</v>
      </c>
      <c r="D357" s="3">
        <v>39140</v>
      </c>
      <c r="E357" s="4">
        <v>1152.75</v>
      </c>
      <c r="F357" s="4">
        <v>34</v>
      </c>
    </row>
    <row r="358" spans="1:6" x14ac:dyDescent="0.3">
      <c r="A358" s="1">
        <v>12053</v>
      </c>
      <c r="B358" t="s">
        <v>695</v>
      </c>
      <c r="C358" t="s">
        <v>696</v>
      </c>
      <c r="D358" s="3">
        <v>172778</v>
      </c>
      <c r="E358" s="4">
        <v>472.54</v>
      </c>
      <c r="F358" s="4">
        <v>365.6</v>
      </c>
    </row>
    <row r="359" spans="1:6" x14ac:dyDescent="0.3">
      <c r="A359" s="1">
        <v>12055</v>
      </c>
      <c r="B359" t="s">
        <v>697</v>
      </c>
      <c r="C359" t="s">
        <v>698</v>
      </c>
      <c r="D359" s="3">
        <v>98786</v>
      </c>
      <c r="E359" s="4">
        <v>1016.61</v>
      </c>
      <c r="F359" s="4">
        <v>97.2</v>
      </c>
    </row>
    <row r="360" spans="1:6" x14ac:dyDescent="0.3">
      <c r="A360" s="1">
        <v>12057</v>
      </c>
      <c r="B360" t="s">
        <v>699</v>
      </c>
      <c r="C360" t="s">
        <v>700</v>
      </c>
      <c r="D360" s="3">
        <v>1229226</v>
      </c>
      <c r="E360" s="4">
        <v>1020.21</v>
      </c>
      <c r="F360" s="4">
        <v>1204.9000000000001</v>
      </c>
    </row>
    <row r="361" spans="1:6" x14ac:dyDescent="0.3">
      <c r="A361" s="1">
        <v>12059</v>
      </c>
      <c r="B361" t="s">
        <v>701</v>
      </c>
      <c r="C361" t="s">
        <v>702</v>
      </c>
      <c r="D361" s="3">
        <v>19927</v>
      </c>
      <c r="E361" s="4">
        <v>478.78</v>
      </c>
      <c r="F361" s="4">
        <v>41.6</v>
      </c>
    </row>
    <row r="362" spans="1:6" x14ac:dyDescent="0.3">
      <c r="A362" s="1">
        <v>12061</v>
      </c>
      <c r="B362" t="s">
        <v>703</v>
      </c>
      <c r="C362" t="s">
        <v>704</v>
      </c>
      <c r="D362" s="3">
        <v>138028</v>
      </c>
      <c r="E362" s="4">
        <v>502.87</v>
      </c>
      <c r="F362" s="4">
        <v>274.5</v>
      </c>
    </row>
    <row r="363" spans="1:6" x14ac:dyDescent="0.3">
      <c r="A363" s="1">
        <v>12063</v>
      </c>
      <c r="B363" t="s">
        <v>705</v>
      </c>
      <c r="C363" t="s">
        <v>81</v>
      </c>
      <c r="D363" s="3">
        <v>49746</v>
      </c>
      <c r="E363" s="4">
        <v>917.76</v>
      </c>
      <c r="F363" s="4">
        <v>54.2</v>
      </c>
    </row>
    <row r="364" spans="1:6" x14ac:dyDescent="0.3">
      <c r="A364" s="1">
        <v>12065</v>
      </c>
      <c r="B364" t="s">
        <v>706</v>
      </c>
      <c r="C364" t="s">
        <v>83</v>
      </c>
      <c r="D364" s="3">
        <v>14761</v>
      </c>
      <c r="E364" s="4">
        <v>598.1</v>
      </c>
      <c r="F364" s="4">
        <v>24.7</v>
      </c>
    </row>
    <row r="365" spans="1:6" x14ac:dyDescent="0.3">
      <c r="A365" s="1">
        <v>12067</v>
      </c>
      <c r="B365" t="s">
        <v>707</v>
      </c>
      <c r="C365" t="s">
        <v>309</v>
      </c>
      <c r="D365" s="3">
        <v>8870</v>
      </c>
      <c r="E365" s="4">
        <v>543.41</v>
      </c>
      <c r="F365" s="4">
        <v>16.3</v>
      </c>
    </row>
    <row r="366" spans="1:6" x14ac:dyDescent="0.3">
      <c r="A366" s="1">
        <v>12069</v>
      </c>
      <c r="B366" t="s">
        <v>708</v>
      </c>
      <c r="C366" t="s">
        <v>412</v>
      </c>
      <c r="D366" s="3" t="s">
        <v>709</v>
      </c>
      <c r="E366" s="4">
        <v>938.38</v>
      </c>
      <c r="F366" s="4">
        <v>316.60000000000002</v>
      </c>
    </row>
    <row r="367" spans="1:6" x14ac:dyDescent="0.3">
      <c r="A367" s="1">
        <v>12071</v>
      </c>
      <c r="B367" t="s">
        <v>710</v>
      </c>
      <c r="C367" t="s">
        <v>92</v>
      </c>
      <c r="D367" s="3">
        <v>618754</v>
      </c>
      <c r="E367" s="4">
        <v>784.51</v>
      </c>
      <c r="F367" s="4">
        <v>788.7</v>
      </c>
    </row>
    <row r="368" spans="1:6" x14ac:dyDescent="0.3">
      <c r="A368" s="1">
        <v>12073</v>
      </c>
      <c r="B368" t="s">
        <v>711</v>
      </c>
      <c r="C368" t="s">
        <v>712</v>
      </c>
      <c r="D368" s="3">
        <v>275487</v>
      </c>
      <c r="E368" s="4">
        <v>666.85</v>
      </c>
      <c r="F368" s="4">
        <v>413.1</v>
      </c>
    </row>
    <row r="369" spans="1:6" x14ac:dyDescent="0.3">
      <c r="A369" s="1">
        <v>12075</v>
      </c>
      <c r="B369" t="s">
        <v>713</v>
      </c>
      <c r="C369" t="s">
        <v>714</v>
      </c>
      <c r="D369" s="3">
        <v>40801</v>
      </c>
      <c r="E369" s="4">
        <v>1118.21</v>
      </c>
      <c r="F369" s="4">
        <v>36.5</v>
      </c>
    </row>
    <row r="370" spans="1:6" x14ac:dyDescent="0.3">
      <c r="A370" s="1">
        <v>12077</v>
      </c>
      <c r="B370" t="s">
        <v>715</v>
      </c>
      <c r="C370" t="s">
        <v>716</v>
      </c>
      <c r="D370" s="3">
        <v>8365</v>
      </c>
      <c r="E370" s="4">
        <v>835.56</v>
      </c>
      <c r="F370" s="4">
        <v>10</v>
      </c>
    </row>
    <row r="371" spans="1:6" x14ac:dyDescent="0.3">
      <c r="A371" s="1">
        <v>12079</v>
      </c>
      <c r="B371" t="s">
        <v>717</v>
      </c>
      <c r="C371" t="s">
        <v>101</v>
      </c>
      <c r="D371" s="3">
        <v>19224</v>
      </c>
      <c r="E371" s="4">
        <v>695.95</v>
      </c>
      <c r="F371" s="4">
        <v>27.6</v>
      </c>
    </row>
    <row r="372" spans="1:6" x14ac:dyDescent="0.3">
      <c r="A372" s="1">
        <v>12081</v>
      </c>
      <c r="B372" t="s">
        <v>718</v>
      </c>
      <c r="C372" t="s">
        <v>719</v>
      </c>
      <c r="D372" s="3">
        <v>322833</v>
      </c>
      <c r="E372" s="4">
        <v>742.93</v>
      </c>
      <c r="F372" s="4">
        <v>434.5</v>
      </c>
    </row>
    <row r="373" spans="1:6" x14ac:dyDescent="0.3">
      <c r="A373" s="1">
        <v>12083</v>
      </c>
      <c r="B373" t="s">
        <v>720</v>
      </c>
      <c r="C373" t="s">
        <v>105</v>
      </c>
      <c r="D373" s="3" t="s">
        <v>721</v>
      </c>
      <c r="E373" s="4">
        <v>1584.55</v>
      </c>
      <c r="F373" s="4">
        <v>209.1</v>
      </c>
    </row>
    <row r="374" spans="1:6" x14ac:dyDescent="0.3">
      <c r="A374" s="1">
        <v>12085</v>
      </c>
      <c r="B374" t="s">
        <v>722</v>
      </c>
      <c r="C374" t="s">
        <v>723</v>
      </c>
      <c r="D374" s="3">
        <v>146318</v>
      </c>
      <c r="E374" s="4">
        <v>543.46</v>
      </c>
      <c r="F374" s="4">
        <v>269.2</v>
      </c>
    </row>
    <row r="375" spans="1:6" x14ac:dyDescent="0.3">
      <c r="A375" s="1">
        <v>12086</v>
      </c>
      <c r="B375" t="s">
        <v>724</v>
      </c>
      <c r="C375" t="s">
        <v>725</v>
      </c>
      <c r="D375" s="3" t="s">
        <v>726</v>
      </c>
      <c r="E375" s="4">
        <v>1897.72</v>
      </c>
      <c r="F375" s="4">
        <v>1315.5</v>
      </c>
    </row>
    <row r="376" spans="1:6" x14ac:dyDescent="0.3">
      <c r="A376" s="1">
        <v>12087</v>
      </c>
      <c r="B376" t="s">
        <v>727</v>
      </c>
      <c r="C376" t="s">
        <v>112</v>
      </c>
      <c r="D376" s="3">
        <v>73090</v>
      </c>
      <c r="E376" s="4">
        <v>983.28</v>
      </c>
      <c r="F376" s="4">
        <v>74.3</v>
      </c>
    </row>
    <row r="377" spans="1:6" x14ac:dyDescent="0.3">
      <c r="A377" s="1">
        <v>12089</v>
      </c>
      <c r="B377" t="s">
        <v>728</v>
      </c>
      <c r="C377" t="s">
        <v>729</v>
      </c>
      <c r="D377" s="3">
        <v>73314</v>
      </c>
      <c r="E377" s="4">
        <v>648.64</v>
      </c>
      <c r="F377" s="4">
        <v>113</v>
      </c>
    </row>
    <row r="378" spans="1:6" x14ac:dyDescent="0.3">
      <c r="A378" s="1">
        <v>12091</v>
      </c>
      <c r="B378" t="s">
        <v>730</v>
      </c>
      <c r="C378" t="s">
        <v>731</v>
      </c>
      <c r="D378" s="3">
        <v>180822</v>
      </c>
      <c r="E378" s="4">
        <v>930.25</v>
      </c>
      <c r="F378" s="4">
        <v>194.4</v>
      </c>
    </row>
    <row r="379" spans="1:6" x14ac:dyDescent="0.3">
      <c r="A379" s="1">
        <v>12093</v>
      </c>
      <c r="B379" t="s">
        <v>732</v>
      </c>
      <c r="C379" t="s">
        <v>733</v>
      </c>
      <c r="D379" s="3">
        <v>39996</v>
      </c>
      <c r="E379" s="4">
        <v>768.91</v>
      </c>
      <c r="F379" s="4">
        <v>52</v>
      </c>
    </row>
    <row r="380" spans="1:6" x14ac:dyDescent="0.3">
      <c r="A380" s="1">
        <v>12095</v>
      </c>
      <c r="B380" t="s">
        <v>734</v>
      </c>
      <c r="C380" t="s">
        <v>437</v>
      </c>
      <c r="D380" s="3">
        <v>1145956</v>
      </c>
      <c r="E380" s="4">
        <v>903.43</v>
      </c>
      <c r="F380" s="4">
        <v>1268.5</v>
      </c>
    </row>
    <row r="381" spans="1:6" x14ac:dyDescent="0.3">
      <c r="A381" s="1">
        <v>12097</v>
      </c>
      <c r="B381" t="s">
        <v>735</v>
      </c>
      <c r="C381" t="s">
        <v>736</v>
      </c>
      <c r="D381" s="3">
        <v>268685</v>
      </c>
      <c r="E381" s="4">
        <v>1327.45</v>
      </c>
      <c r="F381" s="4">
        <v>202.4</v>
      </c>
    </row>
    <row r="382" spans="1:6" x14ac:dyDescent="0.3">
      <c r="A382" s="1">
        <v>12099</v>
      </c>
      <c r="B382" t="s">
        <v>737</v>
      </c>
      <c r="C382" t="s">
        <v>738</v>
      </c>
      <c r="D382" s="3">
        <v>1320134</v>
      </c>
      <c r="E382" s="4">
        <v>1969.76</v>
      </c>
      <c r="F382" s="4">
        <v>670.2</v>
      </c>
    </row>
    <row r="383" spans="1:6" x14ac:dyDescent="0.3">
      <c r="A383" s="1">
        <v>12101</v>
      </c>
      <c r="B383" t="s">
        <v>739</v>
      </c>
      <c r="C383" t="s">
        <v>740</v>
      </c>
      <c r="D383" s="3">
        <v>464697</v>
      </c>
      <c r="E383" s="4">
        <v>746.89</v>
      </c>
      <c r="F383" s="4">
        <v>622.20000000000005</v>
      </c>
    </row>
    <row r="384" spans="1:6" x14ac:dyDescent="0.3">
      <c r="A384" s="1">
        <v>12103</v>
      </c>
      <c r="B384" t="s">
        <v>741</v>
      </c>
      <c r="C384" t="s">
        <v>742</v>
      </c>
      <c r="D384" s="3">
        <v>916542</v>
      </c>
      <c r="E384" s="4">
        <v>273.8</v>
      </c>
      <c r="F384" s="4">
        <v>3347.5</v>
      </c>
    </row>
    <row r="385" spans="1:6" x14ac:dyDescent="0.3">
      <c r="A385" s="1">
        <v>12105</v>
      </c>
      <c r="B385" t="s">
        <v>743</v>
      </c>
      <c r="C385" t="s">
        <v>342</v>
      </c>
      <c r="D385" s="3">
        <v>602095</v>
      </c>
      <c r="E385" s="4">
        <v>1797.84</v>
      </c>
      <c r="F385" s="4">
        <v>334.9</v>
      </c>
    </row>
    <row r="386" spans="1:6" x14ac:dyDescent="0.3">
      <c r="A386" s="1">
        <v>12107</v>
      </c>
      <c r="B386" t="s">
        <v>744</v>
      </c>
      <c r="C386" t="s">
        <v>745</v>
      </c>
      <c r="D386" s="3">
        <v>74364</v>
      </c>
      <c r="E386" s="4">
        <v>727.62</v>
      </c>
      <c r="F386" s="4">
        <v>102.2</v>
      </c>
    </row>
    <row r="387" spans="1:6" x14ac:dyDescent="0.3">
      <c r="A387" s="1">
        <v>12109</v>
      </c>
      <c r="B387" t="s">
        <v>746</v>
      </c>
      <c r="C387" t="s">
        <v>747</v>
      </c>
      <c r="D387" s="3">
        <v>190039</v>
      </c>
      <c r="E387" s="4">
        <v>600.66</v>
      </c>
      <c r="F387" s="4">
        <v>316.39999999999998</v>
      </c>
    </row>
    <row r="388" spans="1:6" x14ac:dyDescent="0.3">
      <c r="A388" s="1">
        <v>12111</v>
      </c>
      <c r="B388" t="s">
        <v>748</v>
      </c>
      <c r="C388" t="s">
        <v>749</v>
      </c>
      <c r="D388" s="3">
        <v>277789</v>
      </c>
      <c r="E388" s="4">
        <v>571.92999999999995</v>
      </c>
      <c r="F388" s="4">
        <v>485.7</v>
      </c>
    </row>
    <row r="389" spans="1:6" x14ac:dyDescent="0.3">
      <c r="A389" s="1">
        <v>12113</v>
      </c>
      <c r="B389" t="s">
        <v>750</v>
      </c>
      <c r="C389" t="s">
        <v>751</v>
      </c>
      <c r="D389" s="3">
        <v>151372</v>
      </c>
      <c r="E389" s="4">
        <v>1011.6</v>
      </c>
      <c r="F389" s="4">
        <v>149.6</v>
      </c>
    </row>
    <row r="390" spans="1:6" x14ac:dyDescent="0.3">
      <c r="A390" s="1">
        <v>12115</v>
      </c>
      <c r="B390" t="s">
        <v>752</v>
      </c>
      <c r="C390" t="s">
        <v>753</v>
      </c>
      <c r="D390" s="3">
        <v>379448</v>
      </c>
      <c r="E390" s="4">
        <v>555.87</v>
      </c>
      <c r="F390" s="4">
        <v>682.6</v>
      </c>
    </row>
    <row r="391" spans="1:6" x14ac:dyDescent="0.3">
      <c r="A391" s="1">
        <v>12117</v>
      </c>
      <c r="B391" t="s">
        <v>754</v>
      </c>
      <c r="C391" t="s">
        <v>755</v>
      </c>
      <c r="D391" s="3">
        <v>422718</v>
      </c>
      <c r="E391" s="4">
        <v>309.22000000000003</v>
      </c>
      <c r="F391" s="4">
        <v>1367</v>
      </c>
    </row>
    <row r="392" spans="1:6" x14ac:dyDescent="0.3">
      <c r="A392" s="1">
        <v>12119</v>
      </c>
      <c r="B392" t="s">
        <v>756</v>
      </c>
      <c r="C392" t="s">
        <v>132</v>
      </c>
      <c r="D392" s="3">
        <v>93420</v>
      </c>
      <c r="E392" s="4">
        <v>546.92999999999995</v>
      </c>
      <c r="F392" s="4">
        <v>170.8</v>
      </c>
    </row>
    <row r="393" spans="1:6" x14ac:dyDescent="0.3">
      <c r="A393" s="1">
        <v>12121</v>
      </c>
      <c r="B393" t="s">
        <v>757</v>
      </c>
      <c r="C393" t="s">
        <v>758</v>
      </c>
      <c r="D393" s="3">
        <v>41551</v>
      </c>
      <c r="E393" s="4">
        <v>688.55</v>
      </c>
      <c r="F393" s="4">
        <v>60.3</v>
      </c>
    </row>
    <row r="394" spans="1:6" x14ac:dyDescent="0.3">
      <c r="A394" s="1">
        <v>12123</v>
      </c>
      <c r="B394" t="s">
        <v>759</v>
      </c>
      <c r="C394" t="s">
        <v>760</v>
      </c>
      <c r="D394" s="3">
        <v>22570</v>
      </c>
      <c r="E394" s="4">
        <v>1043.31</v>
      </c>
      <c r="F394" s="4">
        <v>21.6</v>
      </c>
    </row>
    <row r="395" spans="1:6" x14ac:dyDescent="0.3">
      <c r="A395" s="1">
        <v>12125</v>
      </c>
      <c r="B395" t="s">
        <v>761</v>
      </c>
      <c r="C395" t="s">
        <v>367</v>
      </c>
      <c r="D395" s="3">
        <v>15535</v>
      </c>
      <c r="E395" s="4">
        <v>243.56</v>
      </c>
      <c r="F395" s="4">
        <v>63.8</v>
      </c>
    </row>
    <row r="396" spans="1:6" x14ac:dyDescent="0.3">
      <c r="A396" s="1">
        <v>12127</v>
      </c>
      <c r="B396" t="s">
        <v>762</v>
      </c>
      <c r="C396" t="s">
        <v>763</v>
      </c>
      <c r="D396" s="3">
        <v>494593</v>
      </c>
      <c r="E396" s="4">
        <v>1101.03</v>
      </c>
      <c r="F396" s="4">
        <v>449.2</v>
      </c>
    </row>
    <row r="397" spans="1:6" x14ac:dyDescent="0.3">
      <c r="A397" s="1">
        <v>12129</v>
      </c>
      <c r="B397" t="s">
        <v>764</v>
      </c>
      <c r="C397" t="s">
        <v>765</v>
      </c>
      <c r="D397" s="3">
        <v>30776</v>
      </c>
      <c r="E397" s="4">
        <v>606.41999999999996</v>
      </c>
      <c r="F397" s="4">
        <v>50.8</v>
      </c>
    </row>
    <row r="398" spans="1:6" x14ac:dyDescent="0.3">
      <c r="A398" s="1">
        <v>12131</v>
      </c>
      <c r="B398" t="s">
        <v>766</v>
      </c>
      <c r="C398" t="s">
        <v>767</v>
      </c>
      <c r="D398" s="3">
        <v>55043</v>
      </c>
      <c r="E398" s="4">
        <v>1037.6199999999999</v>
      </c>
      <c r="F398" s="4">
        <v>53</v>
      </c>
    </row>
    <row r="399" spans="1:6" x14ac:dyDescent="0.3">
      <c r="A399" s="1">
        <v>12133</v>
      </c>
      <c r="B399" t="s">
        <v>768</v>
      </c>
      <c r="C399" t="s">
        <v>142</v>
      </c>
      <c r="D399" s="3">
        <v>24896</v>
      </c>
      <c r="E399" s="4">
        <v>582.79999999999995</v>
      </c>
      <c r="F399" s="4">
        <v>42.7</v>
      </c>
    </row>
    <row r="400" spans="1:6" x14ac:dyDescent="0.3">
      <c r="A400" s="1">
        <v>13</v>
      </c>
      <c r="B400" t="s">
        <v>769</v>
      </c>
      <c r="C400" t="s">
        <v>770</v>
      </c>
      <c r="D400" s="3" t="s">
        <v>771</v>
      </c>
      <c r="E400" s="4">
        <v>57513.49</v>
      </c>
      <c r="F400" s="4">
        <v>168.4</v>
      </c>
    </row>
    <row r="401" spans="1:6" x14ac:dyDescent="0.3">
      <c r="A401" s="1">
        <v>13001</v>
      </c>
      <c r="B401" t="s">
        <v>772</v>
      </c>
      <c r="C401" t="s">
        <v>773</v>
      </c>
      <c r="D401" s="3">
        <v>18236</v>
      </c>
      <c r="E401" s="4">
        <v>507.08</v>
      </c>
      <c r="F401" s="4">
        <v>36</v>
      </c>
    </row>
    <row r="402" spans="1:6" x14ac:dyDescent="0.3">
      <c r="A402" s="1">
        <v>13003</v>
      </c>
      <c r="B402" t="s">
        <v>774</v>
      </c>
      <c r="C402" t="s">
        <v>775</v>
      </c>
      <c r="D402" s="3">
        <v>8375</v>
      </c>
      <c r="E402" s="4">
        <v>339.38</v>
      </c>
      <c r="F402" s="4">
        <v>24.7</v>
      </c>
    </row>
    <row r="403" spans="1:6" x14ac:dyDescent="0.3">
      <c r="A403" s="1">
        <v>13005</v>
      </c>
      <c r="B403" t="s">
        <v>776</v>
      </c>
      <c r="C403" t="s">
        <v>777</v>
      </c>
      <c r="D403" s="3">
        <v>11096</v>
      </c>
      <c r="E403" s="4">
        <v>258.58</v>
      </c>
      <c r="F403" s="4">
        <v>42.9</v>
      </c>
    </row>
    <row r="404" spans="1:6" x14ac:dyDescent="0.3">
      <c r="A404" s="1">
        <v>13007</v>
      </c>
      <c r="B404" t="s">
        <v>778</v>
      </c>
      <c r="C404" t="s">
        <v>653</v>
      </c>
      <c r="D404" s="3">
        <v>3451</v>
      </c>
      <c r="E404" s="4">
        <v>341.94</v>
      </c>
      <c r="F404" s="4">
        <v>10.1</v>
      </c>
    </row>
    <row r="405" spans="1:6" x14ac:dyDescent="0.3">
      <c r="A405" s="1">
        <v>13009</v>
      </c>
      <c r="B405" t="s">
        <v>779</v>
      </c>
      <c r="C405" t="s">
        <v>13</v>
      </c>
      <c r="D405" s="3">
        <v>45720</v>
      </c>
      <c r="E405" s="4">
        <v>257.83999999999997</v>
      </c>
      <c r="F405" s="4">
        <v>177.3</v>
      </c>
    </row>
    <row r="406" spans="1:6" x14ac:dyDescent="0.3">
      <c r="A406" s="1">
        <v>13011</v>
      </c>
      <c r="B406" t="s">
        <v>780</v>
      </c>
      <c r="C406" t="s">
        <v>781</v>
      </c>
      <c r="D406" s="3">
        <v>18395</v>
      </c>
      <c r="E406" s="4">
        <v>232.09</v>
      </c>
      <c r="F406" s="4">
        <v>79.3</v>
      </c>
    </row>
    <row r="407" spans="1:6" x14ac:dyDescent="0.3">
      <c r="A407" s="1">
        <v>13013</v>
      </c>
      <c r="B407" t="s">
        <v>782</v>
      </c>
      <c r="C407" t="s">
        <v>783</v>
      </c>
      <c r="D407" s="3">
        <v>69367</v>
      </c>
      <c r="E407" s="4">
        <v>160.31</v>
      </c>
      <c r="F407" s="4">
        <v>432.7</v>
      </c>
    </row>
    <row r="408" spans="1:6" x14ac:dyDescent="0.3">
      <c r="A408" s="1">
        <v>13015</v>
      </c>
      <c r="B408" t="s">
        <v>784</v>
      </c>
      <c r="C408" t="s">
        <v>785</v>
      </c>
      <c r="D408" s="3">
        <v>100157</v>
      </c>
      <c r="E408" s="4">
        <v>459.54</v>
      </c>
      <c r="F408" s="4">
        <v>217.9</v>
      </c>
    </row>
    <row r="409" spans="1:6" x14ac:dyDescent="0.3">
      <c r="A409" s="1">
        <v>13017</v>
      </c>
      <c r="B409" t="s">
        <v>786</v>
      </c>
      <c r="C409" t="s">
        <v>787</v>
      </c>
      <c r="D409" s="3">
        <v>17634</v>
      </c>
      <c r="E409" s="4">
        <v>250.12</v>
      </c>
      <c r="F409" s="4">
        <v>70.5</v>
      </c>
    </row>
    <row r="410" spans="1:6" x14ac:dyDescent="0.3">
      <c r="A410" s="1">
        <v>13019</v>
      </c>
      <c r="B410" t="s">
        <v>788</v>
      </c>
      <c r="C410" t="s">
        <v>789</v>
      </c>
      <c r="D410" s="3">
        <v>19286</v>
      </c>
      <c r="E410" s="4">
        <v>451.9</v>
      </c>
      <c r="F410" s="4">
        <v>42.7</v>
      </c>
    </row>
    <row r="411" spans="1:6" x14ac:dyDescent="0.3">
      <c r="A411" s="1">
        <v>13021</v>
      </c>
      <c r="B411" t="s">
        <v>790</v>
      </c>
      <c r="C411" t="s">
        <v>17</v>
      </c>
      <c r="D411" s="3">
        <v>155547</v>
      </c>
      <c r="E411" s="4">
        <v>249.76</v>
      </c>
      <c r="F411" s="4">
        <v>622.79999999999995</v>
      </c>
    </row>
    <row r="412" spans="1:6" x14ac:dyDescent="0.3">
      <c r="A412" s="1">
        <v>13023</v>
      </c>
      <c r="B412" t="s">
        <v>791</v>
      </c>
      <c r="C412" t="s">
        <v>792</v>
      </c>
      <c r="D412" s="3">
        <v>13063</v>
      </c>
      <c r="E412" s="4">
        <v>215.87</v>
      </c>
      <c r="F412" s="4">
        <v>60.5</v>
      </c>
    </row>
    <row r="413" spans="1:6" x14ac:dyDescent="0.3">
      <c r="A413" s="1">
        <v>13025</v>
      </c>
      <c r="B413" t="s">
        <v>793</v>
      </c>
      <c r="C413" t="s">
        <v>794</v>
      </c>
      <c r="D413" s="3">
        <v>18411</v>
      </c>
      <c r="E413" s="4">
        <v>442.36</v>
      </c>
      <c r="F413" s="4">
        <v>41.6</v>
      </c>
    </row>
    <row r="414" spans="1:6" x14ac:dyDescent="0.3">
      <c r="A414" s="1">
        <v>13027</v>
      </c>
      <c r="B414" t="s">
        <v>795</v>
      </c>
      <c r="C414" t="s">
        <v>796</v>
      </c>
      <c r="D414" s="3">
        <v>16243</v>
      </c>
      <c r="E414" s="4">
        <v>493.05</v>
      </c>
      <c r="F414" s="4">
        <v>32.9</v>
      </c>
    </row>
    <row r="415" spans="1:6" x14ac:dyDescent="0.3">
      <c r="A415" s="1">
        <v>13029</v>
      </c>
      <c r="B415" t="s">
        <v>797</v>
      </c>
      <c r="C415" t="s">
        <v>798</v>
      </c>
      <c r="D415" s="3">
        <v>30233</v>
      </c>
      <c r="E415" s="4">
        <v>435.97</v>
      </c>
      <c r="F415" s="4">
        <v>69.3</v>
      </c>
    </row>
    <row r="416" spans="1:6" x14ac:dyDescent="0.3">
      <c r="A416" s="1">
        <v>13031</v>
      </c>
      <c r="B416" t="s">
        <v>799</v>
      </c>
      <c r="C416" t="s">
        <v>800</v>
      </c>
      <c r="D416" s="3">
        <v>70217</v>
      </c>
      <c r="E416" s="4">
        <v>672.81</v>
      </c>
      <c r="F416" s="4">
        <v>104.4</v>
      </c>
    </row>
    <row r="417" spans="1:6" x14ac:dyDescent="0.3">
      <c r="A417" s="1">
        <v>13033</v>
      </c>
      <c r="B417" t="s">
        <v>801</v>
      </c>
      <c r="C417" t="s">
        <v>802</v>
      </c>
      <c r="D417" s="3">
        <v>23316</v>
      </c>
      <c r="E417" s="4">
        <v>826.97</v>
      </c>
      <c r="F417" s="4">
        <v>28.2</v>
      </c>
    </row>
    <row r="418" spans="1:6" x14ac:dyDescent="0.3">
      <c r="A418" s="1">
        <v>13035</v>
      </c>
      <c r="B418" t="s">
        <v>803</v>
      </c>
      <c r="C418" t="s">
        <v>804</v>
      </c>
      <c r="D418" s="3">
        <v>23655</v>
      </c>
      <c r="E418" s="4">
        <v>184.39</v>
      </c>
      <c r="F418" s="4">
        <v>128.30000000000001</v>
      </c>
    </row>
    <row r="419" spans="1:6" x14ac:dyDescent="0.3">
      <c r="A419" s="1">
        <v>13037</v>
      </c>
      <c r="B419" t="s">
        <v>805</v>
      </c>
      <c r="C419" t="s">
        <v>25</v>
      </c>
      <c r="D419" s="3">
        <v>6694</v>
      </c>
      <c r="E419" s="4">
        <v>280.37</v>
      </c>
      <c r="F419" s="4">
        <v>23.9</v>
      </c>
    </row>
    <row r="420" spans="1:6" x14ac:dyDescent="0.3">
      <c r="A420" s="1">
        <v>13039</v>
      </c>
      <c r="B420" t="s">
        <v>806</v>
      </c>
      <c r="C420" t="s">
        <v>807</v>
      </c>
      <c r="D420" s="3">
        <v>50513</v>
      </c>
      <c r="E420" s="4">
        <v>613.03</v>
      </c>
      <c r="F420" s="4">
        <v>82.4</v>
      </c>
    </row>
    <row r="421" spans="1:6" x14ac:dyDescent="0.3">
      <c r="A421" s="1">
        <v>13043</v>
      </c>
      <c r="B421" t="s">
        <v>808</v>
      </c>
      <c r="C421" t="s">
        <v>809</v>
      </c>
      <c r="D421" s="3">
        <v>10998</v>
      </c>
      <c r="E421" s="4">
        <v>243.04</v>
      </c>
      <c r="F421" s="4">
        <v>45.3</v>
      </c>
    </row>
    <row r="422" spans="1:6" x14ac:dyDescent="0.3">
      <c r="A422" s="1">
        <v>13045</v>
      </c>
      <c r="B422" t="s">
        <v>810</v>
      </c>
      <c r="C422" t="s">
        <v>258</v>
      </c>
      <c r="D422" s="3">
        <v>110527</v>
      </c>
      <c r="E422" s="4">
        <v>499.08</v>
      </c>
      <c r="F422" s="4">
        <v>221.5</v>
      </c>
    </row>
    <row r="423" spans="1:6" x14ac:dyDescent="0.3">
      <c r="A423" s="1">
        <v>13047</v>
      </c>
      <c r="B423" t="s">
        <v>811</v>
      </c>
      <c r="C423" t="s">
        <v>812</v>
      </c>
      <c r="D423" s="3">
        <v>63942</v>
      </c>
      <c r="E423" s="4">
        <v>162.16</v>
      </c>
      <c r="F423" s="4">
        <v>394.3</v>
      </c>
    </row>
    <row r="424" spans="1:6" x14ac:dyDescent="0.3">
      <c r="A424" s="1">
        <v>13049</v>
      </c>
      <c r="B424" t="s">
        <v>813</v>
      </c>
      <c r="C424" t="s">
        <v>814</v>
      </c>
      <c r="D424" s="3">
        <v>12171</v>
      </c>
      <c r="E424" s="4">
        <v>773.58</v>
      </c>
      <c r="F424" s="4">
        <v>15.7</v>
      </c>
    </row>
    <row r="425" spans="1:6" x14ac:dyDescent="0.3">
      <c r="A425" s="1">
        <v>13051</v>
      </c>
      <c r="B425" t="s">
        <v>815</v>
      </c>
      <c r="C425" t="s">
        <v>816</v>
      </c>
      <c r="D425" s="3" t="s">
        <v>817</v>
      </c>
      <c r="E425" s="4">
        <v>426.44</v>
      </c>
      <c r="F425" s="4">
        <v>621.70000000000005</v>
      </c>
    </row>
    <row r="426" spans="1:6" x14ac:dyDescent="0.3">
      <c r="A426" s="1">
        <v>13053</v>
      </c>
      <c r="B426" t="s">
        <v>818</v>
      </c>
      <c r="C426" t="s">
        <v>819</v>
      </c>
      <c r="D426" s="3">
        <v>11267</v>
      </c>
      <c r="E426" s="4">
        <v>248.74</v>
      </c>
      <c r="F426" s="4">
        <v>45.3</v>
      </c>
    </row>
    <row r="427" spans="1:6" x14ac:dyDescent="0.3">
      <c r="A427" s="1">
        <v>13055</v>
      </c>
      <c r="B427" t="s">
        <v>820</v>
      </c>
      <c r="C427" t="s">
        <v>821</v>
      </c>
      <c r="D427" s="3">
        <v>26015</v>
      </c>
      <c r="E427" s="4">
        <v>313.33999999999997</v>
      </c>
      <c r="F427" s="4">
        <v>83</v>
      </c>
    </row>
    <row r="428" spans="1:6" x14ac:dyDescent="0.3">
      <c r="A428" s="1">
        <v>13057</v>
      </c>
      <c r="B428" t="s">
        <v>822</v>
      </c>
      <c r="C428" t="s">
        <v>29</v>
      </c>
      <c r="D428" s="3">
        <v>214346</v>
      </c>
      <c r="E428" s="4">
        <v>421.67</v>
      </c>
      <c r="F428" s="4">
        <v>508.3</v>
      </c>
    </row>
    <row r="429" spans="1:6" x14ac:dyDescent="0.3">
      <c r="A429" s="1">
        <v>13059</v>
      </c>
      <c r="B429" t="s">
        <v>823</v>
      </c>
      <c r="C429" t="s">
        <v>35</v>
      </c>
      <c r="D429" s="3">
        <v>116714</v>
      </c>
      <c r="E429" s="4">
        <v>119.2</v>
      </c>
      <c r="F429" s="4">
        <v>979.1</v>
      </c>
    </row>
    <row r="430" spans="1:6" x14ac:dyDescent="0.3">
      <c r="A430" s="1">
        <v>13061</v>
      </c>
      <c r="B430" t="s">
        <v>824</v>
      </c>
      <c r="C430" t="s">
        <v>37</v>
      </c>
      <c r="D430" s="3">
        <v>3183</v>
      </c>
      <c r="E430" s="4">
        <v>195.38</v>
      </c>
      <c r="F430" s="4">
        <v>16.3</v>
      </c>
    </row>
    <row r="431" spans="1:6" x14ac:dyDescent="0.3">
      <c r="A431" s="1">
        <v>13063</v>
      </c>
      <c r="B431" t="s">
        <v>825</v>
      </c>
      <c r="C431" t="s">
        <v>826</v>
      </c>
      <c r="D431" s="3">
        <v>259424</v>
      </c>
      <c r="E431" s="4">
        <v>141.57</v>
      </c>
      <c r="F431" s="4">
        <v>1832.5</v>
      </c>
    </row>
    <row r="432" spans="1:6" x14ac:dyDescent="0.3">
      <c r="A432" s="1">
        <v>13065</v>
      </c>
      <c r="B432" t="s">
        <v>827</v>
      </c>
      <c r="C432" t="s">
        <v>828</v>
      </c>
      <c r="D432" s="3">
        <v>6798</v>
      </c>
      <c r="E432" s="4">
        <v>800.22</v>
      </c>
      <c r="F432" s="4">
        <v>8.5</v>
      </c>
    </row>
    <row r="433" spans="1:6" x14ac:dyDescent="0.3">
      <c r="A433" s="1">
        <v>13067</v>
      </c>
      <c r="B433" t="s">
        <v>829</v>
      </c>
      <c r="C433" t="s">
        <v>830</v>
      </c>
      <c r="D433" s="3">
        <v>688078</v>
      </c>
      <c r="E433" s="4">
        <v>339.55</v>
      </c>
      <c r="F433" s="4">
        <v>2026.4</v>
      </c>
    </row>
    <row r="434" spans="1:6" x14ac:dyDescent="0.3">
      <c r="A434" s="1">
        <v>13069</v>
      </c>
      <c r="B434" t="s">
        <v>831</v>
      </c>
      <c r="C434" t="s">
        <v>41</v>
      </c>
      <c r="D434" s="3">
        <v>42356</v>
      </c>
      <c r="E434" s="4">
        <v>575.1</v>
      </c>
      <c r="F434" s="4">
        <v>73.7</v>
      </c>
    </row>
    <row r="435" spans="1:6" x14ac:dyDescent="0.3">
      <c r="A435" s="1">
        <v>13071</v>
      </c>
      <c r="B435" t="s">
        <v>832</v>
      </c>
      <c r="C435" t="s">
        <v>833</v>
      </c>
      <c r="D435" s="3">
        <v>45498</v>
      </c>
      <c r="E435" s="4">
        <v>544.15</v>
      </c>
      <c r="F435" s="4">
        <v>83.6</v>
      </c>
    </row>
    <row r="436" spans="1:6" x14ac:dyDescent="0.3">
      <c r="A436" s="1">
        <v>13073</v>
      </c>
      <c r="B436" t="s">
        <v>834</v>
      </c>
      <c r="C436" t="s">
        <v>268</v>
      </c>
      <c r="D436" s="3">
        <v>124053</v>
      </c>
      <c r="E436" s="4">
        <v>290.08999999999997</v>
      </c>
      <c r="F436" s="4">
        <v>427.6</v>
      </c>
    </row>
    <row r="437" spans="1:6" x14ac:dyDescent="0.3">
      <c r="A437" s="1">
        <v>13075</v>
      </c>
      <c r="B437" t="s">
        <v>835</v>
      </c>
      <c r="C437" t="s">
        <v>836</v>
      </c>
      <c r="D437" s="3">
        <v>17212</v>
      </c>
      <c r="E437" s="4">
        <v>227.16</v>
      </c>
      <c r="F437" s="4">
        <v>75.8</v>
      </c>
    </row>
    <row r="438" spans="1:6" x14ac:dyDescent="0.3">
      <c r="A438" s="1">
        <v>13077</v>
      </c>
      <c r="B438" t="s">
        <v>837</v>
      </c>
      <c r="C438" t="s">
        <v>838</v>
      </c>
      <c r="D438" s="3">
        <v>127317</v>
      </c>
      <c r="E438" s="4">
        <v>440.89</v>
      </c>
      <c r="F438" s="4">
        <v>288.8</v>
      </c>
    </row>
    <row r="439" spans="1:6" x14ac:dyDescent="0.3">
      <c r="A439" s="1">
        <v>13079</v>
      </c>
      <c r="B439" t="s">
        <v>839</v>
      </c>
      <c r="C439" t="s">
        <v>274</v>
      </c>
      <c r="D439" s="3">
        <v>12630</v>
      </c>
      <c r="E439" s="4">
        <v>324.89</v>
      </c>
      <c r="F439" s="4">
        <v>38.9</v>
      </c>
    </row>
    <row r="440" spans="1:6" x14ac:dyDescent="0.3">
      <c r="A440" s="1">
        <v>13081</v>
      </c>
      <c r="B440" t="s">
        <v>840</v>
      </c>
      <c r="C440" t="s">
        <v>841</v>
      </c>
      <c r="D440" s="3">
        <v>23439</v>
      </c>
      <c r="E440" s="4">
        <v>272.58</v>
      </c>
      <c r="F440" s="4">
        <v>86</v>
      </c>
    </row>
    <row r="441" spans="1:6" x14ac:dyDescent="0.3">
      <c r="A441" s="1">
        <v>13083</v>
      </c>
      <c r="B441" t="s">
        <v>842</v>
      </c>
      <c r="C441" t="s">
        <v>843</v>
      </c>
      <c r="D441" s="3">
        <v>16633</v>
      </c>
      <c r="E441" s="4">
        <v>173.98</v>
      </c>
      <c r="F441" s="4">
        <v>95.6</v>
      </c>
    </row>
    <row r="442" spans="1:6" x14ac:dyDescent="0.3">
      <c r="A442" s="1">
        <v>13085</v>
      </c>
      <c r="B442" t="s">
        <v>844</v>
      </c>
      <c r="C442" t="s">
        <v>845</v>
      </c>
      <c r="D442" s="3">
        <v>22330</v>
      </c>
      <c r="E442" s="4">
        <v>210.83</v>
      </c>
      <c r="F442" s="4">
        <v>105.9</v>
      </c>
    </row>
    <row r="443" spans="1:6" x14ac:dyDescent="0.3">
      <c r="A443" s="1">
        <v>13087</v>
      </c>
      <c r="B443" t="s">
        <v>846</v>
      </c>
      <c r="C443" t="s">
        <v>847</v>
      </c>
      <c r="D443" s="3">
        <v>27842</v>
      </c>
      <c r="E443" s="4">
        <v>597.14</v>
      </c>
      <c r="F443" s="4">
        <v>46.6</v>
      </c>
    </row>
    <row r="444" spans="1:6" x14ac:dyDescent="0.3">
      <c r="A444" s="1">
        <v>13089</v>
      </c>
      <c r="B444" t="s">
        <v>848</v>
      </c>
      <c r="C444" t="s">
        <v>59</v>
      </c>
      <c r="D444" s="3" t="s">
        <v>849</v>
      </c>
      <c r="E444" s="4">
        <v>267.58</v>
      </c>
      <c r="F444" s="4">
        <v>2585.6999999999998</v>
      </c>
    </row>
    <row r="445" spans="1:6" x14ac:dyDescent="0.3">
      <c r="A445" s="1">
        <v>13091</v>
      </c>
      <c r="B445" t="s">
        <v>850</v>
      </c>
      <c r="C445" t="s">
        <v>851</v>
      </c>
      <c r="D445" s="3">
        <v>21796</v>
      </c>
      <c r="E445" s="4">
        <v>495.89</v>
      </c>
      <c r="F445" s="4">
        <v>44</v>
      </c>
    </row>
    <row r="446" spans="1:6" x14ac:dyDescent="0.3">
      <c r="A446" s="1">
        <v>13093</v>
      </c>
      <c r="B446" t="s">
        <v>852</v>
      </c>
      <c r="C446" t="s">
        <v>853</v>
      </c>
      <c r="D446" s="3">
        <v>14918</v>
      </c>
      <c r="E446" s="4">
        <v>391.94</v>
      </c>
      <c r="F446" s="4">
        <v>38.1</v>
      </c>
    </row>
    <row r="447" spans="1:6" x14ac:dyDescent="0.3">
      <c r="A447" s="1">
        <v>13095</v>
      </c>
      <c r="B447" t="s">
        <v>854</v>
      </c>
      <c r="C447" t="s">
        <v>855</v>
      </c>
      <c r="D447" s="3">
        <v>94565</v>
      </c>
      <c r="E447" s="4">
        <v>328.69</v>
      </c>
      <c r="F447" s="4">
        <v>287.7</v>
      </c>
    </row>
    <row r="448" spans="1:6" x14ac:dyDescent="0.3">
      <c r="A448" s="1">
        <v>13097</v>
      </c>
      <c r="B448" t="s">
        <v>856</v>
      </c>
      <c r="C448" t="s">
        <v>534</v>
      </c>
      <c r="D448" s="3">
        <v>132403</v>
      </c>
      <c r="E448" s="4">
        <v>200.07</v>
      </c>
      <c r="F448" s="4">
        <v>661.8</v>
      </c>
    </row>
    <row r="449" spans="1:6" x14ac:dyDescent="0.3">
      <c r="A449" s="1">
        <v>13099</v>
      </c>
      <c r="B449" t="s">
        <v>857</v>
      </c>
      <c r="C449" t="s">
        <v>858</v>
      </c>
      <c r="D449" s="3">
        <v>11008</v>
      </c>
      <c r="E449" s="4">
        <v>512.59</v>
      </c>
      <c r="F449" s="4">
        <v>21.5</v>
      </c>
    </row>
    <row r="450" spans="1:6" x14ac:dyDescent="0.3">
      <c r="A450" s="1">
        <v>13101</v>
      </c>
      <c r="B450" t="s">
        <v>859</v>
      </c>
      <c r="C450" t="s">
        <v>860</v>
      </c>
      <c r="D450" s="3">
        <v>4034</v>
      </c>
      <c r="E450" s="4">
        <v>414.89</v>
      </c>
      <c r="F450" s="4">
        <v>9.6999999999999993</v>
      </c>
    </row>
    <row r="451" spans="1:6" x14ac:dyDescent="0.3">
      <c r="A451" s="1">
        <v>13103</v>
      </c>
      <c r="B451" t="s">
        <v>861</v>
      </c>
      <c r="C451" t="s">
        <v>862</v>
      </c>
      <c r="D451" s="3">
        <v>52250</v>
      </c>
      <c r="E451" s="4">
        <v>477.7</v>
      </c>
      <c r="F451" s="4">
        <v>109.4</v>
      </c>
    </row>
    <row r="452" spans="1:6" x14ac:dyDescent="0.3">
      <c r="A452" s="1">
        <v>13105</v>
      </c>
      <c r="B452" t="s">
        <v>863</v>
      </c>
      <c r="C452" t="s">
        <v>538</v>
      </c>
      <c r="D452" s="3">
        <v>20166</v>
      </c>
      <c r="E452" s="4">
        <v>351.06</v>
      </c>
      <c r="F452" s="4">
        <v>57.4</v>
      </c>
    </row>
    <row r="453" spans="1:6" x14ac:dyDescent="0.3">
      <c r="A453" s="1">
        <v>13107</v>
      </c>
      <c r="B453" t="s">
        <v>864</v>
      </c>
      <c r="C453" t="s">
        <v>865</v>
      </c>
      <c r="D453" s="3">
        <v>22598</v>
      </c>
      <c r="E453" s="4">
        <v>680.6</v>
      </c>
      <c r="F453" s="4">
        <v>33.200000000000003</v>
      </c>
    </row>
    <row r="454" spans="1:6" x14ac:dyDescent="0.3">
      <c r="A454" s="1">
        <v>13109</v>
      </c>
      <c r="B454" t="s">
        <v>866</v>
      </c>
      <c r="C454" t="s">
        <v>867</v>
      </c>
      <c r="D454" s="3">
        <v>11000</v>
      </c>
      <c r="E454" s="4">
        <v>182.85</v>
      </c>
      <c r="F454" s="4">
        <v>60.2</v>
      </c>
    </row>
    <row r="455" spans="1:6" x14ac:dyDescent="0.3">
      <c r="A455" s="1">
        <v>13111</v>
      </c>
      <c r="B455" t="s">
        <v>868</v>
      </c>
      <c r="C455" t="s">
        <v>869</v>
      </c>
      <c r="D455" s="3">
        <v>23682</v>
      </c>
      <c r="E455" s="4">
        <v>386.72</v>
      </c>
      <c r="F455" s="4">
        <v>61.2</v>
      </c>
    </row>
    <row r="456" spans="1:6" x14ac:dyDescent="0.3">
      <c r="A456" s="1">
        <v>13113</v>
      </c>
      <c r="B456" t="s">
        <v>870</v>
      </c>
      <c r="C456" t="s">
        <v>67</v>
      </c>
      <c r="D456" s="3">
        <v>106567</v>
      </c>
      <c r="E456" s="4">
        <v>194.34</v>
      </c>
      <c r="F456" s="4">
        <v>548.29999999999995</v>
      </c>
    </row>
    <row r="457" spans="1:6" x14ac:dyDescent="0.3">
      <c r="A457" s="1">
        <v>13115</v>
      </c>
      <c r="B457" t="s">
        <v>871</v>
      </c>
      <c r="C457" t="s">
        <v>872</v>
      </c>
      <c r="D457" s="3">
        <v>96317</v>
      </c>
      <c r="E457" s="4">
        <v>509.91</v>
      </c>
      <c r="F457" s="4">
        <v>188.9</v>
      </c>
    </row>
    <row r="458" spans="1:6" x14ac:dyDescent="0.3">
      <c r="A458" s="1">
        <v>13117</v>
      </c>
      <c r="B458" t="s">
        <v>873</v>
      </c>
      <c r="C458" t="s">
        <v>874</v>
      </c>
      <c r="D458" s="3">
        <v>175511</v>
      </c>
      <c r="E458" s="4">
        <v>224.02</v>
      </c>
      <c r="F458" s="4">
        <v>783.5</v>
      </c>
    </row>
    <row r="459" spans="1:6" x14ac:dyDescent="0.3">
      <c r="A459" s="1">
        <v>13119</v>
      </c>
      <c r="B459" t="s">
        <v>875</v>
      </c>
      <c r="C459" t="s">
        <v>69</v>
      </c>
      <c r="D459" s="3">
        <v>22084</v>
      </c>
      <c r="E459" s="4">
        <v>261.5</v>
      </c>
      <c r="F459" s="4">
        <v>84.5</v>
      </c>
    </row>
    <row r="460" spans="1:6" x14ac:dyDescent="0.3">
      <c r="A460" s="1">
        <v>13121</v>
      </c>
      <c r="B460" t="s">
        <v>876</v>
      </c>
      <c r="C460" t="s">
        <v>288</v>
      </c>
      <c r="D460" s="3" t="s">
        <v>877</v>
      </c>
      <c r="E460" s="4">
        <v>526.63</v>
      </c>
      <c r="F460" s="4">
        <v>1748</v>
      </c>
    </row>
    <row r="461" spans="1:6" x14ac:dyDescent="0.3">
      <c r="A461" s="1">
        <v>13123</v>
      </c>
      <c r="B461" t="s">
        <v>878</v>
      </c>
      <c r="C461" t="s">
        <v>879</v>
      </c>
      <c r="D461" s="3">
        <v>28292</v>
      </c>
      <c r="E461" s="4">
        <v>426.54</v>
      </c>
      <c r="F461" s="4">
        <v>66.3</v>
      </c>
    </row>
    <row r="462" spans="1:6" x14ac:dyDescent="0.3">
      <c r="A462" s="1">
        <v>13125</v>
      </c>
      <c r="B462" t="s">
        <v>880</v>
      </c>
      <c r="C462" t="s">
        <v>881</v>
      </c>
      <c r="D462" s="3">
        <v>3082</v>
      </c>
      <c r="E462" s="4">
        <v>143.74</v>
      </c>
      <c r="F462" s="4">
        <v>21.4</v>
      </c>
    </row>
    <row r="463" spans="1:6" x14ac:dyDescent="0.3">
      <c r="A463" s="1">
        <v>13127</v>
      </c>
      <c r="B463" t="s">
        <v>882</v>
      </c>
      <c r="C463" t="s">
        <v>883</v>
      </c>
      <c r="D463" s="3">
        <v>79626</v>
      </c>
      <c r="E463" s="4">
        <v>419.75</v>
      </c>
      <c r="F463" s="4">
        <v>189.7</v>
      </c>
    </row>
    <row r="464" spans="1:6" x14ac:dyDescent="0.3">
      <c r="A464" s="1">
        <v>13129</v>
      </c>
      <c r="B464" t="s">
        <v>884</v>
      </c>
      <c r="C464" t="s">
        <v>885</v>
      </c>
      <c r="D464" s="3">
        <v>55186</v>
      </c>
      <c r="E464" s="4">
        <v>355.81</v>
      </c>
      <c r="F464" s="4">
        <v>155.1</v>
      </c>
    </row>
    <row r="465" spans="1:6" x14ac:dyDescent="0.3">
      <c r="A465" s="1">
        <v>13131</v>
      </c>
      <c r="B465" t="s">
        <v>886</v>
      </c>
      <c r="C465" t="s">
        <v>887</v>
      </c>
      <c r="D465" s="3">
        <v>25011</v>
      </c>
      <c r="E465" s="4">
        <v>454.53</v>
      </c>
      <c r="F465" s="4">
        <v>55</v>
      </c>
    </row>
    <row r="466" spans="1:6" x14ac:dyDescent="0.3">
      <c r="A466" s="1">
        <v>13133</v>
      </c>
      <c r="B466" t="s">
        <v>888</v>
      </c>
      <c r="C466" t="s">
        <v>73</v>
      </c>
      <c r="D466" s="3">
        <v>15994</v>
      </c>
      <c r="E466" s="4">
        <v>387.44</v>
      </c>
      <c r="F466" s="4">
        <v>41.3</v>
      </c>
    </row>
    <row r="467" spans="1:6" x14ac:dyDescent="0.3">
      <c r="A467" s="1">
        <v>13135</v>
      </c>
      <c r="B467" t="s">
        <v>889</v>
      </c>
      <c r="C467" t="s">
        <v>890</v>
      </c>
      <c r="D467" s="3">
        <v>805321</v>
      </c>
      <c r="E467" s="4">
        <v>430.38</v>
      </c>
      <c r="F467" s="4">
        <v>1871.2</v>
      </c>
    </row>
    <row r="468" spans="1:6" x14ac:dyDescent="0.3">
      <c r="A468" s="1">
        <v>13137</v>
      </c>
      <c r="B468" t="s">
        <v>891</v>
      </c>
      <c r="C468" t="s">
        <v>892</v>
      </c>
      <c r="D468" s="3">
        <v>43041</v>
      </c>
      <c r="E468" s="4">
        <v>276.74</v>
      </c>
      <c r="F468" s="4">
        <v>155.5</v>
      </c>
    </row>
    <row r="469" spans="1:6" x14ac:dyDescent="0.3">
      <c r="A469" s="1">
        <v>13139</v>
      </c>
      <c r="B469" t="s">
        <v>893</v>
      </c>
      <c r="C469" t="s">
        <v>894</v>
      </c>
      <c r="D469" s="3">
        <v>179684</v>
      </c>
      <c r="E469" s="4">
        <v>392.78</v>
      </c>
      <c r="F469" s="4">
        <v>457.5</v>
      </c>
    </row>
    <row r="470" spans="1:6" x14ac:dyDescent="0.3">
      <c r="A470" s="1">
        <v>13141</v>
      </c>
      <c r="B470" t="s">
        <v>895</v>
      </c>
      <c r="C470" t="s">
        <v>896</v>
      </c>
      <c r="D470" s="3">
        <v>9429</v>
      </c>
      <c r="E470" s="4">
        <v>471.84</v>
      </c>
      <c r="F470" s="4">
        <v>20</v>
      </c>
    </row>
    <row r="471" spans="1:6" x14ac:dyDescent="0.3">
      <c r="A471" s="1">
        <v>13143</v>
      </c>
      <c r="B471" t="s">
        <v>897</v>
      </c>
      <c r="C471" t="s">
        <v>898</v>
      </c>
      <c r="D471" s="3">
        <v>28780</v>
      </c>
      <c r="E471" s="4">
        <v>282.17</v>
      </c>
      <c r="F471" s="4">
        <v>102</v>
      </c>
    </row>
    <row r="472" spans="1:6" x14ac:dyDescent="0.3">
      <c r="A472" s="1">
        <v>13145</v>
      </c>
      <c r="B472" t="s">
        <v>899</v>
      </c>
      <c r="C472" t="s">
        <v>900</v>
      </c>
      <c r="D472" s="3">
        <v>32024</v>
      </c>
      <c r="E472" s="4">
        <v>463.87</v>
      </c>
      <c r="F472" s="4">
        <v>69</v>
      </c>
    </row>
    <row r="473" spans="1:6" x14ac:dyDescent="0.3">
      <c r="A473" s="1">
        <v>13147</v>
      </c>
      <c r="B473" t="s">
        <v>901</v>
      </c>
      <c r="C473" t="s">
        <v>902</v>
      </c>
      <c r="D473" s="3">
        <v>25213</v>
      </c>
      <c r="E473" s="4">
        <v>232.39</v>
      </c>
      <c r="F473" s="4">
        <v>108.5</v>
      </c>
    </row>
    <row r="474" spans="1:6" x14ac:dyDescent="0.3">
      <c r="A474" s="1">
        <v>13149</v>
      </c>
      <c r="B474" t="s">
        <v>903</v>
      </c>
      <c r="C474" t="s">
        <v>904</v>
      </c>
      <c r="D474" s="3">
        <v>11834</v>
      </c>
      <c r="E474" s="4">
        <v>296.02999999999997</v>
      </c>
      <c r="F474" s="4">
        <v>40</v>
      </c>
    </row>
    <row r="475" spans="1:6" x14ac:dyDescent="0.3">
      <c r="A475" s="1">
        <v>13151</v>
      </c>
      <c r="B475" t="s">
        <v>905</v>
      </c>
      <c r="C475" t="s">
        <v>77</v>
      </c>
      <c r="D475" s="3">
        <v>203922</v>
      </c>
      <c r="E475" s="4">
        <v>322.13</v>
      </c>
      <c r="F475" s="4">
        <v>633</v>
      </c>
    </row>
    <row r="476" spans="1:6" x14ac:dyDescent="0.3">
      <c r="A476" s="1">
        <v>13153</v>
      </c>
      <c r="B476" t="s">
        <v>906</v>
      </c>
      <c r="C476" t="s">
        <v>79</v>
      </c>
      <c r="D476" s="3">
        <v>139900</v>
      </c>
      <c r="E476" s="4">
        <v>375.54</v>
      </c>
      <c r="F476" s="4">
        <v>372.5</v>
      </c>
    </row>
    <row r="477" spans="1:6" x14ac:dyDescent="0.3">
      <c r="A477" s="1">
        <v>13155</v>
      </c>
      <c r="B477" t="s">
        <v>907</v>
      </c>
      <c r="C477" t="s">
        <v>908</v>
      </c>
      <c r="D477" s="3">
        <v>9538</v>
      </c>
      <c r="E477" s="4">
        <v>354.34</v>
      </c>
      <c r="F477" s="4">
        <v>26.9</v>
      </c>
    </row>
    <row r="478" spans="1:6" x14ac:dyDescent="0.3">
      <c r="A478" s="1">
        <v>13157</v>
      </c>
      <c r="B478" t="s">
        <v>909</v>
      </c>
      <c r="C478" t="s">
        <v>81</v>
      </c>
      <c r="D478" s="3">
        <v>60485</v>
      </c>
      <c r="E478" s="4">
        <v>339.66</v>
      </c>
      <c r="F478" s="4">
        <v>178.1</v>
      </c>
    </row>
    <row r="479" spans="1:6" x14ac:dyDescent="0.3">
      <c r="A479" s="1">
        <v>13159</v>
      </c>
      <c r="B479" t="s">
        <v>910</v>
      </c>
      <c r="C479" t="s">
        <v>911</v>
      </c>
      <c r="D479" s="3">
        <v>13900</v>
      </c>
      <c r="E479" s="4">
        <v>368.16</v>
      </c>
      <c r="F479" s="4">
        <v>37.799999999999997</v>
      </c>
    </row>
    <row r="480" spans="1:6" x14ac:dyDescent="0.3">
      <c r="A480" s="1">
        <v>13161</v>
      </c>
      <c r="B480" t="s">
        <v>912</v>
      </c>
      <c r="C480" t="s">
        <v>913</v>
      </c>
      <c r="D480" s="3">
        <v>15068</v>
      </c>
      <c r="E480" s="4">
        <v>330.74</v>
      </c>
      <c r="F480" s="4">
        <v>45.6</v>
      </c>
    </row>
    <row r="481" spans="1:6" x14ac:dyDescent="0.3">
      <c r="A481" s="1">
        <v>13163</v>
      </c>
      <c r="B481" t="s">
        <v>914</v>
      </c>
      <c r="C481" t="s">
        <v>83</v>
      </c>
      <c r="D481" s="3">
        <v>16930</v>
      </c>
      <c r="E481" s="4">
        <v>526.48</v>
      </c>
      <c r="F481" s="4">
        <v>32.200000000000003</v>
      </c>
    </row>
    <row r="482" spans="1:6" x14ac:dyDescent="0.3">
      <c r="A482" s="1">
        <v>13165</v>
      </c>
      <c r="B482" t="s">
        <v>915</v>
      </c>
      <c r="C482" t="s">
        <v>916</v>
      </c>
      <c r="D482" s="3">
        <v>8340</v>
      </c>
      <c r="E482" s="4">
        <v>347.28</v>
      </c>
      <c r="F482" s="4">
        <v>24</v>
      </c>
    </row>
    <row r="483" spans="1:6" x14ac:dyDescent="0.3">
      <c r="A483" s="1">
        <v>13167</v>
      </c>
      <c r="B483" t="s">
        <v>917</v>
      </c>
      <c r="C483" t="s">
        <v>307</v>
      </c>
      <c r="D483" s="3">
        <v>9980</v>
      </c>
      <c r="E483" s="4">
        <v>303.01</v>
      </c>
      <c r="F483" s="4">
        <v>32.9</v>
      </c>
    </row>
    <row r="484" spans="1:6" x14ac:dyDescent="0.3">
      <c r="A484" s="1">
        <v>13169</v>
      </c>
      <c r="B484" t="s">
        <v>918</v>
      </c>
      <c r="C484" t="s">
        <v>919</v>
      </c>
      <c r="D484" s="3">
        <v>28669</v>
      </c>
      <c r="E484" s="4">
        <v>393.93</v>
      </c>
      <c r="F484" s="4">
        <v>72.8</v>
      </c>
    </row>
    <row r="485" spans="1:6" x14ac:dyDescent="0.3">
      <c r="A485" s="1">
        <v>13171</v>
      </c>
      <c r="B485" t="s">
        <v>920</v>
      </c>
      <c r="C485" t="s">
        <v>86</v>
      </c>
      <c r="D485" s="3">
        <v>18317</v>
      </c>
      <c r="E485" s="4">
        <v>183.5</v>
      </c>
      <c r="F485" s="4">
        <v>99.8</v>
      </c>
    </row>
    <row r="486" spans="1:6" x14ac:dyDescent="0.3">
      <c r="A486" s="1">
        <v>13173</v>
      </c>
      <c r="B486" t="s">
        <v>921</v>
      </c>
      <c r="C486" t="s">
        <v>922</v>
      </c>
      <c r="D486" s="3">
        <v>10078</v>
      </c>
      <c r="E486" s="4">
        <v>185.26</v>
      </c>
      <c r="F486" s="4">
        <v>54.4</v>
      </c>
    </row>
    <row r="487" spans="1:6" x14ac:dyDescent="0.3">
      <c r="A487" s="1">
        <v>13175</v>
      </c>
      <c r="B487" t="s">
        <v>923</v>
      </c>
      <c r="C487" t="s">
        <v>924</v>
      </c>
      <c r="D487" s="3">
        <v>48434</v>
      </c>
      <c r="E487" s="4">
        <v>807.3</v>
      </c>
      <c r="F487" s="4">
        <v>60</v>
      </c>
    </row>
    <row r="488" spans="1:6" x14ac:dyDescent="0.3">
      <c r="A488" s="1">
        <v>13177</v>
      </c>
      <c r="B488" t="s">
        <v>925</v>
      </c>
      <c r="C488" t="s">
        <v>92</v>
      </c>
      <c r="D488" s="3">
        <v>28298</v>
      </c>
      <c r="E488" s="4">
        <v>355.78</v>
      </c>
      <c r="F488" s="4">
        <v>79.5</v>
      </c>
    </row>
    <row r="489" spans="1:6" x14ac:dyDescent="0.3">
      <c r="A489" s="1">
        <v>13179</v>
      </c>
      <c r="B489" t="s">
        <v>926</v>
      </c>
      <c r="C489" t="s">
        <v>716</v>
      </c>
      <c r="D489" s="3">
        <v>63453</v>
      </c>
      <c r="E489" s="4">
        <v>489.8</v>
      </c>
      <c r="F489" s="4">
        <v>129.5</v>
      </c>
    </row>
    <row r="490" spans="1:6" x14ac:dyDescent="0.3">
      <c r="A490" s="1">
        <v>13181</v>
      </c>
      <c r="B490" t="s">
        <v>927</v>
      </c>
      <c r="C490" t="s">
        <v>313</v>
      </c>
      <c r="D490" s="3">
        <v>7996</v>
      </c>
      <c r="E490" s="4">
        <v>210.38</v>
      </c>
      <c r="F490" s="4">
        <v>38</v>
      </c>
    </row>
    <row r="491" spans="1:6" x14ac:dyDescent="0.3">
      <c r="A491" s="1">
        <v>13183</v>
      </c>
      <c r="B491" t="s">
        <v>928</v>
      </c>
      <c r="C491" t="s">
        <v>929</v>
      </c>
      <c r="D491" s="3">
        <v>14464</v>
      </c>
      <c r="E491" s="4">
        <v>400.29</v>
      </c>
      <c r="F491" s="4">
        <v>36.1</v>
      </c>
    </row>
    <row r="492" spans="1:6" x14ac:dyDescent="0.3">
      <c r="A492" s="1">
        <v>13185</v>
      </c>
      <c r="B492" t="s">
        <v>930</v>
      </c>
      <c r="C492" t="s">
        <v>97</v>
      </c>
      <c r="D492" s="3">
        <v>109233</v>
      </c>
      <c r="E492" s="4">
        <v>496.07</v>
      </c>
      <c r="F492" s="4">
        <v>220.2</v>
      </c>
    </row>
    <row r="493" spans="1:6" x14ac:dyDescent="0.3">
      <c r="A493" s="1">
        <v>13187</v>
      </c>
      <c r="B493" t="s">
        <v>931</v>
      </c>
      <c r="C493" t="s">
        <v>932</v>
      </c>
      <c r="D493" s="3">
        <v>29966</v>
      </c>
      <c r="E493" s="4">
        <v>282.93</v>
      </c>
      <c r="F493" s="4">
        <v>105.9</v>
      </c>
    </row>
    <row r="494" spans="1:6" x14ac:dyDescent="0.3">
      <c r="A494" s="1">
        <v>13189</v>
      </c>
      <c r="B494" t="s">
        <v>933</v>
      </c>
      <c r="C494" t="s">
        <v>934</v>
      </c>
      <c r="D494" s="3">
        <v>21875</v>
      </c>
      <c r="E494" s="4">
        <v>257.45999999999998</v>
      </c>
      <c r="F494" s="4">
        <v>85</v>
      </c>
    </row>
    <row r="495" spans="1:6" x14ac:dyDescent="0.3">
      <c r="A495" s="1">
        <v>13191</v>
      </c>
      <c r="B495" t="s">
        <v>935</v>
      </c>
      <c r="C495" t="s">
        <v>936</v>
      </c>
      <c r="D495" s="3">
        <v>14333</v>
      </c>
      <c r="E495" s="4">
        <v>424.3</v>
      </c>
      <c r="F495" s="4">
        <v>33.799999999999997</v>
      </c>
    </row>
    <row r="496" spans="1:6" x14ac:dyDescent="0.3">
      <c r="A496" s="1">
        <v>13193</v>
      </c>
      <c r="B496" t="s">
        <v>937</v>
      </c>
      <c r="C496" t="s">
        <v>99</v>
      </c>
      <c r="D496" s="3">
        <v>14740</v>
      </c>
      <c r="E496" s="4">
        <v>400.64</v>
      </c>
      <c r="F496" s="4">
        <v>36.799999999999997</v>
      </c>
    </row>
    <row r="497" spans="1:6" x14ac:dyDescent="0.3">
      <c r="A497" s="1">
        <v>13195</v>
      </c>
      <c r="B497" t="s">
        <v>938</v>
      </c>
      <c r="C497" t="s">
        <v>101</v>
      </c>
      <c r="D497" s="3">
        <v>28120</v>
      </c>
      <c r="E497" s="4">
        <v>282.31</v>
      </c>
      <c r="F497" s="4">
        <v>99.6</v>
      </c>
    </row>
    <row r="498" spans="1:6" x14ac:dyDescent="0.3">
      <c r="A498" s="1">
        <v>13197</v>
      </c>
      <c r="B498" t="s">
        <v>939</v>
      </c>
      <c r="C498" t="s">
        <v>105</v>
      </c>
      <c r="D498" s="3">
        <v>8742</v>
      </c>
      <c r="E498" s="4">
        <v>366</v>
      </c>
      <c r="F498" s="4">
        <v>23.9</v>
      </c>
    </row>
    <row r="499" spans="1:6" x14ac:dyDescent="0.3">
      <c r="A499" s="1">
        <v>13199</v>
      </c>
      <c r="B499" t="s">
        <v>940</v>
      </c>
      <c r="C499" t="s">
        <v>941</v>
      </c>
      <c r="D499" s="3">
        <v>21992</v>
      </c>
      <c r="E499" s="4">
        <v>501.22</v>
      </c>
      <c r="F499" s="4">
        <v>43.9</v>
      </c>
    </row>
    <row r="500" spans="1:6" x14ac:dyDescent="0.3">
      <c r="A500" s="1">
        <v>13201</v>
      </c>
      <c r="B500" t="s">
        <v>942</v>
      </c>
      <c r="C500" t="s">
        <v>323</v>
      </c>
      <c r="D500" s="3">
        <v>6125</v>
      </c>
      <c r="E500" s="4">
        <v>282.42</v>
      </c>
      <c r="F500" s="4">
        <v>21.7</v>
      </c>
    </row>
    <row r="501" spans="1:6" x14ac:dyDescent="0.3">
      <c r="A501" s="1">
        <v>13205</v>
      </c>
      <c r="B501" t="s">
        <v>943</v>
      </c>
      <c r="C501" t="s">
        <v>944</v>
      </c>
      <c r="D501" s="3">
        <v>23498</v>
      </c>
      <c r="E501" s="4">
        <v>512.08000000000004</v>
      </c>
      <c r="F501" s="4">
        <v>45.9</v>
      </c>
    </row>
    <row r="502" spans="1:6" x14ac:dyDescent="0.3">
      <c r="A502" s="1">
        <v>13207</v>
      </c>
      <c r="B502" t="s">
        <v>945</v>
      </c>
      <c r="C502" t="s">
        <v>112</v>
      </c>
      <c r="D502" s="3">
        <v>26424</v>
      </c>
      <c r="E502" s="4">
        <v>395.66</v>
      </c>
      <c r="F502" s="4">
        <v>66.8</v>
      </c>
    </row>
    <row r="503" spans="1:6" x14ac:dyDescent="0.3">
      <c r="A503" s="1">
        <v>13209</v>
      </c>
      <c r="B503" t="s">
        <v>946</v>
      </c>
      <c r="C503" t="s">
        <v>114</v>
      </c>
      <c r="D503" s="3">
        <v>9123</v>
      </c>
      <c r="E503" s="4">
        <v>239.52</v>
      </c>
      <c r="F503" s="4">
        <v>38.1</v>
      </c>
    </row>
    <row r="504" spans="1:6" x14ac:dyDescent="0.3">
      <c r="A504" s="1">
        <v>13211</v>
      </c>
      <c r="B504" t="s">
        <v>947</v>
      </c>
      <c r="C504" t="s">
        <v>116</v>
      </c>
      <c r="D504" s="3">
        <v>17868</v>
      </c>
      <c r="E504" s="4">
        <v>347.35</v>
      </c>
      <c r="F504" s="4">
        <v>51.4</v>
      </c>
    </row>
    <row r="505" spans="1:6" x14ac:dyDescent="0.3">
      <c r="A505" s="1">
        <v>13213</v>
      </c>
      <c r="B505" t="s">
        <v>948</v>
      </c>
      <c r="C505" t="s">
        <v>949</v>
      </c>
      <c r="D505" s="3">
        <v>39628</v>
      </c>
      <c r="E505" s="4">
        <v>344.47</v>
      </c>
      <c r="F505" s="4">
        <v>115</v>
      </c>
    </row>
    <row r="506" spans="1:6" x14ac:dyDescent="0.3">
      <c r="A506" s="1">
        <v>13215</v>
      </c>
      <c r="B506" t="s">
        <v>950</v>
      </c>
      <c r="C506" t="s">
        <v>951</v>
      </c>
      <c r="D506" s="3">
        <v>189885</v>
      </c>
      <c r="E506" s="4">
        <v>216.39</v>
      </c>
      <c r="F506" s="4">
        <v>877.5</v>
      </c>
    </row>
    <row r="507" spans="1:6" x14ac:dyDescent="0.3">
      <c r="A507" s="1">
        <v>13217</v>
      </c>
      <c r="B507" t="s">
        <v>952</v>
      </c>
      <c r="C507" t="s">
        <v>331</v>
      </c>
      <c r="D507" s="3">
        <v>99958</v>
      </c>
      <c r="E507" s="4">
        <v>272.16000000000003</v>
      </c>
      <c r="F507" s="4">
        <v>367.3</v>
      </c>
    </row>
    <row r="508" spans="1:6" x14ac:dyDescent="0.3">
      <c r="A508" s="1">
        <v>13219</v>
      </c>
      <c r="B508" t="s">
        <v>953</v>
      </c>
      <c r="C508" t="s">
        <v>954</v>
      </c>
      <c r="D508" s="3">
        <v>32808</v>
      </c>
      <c r="E508" s="4">
        <v>184.29</v>
      </c>
      <c r="F508" s="4">
        <v>178</v>
      </c>
    </row>
    <row r="509" spans="1:6" x14ac:dyDescent="0.3">
      <c r="A509" s="1">
        <v>13221</v>
      </c>
      <c r="B509" t="s">
        <v>955</v>
      </c>
      <c r="C509" t="s">
        <v>956</v>
      </c>
      <c r="D509" s="3">
        <v>14899</v>
      </c>
      <c r="E509" s="4">
        <v>439.01</v>
      </c>
      <c r="F509" s="4">
        <v>33.9</v>
      </c>
    </row>
    <row r="510" spans="1:6" x14ac:dyDescent="0.3">
      <c r="A510" s="1">
        <v>13223</v>
      </c>
      <c r="B510" t="s">
        <v>957</v>
      </c>
      <c r="C510" t="s">
        <v>958</v>
      </c>
      <c r="D510" s="3">
        <v>142324</v>
      </c>
      <c r="E510" s="4">
        <v>312.22000000000003</v>
      </c>
      <c r="F510" s="4">
        <v>455.8</v>
      </c>
    </row>
    <row r="511" spans="1:6" x14ac:dyDescent="0.3">
      <c r="A511" s="1">
        <v>13225</v>
      </c>
      <c r="B511" t="s">
        <v>959</v>
      </c>
      <c r="C511" t="s">
        <v>960</v>
      </c>
      <c r="D511" s="3">
        <v>27695</v>
      </c>
      <c r="E511" s="4">
        <v>150.27000000000001</v>
      </c>
      <c r="F511" s="4">
        <v>184.3</v>
      </c>
    </row>
    <row r="512" spans="1:6" x14ac:dyDescent="0.3">
      <c r="A512" s="1">
        <v>13227</v>
      </c>
      <c r="B512" t="s">
        <v>961</v>
      </c>
      <c r="C512" t="s">
        <v>120</v>
      </c>
      <c r="D512" s="3">
        <v>29431</v>
      </c>
      <c r="E512" s="4">
        <v>232.06</v>
      </c>
      <c r="F512" s="4">
        <v>126.8</v>
      </c>
    </row>
    <row r="513" spans="1:6" x14ac:dyDescent="0.3">
      <c r="A513" s="1">
        <v>13229</v>
      </c>
      <c r="B513" t="s">
        <v>962</v>
      </c>
      <c r="C513" t="s">
        <v>963</v>
      </c>
      <c r="D513" s="3">
        <v>18758</v>
      </c>
      <c r="E513" s="4">
        <v>316.49</v>
      </c>
      <c r="F513" s="4">
        <v>59.3</v>
      </c>
    </row>
    <row r="514" spans="1:6" x14ac:dyDescent="0.3">
      <c r="A514" s="1">
        <v>13231</v>
      </c>
      <c r="B514" t="s">
        <v>964</v>
      </c>
      <c r="C514" t="s">
        <v>122</v>
      </c>
      <c r="D514" s="3">
        <v>17869</v>
      </c>
      <c r="E514" s="4">
        <v>216.09</v>
      </c>
      <c r="F514" s="4">
        <v>82.7</v>
      </c>
    </row>
    <row r="515" spans="1:6" x14ac:dyDescent="0.3">
      <c r="A515" s="1">
        <v>13233</v>
      </c>
      <c r="B515" t="s">
        <v>965</v>
      </c>
      <c r="C515" t="s">
        <v>342</v>
      </c>
      <c r="D515" s="3">
        <v>41475</v>
      </c>
      <c r="E515" s="4">
        <v>310.33</v>
      </c>
      <c r="F515" s="4">
        <v>133.6</v>
      </c>
    </row>
    <row r="516" spans="1:6" x14ac:dyDescent="0.3">
      <c r="A516" s="1">
        <v>13235</v>
      </c>
      <c r="B516" t="s">
        <v>966</v>
      </c>
      <c r="C516" t="s">
        <v>348</v>
      </c>
      <c r="D516" s="3">
        <v>12010</v>
      </c>
      <c r="E516" s="4">
        <v>249.03</v>
      </c>
      <c r="F516" s="4">
        <v>48.2</v>
      </c>
    </row>
    <row r="517" spans="1:6" x14ac:dyDescent="0.3">
      <c r="A517" s="1">
        <v>13237</v>
      </c>
      <c r="B517" t="s">
        <v>967</v>
      </c>
      <c r="C517" t="s">
        <v>745</v>
      </c>
      <c r="D517" s="3">
        <v>21218</v>
      </c>
      <c r="E517" s="4">
        <v>344.64</v>
      </c>
      <c r="F517" s="4">
        <v>61.6</v>
      </c>
    </row>
    <row r="518" spans="1:6" x14ac:dyDescent="0.3">
      <c r="A518" s="1">
        <v>13239</v>
      </c>
      <c r="B518" t="s">
        <v>968</v>
      </c>
      <c r="C518" t="s">
        <v>969</v>
      </c>
      <c r="D518" s="3">
        <v>2513</v>
      </c>
      <c r="E518" s="4">
        <v>151.24</v>
      </c>
      <c r="F518" s="4">
        <v>16.600000000000001</v>
      </c>
    </row>
    <row r="519" spans="1:6" x14ac:dyDescent="0.3">
      <c r="A519" s="1">
        <v>13241</v>
      </c>
      <c r="B519" t="s">
        <v>970</v>
      </c>
      <c r="C519" t="s">
        <v>971</v>
      </c>
      <c r="D519" s="3">
        <v>16276</v>
      </c>
      <c r="E519" s="4">
        <v>369.99</v>
      </c>
      <c r="F519" s="4">
        <v>44</v>
      </c>
    </row>
    <row r="520" spans="1:6" x14ac:dyDescent="0.3">
      <c r="A520" s="1">
        <v>13243</v>
      </c>
      <c r="B520" t="s">
        <v>972</v>
      </c>
      <c r="C520" t="s">
        <v>124</v>
      </c>
      <c r="D520" s="3">
        <v>7719</v>
      </c>
      <c r="E520" s="4">
        <v>428.24</v>
      </c>
      <c r="F520" s="4">
        <v>18</v>
      </c>
    </row>
    <row r="521" spans="1:6" x14ac:dyDescent="0.3">
      <c r="A521" s="1">
        <v>13245</v>
      </c>
      <c r="B521" t="s">
        <v>973</v>
      </c>
      <c r="C521" t="s">
        <v>974</v>
      </c>
      <c r="D521" s="3">
        <v>200549</v>
      </c>
      <c r="E521" s="4">
        <v>324.33</v>
      </c>
      <c r="F521" s="4">
        <v>618.4</v>
      </c>
    </row>
    <row r="522" spans="1:6" x14ac:dyDescent="0.3">
      <c r="A522" s="1">
        <v>13247</v>
      </c>
      <c r="B522" t="s">
        <v>975</v>
      </c>
      <c r="C522" t="s">
        <v>976</v>
      </c>
      <c r="D522" s="3">
        <v>85215</v>
      </c>
      <c r="E522" s="4">
        <v>129.79</v>
      </c>
      <c r="F522" s="4">
        <v>656.5</v>
      </c>
    </row>
    <row r="523" spans="1:6" x14ac:dyDescent="0.3">
      <c r="A523" s="1">
        <v>13249</v>
      </c>
      <c r="B523" t="s">
        <v>977</v>
      </c>
      <c r="C523" t="s">
        <v>978</v>
      </c>
      <c r="D523" s="3">
        <v>5010</v>
      </c>
      <c r="E523" s="4">
        <v>166.91</v>
      </c>
      <c r="F523" s="4">
        <v>30</v>
      </c>
    </row>
    <row r="524" spans="1:6" x14ac:dyDescent="0.3">
      <c r="A524" s="1">
        <v>13251</v>
      </c>
      <c r="B524" t="s">
        <v>979</v>
      </c>
      <c r="C524" t="s">
        <v>980</v>
      </c>
      <c r="D524" s="3">
        <v>14593</v>
      </c>
      <c r="E524" s="4">
        <v>645.1</v>
      </c>
      <c r="F524" s="4">
        <v>22.6</v>
      </c>
    </row>
    <row r="525" spans="1:6" x14ac:dyDescent="0.3">
      <c r="A525" s="1">
        <v>13253</v>
      </c>
      <c r="B525" t="s">
        <v>981</v>
      </c>
      <c r="C525" t="s">
        <v>755</v>
      </c>
      <c r="D525" s="3">
        <v>8729</v>
      </c>
      <c r="E525" s="4">
        <v>235.23</v>
      </c>
      <c r="F525" s="4">
        <v>37.1</v>
      </c>
    </row>
    <row r="526" spans="1:6" x14ac:dyDescent="0.3">
      <c r="A526" s="1">
        <v>13255</v>
      </c>
      <c r="B526" t="s">
        <v>982</v>
      </c>
      <c r="C526" t="s">
        <v>983</v>
      </c>
      <c r="D526" s="3">
        <v>64073</v>
      </c>
      <c r="E526" s="4">
        <v>196.47</v>
      </c>
      <c r="F526" s="4">
        <v>326.10000000000002</v>
      </c>
    </row>
    <row r="527" spans="1:6" x14ac:dyDescent="0.3">
      <c r="A527" s="1">
        <v>13257</v>
      </c>
      <c r="B527" t="s">
        <v>984</v>
      </c>
      <c r="C527" t="s">
        <v>985</v>
      </c>
      <c r="D527" s="3">
        <v>26175</v>
      </c>
      <c r="E527" s="4">
        <v>179.13</v>
      </c>
      <c r="F527" s="4">
        <v>146.1</v>
      </c>
    </row>
    <row r="528" spans="1:6" x14ac:dyDescent="0.3">
      <c r="A528" s="1">
        <v>13259</v>
      </c>
      <c r="B528" t="s">
        <v>986</v>
      </c>
      <c r="C528" t="s">
        <v>987</v>
      </c>
      <c r="D528" s="3">
        <v>6058</v>
      </c>
      <c r="E528" s="4">
        <v>458.73</v>
      </c>
      <c r="F528" s="4">
        <v>13.2</v>
      </c>
    </row>
    <row r="529" spans="1:6" x14ac:dyDescent="0.3">
      <c r="A529" s="1">
        <v>13261</v>
      </c>
      <c r="B529" t="s">
        <v>988</v>
      </c>
      <c r="C529" t="s">
        <v>132</v>
      </c>
      <c r="D529" s="3">
        <v>32819</v>
      </c>
      <c r="E529" s="4">
        <v>482.7</v>
      </c>
      <c r="F529" s="4">
        <v>68</v>
      </c>
    </row>
    <row r="530" spans="1:6" x14ac:dyDescent="0.3">
      <c r="A530" s="1">
        <v>13263</v>
      </c>
      <c r="B530" t="s">
        <v>989</v>
      </c>
      <c r="C530" t="s">
        <v>990</v>
      </c>
      <c r="D530" s="3">
        <v>6865</v>
      </c>
      <c r="E530" s="4">
        <v>391.39</v>
      </c>
      <c r="F530" s="4">
        <v>17.5</v>
      </c>
    </row>
    <row r="531" spans="1:6" x14ac:dyDescent="0.3">
      <c r="A531" s="1">
        <v>13265</v>
      </c>
      <c r="B531" t="s">
        <v>991</v>
      </c>
      <c r="C531" t="s">
        <v>992</v>
      </c>
      <c r="D531" s="3">
        <v>1717</v>
      </c>
      <c r="E531" s="4">
        <v>194.61</v>
      </c>
      <c r="F531" s="4">
        <v>8.8000000000000007</v>
      </c>
    </row>
    <row r="532" spans="1:6" x14ac:dyDescent="0.3">
      <c r="A532" s="1">
        <v>13267</v>
      </c>
      <c r="B532" t="s">
        <v>993</v>
      </c>
      <c r="C532" t="s">
        <v>994</v>
      </c>
      <c r="D532" s="3">
        <v>25520</v>
      </c>
      <c r="E532" s="4">
        <v>479.4</v>
      </c>
      <c r="F532" s="4">
        <v>53.2</v>
      </c>
    </row>
    <row r="533" spans="1:6" x14ac:dyDescent="0.3">
      <c r="A533" s="1">
        <v>13269</v>
      </c>
      <c r="B533" t="s">
        <v>995</v>
      </c>
      <c r="C533" t="s">
        <v>760</v>
      </c>
      <c r="D533" s="3">
        <v>8906</v>
      </c>
      <c r="E533" s="4">
        <v>376.69</v>
      </c>
      <c r="F533" s="4">
        <v>23.6</v>
      </c>
    </row>
    <row r="534" spans="1:6" x14ac:dyDescent="0.3">
      <c r="A534" s="1">
        <v>13271</v>
      </c>
      <c r="B534" t="s">
        <v>996</v>
      </c>
      <c r="C534" t="s">
        <v>997</v>
      </c>
      <c r="D534" s="3">
        <v>16500</v>
      </c>
      <c r="E534" s="4">
        <v>437.3</v>
      </c>
      <c r="F534" s="4">
        <v>37.700000000000003</v>
      </c>
    </row>
    <row r="535" spans="1:6" x14ac:dyDescent="0.3">
      <c r="A535" s="1">
        <v>13273</v>
      </c>
      <c r="B535" t="s">
        <v>998</v>
      </c>
      <c r="C535" t="s">
        <v>999</v>
      </c>
      <c r="D535" s="3" t="s">
        <v>1000</v>
      </c>
      <c r="E535" s="4">
        <v>335.44</v>
      </c>
      <c r="F535" s="4">
        <v>27.8</v>
      </c>
    </row>
    <row r="536" spans="1:6" x14ac:dyDescent="0.3">
      <c r="A536" s="1">
        <v>13275</v>
      </c>
      <c r="B536" t="s">
        <v>1001</v>
      </c>
      <c r="C536" t="s">
        <v>1002</v>
      </c>
      <c r="D536" s="3">
        <v>44720</v>
      </c>
      <c r="E536" s="4">
        <v>544.6</v>
      </c>
      <c r="F536" s="4">
        <v>82.1</v>
      </c>
    </row>
    <row r="537" spans="1:6" x14ac:dyDescent="0.3">
      <c r="A537" s="1">
        <v>13277</v>
      </c>
      <c r="B537" t="s">
        <v>1003</v>
      </c>
      <c r="C537" t="s">
        <v>1004</v>
      </c>
      <c r="D537" s="3">
        <v>40118</v>
      </c>
      <c r="E537" s="4">
        <v>258.91000000000003</v>
      </c>
      <c r="F537" s="4">
        <v>154.9</v>
      </c>
    </row>
    <row r="538" spans="1:6" x14ac:dyDescent="0.3">
      <c r="A538" s="1">
        <v>13279</v>
      </c>
      <c r="B538" t="s">
        <v>1005</v>
      </c>
      <c r="C538" t="s">
        <v>1006</v>
      </c>
      <c r="D538" s="3">
        <v>27223</v>
      </c>
      <c r="E538" s="4">
        <v>364</v>
      </c>
      <c r="F538" s="4">
        <v>74.8</v>
      </c>
    </row>
    <row r="539" spans="1:6" x14ac:dyDescent="0.3">
      <c r="A539" s="1">
        <v>13281</v>
      </c>
      <c r="B539" t="s">
        <v>1007</v>
      </c>
      <c r="C539" t="s">
        <v>1008</v>
      </c>
      <c r="D539" s="3">
        <v>10471</v>
      </c>
      <c r="E539" s="4">
        <v>166.56</v>
      </c>
      <c r="F539" s="4">
        <v>62.9</v>
      </c>
    </row>
    <row r="540" spans="1:6" x14ac:dyDescent="0.3">
      <c r="A540" s="1">
        <v>13283</v>
      </c>
      <c r="B540" t="s">
        <v>1009</v>
      </c>
      <c r="C540" t="s">
        <v>1010</v>
      </c>
      <c r="D540" s="3">
        <v>6885</v>
      </c>
      <c r="E540" s="4">
        <v>199.44</v>
      </c>
      <c r="F540" s="4">
        <v>34.5</v>
      </c>
    </row>
    <row r="541" spans="1:6" x14ac:dyDescent="0.3">
      <c r="A541" s="1">
        <v>13285</v>
      </c>
      <c r="B541" t="s">
        <v>1011</v>
      </c>
      <c r="C541" t="s">
        <v>1012</v>
      </c>
      <c r="D541" s="3">
        <v>67044</v>
      </c>
      <c r="E541" s="4">
        <v>413.99</v>
      </c>
      <c r="F541" s="4">
        <v>161.9</v>
      </c>
    </row>
    <row r="542" spans="1:6" x14ac:dyDescent="0.3">
      <c r="A542" s="1">
        <v>13287</v>
      </c>
      <c r="B542" t="s">
        <v>1013</v>
      </c>
      <c r="C542" t="s">
        <v>1014</v>
      </c>
      <c r="D542" s="3">
        <v>8930</v>
      </c>
      <c r="E542" s="4">
        <v>285.39</v>
      </c>
      <c r="F542" s="4">
        <v>31.3</v>
      </c>
    </row>
    <row r="543" spans="1:6" x14ac:dyDescent="0.3">
      <c r="A543" s="1">
        <v>13289</v>
      </c>
      <c r="B543" t="s">
        <v>1015</v>
      </c>
      <c r="C543" t="s">
        <v>1016</v>
      </c>
      <c r="D543" s="3">
        <v>9023</v>
      </c>
      <c r="E543" s="4">
        <v>358.4</v>
      </c>
      <c r="F543" s="4">
        <v>25.2</v>
      </c>
    </row>
    <row r="544" spans="1:6" x14ac:dyDescent="0.3">
      <c r="A544" s="1">
        <v>13291</v>
      </c>
      <c r="B544" t="s">
        <v>1017</v>
      </c>
      <c r="C544" t="s">
        <v>367</v>
      </c>
      <c r="D544" s="3">
        <v>21356</v>
      </c>
      <c r="E544" s="4">
        <v>321.93</v>
      </c>
      <c r="F544" s="4">
        <v>66.3</v>
      </c>
    </row>
    <row r="545" spans="1:6" x14ac:dyDescent="0.3">
      <c r="A545" s="1">
        <v>13293</v>
      </c>
      <c r="B545" t="s">
        <v>1018</v>
      </c>
      <c r="C545" t="s">
        <v>1019</v>
      </c>
      <c r="D545" s="3">
        <v>27153</v>
      </c>
      <c r="E545" s="4">
        <v>323.44</v>
      </c>
      <c r="F545" s="4">
        <v>84</v>
      </c>
    </row>
    <row r="546" spans="1:6" x14ac:dyDescent="0.3">
      <c r="A546" s="1">
        <v>13295</v>
      </c>
      <c r="B546" t="s">
        <v>1020</v>
      </c>
      <c r="C546" t="s">
        <v>140</v>
      </c>
      <c r="D546" s="3">
        <v>68756</v>
      </c>
      <c r="E546" s="4">
        <v>446.38</v>
      </c>
      <c r="F546" s="4">
        <v>154</v>
      </c>
    </row>
    <row r="547" spans="1:6" x14ac:dyDescent="0.3">
      <c r="A547" s="1">
        <v>13297</v>
      </c>
      <c r="B547" t="s">
        <v>1021</v>
      </c>
      <c r="C547" t="s">
        <v>767</v>
      </c>
      <c r="D547" s="3">
        <v>83768</v>
      </c>
      <c r="E547" s="4">
        <v>325.68</v>
      </c>
      <c r="F547" s="4">
        <v>257.2</v>
      </c>
    </row>
    <row r="548" spans="1:6" x14ac:dyDescent="0.3">
      <c r="A548" s="1">
        <v>13299</v>
      </c>
      <c r="B548" t="s">
        <v>1022</v>
      </c>
      <c r="C548" t="s">
        <v>1023</v>
      </c>
      <c r="D548" s="3">
        <v>36312</v>
      </c>
      <c r="E548" s="4">
        <v>892.46</v>
      </c>
      <c r="F548" s="4">
        <v>40.700000000000003</v>
      </c>
    </row>
    <row r="549" spans="1:6" x14ac:dyDescent="0.3">
      <c r="A549" s="1">
        <v>13301</v>
      </c>
      <c r="B549" t="s">
        <v>1024</v>
      </c>
      <c r="C549" t="s">
        <v>1025</v>
      </c>
      <c r="D549" s="3">
        <v>5834</v>
      </c>
      <c r="E549" s="4">
        <v>284.3</v>
      </c>
      <c r="F549" s="4">
        <v>20.5</v>
      </c>
    </row>
    <row r="550" spans="1:6" x14ac:dyDescent="0.3">
      <c r="A550" s="1">
        <v>13303</v>
      </c>
      <c r="B550" t="s">
        <v>1026</v>
      </c>
      <c r="C550" t="s">
        <v>142</v>
      </c>
      <c r="D550" s="3">
        <v>21187</v>
      </c>
      <c r="E550" s="4">
        <v>678.45</v>
      </c>
      <c r="F550" s="4">
        <v>31.2</v>
      </c>
    </row>
    <row r="551" spans="1:6" x14ac:dyDescent="0.3">
      <c r="A551" s="1">
        <v>13305</v>
      </c>
      <c r="B551" t="s">
        <v>1027</v>
      </c>
      <c r="C551" t="s">
        <v>1028</v>
      </c>
      <c r="D551" s="3">
        <v>30099</v>
      </c>
      <c r="E551" s="4">
        <v>641.78</v>
      </c>
      <c r="F551" s="4">
        <v>46.9</v>
      </c>
    </row>
    <row r="552" spans="1:6" x14ac:dyDescent="0.3">
      <c r="A552" s="1">
        <v>13307</v>
      </c>
      <c r="B552" t="s">
        <v>1029</v>
      </c>
      <c r="C552" t="s">
        <v>1030</v>
      </c>
      <c r="D552" s="3">
        <v>2799</v>
      </c>
      <c r="E552" s="4">
        <v>209.12</v>
      </c>
      <c r="F552" s="4">
        <v>13.4</v>
      </c>
    </row>
    <row r="553" spans="1:6" x14ac:dyDescent="0.3">
      <c r="A553" s="1">
        <v>13309</v>
      </c>
      <c r="B553" t="s">
        <v>1031</v>
      </c>
      <c r="C553" t="s">
        <v>1032</v>
      </c>
      <c r="D553" s="3">
        <v>7421</v>
      </c>
      <c r="E553" s="4">
        <v>295.48</v>
      </c>
      <c r="F553" s="4">
        <v>25.1</v>
      </c>
    </row>
    <row r="554" spans="1:6" x14ac:dyDescent="0.3">
      <c r="A554" s="1">
        <v>13311</v>
      </c>
      <c r="B554" t="s">
        <v>1033</v>
      </c>
      <c r="C554" t="s">
        <v>372</v>
      </c>
      <c r="D554" s="3">
        <v>27144</v>
      </c>
      <c r="E554" s="4">
        <v>240.69</v>
      </c>
      <c r="F554" s="4">
        <v>112.8</v>
      </c>
    </row>
    <row r="555" spans="1:6" x14ac:dyDescent="0.3">
      <c r="A555" s="1">
        <v>13313</v>
      </c>
      <c r="B555" t="s">
        <v>1034</v>
      </c>
      <c r="C555" t="s">
        <v>1035</v>
      </c>
      <c r="D555" s="3">
        <v>102599</v>
      </c>
      <c r="E555" s="4">
        <v>290.45999999999998</v>
      </c>
      <c r="F555" s="4">
        <v>353.2</v>
      </c>
    </row>
    <row r="556" spans="1:6" x14ac:dyDescent="0.3">
      <c r="A556" s="1">
        <v>13315</v>
      </c>
      <c r="B556" t="s">
        <v>1036</v>
      </c>
      <c r="C556" t="s">
        <v>144</v>
      </c>
      <c r="D556" s="3">
        <v>9255</v>
      </c>
      <c r="E556" s="4">
        <v>377.7</v>
      </c>
      <c r="F556" s="4">
        <v>24.5</v>
      </c>
    </row>
    <row r="557" spans="1:6" x14ac:dyDescent="0.3">
      <c r="A557" s="1">
        <v>13317</v>
      </c>
      <c r="B557" t="s">
        <v>1037</v>
      </c>
      <c r="C557" t="s">
        <v>1038</v>
      </c>
      <c r="D557" s="3">
        <v>10593</v>
      </c>
      <c r="E557" s="4">
        <v>469.49</v>
      </c>
      <c r="F557" s="4">
        <v>22.6</v>
      </c>
    </row>
    <row r="558" spans="1:6" x14ac:dyDescent="0.3">
      <c r="A558" s="1">
        <v>13319</v>
      </c>
      <c r="B558" t="s">
        <v>1039</v>
      </c>
      <c r="C558" t="s">
        <v>1040</v>
      </c>
      <c r="D558" s="3">
        <v>9563</v>
      </c>
      <c r="E558" s="4">
        <v>447.31</v>
      </c>
      <c r="F558" s="4">
        <v>21.4</v>
      </c>
    </row>
    <row r="559" spans="1:6" x14ac:dyDescent="0.3">
      <c r="A559" s="1">
        <v>13321</v>
      </c>
      <c r="B559" t="s">
        <v>1041</v>
      </c>
      <c r="C559" t="s">
        <v>1042</v>
      </c>
      <c r="D559" s="3">
        <v>21679</v>
      </c>
      <c r="E559" s="4">
        <v>570.70000000000005</v>
      </c>
      <c r="F559" s="4">
        <v>38</v>
      </c>
    </row>
    <row r="560" spans="1:6" x14ac:dyDescent="0.3">
      <c r="A560" s="1">
        <v>15</v>
      </c>
      <c r="B560" t="s">
        <v>1043</v>
      </c>
      <c r="C560" t="s">
        <v>1044</v>
      </c>
      <c r="D560" s="3">
        <v>1360301</v>
      </c>
      <c r="E560" s="4">
        <v>6422.63</v>
      </c>
      <c r="F560" s="4">
        <v>211.8</v>
      </c>
    </row>
    <row r="561" spans="1:6" x14ac:dyDescent="0.3">
      <c r="A561" s="1">
        <v>15001</v>
      </c>
      <c r="B561" t="s">
        <v>1045</v>
      </c>
      <c r="C561" t="s">
        <v>1046</v>
      </c>
      <c r="D561" s="3">
        <v>185079</v>
      </c>
      <c r="E561" s="4">
        <v>4028.42</v>
      </c>
      <c r="F561" s="4">
        <v>45.9</v>
      </c>
    </row>
    <row r="562" spans="1:6" x14ac:dyDescent="0.3">
      <c r="A562" s="1">
        <v>15003</v>
      </c>
      <c r="B562" t="s">
        <v>1047</v>
      </c>
      <c r="C562" t="s">
        <v>1048</v>
      </c>
      <c r="D562" s="3">
        <v>953207</v>
      </c>
      <c r="E562" s="4">
        <v>600.74</v>
      </c>
      <c r="F562" s="4">
        <v>1586.7</v>
      </c>
    </row>
    <row r="563" spans="1:6" x14ac:dyDescent="0.3">
      <c r="A563" s="1">
        <v>15005</v>
      </c>
      <c r="B563" t="s">
        <v>1049</v>
      </c>
      <c r="C563" t="s">
        <v>1050</v>
      </c>
      <c r="D563" s="3">
        <v>90</v>
      </c>
      <c r="E563" s="4">
        <v>11.99</v>
      </c>
      <c r="F563" s="4">
        <v>7.5</v>
      </c>
    </row>
    <row r="564" spans="1:6" x14ac:dyDescent="0.3">
      <c r="A564" s="1">
        <v>15007</v>
      </c>
      <c r="B564" t="s">
        <v>1051</v>
      </c>
      <c r="C564" t="s">
        <v>1052</v>
      </c>
      <c r="D564" s="3">
        <v>67091</v>
      </c>
      <c r="E564" s="4">
        <v>619.96</v>
      </c>
      <c r="F564" s="4">
        <v>108.2</v>
      </c>
    </row>
    <row r="565" spans="1:6" x14ac:dyDescent="0.3">
      <c r="A565" s="1">
        <v>15009</v>
      </c>
      <c r="B565" t="s">
        <v>1053</v>
      </c>
      <c r="C565" t="s">
        <v>1054</v>
      </c>
      <c r="D565" s="3">
        <v>154834</v>
      </c>
      <c r="E565" s="4">
        <v>1161.52</v>
      </c>
      <c r="F565" s="4">
        <v>133.30000000000001</v>
      </c>
    </row>
    <row r="566" spans="1:6" x14ac:dyDescent="0.3">
      <c r="A566" s="1">
        <v>16</v>
      </c>
      <c r="B566" t="s">
        <v>1055</v>
      </c>
      <c r="C566" t="s">
        <v>1056</v>
      </c>
      <c r="D566" s="3" t="s">
        <v>1057</v>
      </c>
      <c r="E566" s="4">
        <v>82643.12</v>
      </c>
      <c r="F566" s="4">
        <v>19</v>
      </c>
    </row>
    <row r="567" spans="1:6" x14ac:dyDescent="0.3">
      <c r="A567" s="1">
        <v>16001</v>
      </c>
      <c r="B567" t="s">
        <v>1058</v>
      </c>
      <c r="C567" t="s">
        <v>1059</v>
      </c>
      <c r="D567" s="3">
        <v>392365</v>
      </c>
      <c r="E567" s="4">
        <v>1052.58</v>
      </c>
      <c r="F567" s="4">
        <v>372.8</v>
      </c>
    </row>
    <row r="568" spans="1:6" x14ac:dyDescent="0.3">
      <c r="A568" s="1">
        <v>16003</v>
      </c>
      <c r="B568" t="s">
        <v>1060</v>
      </c>
      <c r="C568" t="s">
        <v>496</v>
      </c>
      <c r="D568" s="3">
        <v>3976</v>
      </c>
      <c r="E568" s="4">
        <v>1363.06</v>
      </c>
      <c r="F568" s="4">
        <v>2.9</v>
      </c>
    </row>
    <row r="569" spans="1:6" x14ac:dyDescent="0.3">
      <c r="A569" s="1">
        <v>16005</v>
      </c>
      <c r="B569" t="s">
        <v>1061</v>
      </c>
      <c r="C569" t="s">
        <v>1062</v>
      </c>
      <c r="D569" s="3">
        <v>82839</v>
      </c>
      <c r="E569" s="4">
        <v>1111.99</v>
      </c>
      <c r="F569" s="4">
        <v>74.5</v>
      </c>
    </row>
    <row r="570" spans="1:6" x14ac:dyDescent="0.3">
      <c r="A570" s="1">
        <v>16007</v>
      </c>
      <c r="B570" t="s">
        <v>1063</v>
      </c>
      <c r="C570" t="s">
        <v>1064</v>
      </c>
      <c r="D570" s="3">
        <v>5986</v>
      </c>
      <c r="E570" s="4">
        <v>974.78</v>
      </c>
      <c r="F570" s="4">
        <v>6.1</v>
      </c>
    </row>
    <row r="571" spans="1:6" x14ac:dyDescent="0.3">
      <c r="A571" s="1">
        <v>16009</v>
      </c>
      <c r="B571" t="s">
        <v>1065</v>
      </c>
      <c r="C571" t="s">
        <v>1066</v>
      </c>
      <c r="D571" s="3">
        <v>9285</v>
      </c>
      <c r="E571" s="4">
        <v>776.62</v>
      </c>
      <c r="F571" s="4">
        <v>12</v>
      </c>
    </row>
    <row r="572" spans="1:6" x14ac:dyDescent="0.3">
      <c r="A572" s="1">
        <v>16011</v>
      </c>
      <c r="B572" t="s">
        <v>1067</v>
      </c>
      <c r="C572" t="s">
        <v>1068</v>
      </c>
      <c r="D572" s="3">
        <v>45607</v>
      </c>
      <c r="E572" s="4">
        <v>2093.98</v>
      </c>
      <c r="F572" s="4">
        <v>21.8</v>
      </c>
    </row>
    <row r="573" spans="1:6" x14ac:dyDescent="0.3">
      <c r="A573" s="1">
        <v>16013</v>
      </c>
      <c r="B573" t="s">
        <v>1069</v>
      </c>
      <c r="C573" t="s">
        <v>1070</v>
      </c>
      <c r="D573" s="3">
        <v>21376</v>
      </c>
      <c r="E573" s="4">
        <v>2643.59</v>
      </c>
      <c r="F573" s="4">
        <v>8.1</v>
      </c>
    </row>
    <row r="574" spans="1:6" x14ac:dyDescent="0.3">
      <c r="A574" s="1">
        <v>16015</v>
      </c>
      <c r="B574" t="s">
        <v>1071</v>
      </c>
      <c r="C574" t="s">
        <v>1072</v>
      </c>
      <c r="D574" s="3">
        <v>7028</v>
      </c>
      <c r="E574" s="4">
        <v>1899.24</v>
      </c>
      <c r="F574" s="4">
        <v>3.7</v>
      </c>
    </row>
    <row r="575" spans="1:6" x14ac:dyDescent="0.3">
      <c r="A575" s="1">
        <v>16017</v>
      </c>
      <c r="B575" t="s">
        <v>1073</v>
      </c>
      <c r="C575" t="s">
        <v>1074</v>
      </c>
      <c r="D575" s="3">
        <v>40877</v>
      </c>
      <c r="E575" s="4">
        <v>1734.57</v>
      </c>
      <c r="F575" s="4">
        <v>23.6</v>
      </c>
    </row>
    <row r="576" spans="1:6" x14ac:dyDescent="0.3">
      <c r="A576" s="1">
        <v>16019</v>
      </c>
      <c r="B576" t="s">
        <v>1075</v>
      </c>
      <c r="C576" t="s">
        <v>1076</v>
      </c>
      <c r="D576" s="3" t="s">
        <v>1077</v>
      </c>
      <c r="E576" s="4">
        <v>1866.08</v>
      </c>
      <c r="F576" s="4">
        <v>55.9</v>
      </c>
    </row>
    <row r="577" spans="1:6" x14ac:dyDescent="0.3">
      <c r="A577" s="1">
        <v>16021</v>
      </c>
      <c r="B577" t="s">
        <v>1078</v>
      </c>
      <c r="C577" t="s">
        <v>1079</v>
      </c>
      <c r="D577" s="3">
        <v>10972</v>
      </c>
      <c r="E577" s="4">
        <v>1268.56</v>
      </c>
      <c r="F577" s="4">
        <v>8.6</v>
      </c>
    </row>
    <row r="578" spans="1:6" x14ac:dyDescent="0.3">
      <c r="A578" s="1">
        <v>16023</v>
      </c>
      <c r="B578" t="s">
        <v>1080</v>
      </c>
      <c r="C578" t="s">
        <v>386</v>
      </c>
      <c r="D578" s="3">
        <v>2891</v>
      </c>
      <c r="E578" s="4">
        <v>2231.67</v>
      </c>
      <c r="F578" s="4">
        <v>1.3</v>
      </c>
    </row>
    <row r="579" spans="1:6" x14ac:dyDescent="0.3">
      <c r="A579" s="1">
        <v>16025</v>
      </c>
      <c r="B579" t="s">
        <v>1081</v>
      </c>
      <c r="C579" t="s">
        <v>1082</v>
      </c>
      <c r="D579" s="3">
        <v>1117</v>
      </c>
      <c r="E579" s="4">
        <v>1074.49</v>
      </c>
      <c r="F579" s="4">
        <v>1</v>
      </c>
    </row>
    <row r="580" spans="1:6" x14ac:dyDescent="0.3">
      <c r="A580" s="1">
        <v>16027</v>
      </c>
      <c r="B580" t="s">
        <v>1083</v>
      </c>
      <c r="C580" t="s">
        <v>1084</v>
      </c>
      <c r="D580" s="3">
        <v>188923</v>
      </c>
      <c r="E580" s="4">
        <v>587.37</v>
      </c>
      <c r="F580" s="4">
        <v>321.60000000000002</v>
      </c>
    </row>
    <row r="581" spans="1:6" x14ac:dyDescent="0.3">
      <c r="A581" s="1">
        <v>16029</v>
      </c>
      <c r="B581" t="s">
        <v>1085</v>
      </c>
      <c r="C581" t="s">
        <v>1086</v>
      </c>
      <c r="D581" s="3">
        <v>6963</v>
      </c>
      <c r="E581" s="4">
        <v>1764.15</v>
      </c>
      <c r="F581" s="4">
        <v>3.9</v>
      </c>
    </row>
    <row r="582" spans="1:6" x14ac:dyDescent="0.3">
      <c r="A582" s="1">
        <v>16031</v>
      </c>
      <c r="B582" t="s">
        <v>1087</v>
      </c>
      <c r="C582" t="s">
        <v>1088</v>
      </c>
      <c r="D582" s="3">
        <v>22952</v>
      </c>
      <c r="E582" s="4">
        <v>2565.08</v>
      </c>
      <c r="F582" s="4">
        <v>8.9</v>
      </c>
    </row>
    <row r="583" spans="1:6" x14ac:dyDescent="0.3">
      <c r="A583" s="1">
        <v>16033</v>
      </c>
      <c r="B583" t="s">
        <v>1089</v>
      </c>
      <c r="C583" t="s">
        <v>262</v>
      </c>
      <c r="D583" s="3">
        <v>982</v>
      </c>
      <c r="E583" s="4">
        <v>1764.19</v>
      </c>
      <c r="F583" s="4">
        <v>0.6</v>
      </c>
    </row>
    <row r="584" spans="1:6" x14ac:dyDescent="0.3">
      <c r="A584" s="1">
        <v>16035</v>
      </c>
      <c r="B584" t="s">
        <v>1090</v>
      </c>
      <c r="C584" t="s">
        <v>1091</v>
      </c>
      <c r="D584" s="3">
        <v>8761</v>
      </c>
      <c r="E584" s="4">
        <v>2457.27</v>
      </c>
      <c r="F584" s="4">
        <v>3.6</v>
      </c>
    </row>
    <row r="585" spans="1:6" x14ac:dyDescent="0.3">
      <c r="A585" s="1">
        <v>16037</v>
      </c>
      <c r="B585" t="s">
        <v>1092</v>
      </c>
      <c r="C585" t="s">
        <v>525</v>
      </c>
      <c r="D585" s="3">
        <v>4368</v>
      </c>
      <c r="E585" s="4">
        <v>4920.9399999999996</v>
      </c>
      <c r="F585" s="4">
        <v>0.9</v>
      </c>
    </row>
    <row r="586" spans="1:6" x14ac:dyDescent="0.3">
      <c r="A586" s="1">
        <v>16039</v>
      </c>
      <c r="B586" t="s">
        <v>1093</v>
      </c>
      <c r="C586" t="s">
        <v>61</v>
      </c>
      <c r="D586" s="3">
        <v>27038</v>
      </c>
      <c r="E586" s="4">
        <v>3074.74</v>
      </c>
      <c r="F586" s="4">
        <v>8.8000000000000007</v>
      </c>
    </row>
    <row r="587" spans="1:6" x14ac:dyDescent="0.3">
      <c r="A587" s="1">
        <v>16041</v>
      </c>
      <c r="B587" t="s">
        <v>1094</v>
      </c>
      <c r="C587" t="s">
        <v>69</v>
      </c>
      <c r="D587" s="3">
        <v>12786</v>
      </c>
      <c r="E587" s="4">
        <v>663.64</v>
      </c>
      <c r="F587" s="4">
        <v>19.3</v>
      </c>
    </row>
    <row r="588" spans="1:6" x14ac:dyDescent="0.3">
      <c r="A588" s="1">
        <v>16043</v>
      </c>
      <c r="B588" t="s">
        <v>1095</v>
      </c>
      <c r="C588" t="s">
        <v>542</v>
      </c>
      <c r="D588" s="3">
        <v>13242</v>
      </c>
      <c r="E588" s="4">
        <v>1863.53</v>
      </c>
      <c r="F588" s="4">
        <v>7.1</v>
      </c>
    </row>
    <row r="589" spans="1:6" x14ac:dyDescent="0.3">
      <c r="A589" s="1">
        <v>16045</v>
      </c>
      <c r="B589" t="s">
        <v>1096</v>
      </c>
      <c r="C589" t="s">
        <v>1097</v>
      </c>
      <c r="D589" s="3">
        <v>16719</v>
      </c>
      <c r="E589" s="4">
        <v>560.9</v>
      </c>
      <c r="F589" s="4">
        <v>29.8</v>
      </c>
    </row>
    <row r="590" spans="1:6" x14ac:dyDescent="0.3">
      <c r="A590" s="1">
        <v>16047</v>
      </c>
      <c r="B590" t="s">
        <v>1098</v>
      </c>
      <c r="C590" t="s">
        <v>1099</v>
      </c>
      <c r="D590" s="3">
        <v>15464</v>
      </c>
      <c r="E590" s="4">
        <v>728.97</v>
      </c>
      <c r="F590" s="4">
        <v>21.2</v>
      </c>
    </row>
    <row r="591" spans="1:6" x14ac:dyDescent="0.3">
      <c r="A591" s="1">
        <v>16049</v>
      </c>
      <c r="B591" t="s">
        <v>1100</v>
      </c>
      <c r="C591" t="s">
        <v>1101</v>
      </c>
      <c r="D591" s="3">
        <v>16267</v>
      </c>
      <c r="E591" s="4">
        <v>8477.35</v>
      </c>
      <c r="F591" s="4">
        <v>1.9</v>
      </c>
    </row>
    <row r="592" spans="1:6" x14ac:dyDescent="0.3">
      <c r="A592" s="1">
        <v>16051</v>
      </c>
      <c r="B592" t="s">
        <v>1102</v>
      </c>
      <c r="C592" t="s">
        <v>83</v>
      </c>
      <c r="D592" s="3">
        <v>26140</v>
      </c>
      <c r="E592" s="4">
        <v>1093.5</v>
      </c>
      <c r="F592" s="4">
        <v>23.9</v>
      </c>
    </row>
    <row r="593" spans="1:6" x14ac:dyDescent="0.3">
      <c r="A593" s="1">
        <v>16053</v>
      </c>
      <c r="B593" t="s">
        <v>1103</v>
      </c>
      <c r="C593" t="s">
        <v>1104</v>
      </c>
      <c r="D593" s="3">
        <v>22374</v>
      </c>
      <c r="E593" s="4">
        <v>597.17999999999995</v>
      </c>
      <c r="F593" s="4">
        <v>37.5</v>
      </c>
    </row>
    <row r="594" spans="1:6" x14ac:dyDescent="0.3">
      <c r="A594" s="1">
        <v>16055</v>
      </c>
      <c r="B594" t="s">
        <v>1105</v>
      </c>
      <c r="C594" t="s">
        <v>1106</v>
      </c>
      <c r="D594" s="3">
        <v>138494</v>
      </c>
      <c r="E594" s="4">
        <v>1244.1199999999999</v>
      </c>
      <c r="F594" s="4">
        <v>111.3</v>
      </c>
    </row>
    <row r="595" spans="1:6" x14ac:dyDescent="0.3">
      <c r="A595" s="1">
        <v>16057</v>
      </c>
      <c r="B595" t="s">
        <v>1107</v>
      </c>
      <c r="C595" t="s">
        <v>1108</v>
      </c>
      <c r="D595" s="3">
        <v>37244</v>
      </c>
      <c r="E595" s="4">
        <v>1076</v>
      </c>
      <c r="F595" s="4">
        <v>34.6</v>
      </c>
    </row>
    <row r="596" spans="1:6" x14ac:dyDescent="0.3">
      <c r="A596" s="1">
        <v>16059</v>
      </c>
      <c r="B596" t="s">
        <v>1109</v>
      </c>
      <c r="C596" t="s">
        <v>1110</v>
      </c>
      <c r="D596" s="3">
        <v>7936</v>
      </c>
      <c r="E596" s="4">
        <v>4563.3900000000003</v>
      </c>
      <c r="F596" s="4">
        <v>1.7</v>
      </c>
    </row>
    <row r="597" spans="1:6" x14ac:dyDescent="0.3">
      <c r="A597" s="1">
        <v>16061</v>
      </c>
      <c r="B597" t="s">
        <v>1111</v>
      </c>
      <c r="C597" t="s">
        <v>1112</v>
      </c>
      <c r="D597" s="3">
        <v>3821</v>
      </c>
      <c r="E597" s="4">
        <v>478.8</v>
      </c>
      <c r="F597" s="4">
        <v>8</v>
      </c>
    </row>
    <row r="598" spans="1:6" x14ac:dyDescent="0.3">
      <c r="A598" s="1">
        <v>16063</v>
      </c>
      <c r="B598" t="s">
        <v>1113</v>
      </c>
      <c r="C598" t="s">
        <v>313</v>
      </c>
      <c r="D598" s="3">
        <v>5208</v>
      </c>
      <c r="E598" s="4">
        <v>1201.4100000000001</v>
      </c>
      <c r="F598" s="4">
        <v>4.3</v>
      </c>
    </row>
    <row r="599" spans="1:6" x14ac:dyDescent="0.3">
      <c r="A599" s="1">
        <v>16065</v>
      </c>
      <c r="B599" t="s">
        <v>1114</v>
      </c>
      <c r="C599" t="s">
        <v>101</v>
      </c>
      <c r="D599" s="3">
        <v>37536</v>
      </c>
      <c r="E599" s="4">
        <v>469.21</v>
      </c>
      <c r="F599" s="4">
        <v>80</v>
      </c>
    </row>
    <row r="600" spans="1:6" x14ac:dyDescent="0.3">
      <c r="A600" s="1">
        <v>16067</v>
      </c>
      <c r="B600" t="s">
        <v>1115</v>
      </c>
      <c r="C600" t="s">
        <v>1116</v>
      </c>
      <c r="D600" s="3">
        <v>20069</v>
      </c>
      <c r="E600" s="4">
        <v>757.59</v>
      </c>
      <c r="F600" s="4">
        <v>26.5</v>
      </c>
    </row>
    <row r="601" spans="1:6" x14ac:dyDescent="0.3">
      <c r="A601" s="1">
        <v>16069</v>
      </c>
      <c r="B601" t="s">
        <v>1117</v>
      </c>
      <c r="C601" t="s">
        <v>1118</v>
      </c>
      <c r="D601" s="3">
        <v>39265</v>
      </c>
      <c r="E601" s="4">
        <v>848.09</v>
      </c>
      <c r="F601" s="4">
        <v>46.3</v>
      </c>
    </row>
    <row r="602" spans="1:6" x14ac:dyDescent="0.3">
      <c r="A602" s="1">
        <v>16071</v>
      </c>
      <c r="B602" t="s">
        <v>1119</v>
      </c>
      <c r="C602" t="s">
        <v>1120</v>
      </c>
      <c r="D602" s="3">
        <v>4286</v>
      </c>
      <c r="E602" s="4">
        <v>1200.06</v>
      </c>
      <c r="F602" s="4">
        <v>3.6</v>
      </c>
    </row>
    <row r="603" spans="1:6" x14ac:dyDescent="0.3">
      <c r="A603" s="1">
        <v>16073</v>
      </c>
      <c r="B603" t="s">
        <v>1121</v>
      </c>
      <c r="C603" t="s">
        <v>1122</v>
      </c>
      <c r="D603" s="3">
        <v>11526</v>
      </c>
      <c r="E603" s="4">
        <v>7665.51</v>
      </c>
      <c r="F603" s="4">
        <v>1.5</v>
      </c>
    </row>
    <row r="604" spans="1:6" x14ac:dyDescent="0.3">
      <c r="A604" s="1">
        <v>16075</v>
      </c>
      <c r="B604" t="s">
        <v>1123</v>
      </c>
      <c r="C604" t="s">
        <v>1124</v>
      </c>
      <c r="D604" s="3">
        <v>22623</v>
      </c>
      <c r="E604" s="4">
        <v>406.87</v>
      </c>
      <c r="F604" s="4">
        <v>55.6</v>
      </c>
    </row>
    <row r="605" spans="1:6" x14ac:dyDescent="0.3">
      <c r="A605" s="1">
        <v>16077</v>
      </c>
      <c r="B605" t="s">
        <v>1125</v>
      </c>
      <c r="C605" t="s">
        <v>1126</v>
      </c>
      <c r="D605" s="3">
        <v>7817</v>
      </c>
      <c r="E605" s="4">
        <v>1404.24</v>
      </c>
      <c r="F605" s="4">
        <v>5.6</v>
      </c>
    </row>
    <row r="606" spans="1:6" x14ac:dyDescent="0.3">
      <c r="A606" s="1">
        <v>16079</v>
      </c>
      <c r="B606" t="s">
        <v>1127</v>
      </c>
      <c r="C606" t="s">
        <v>1128</v>
      </c>
      <c r="D606" s="3">
        <v>12765</v>
      </c>
      <c r="E606" s="4">
        <v>2629.66</v>
      </c>
      <c r="F606" s="4">
        <v>4.9000000000000004</v>
      </c>
    </row>
    <row r="607" spans="1:6" x14ac:dyDescent="0.3">
      <c r="A607" s="1">
        <v>16081</v>
      </c>
      <c r="B607" t="s">
        <v>1129</v>
      </c>
      <c r="C607" t="s">
        <v>1130</v>
      </c>
      <c r="D607" s="3">
        <v>10170</v>
      </c>
      <c r="E607" s="4">
        <v>449.46</v>
      </c>
      <c r="F607" s="4">
        <v>22.6</v>
      </c>
    </row>
    <row r="608" spans="1:6" x14ac:dyDescent="0.3">
      <c r="A608" s="1">
        <v>16083</v>
      </c>
      <c r="B608" t="s">
        <v>1131</v>
      </c>
      <c r="C608" t="s">
        <v>1132</v>
      </c>
      <c r="D608" s="3">
        <v>77230</v>
      </c>
      <c r="E608" s="4">
        <v>1921.21</v>
      </c>
      <c r="F608" s="4">
        <v>40.200000000000003</v>
      </c>
    </row>
    <row r="609" spans="1:6" x14ac:dyDescent="0.3">
      <c r="A609" s="1">
        <v>16085</v>
      </c>
      <c r="B609" t="s">
        <v>1133</v>
      </c>
      <c r="C609" t="s">
        <v>1134</v>
      </c>
      <c r="D609" s="3">
        <v>9862</v>
      </c>
      <c r="E609" s="4">
        <v>3664.52</v>
      </c>
      <c r="F609" s="4">
        <v>2.7</v>
      </c>
    </row>
    <row r="610" spans="1:6" x14ac:dyDescent="0.3">
      <c r="A610" s="1">
        <v>16087</v>
      </c>
      <c r="B610" t="s">
        <v>1135</v>
      </c>
      <c r="C610" t="s">
        <v>142</v>
      </c>
      <c r="D610" s="3">
        <v>10198</v>
      </c>
      <c r="E610" s="4">
        <v>1452.98</v>
      </c>
      <c r="F610" s="4">
        <v>7</v>
      </c>
    </row>
    <row r="611" spans="1:6" x14ac:dyDescent="0.3">
      <c r="A611" s="1">
        <v>17</v>
      </c>
      <c r="B611" t="s">
        <v>1136</v>
      </c>
      <c r="C611" t="s">
        <v>1137</v>
      </c>
      <c r="D611" s="3">
        <v>12830632</v>
      </c>
      <c r="E611" s="4">
        <v>55518.93</v>
      </c>
      <c r="F611" s="4">
        <v>231.1</v>
      </c>
    </row>
    <row r="612" spans="1:6" x14ac:dyDescent="0.3">
      <c r="A612" s="1">
        <v>17001</v>
      </c>
      <c r="B612" t="s">
        <v>1138</v>
      </c>
      <c r="C612" t="s">
        <v>496</v>
      </c>
      <c r="D612" s="3">
        <v>67103</v>
      </c>
      <c r="E612" s="4">
        <v>855.2</v>
      </c>
      <c r="F612" s="4">
        <v>78.5</v>
      </c>
    </row>
    <row r="613" spans="1:6" x14ac:dyDescent="0.3">
      <c r="A613" s="1">
        <v>17003</v>
      </c>
      <c r="B613" t="s">
        <v>1139</v>
      </c>
      <c r="C613" t="s">
        <v>1140</v>
      </c>
      <c r="D613" s="3">
        <v>8238</v>
      </c>
      <c r="E613" s="4">
        <v>235.51</v>
      </c>
      <c r="F613" s="4">
        <v>35</v>
      </c>
    </row>
    <row r="614" spans="1:6" x14ac:dyDescent="0.3">
      <c r="A614" s="1">
        <v>17005</v>
      </c>
      <c r="B614" t="s">
        <v>1141</v>
      </c>
      <c r="C614" t="s">
        <v>1142</v>
      </c>
      <c r="D614" s="3">
        <v>17768</v>
      </c>
      <c r="E614" s="4">
        <v>380.28</v>
      </c>
      <c r="F614" s="4">
        <v>46.7</v>
      </c>
    </row>
    <row r="615" spans="1:6" x14ac:dyDescent="0.3">
      <c r="A615" s="1">
        <v>17007</v>
      </c>
      <c r="B615" t="s">
        <v>1143</v>
      </c>
      <c r="C615" t="s">
        <v>253</v>
      </c>
      <c r="D615" s="3">
        <v>54165</v>
      </c>
      <c r="E615" s="4">
        <v>280.72000000000003</v>
      </c>
      <c r="F615" s="4">
        <v>193</v>
      </c>
    </row>
    <row r="616" spans="1:6" x14ac:dyDescent="0.3">
      <c r="A616" s="1">
        <v>17009</v>
      </c>
      <c r="B616" t="s">
        <v>1144</v>
      </c>
      <c r="C616" t="s">
        <v>1145</v>
      </c>
      <c r="D616" s="3">
        <v>6937</v>
      </c>
      <c r="E616" s="4">
        <v>305.61</v>
      </c>
      <c r="F616" s="4">
        <v>22.7</v>
      </c>
    </row>
    <row r="617" spans="1:6" x14ac:dyDescent="0.3">
      <c r="A617" s="1">
        <v>17011</v>
      </c>
      <c r="B617" t="s">
        <v>1146</v>
      </c>
      <c r="C617" t="s">
        <v>1147</v>
      </c>
      <c r="D617" s="3">
        <v>34978</v>
      </c>
      <c r="E617" s="4">
        <v>869.03</v>
      </c>
      <c r="F617" s="4">
        <v>40.200000000000003</v>
      </c>
    </row>
    <row r="618" spans="1:6" x14ac:dyDescent="0.3">
      <c r="A618" s="1">
        <v>17013</v>
      </c>
      <c r="B618" t="s">
        <v>1148</v>
      </c>
      <c r="C618" t="s">
        <v>25</v>
      </c>
      <c r="D618" s="3">
        <v>5089</v>
      </c>
      <c r="E618" s="4">
        <v>253.82</v>
      </c>
      <c r="F618" s="4">
        <v>20</v>
      </c>
    </row>
    <row r="619" spans="1:6" x14ac:dyDescent="0.3">
      <c r="A619" s="1">
        <v>17015</v>
      </c>
      <c r="B619" t="s">
        <v>1149</v>
      </c>
      <c r="C619" t="s">
        <v>258</v>
      </c>
      <c r="D619" s="3">
        <v>15387</v>
      </c>
      <c r="E619" s="4">
        <v>444.81</v>
      </c>
      <c r="F619" s="4">
        <v>34.6</v>
      </c>
    </row>
    <row r="620" spans="1:6" x14ac:dyDescent="0.3">
      <c r="A620" s="1">
        <v>17017</v>
      </c>
      <c r="B620" t="s">
        <v>1150</v>
      </c>
      <c r="C620" t="s">
        <v>1151</v>
      </c>
      <c r="D620" s="3">
        <v>13642</v>
      </c>
      <c r="E620" s="4">
        <v>375.82</v>
      </c>
      <c r="F620" s="4">
        <v>36.299999999999997</v>
      </c>
    </row>
    <row r="621" spans="1:6" x14ac:dyDescent="0.3">
      <c r="A621" s="1">
        <v>17019</v>
      </c>
      <c r="B621" t="s">
        <v>1152</v>
      </c>
      <c r="C621" t="s">
        <v>1153</v>
      </c>
      <c r="D621" s="3">
        <v>201081</v>
      </c>
      <c r="E621" s="4">
        <v>996.27</v>
      </c>
      <c r="F621" s="4">
        <v>201.8</v>
      </c>
    </row>
    <row r="622" spans="1:6" x14ac:dyDescent="0.3">
      <c r="A622" s="1">
        <v>17021</v>
      </c>
      <c r="B622" t="s">
        <v>1154</v>
      </c>
      <c r="C622" t="s">
        <v>1155</v>
      </c>
      <c r="D622" s="3">
        <v>34800</v>
      </c>
      <c r="E622" s="4">
        <v>709.38</v>
      </c>
      <c r="F622" s="4">
        <v>49.1</v>
      </c>
    </row>
    <row r="623" spans="1:6" x14ac:dyDescent="0.3">
      <c r="A623" s="1">
        <v>17023</v>
      </c>
      <c r="B623" t="s">
        <v>1156</v>
      </c>
      <c r="C623" t="s">
        <v>262</v>
      </c>
      <c r="D623" s="3">
        <v>16335</v>
      </c>
      <c r="E623" s="4">
        <v>501.42</v>
      </c>
      <c r="F623" s="4">
        <v>32.6</v>
      </c>
    </row>
    <row r="624" spans="1:6" x14ac:dyDescent="0.3">
      <c r="A624" s="1">
        <v>17025</v>
      </c>
      <c r="B624" t="s">
        <v>1157</v>
      </c>
      <c r="C624" t="s">
        <v>37</v>
      </c>
      <c r="D624" s="3">
        <v>13815</v>
      </c>
      <c r="E624" s="4">
        <v>468.32</v>
      </c>
      <c r="F624" s="4">
        <v>29.5</v>
      </c>
    </row>
    <row r="625" spans="1:6" x14ac:dyDescent="0.3">
      <c r="A625" s="1">
        <v>17027</v>
      </c>
      <c r="B625" t="s">
        <v>1158</v>
      </c>
      <c r="C625" t="s">
        <v>1159</v>
      </c>
      <c r="D625" s="3">
        <v>37762</v>
      </c>
      <c r="E625" s="4">
        <v>474.09</v>
      </c>
      <c r="F625" s="4">
        <v>79.7</v>
      </c>
    </row>
    <row r="626" spans="1:6" x14ac:dyDescent="0.3">
      <c r="A626" s="1">
        <v>17029</v>
      </c>
      <c r="B626" t="s">
        <v>1160</v>
      </c>
      <c r="C626" t="s">
        <v>1161</v>
      </c>
      <c r="D626" s="3">
        <v>53873</v>
      </c>
      <c r="E626" s="4">
        <v>508.29</v>
      </c>
      <c r="F626" s="4">
        <v>106</v>
      </c>
    </row>
    <row r="627" spans="1:6" x14ac:dyDescent="0.3">
      <c r="A627" s="1">
        <v>17031</v>
      </c>
      <c r="B627" t="s">
        <v>1162</v>
      </c>
      <c r="C627" t="s">
        <v>836</v>
      </c>
      <c r="D627" s="3">
        <v>5194675</v>
      </c>
      <c r="E627" s="4">
        <v>945.33</v>
      </c>
      <c r="F627" s="4">
        <v>5495.1</v>
      </c>
    </row>
    <row r="628" spans="1:6" x14ac:dyDescent="0.3">
      <c r="A628" s="1">
        <v>17033</v>
      </c>
      <c r="B628" t="s">
        <v>1163</v>
      </c>
      <c r="C628" t="s">
        <v>274</v>
      </c>
      <c r="D628" s="3">
        <v>19817</v>
      </c>
      <c r="E628" s="4">
        <v>443.63</v>
      </c>
      <c r="F628" s="4">
        <v>44.7</v>
      </c>
    </row>
    <row r="629" spans="1:6" x14ac:dyDescent="0.3">
      <c r="A629" s="1">
        <v>17035</v>
      </c>
      <c r="B629" t="s">
        <v>1164</v>
      </c>
      <c r="C629" t="s">
        <v>1165</v>
      </c>
      <c r="D629" s="3">
        <v>11048</v>
      </c>
      <c r="E629" s="4">
        <v>346.02</v>
      </c>
      <c r="F629" s="4">
        <v>31.9</v>
      </c>
    </row>
    <row r="630" spans="1:6" x14ac:dyDescent="0.3">
      <c r="A630" s="1">
        <v>17037</v>
      </c>
      <c r="B630" t="s">
        <v>1166</v>
      </c>
      <c r="C630" t="s">
        <v>59</v>
      </c>
      <c r="D630" s="3">
        <v>105160</v>
      </c>
      <c r="E630" s="4">
        <v>631.30999999999995</v>
      </c>
      <c r="F630" s="4">
        <v>166.6</v>
      </c>
    </row>
    <row r="631" spans="1:6" x14ac:dyDescent="0.3">
      <c r="A631" s="1">
        <v>17039</v>
      </c>
      <c r="B631" t="s">
        <v>1167</v>
      </c>
      <c r="C631" t="s">
        <v>1168</v>
      </c>
      <c r="D631" s="3">
        <v>16561</v>
      </c>
      <c r="E631" s="4">
        <v>397.51</v>
      </c>
      <c r="F631" s="4">
        <v>41.7</v>
      </c>
    </row>
    <row r="632" spans="1:6" x14ac:dyDescent="0.3">
      <c r="A632" s="1">
        <v>17041</v>
      </c>
      <c r="B632" t="s">
        <v>1169</v>
      </c>
      <c r="C632" t="s">
        <v>534</v>
      </c>
      <c r="D632" s="3">
        <v>19980</v>
      </c>
      <c r="E632" s="4">
        <v>416.66</v>
      </c>
      <c r="F632" s="4">
        <v>48</v>
      </c>
    </row>
    <row r="633" spans="1:6" x14ac:dyDescent="0.3">
      <c r="A633" s="1">
        <v>17043</v>
      </c>
      <c r="B633" t="s">
        <v>1170</v>
      </c>
      <c r="C633" t="s">
        <v>1171</v>
      </c>
      <c r="D633" s="3">
        <v>916924</v>
      </c>
      <c r="E633" s="4">
        <v>327.5</v>
      </c>
      <c r="F633" s="4">
        <v>2799.8</v>
      </c>
    </row>
    <row r="634" spans="1:6" x14ac:dyDescent="0.3">
      <c r="A634" s="1">
        <v>17045</v>
      </c>
      <c r="B634" t="s">
        <v>1172</v>
      </c>
      <c r="C634" t="s">
        <v>1173</v>
      </c>
      <c r="D634" s="3">
        <v>18576</v>
      </c>
      <c r="E634" s="4">
        <v>623.37</v>
      </c>
      <c r="F634" s="4">
        <v>29.8</v>
      </c>
    </row>
    <row r="635" spans="1:6" x14ac:dyDescent="0.3">
      <c r="A635" s="1">
        <v>17047</v>
      </c>
      <c r="B635" t="s">
        <v>1174</v>
      </c>
      <c r="C635" t="s">
        <v>1175</v>
      </c>
      <c r="D635" s="3">
        <v>6721</v>
      </c>
      <c r="E635" s="4">
        <v>222.42</v>
      </c>
      <c r="F635" s="4">
        <v>30.2</v>
      </c>
    </row>
    <row r="636" spans="1:6" x14ac:dyDescent="0.3">
      <c r="A636" s="1">
        <v>17049</v>
      </c>
      <c r="B636" t="s">
        <v>1176</v>
      </c>
      <c r="C636" t="s">
        <v>862</v>
      </c>
      <c r="D636" s="3">
        <v>34242</v>
      </c>
      <c r="E636" s="4">
        <v>478.78</v>
      </c>
      <c r="F636" s="4">
        <v>71.5</v>
      </c>
    </row>
    <row r="637" spans="1:6" x14ac:dyDescent="0.3">
      <c r="A637" s="1">
        <v>17051</v>
      </c>
      <c r="B637" t="s">
        <v>1177</v>
      </c>
      <c r="C637" t="s">
        <v>67</v>
      </c>
      <c r="D637" s="3">
        <v>22140</v>
      </c>
      <c r="E637" s="4">
        <v>716.48</v>
      </c>
      <c r="F637" s="4">
        <v>30.9</v>
      </c>
    </row>
    <row r="638" spans="1:6" x14ac:dyDescent="0.3">
      <c r="A638" s="1">
        <v>17053</v>
      </c>
      <c r="B638" t="s">
        <v>1178</v>
      </c>
      <c r="C638" t="s">
        <v>1179</v>
      </c>
      <c r="D638" s="3">
        <v>14081</v>
      </c>
      <c r="E638" s="4">
        <v>485.62</v>
      </c>
      <c r="F638" s="4">
        <v>29</v>
      </c>
    </row>
    <row r="639" spans="1:6" x14ac:dyDescent="0.3">
      <c r="A639" s="1">
        <v>17055</v>
      </c>
      <c r="B639" t="s">
        <v>1180</v>
      </c>
      <c r="C639" t="s">
        <v>69</v>
      </c>
      <c r="D639" s="3">
        <v>39561</v>
      </c>
      <c r="E639" s="4">
        <v>408.89</v>
      </c>
      <c r="F639" s="4">
        <v>96.8</v>
      </c>
    </row>
    <row r="640" spans="1:6" x14ac:dyDescent="0.3">
      <c r="A640" s="1">
        <v>17057</v>
      </c>
      <c r="B640" t="s">
        <v>1181</v>
      </c>
      <c r="C640" t="s">
        <v>288</v>
      </c>
      <c r="D640" s="3">
        <v>37069</v>
      </c>
      <c r="E640" s="4">
        <v>865.59</v>
      </c>
      <c r="F640" s="4">
        <v>42.8</v>
      </c>
    </row>
    <row r="641" spans="1:6" x14ac:dyDescent="0.3">
      <c r="A641" s="1">
        <v>17059</v>
      </c>
      <c r="B641" t="s">
        <v>1182</v>
      </c>
      <c r="C641" t="s">
        <v>1183</v>
      </c>
      <c r="D641" s="3">
        <v>5589</v>
      </c>
      <c r="E641" s="4">
        <v>323.07</v>
      </c>
      <c r="F641" s="4">
        <v>17.3</v>
      </c>
    </row>
    <row r="642" spans="1:6" x14ac:dyDescent="0.3">
      <c r="A642" s="1">
        <v>17061</v>
      </c>
      <c r="B642" t="s">
        <v>1184</v>
      </c>
      <c r="C642" t="s">
        <v>73</v>
      </c>
      <c r="D642" s="3">
        <v>13886</v>
      </c>
      <c r="E642" s="4">
        <v>543.02</v>
      </c>
      <c r="F642" s="4">
        <v>25.6</v>
      </c>
    </row>
    <row r="643" spans="1:6" x14ac:dyDescent="0.3">
      <c r="A643" s="1">
        <v>17063</v>
      </c>
      <c r="B643" t="s">
        <v>1185</v>
      </c>
      <c r="C643" t="s">
        <v>1186</v>
      </c>
      <c r="D643" s="3">
        <v>50063</v>
      </c>
      <c r="E643" s="4">
        <v>418.04</v>
      </c>
      <c r="F643" s="4">
        <v>119.8</v>
      </c>
    </row>
    <row r="644" spans="1:6" x14ac:dyDescent="0.3">
      <c r="A644" s="1">
        <v>17065</v>
      </c>
      <c r="B644" t="s">
        <v>1187</v>
      </c>
      <c r="C644" t="s">
        <v>690</v>
      </c>
      <c r="D644" s="3">
        <v>8457</v>
      </c>
      <c r="E644" s="4">
        <v>434.67</v>
      </c>
      <c r="F644" s="4">
        <v>19.5</v>
      </c>
    </row>
    <row r="645" spans="1:6" x14ac:dyDescent="0.3">
      <c r="A645" s="1">
        <v>17067</v>
      </c>
      <c r="B645" t="s">
        <v>1188</v>
      </c>
      <c r="C645" t="s">
        <v>896</v>
      </c>
      <c r="D645" s="3">
        <v>19104</v>
      </c>
      <c r="E645" s="4">
        <v>793.73</v>
      </c>
      <c r="F645" s="4">
        <v>24.1</v>
      </c>
    </row>
    <row r="646" spans="1:6" x14ac:dyDescent="0.3">
      <c r="A646" s="1">
        <v>17069</v>
      </c>
      <c r="B646" t="s">
        <v>1189</v>
      </c>
      <c r="C646" t="s">
        <v>1190</v>
      </c>
      <c r="D646" s="3">
        <v>4320</v>
      </c>
      <c r="E646" s="4">
        <v>177.53</v>
      </c>
      <c r="F646" s="4">
        <v>24.3</v>
      </c>
    </row>
    <row r="647" spans="1:6" x14ac:dyDescent="0.3">
      <c r="A647" s="1">
        <v>17071</v>
      </c>
      <c r="B647" t="s">
        <v>1191</v>
      </c>
      <c r="C647" t="s">
        <v>1192</v>
      </c>
      <c r="D647" s="3">
        <v>7331</v>
      </c>
      <c r="E647" s="4">
        <v>378.87</v>
      </c>
      <c r="F647" s="4">
        <v>19.3</v>
      </c>
    </row>
    <row r="648" spans="1:6" x14ac:dyDescent="0.3">
      <c r="A648" s="1">
        <v>17073</v>
      </c>
      <c r="B648" t="s">
        <v>1193</v>
      </c>
      <c r="C648" t="s">
        <v>77</v>
      </c>
      <c r="D648" s="3">
        <v>50486</v>
      </c>
      <c r="E648" s="4">
        <v>822.99</v>
      </c>
      <c r="F648" s="4">
        <v>61.3</v>
      </c>
    </row>
    <row r="649" spans="1:6" x14ac:dyDescent="0.3">
      <c r="A649" s="1">
        <v>17075</v>
      </c>
      <c r="B649" t="s">
        <v>1194</v>
      </c>
      <c r="C649" t="s">
        <v>1195</v>
      </c>
      <c r="D649" s="3">
        <v>29718</v>
      </c>
      <c r="E649" s="4">
        <v>1117.32</v>
      </c>
      <c r="F649" s="4">
        <v>26.6</v>
      </c>
    </row>
    <row r="650" spans="1:6" x14ac:dyDescent="0.3">
      <c r="A650" s="1">
        <v>17077</v>
      </c>
      <c r="B650" t="s">
        <v>1196</v>
      </c>
      <c r="C650" t="s">
        <v>81</v>
      </c>
      <c r="D650" s="3">
        <v>60218</v>
      </c>
      <c r="E650" s="4">
        <v>584.08000000000004</v>
      </c>
      <c r="F650" s="4">
        <v>103.1</v>
      </c>
    </row>
    <row r="651" spans="1:6" x14ac:dyDescent="0.3">
      <c r="A651" s="1">
        <v>17079</v>
      </c>
      <c r="B651" t="s">
        <v>1197</v>
      </c>
      <c r="C651" t="s">
        <v>911</v>
      </c>
      <c r="D651" s="3">
        <v>9698</v>
      </c>
      <c r="E651" s="4">
        <v>494.51</v>
      </c>
      <c r="F651" s="4">
        <v>19.600000000000001</v>
      </c>
    </row>
    <row r="652" spans="1:6" x14ac:dyDescent="0.3">
      <c r="A652" s="1">
        <v>17081</v>
      </c>
      <c r="B652" t="s">
        <v>1198</v>
      </c>
      <c r="C652" t="s">
        <v>83</v>
      </c>
      <c r="D652" s="3">
        <v>38827</v>
      </c>
      <c r="E652" s="4">
        <v>571.16999999999996</v>
      </c>
      <c r="F652" s="4">
        <v>68</v>
      </c>
    </row>
    <row r="653" spans="1:6" x14ac:dyDescent="0.3">
      <c r="A653" s="1">
        <v>17083</v>
      </c>
      <c r="B653" t="s">
        <v>1199</v>
      </c>
      <c r="C653" t="s">
        <v>1200</v>
      </c>
      <c r="D653" s="3">
        <v>22985</v>
      </c>
      <c r="E653" s="4">
        <v>369.27</v>
      </c>
      <c r="F653" s="4">
        <v>62.2</v>
      </c>
    </row>
    <row r="654" spans="1:6" x14ac:dyDescent="0.3">
      <c r="A654" s="1">
        <v>17085</v>
      </c>
      <c r="B654" t="s">
        <v>1201</v>
      </c>
      <c r="C654" t="s">
        <v>1202</v>
      </c>
      <c r="D654" s="3">
        <v>22678</v>
      </c>
      <c r="E654" s="4">
        <v>601.09</v>
      </c>
      <c r="F654" s="4">
        <v>37.700000000000003</v>
      </c>
    </row>
    <row r="655" spans="1:6" x14ac:dyDescent="0.3">
      <c r="A655" s="1">
        <v>17087</v>
      </c>
      <c r="B655" t="s">
        <v>1203</v>
      </c>
      <c r="C655" t="s">
        <v>307</v>
      </c>
      <c r="D655" s="3">
        <v>12582</v>
      </c>
      <c r="E655" s="4">
        <v>343.92</v>
      </c>
      <c r="F655" s="4">
        <v>36.6</v>
      </c>
    </row>
    <row r="656" spans="1:6" x14ac:dyDescent="0.3">
      <c r="A656" s="1">
        <v>17089</v>
      </c>
      <c r="B656" t="s">
        <v>1204</v>
      </c>
      <c r="C656" t="s">
        <v>1205</v>
      </c>
      <c r="D656" s="3">
        <v>515269</v>
      </c>
      <c r="E656" s="4">
        <v>520.05999999999995</v>
      </c>
      <c r="F656" s="4">
        <v>990.8</v>
      </c>
    </row>
    <row r="657" spans="1:6" x14ac:dyDescent="0.3">
      <c r="A657" s="1">
        <v>17091</v>
      </c>
      <c r="B657" t="s">
        <v>1206</v>
      </c>
      <c r="C657" t="s">
        <v>1207</v>
      </c>
      <c r="D657" s="3">
        <v>113449</v>
      </c>
      <c r="E657" s="4">
        <v>676.56</v>
      </c>
      <c r="F657" s="4">
        <v>167.7</v>
      </c>
    </row>
    <row r="658" spans="1:6" x14ac:dyDescent="0.3">
      <c r="A658" s="1">
        <v>17093</v>
      </c>
      <c r="B658" t="s">
        <v>1208</v>
      </c>
      <c r="C658" t="s">
        <v>1209</v>
      </c>
      <c r="D658" s="3">
        <v>114736</v>
      </c>
      <c r="E658" s="4">
        <v>320.33999999999997</v>
      </c>
      <c r="F658" s="4">
        <v>358.2</v>
      </c>
    </row>
    <row r="659" spans="1:6" x14ac:dyDescent="0.3">
      <c r="A659" s="1">
        <v>17095</v>
      </c>
      <c r="B659" t="s">
        <v>1210</v>
      </c>
      <c r="C659" t="s">
        <v>1211</v>
      </c>
      <c r="D659" s="3">
        <v>52919</v>
      </c>
      <c r="E659" s="4">
        <v>716.39</v>
      </c>
      <c r="F659" s="4">
        <v>73.900000000000006</v>
      </c>
    </row>
    <row r="660" spans="1:6" x14ac:dyDescent="0.3">
      <c r="A660" s="1">
        <v>17097</v>
      </c>
      <c r="B660" t="s">
        <v>1212</v>
      </c>
      <c r="C660" t="s">
        <v>412</v>
      </c>
      <c r="D660" s="3">
        <v>703462</v>
      </c>
      <c r="E660" s="4">
        <v>443.67</v>
      </c>
      <c r="F660" s="4">
        <v>1585.6</v>
      </c>
    </row>
    <row r="661" spans="1:6" x14ac:dyDescent="0.3">
      <c r="A661" s="1">
        <v>17099</v>
      </c>
      <c r="B661" t="s">
        <v>1213</v>
      </c>
      <c r="C661" t="s">
        <v>1214</v>
      </c>
      <c r="D661" s="3">
        <v>113924</v>
      </c>
      <c r="E661" s="4">
        <v>1135.1199999999999</v>
      </c>
      <c r="F661" s="4">
        <v>100.4</v>
      </c>
    </row>
    <row r="662" spans="1:6" x14ac:dyDescent="0.3">
      <c r="A662" s="1">
        <v>17101</v>
      </c>
      <c r="B662" t="s">
        <v>1215</v>
      </c>
      <c r="C662" t="s">
        <v>90</v>
      </c>
      <c r="D662" s="3">
        <v>16833</v>
      </c>
      <c r="E662" s="4">
        <v>372.18</v>
      </c>
      <c r="F662" s="4">
        <v>45.2</v>
      </c>
    </row>
    <row r="663" spans="1:6" x14ac:dyDescent="0.3">
      <c r="A663" s="1">
        <v>17103</v>
      </c>
      <c r="B663" t="s">
        <v>1216</v>
      </c>
      <c r="C663" t="s">
        <v>92</v>
      </c>
      <c r="D663" s="3">
        <v>36031</v>
      </c>
      <c r="E663" s="4">
        <v>724.9</v>
      </c>
      <c r="F663" s="4">
        <v>49.7</v>
      </c>
    </row>
    <row r="664" spans="1:6" x14ac:dyDescent="0.3">
      <c r="A664" s="1">
        <v>17105</v>
      </c>
      <c r="B664" t="s">
        <v>1217</v>
      </c>
      <c r="C664" t="s">
        <v>1218</v>
      </c>
      <c r="D664" s="3">
        <v>38950</v>
      </c>
      <c r="E664" s="4">
        <v>1044.29</v>
      </c>
      <c r="F664" s="4">
        <v>37.299999999999997</v>
      </c>
    </row>
    <row r="665" spans="1:6" x14ac:dyDescent="0.3">
      <c r="A665" s="1">
        <v>17107</v>
      </c>
      <c r="B665" t="s">
        <v>1219</v>
      </c>
      <c r="C665" t="s">
        <v>317</v>
      </c>
      <c r="D665" s="3">
        <v>30305</v>
      </c>
      <c r="E665" s="4">
        <v>618.05999999999995</v>
      </c>
      <c r="F665" s="4">
        <v>49</v>
      </c>
    </row>
    <row r="666" spans="1:6" x14ac:dyDescent="0.3">
      <c r="A666" s="1">
        <v>17109</v>
      </c>
      <c r="B666" t="s">
        <v>1220</v>
      </c>
      <c r="C666" t="s">
        <v>1221</v>
      </c>
      <c r="D666" s="3">
        <v>32612</v>
      </c>
      <c r="E666" s="4">
        <v>589.41</v>
      </c>
      <c r="F666" s="4">
        <v>55.3</v>
      </c>
    </row>
    <row r="667" spans="1:6" x14ac:dyDescent="0.3">
      <c r="A667" s="1">
        <v>17111</v>
      </c>
      <c r="B667" t="s">
        <v>1222</v>
      </c>
      <c r="C667" t="s">
        <v>1223</v>
      </c>
      <c r="D667" s="3">
        <v>308760</v>
      </c>
      <c r="E667" s="4">
        <v>603.16999999999996</v>
      </c>
      <c r="F667" s="4">
        <v>511.9</v>
      </c>
    </row>
    <row r="668" spans="1:6" x14ac:dyDescent="0.3">
      <c r="A668" s="1">
        <v>17113</v>
      </c>
      <c r="B668" t="s">
        <v>1224</v>
      </c>
      <c r="C668" t="s">
        <v>1225</v>
      </c>
      <c r="D668" s="3">
        <v>169572</v>
      </c>
      <c r="E668" s="4">
        <v>1183.3800000000001</v>
      </c>
      <c r="F668" s="4">
        <v>143.30000000000001</v>
      </c>
    </row>
    <row r="669" spans="1:6" x14ac:dyDescent="0.3">
      <c r="A669" s="1">
        <v>17115</v>
      </c>
      <c r="B669" t="s">
        <v>1226</v>
      </c>
      <c r="C669" t="s">
        <v>99</v>
      </c>
      <c r="D669" s="3">
        <v>110768</v>
      </c>
      <c r="E669" s="4">
        <v>580.69000000000005</v>
      </c>
      <c r="F669" s="4">
        <v>190.8</v>
      </c>
    </row>
    <row r="670" spans="1:6" x14ac:dyDescent="0.3">
      <c r="A670" s="1">
        <v>17117</v>
      </c>
      <c r="B670" t="s">
        <v>1227</v>
      </c>
      <c r="C670" t="s">
        <v>1228</v>
      </c>
      <c r="D670" s="3">
        <v>47765</v>
      </c>
      <c r="E670" s="4">
        <v>862.91</v>
      </c>
      <c r="F670" s="4">
        <v>55.4</v>
      </c>
    </row>
    <row r="671" spans="1:6" x14ac:dyDescent="0.3">
      <c r="A671" s="1">
        <v>17119</v>
      </c>
      <c r="B671" t="s">
        <v>1229</v>
      </c>
      <c r="C671" t="s">
        <v>101</v>
      </c>
      <c r="D671" s="3">
        <v>269282</v>
      </c>
      <c r="E671" s="4">
        <v>715.58</v>
      </c>
      <c r="F671" s="4">
        <v>376.3</v>
      </c>
    </row>
    <row r="672" spans="1:6" x14ac:dyDescent="0.3">
      <c r="A672" s="1">
        <v>17121</v>
      </c>
      <c r="B672" t="s">
        <v>1230</v>
      </c>
      <c r="C672" t="s">
        <v>105</v>
      </c>
      <c r="D672" s="3">
        <v>39437</v>
      </c>
      <c r="E672" s="4">
        <v>572.36</v>
      </c>
      <c r="F672" s="4">
        <v>68.900000000000006</v>
      </c>
    </row>
    <row r="673" spans="1:6" x14ac:dyDescent="0.3">
      <c r="A673" s="1">
        <v>17123</v>
      </c>
      <c r="B673" t="s">
        <v>1231</v>
      </c>
      <c r="C673" t="s">
        <v>107</v>
      </c>
      <c r="D673" s="3">
        <v>12640</v>
      </c>
      <c r="E673" s="4">
        <v>386.79</v>
      </c>
      <c r="F673" s="4">
        <v>32.700000000000003</v>
      </c>
    </row>
    <row r="674" spans="1:6" x14ac:dyDescent="0.3">
      <c r="A674" s="1">
        <v>17125</v>
      </c>
      <c r="B674" t="s">
        <v>1232</v>
      </c>
      <c r="C674" t="s">
        <v>1233</v>
      </c>
      <c r="D674" s="3">
        <v>14666</v>
      </c>
      <c r="E674" s="4">
        <v>539.24</v>
      </c>
      <c r="F674" s="4">
        <v>27.2</v>
      </c>
    </row>
    <row r="675" spans="1:6" x14ac:dyDescent="0.3">
      <c r="A675" s="1">
        <v>17127</v>
      </c>
      <c r="B675" t="s">
        <v>1234</v>
      </c>
      <c r="C675" t="s">
        <v>1235</v>
      </c>
      <c r="D675" s="3">
        <v>15429</v>
      </c>
      <c r="E675" s="4">
        <v>237.22</v>
      </c>
      <c r="F675" s="4">
        <v>65</v>
      </c>
    </row>
    <row r="676" spans="1:6" x14ac:dyDescent="0.3">
      <c r="A676" s="1">
        <v>17129</v>
      </c>
      <c r="B676" t="s">
        <v>1236</v>
      </c>
      <c r="C676" t="s">
        <v>1237</v>
      </c>
      <c r="D676" s="3">
        <v>12705</v>
      </c>
      <c r="E676" s="4">
        <v>314.44</v>
      </c>
      <c r="F676" s="4">
        <v>40.4</v>
      </c>
    </row>
    <row r="677" spans="1:6" x14ac:dyDescent="0.3">
      <c r="A677" s="1">
        <v>17131</v>
      </c>
      <c r="B677" t="s">
        <v>1238</v>
      </c>
      <c r="C677" t="s">
        <v>1239</v>
      </c>
      <c r="D677" s="3">
        <v>16434</v>
      </c>
      <c r="E677" s="4">
        <v>561.20000000000005</v>
      </c>
      <c r="F677" s="4">
        <v>29.3</v>
      </c>
    </row>
    <row r="678" spans="1:6" x14ac:dyDescent="0.3">
      <c r="A678" s="1">
        <v>17133</v>
      </c>
      <c r="B678" t="s">
        <v>1240</v>
      </c>
      <c r="C678" t="s">
        <v>112</v>
      </c>
      <c r="D678" s="3">
        <v>32957</v>
      </c>
      <c r="E678" s="4">
        <v>385.01</v>
      </c>
      <c r="F678" s="4">
        <v>85.6</v>
      </c>
    </row>
    <row r="679" spans="1:6" x14ac:dyDescent="0.3">
      <c r="A679" s="1">
        <v>17135</v>
      </c>
      <c r="B679" t="s">
        <v>1241</v>
      </c>
      <c r="C679" t="s">
        <v>114</v>
      </c>
      <c r="D679" s="3">
        <v>30104</v>
      </c>
      <c r="E679" s="4">
        <v>703.69</v>
      </c>
      <c r="F679" s="4">
        <v>42.8</v>
      </c>
    </row>
    <row r="680" spans="1:6" x14ac:dyDescent="0.3">
      <c r="A680" s="1">
        <v>17137</v>
      </c>
      <c r="B680" t="s">
        <v>1242</v>
      </c>
      <c r="C680" t="s">
        <v>116</v>
      </c>
      <c r="D680" s="3">
        <v>35547</v>
      </c>
      <c r="E680" s="4">
        <v>568.79</v>
      </c>
      <c r="F680" s="4">
        <v>62.5</v>
      </c>
    </row>
    <row r="681" spans="1:6" x14ac:dyDescent="0.3">
      <c r="A681" s="1">
        <v>17139</v>
      </c>
      <c r="B681" t="s">
        <v>1243</v>
      </c>
      <c r="C681" t="s">
        <v>1244</v>
      </c>
      <c r="D681" s="3">
        <v>14846</v>
      </c>
      <c r="E681" s="4">
        <v>335.94</v>
      </c>
      <c r="F681" s="4">
        <v>44.2</v>
      </c>
    </row>
    <row r="682" spans="1:6" x14ac:dyDescent="0.3">
      <c r="A682" s="1">
        <v>17141</v>
      </c>
      <c r="B682" t="s">
        <v>1245</v>
      </c>
      <c r="C682" t="s">
        <v>1246</v>
      </c>
      <c r="D682" s="3">
        <v>53497</v>
      </c>
      <c r="E682" s="4">
        <v>758.57</v>
      </c>
      <c r="F682" s="4">
        <v>70.5</v>
      </c>
    </row>
    <row r="683" spans="1:6" x14ac:dyDescent="0.3">
      <c r="A683" s="1">
        <v>17143</v>
      </c>
      <c r="B683" t="s">
        <v>1247</v>
      </c>
      <c r="C683" t="s">
        <v>1248</v>
      </c>
      <c r="D683" s="3">
        <v>186494</v>
      </c>
      <c r="E683" s="4">
        <v>619.21</v>
      </c>
      <c r="F683" s="4">
        <v>301.2</v>
      </c>
    </row>
    <row r="684" spans="1:6" x14ac:dyDescent="0.3">
      <c r="A684" s="1">
        <v>17145</v>
      </c>
      <c r="B684" t="s">
        <v>1249</v>
      </c>
      <c r="C684" t="s">
        <v>118</v>
      </c>
      <c r="D684" s="3">
        <v>22350</v>
      </c>
      <c r="E684" s="4">
        <v>441.76</v>
      </c>
      <c r="F684" s="4">
        <v>50.6</v>
      </c>
    </row>
    <row r="685" spans="1:6" x14ac:dyDescent="0.3">
      <c r="A685" s="1">
        <v>17147</v>
      </c>
      <c r="B685" t="s">
        <v>1250</v>
      </c>
      <c r="C685" t="s">
        <v>1251</v>
      </c>
      <c r="D685" s="3">
        <v>16729</v>
      </c>
      <c r="E685" s="4">
        <v>439.2</v>
      </c>
      <c r="F685" s="4">
        <v>38.1</v>
      </c>
    </row>
    <row r="686" spans="1:6" x14ac:dyDescent="0.3">
      <c r="A686" s="1">
        <v>17149</v>
      </c>
      <c r="B686" t="s">
        <v>1252</v>
      </c>
      <c r="C686" t="s">
        <v>122</v>
      </c>
      <c r="D686" s="3">
        <v>16430</v>
      </c>
      <c r="E686" s="4">
        <v>831.38</v>
      </c>
      <c r="F686" s="4">
        <v>19.8</v>
      </c>
    </row>
    <row r="687" spans="1:6" x14ac:dyDescent="0.3">
      <c r="A687" s="1">
        <v>17151</v>
      </c>
      <c r="B687" t="s">
        <v>1253</v>
      </c>
      <c r="C687" t="s">
        <v>344</v>
      </c>
      <c r="D687" s="3">
        <v>4470</v>
      </c>
      <c r="E687" s="4">
        <v>368.77</v>
      </c>
      <c r="F687" s="4">
        <v>12.1</v>
      </c>
    </row>
    <row r="688" spans="1:6" x14ac:dyDescent="0.3">
      <c r="A688" s="1">
        <v>17153</v>
      </c>
      <c r="B688" t="s">
        <v>1254</v>
      </c>
      <c r="C688" t="s">
        <v>348</v>
      </c>
      <c r="D688" s="3">
        <v>6161</v>
      </c>
      <c r="E688" s="4">
        <v>199.18</v>
      </c>
      <c r="F688" s="4">
        <v>30.9</v>
      </c>
    </row>
    <row r="689" spans="1:6" x14ac:dyDescent="0.3">
      <c r="A689" s="1">
        <v>17155</v>
      </c>
      <c r="B689" t="s">
        <v>1255</v>
      </c>
      <c r="C689" t="s">
        <v>745</v>
      </c>
      <c r="D689" s="3">
        <v>6006</v>
      </c>
      <c r="E689" s="4">
        <v>160.16</v>
      </c>
      <c r="F689" s="4">
        <v>37.5</v>
      </c>
    </row>
    <row r="690" spans="1:6" x14ac:dyDescent="0.3">
      <c r="A690" s="1">
        <v>17157</v>
      </c>
      <c r="B690" t="s">
        <v>1256</v>
      </c>
      <c r="C690" t="s">
        <v>124</v>
      </c>
      <c r="D690" s="3">
        <v>33476</v>
      </c>
      <c r="E690" s="4">
        <v>575.5</v>
      </c>
      <c r="F690" s="4">
        <v>58.2</v>
      </c>
    </row>
    <row r="691" spans="1:6" x14ac:dyDescent="0.3">
      <c r="A691" s="1">
        <v>17159</v>
      </c>
      <c r="B691" t="s">
        <v>1257</v>
      </c>
      <c r="C691" t="s">
        <v>1258</v>
      </c>
      <c r="D691" s="3">
        <v>16233</v>
      </c>
      <c r="E691" s="4">
        <v>359.99</v>
      </c>
      <c r="F691" s="4">
        <v>45.1</v>
      </c>
    </row>
    <row r="692" spans="1:6" x14ac:dyDescent="0.3">
      <c r="A692" s="1">
        <v>17161</v>
      </c>
      <c r="B692" t="s">
        <v>1259</v>
      </c>
      <c r="C692" t="s">
        <v>1260</v>
      </c>
      <c r="D692" s="3">
        <v>147546</v>
      </c>
      <c r="E692" s="4">
        <v>427.64</v>
      </c>
      <c r="F692" s="4">
        <v>345</v>
      </c>
    </row>
    <row r="693" spans="1:6" x14ac:dyDescent="0.3">
      <c r="A693" s="1">
        <v>17163</v>
      </c>
      <c r="B693" t="s">
        <v>1261</v>
      </c>
      <c r="C693" t="s">
        <v>128</v>
      </c>
      <c r="D693" s="3">
        <v>270056</v>
      </c>
      <c r="E693" s="4">
        <v>657.76</v>
      </c>
      <c r="F693" s="4">
        <v>410.6</v>
      </c>
    </row>
    <row r="694" spans="1:6" x14ac:dyDescent="0.3">
      <c r="A694" s="1">
        <v>17165</v>
      </c>
      <c r="B694" t="s">
        <v>1262</v>
      </c>
      <c r="C694" t="s">
        <v>353</v>
      </c>
      <c r="D694" s="3">
        <v>24913</v>
      </c>
      <c r="E694" s="4">
        <v>379.82</v>
      </c>
      <c r="F694" s="4">
        <v>65.599999999999994</v>
      </c>
    </row>
    <row r="695" spans="1:6" x14ac:dyDescent="0.3">
      <c r="A695" s="1">
        <v>17167</v>
      </c>
      <c r="B695" t="s">
        <v>1263</v>
      </c>
      <c r="C695" t="s">
        <v>1264</v>
      </c>
      <c r="D695" s="3">
        <v>197465</v>
      </c>
      <c r="E695" s="4">
        <v>868.3</v>
      </c>
      <c r="F695" s="4">
        <v>227.4</v>
      </c>
    </row>
    <row r="696" spans="1:6" x14ac:dyDescent="0.3">
      <c r="A696" s="1">
        <v>17169</v>
      </c>
      <c r="B696" t="s">
        <v>1265</v>
      </c>
      <c r="C696" t="s">
        <v>1266</v>
      </c>
      <c r="D696" s="3">
        <v>7544</v>
      </c>
      <c r="E696" s="4">
        <v>437.27</v>
      </c>
      <c r="F696" s="4">
        <v>17.3</v>
      </c>
    </row>
    <row r="697" spans="1:6" x14ac:dyDescent="0.3">
      <c r="A697" s="1">
        <v>17171</v>
      </c>
      <c r="B697" t="s">
        <v>1267</v>
      </c>
      <c r="C697" t="s">
        <v>355</v>
      </c>
      <c r="D697" s="3">
        <v>5355</v>
      </c>
      <c r="E697" s="4">
        <v>250.91</v>
      </c>
      <c r="F697" s="4">
        <v>21.3</v>
      </c>
    </row>
    <row r="698" spans="1:6" x14ac:dyDescent="0.3">
      <c r="A698" s="1">
        <v>17173</v>
      </c>
      <c r="B698" t="s">
        <v>1268</v>
      </c>
      <c r="C698" t="s">
        <v>130</v>
      </c>
      <c r="D698" s="3">
        <v>22363</v>
      </c>
      <c r="E698" s="4">
        <v>758.52</v>
      </c>
      <c r="F698" s="4">
        <v>29.5</v>
      </c>
    </row>
    <row r="699" spans="1:6" x14ac:dyDescent="0.3">
      <c r="A699" s="1">
        <v>17175</v>
      </c>
      <c r="B699" t="s">
        <v>1269</v>
      </c>
      <c r="C699" t="s">
        <v>1270</v>
      </c>
      <c r="D699" s="3">
        <v>5994</v>
      </c>
      <c r="E699" s="4">
        <v>288.08</v>
      </c>
      <c r="F699" s="4">
        <v>20.8</v>
      </c>
    </row>
    <row r="700" spans="1:6" x14ac:dyDescent="0.3">
      <c r="A700" s="1">
        <v>17177</v>
      </c>
      <c r="B700" t="s">
        <v>1271</v>
      </c>
      <c r="C700" t="s">
        <v>1272</v>
      </c>
      <c r="D700" s="3">
        <v>47711</v>
      </c>
      <c r="E700" s="4">
        <v>564.52</v>
      </c>
      <c r="F700" s="4">
        <v>84.5</v>
      </c>
    </row>
    <row r="701" spans="1:6" x14ac:dyDescent="0.3">
      <c r="A701" s="1">
        <v>17179</v>
      </c>
      <c r="B701" t="s">
        <v>1273</v>
      </c>
      <c r="C701" t="s">
        <v>1274</v>
      </c>
      <c r="D701" s="3">
        <v>135394</v>
      </c>
      <c r="E701" s="4">
        <v>648.97</v>
      </c>
      <c r="F701" s="4">
        <v>208.6</v>
      </c>
    </row>
    <row r="702" spans="1:6" x14ac:dyDescent="0.3">
      <c r="A702" s="1">
        <v>17181</v>
      </c>
      <c r="B702" t="s">
        <v>1275</v>
      </c>
      <c r="C702" t="s">
        <v>367</v>
      </c>
      <c r="D702" s="3">
        <v>17808</v>
      </c>
      <c r="E702" s="4">
        <v>413.46</v>
      </c>
      <c r="F702" s="4">
        <v>43.1</v>
      </c>
    </row>
    <row r="703" spans="1:6" x14ac:dyDescent="0.3">
      <c r="A703" s="1">
        <v>17183</v>
      </c>
      <c r="B703" t="s">
        <v>1276</v>
      </c>
      <c r="C703" t="s">
        <v>1277</v>
      </c>
      <c r="D703" s="3">
        <v>81625</v>
      </c>
      <c r="E703" s="4">
        <v>898.37</v>
      </c>
      <c r="F703" s="4">
        <v>90.9</v>
      </c>
    </row>
    <row r="704" spans="1:6" x14ac:dyDescent="0.3">
      <c r="A704" s="1">
        <v>17185</v>
      </c>
      <c r="B704" t="s">
        <v>1278</v>
      </c>
      <c r="C704" t="s">
        <v>1279</v>
      </c>
      <c r="D704" s="3">
        <v>11947</v>
      </c>
      <c r="E704" s="4">
        <v>223.25</v>
      </c>
      <c r="F704" s="4">
        <v>53.5</v>
      </c>
    </row>
    <row r="705" spans="1:6" x14ac:dyDescent="0.3">
      <c r="A705" s="1">
        <v>17187</v>
      </c>
      <c r="B705" t="s">
        <v>1280</v>
      </c>
      <c r="C705" t="s">
        <v>1025</v>
      </c>
      <c r="D705" s="3">
        <v>17707</v>
      </c>
      <c r="E705" s="4">
        <v>542.41</v>
      </c>
      <c r="F705" s="4">
        <v>32.6</v>
      </c>
    </row>
    <row r="706" spans="1:6" x14ac:dyDescent="0.3">
      <c r="A706" s="1">
        <v>17189</v>
      </c>
      <c r="B706" t="s">
        <v>1281</v>
      </c>
      <c r="C706" t="s">
        <v>142</v>
      </c>
      <c r="D706" s="3">
        <v>14716</v>
      </c>
      <c r="E706" s="4">
        <v>562.57000000000005</v>
      </c>
      <c r="F706" s="4">
        <v>26.2</v>
      </c>
    </row>
    <row r="707" spans="1:6" x14ac:dyDescent="0.3">
      <c r="A707" s="1">
        <v>17191</v>
      </c>
      <c r="B707" t="s">
        <v>1282</v>
      </c>
      <c r="C707" t="s">
        <v>1028</v>
      </c>
      <c r="D707" s="3">
        <v>16760</v>
      </c>
      <c r="E707" s="4">
        <v>713.81</v>
      </c>
      <c r="F707" s="4">
        <v>23.5</v>
      </c>
    </row>
    <row r="708" spans="1:6" x14ac:dyDescent="0.3">
      <c r="A708" s="1">
        <v>17193</v>
      </c>
      <c r="B708" t="s">
        <v>1283</v>
      </c>
      <c r="C708" t="s">
        <v>372</v>
      </c>
      <c r="D708" s="3">
        <v>14665</v>
      </c>
      <c r="E708" s="4">
        <v>494.77</v>
      </c>
      <c r="F708" s="4">
        <v>29.6</v>
      </c>
    </row>
    <row r="709" spans="1:6" x14ac:dyDescent="0.3">
      <c r="A709" s="1">
        <v>17195</v>
      </c>
      <c r="B709" t="s">
        <v>1284</v>
      </c>
      <c r="C709" t="s">
        <v>1285</v>
      </c>
      <c r="D709" s="3">
        <v>58498</v>
      </c>
      <c r="E709" s="4">
        <v>684.25</v>
      </c>
      <c r="F709" s="4">
        <v>85.5</v>
      </c>
    </row>
    <row r="710" spans="1:6" x14ac:dyDescent="0.3">
      <c r="A710" s="1">
        <v>17197</v>
      </c>
      <c r="B710" t="s">
        <v>1286</v>
      </c>
      <c r="C710" t="s">
        <v>1287</v>
      </c>
      <c r="D710" s="3">
        <v>677560</v>
      </c>
      <c r="E710" s="4">
        <v>836.91</v>
      </c>
      <c r="F710" s="4">
        <v>809.6</v>
      </c>
    </row>
    <row r="711" spans="1:6" x14ac:dyDescent="0.3">
      <c r="A711" s="1">
        <v>17199</v>
      </c>
      <c r="B711" t="s">
        <v>1288</v>
      </c>
      <c r="C711" t="s">
        <v>1289</v>
      </c>
      <c r="D711" s="3">
        <v>66357</v>
      </c>
      <c r="E711" s="4">
        <v>420.15</v>
      </c>
      <c r="F711" s="4">
        <v>157.9</v>
      </c>
    </row>
    <row r="712" spans="1:6" x14ac:dyDescent="0.3">
      <c r="A712" s="1">
        <v>17201</v>
      </c>
      <c r="B712" t="s">
        <v>1290</v>
      </c>
      <c r="C712" t="s">
        <v>1291</v>
      </c>
      <c r="D712" s="3">
        <v>295266</v>
      </c>
      <c r="E712" s="4">
        <v>513.36</v>
      </c>
      <c r="F712" s="4">
        <v>575.20000000000005</v>
      </c>
    </row>
    <row r="713" spans="1:6" x14ac:dyDescent="0.3">
      <c r="A713" s="1">
        <v>17203</v>
      </c>
      <c r="B713" t="s">
        <v>1292</v>
      </c>
      <c r="C713" t="s">
        <v>1293</v>
      </c>
      <c r="D713" s="3">
        <v>38664</v>
      </c>
      <c r="E713" s="4">
        <v>527.79999999999995</v>
      </c>
      <c r="F713" s="4">
        <v>73.3</v>
      </c>
    </row>
    <row r="714" spans="1:6" x14ac:dyDescent="0.3">
      <c r="A714" s="1">
        <v>18</v>
      </c>
      <c r="B714" t="s">
        <v>1294</v>
      </c>
      <c r="C714" t="s">
        <v>1295</v>
      </c>
      <c r="D714" s="3">
        <v>6483802</v>
      </c>
      <c r="E714" s="4">
        <v>35826.11</v>
      </c>
      <c r="F714" s="4">
        <v>181</v>
      </c>
    </row>
    <row r="715" spans="1:6" x14ac:dyDescent="0.3">
      <c r="A715" s="1">
        <v>18001</v>
      </c>
      <c r="B715" t="s">
        <v>1296</v>
      </c>
      <c r="C715" t="s">
        <v>496</v>
      </c>
      <c r="D715" s="3">
        <v>34387</v>
      </c>
      <c r="E715" s="4">
        <v>339.03</v>
      </c>
      <c r="F715" s="4">
        <v>101.4</v>
      </c>
    </row>
    <row r="716" spans="1:6" x14ac:dyDescent="0.3">
      <c r="A716" s="1">
        <v>18003</v>
      </c>
      <c r="B716" t="s">
        <v>1297</v>
      </c>
      <c r="C716" t="s">
        <v>1298</v>
      </c>
      <c r="D716" s="3" t="s">
        <v>1299</v>
      </c>
      <c r="E716" s="4">
        <v>657.31</v>
      </c>
      <c r="F716" s="4">
        <v>540.6</v>
      </c>
    </row>
    <row r="717" spans="1:6" x14ac:dyDescent="0.3">
      <c r="A717" s="1">
        <v>18005</v>
      </c>
      <c r="B717" t="s">
        <v>1300</v>
      </c>
      <c r="C717" t="s">
        <v>1301</v>
      </c>
      <c r="D717" s="3">
        <v>76794</v>
      </c>
      <c r="E717" s="4">
        <v>406.91</v>
      </c>
      <c r="F717" s="4">
        <v>188.7</v>
      </c>
    </row>
    <row r="718" spans="1:6" x14ac:dyDescent="0.3">
      <c r="A718" s="1">
        <v>18007</v>
      </c>
      <c r="B718" t="s">
        <v>1302</v>
      </c>
      <c r="C718" t="s">
        <v>251</v>
      </c>
      <c r="D718" s="3">
        <v>8854</v>
      </c>
      <c r="E718" s="4">
        <v>406.42</v>
      </c>
      <c r="F718" s="4">
        <v>21.8</v>
      </c>
    </row>
    <row r="719" spans="1:6" x14ac:dyDescent="0.3">
      <c r="A719" s="1">
        <v>18009</v>
      </c>
      <c r="B719" t="s">
        <v>1303</v>
      </c>
      <c r="C719" t="s">
        <v>1304</v>
      </c>
      <c r="D719" s="3">
        <v>12766</v>
      </c>
      <c r="E719" s="4">
        <v>165.08</v>
      </c>
      <c r="F719" s="4">
        <v>77.3</v>
      </c>
    </row>
    <row r="720" spans="1:6" x14ac:dyDescent="0.3">
      <c r="A720" s="1">
        <v>18011</v>
      </c>
      <c r="B720" t="s">
        <v>1305</v>
      </c>
      <c r="C720" t="s">
        <v>253</v>
      </c>
      <c r="D720" s="3">
        <v>56640</v>
      </c>
      <c r="E720" s="4">
        <v>422.91</v>
      </c>
      <c r="F720" s="4">
        <v>133.9</v>
      </c>
    </row>
    <row r="721" spans="1:6" x14ac:dyDescent="0.3">
      <c r="A721" s="1">
        <v>18013</v>
      </c>
      <c r="B721" t="s">
        <v>1306</v>
      </c>
      <c r="C721" t="s">
        <v>1145</v>
      </c>
      <c r="D721" s="3">
        <v>15242</v>
      </c>
      <c r="E721" s="4">
        <v>311.98</v>
      </c>
      <c r="F721" s="4">
        <v>48.9</v>
      </c>
    </row>
    <row r="722" spans="1:6" x14ac:dyDescent="0.3">
      <c r="A722" s="1">
        <v>18015</v>
      </c>
      <c r="B722" t="s">
        <v>1307</v>
      </c>
      <c r="C722" t="s">
        <v>258</v>
      </c>
      <c r="D722" s="3">
        <v>20155</v>
      </c>
      <c r="E722" s="4">
        <v>372.22</v>
      </c>
      <c r="F722" s="4">
        <v>54.1</v>
      </c>
    </row>
    <row r="723" spans="1:6" x14ac:dyDescent="0.3">
      <c r="A723" s="1">
        <v>18017</v>
      </c>
      <c r="B723" t="s">
        <v>1308</v>
      </c>
      <c r="C723" t="s">
        <v>1151</v>
      </c>
      <c r="D723" s="3">
        <v>38966</v>
      </c>
      <c r="E723" s="4">
        <v>412.15</v>
      </c>
      <c r="F723" s="4">
        <v>94.5</v>
      </c>
    </row>
    <row r="724" spans="1:6" x14ac:dyDescent="0.3">
      <c r="A724" s="1">
        <v>18019</v>
      </c>
      <c r="B724" t="s">
        <v>1309</v>
      </c>
      <c r="C724" t="s">
        <v>262</v>
      </c>
      <c r="D724" s="3">
        <v>110232</v>
      </c>
      <c r="E724" s="4">
        <v>372.86</v>
      </c>
      <c r="F724" s="4">
        <v>295.60000000000002</v>
      </c>
    </row>
    <row r="725" spans="1:6" x14ac:dyDescent="0.3">
      <c r="A725" s="1">
        <v>18021</v>
      </c>
      <c r="B725" t="s">
        <v>1310</v>
      </c>
      <c r="C725" t="s">
        <v>37</v>
      </c>
      <c r="D725" s="3">
        <v>26890</v>
      </c>
      <c r="E725" s="4">
        <v>357.54</v>
      </c>
      <c r="F725" s="4">
        <v>75.2</v>
      </c>
    </row>
    <row r="726" spans="1:6" x14ac:dyDescent="0.3">
      <c r="A726" s="1">
        <v>18023</v>
      </c>
      <c r="B726" t="s">
        <v>1311</v>
      </c>
      <c r="C726" t="s">
        <v>1159</v>
      </c>
      <c r="D726" s="3">
        <v>33224</v>
      </c>
      <c r="E726" s="4">
        <v>405.07</v>
      </c>
      <c r="F726" s="4">
        <v>82</v>
      </c>
    </row>
    <row r="727" spans="1:6" x14ac:dyDescent="0.3">
      <c r="A727" s="1">
        <v>18025</v>
      </c>
      <c r="B727" t="s">
        <v>1312</v>
      </c>
      <c r="C727" t="s">
        <v>274</v>
      </c>
      <c r="D727" s="3">
        <v>10713</v>
      </c>
      <c r="E727" s="4">
        <v>305.64</v>
      </c>
      <c r="F727" s="4">
        <v>35.1</v>
      </c>
    </row>
    <row r="728" spans="1:6" x14ac:dyDescent="0.3">
      <c r="A728" s="1">
        <v>18027</v>
      </c>
      <c r="B728" t="s">
        <v>1313</v>
      </c>
      <c r="C728" t="s">
        <v>1314</v>
      </c>
      <c r="D728" s="3">
        <v>31648</v>
      </c>
      <c r="E728" s="4">
        <v>429.49</v>
      </c>
      <c r="F728" s="4">
        <v>73.7</v>
      </c>
    </row>
    <row r="729" spans="1:6" x14ac:dyDescent="0.3">
      <c r="A729" s="1">
        <v>18029</v>
      </c>
      <c r="B729" t="s">
        <v>1315</v>
      </c>
      <c r="C729" t="s">
        <v>1316</v>
      </c>
      <c r="D729" s="3">
        <v>50047</v>
      </c>
      <c r="E729" s="4">
        <v>305.02999999999997</v>
      </c>
      <c r="F729" s="4">
        <v>164.1</v>
      </c>
    </row>
    <row r="730" spans="1:6" x14ac:dyDescent="0.3">
      <c r="A730" s="1">
        <v>18031</v>
      </c>
      <c r="B730" t="s">
        <v>1317</v>
      </c>
      <c r="C730" t="s">
        <v>847</v>
      </c>
      <c r="D730" s="3">
        <v>25740</v>
      </c>
      <c r="E730" s="4">
        <v>372.57</v>
      </c>
      <c r="F730" s="4">
        <v>69.099999999999994</v>
      </c>
    </row>
    <row r="731" spans="1:6" x14ac:dyDescent="0.3">
      <c r="A731" s="1">
        <v>18033</v>
      </c>
      <c r="B731" t="s">
        <v>1318</v>
      </c>
      <c r="C731" t="s">
        <v>59</v>
      </c>
      <c r="D731" s="3">
        <v>42223</v>
      </c>
      <c r="E731" s="4">
        <v>362.82</v>
      </c>
      <c r="F731" s="4">
        <v>116.4</v>
      </c>
    </row>
    <row r="732" spans="1:6" x14ac:dyDescent="0.3">
      <c r="A732" s="1">
        <v>18035</v>
      </c>
      <c r="B732" t="s">
        <v>1319</v>
      </c>
      <c r="C732" t="s">
        <v>1320</v>
      </c>
      <c r="D732" s="3">
        <v>117671</v>
      </c>
      <c r="E732" s="4">
        <v>392.12</v>
      </c>
      <c r="F732" s="4">
        <v>300.10000000000002</v>
      </c>
    </row>
    <row r="733" spans="1:6" x14ac:dyDescent="0.3">
      <c r="A733" s="1">
        <v>18037</v>
      </c>
      <c r="B733" t="s">
        <v>1321</v>
      </c>
      <c r="C733" t="s">
        <v>1322</v>
      </c>
      <c r="D733" s="3">
        <v>41889</v>
      </c>
      <c r="E733" s="4">
        <v>427.27</v>
      </c>
      <c r="F733" s="4">
        <v>98</v>
      </c>
    </row>
    <row r="734" spans="1:6" x14ac:dyDescent="0.3">
      <c r="A734" s="1">
        <v>18039</v>
      </c>
      <c r="B734" t="s">
        <v>1323</v>
      </c>
      <c r="C734" t="s">
        <v>1324</v>
      </c>
      <c r="D734" s="3">
        <v>197559</v>
      </c>
      <c r="E734" s="4">
        <v>463.17</v>
      </c>
      <c r="F734" s="4">
        <v>426.5</v>
      </c>
    </row>
    <row r="735" spans="1:6" x14ac:dyDescent="0.3">
      <c r="A735" s="1">
        <v>18041</v>
      </c>
      <c r="B735" t="s">
        <v>1325</v>
      </c>
      <c r="C735" t="s">
        <v>67</v>
      </c>
      <c r="D735" s="3">
        <v>24277</v>
      </c>
      <c r="E735" s="4">
        <v>215.01</v>
      </c>
      <c r="F735" s="4">
        <v>112.9</v>
      </c>
    </row>
    <row r="736" spans="1:6" x14ac:dyDescent="0.3">
      <c r="A736" s="1">
        <v>18043</v>
      </c>
      <c r="B736" t="s">
        <v>1326</v>
      </c>
      <c r="C736" t="s">
        <v>872</v>
      </c>
      <c r="D736" s="3">
        <v>74578</v>
      </c>
      <c r="E736" s="4">
        <v>147.93</v>
      </c>
      <c r="F736" s="4">
        <v>504.1</v>
      </c>
    </row>
    <row r="737" spans="1:6" x14ac:dyDescent="0.3">
      <c r="A737" s="1">
        <v>18045</v>
      </c>
      <c r="B737" t="s">
        <v>1327</v>
      </c>
      <c r="C737" t="s">
        <v>1328</v>
      </c>
      <c r="D737" s="3">
        <v>17240</v>
      </c>
      <c r="E737" s="4">
        <v>395.66</v>
      </c>
      <c r="F737" s="4">
        <v>43.6</v>
      </c>
    </row>
    <row r="738" spans="1:6" x14ac:dyDescent="0.3">
      <c r="A738" s="1">
        <v>18047</v>
      </c>
      <c r="B738" t="s">
        <v>1329</v>
      </c>
      <c r="C738" t="s">
        <v>69</v>
      </c>
      <c r="D738" s="3">
        <v>23087</v>
      </c>
      <c r="E738" s="4">
        <v>384.43</v>
      </c>
      <c r="F738" s="4">
        <v>60.1</v>
      </c>
    </row>
    <row r="739" spans="1:6" x14ac:dyDescent="0.3">
      <c r="A739" s="1">
        <v>18049</v>
      </c>
      <c r="B739" t="s">
        <v>1330</v>
      </c>
      <c r="C739" t="s">
        <v>288</v>
      </c>
      <c r="D739" s="3">
        <v>20836</v>
      </c>
      <c r="E739" s="4">
        <v>368.39</v>
      </c>
      <c r="F739" s="4">
        <v>56.6</v>
      </c>
    </row>
    <row r="740" spans="1:6" x14ac:dyDescent="0.3">
      <c r="A740" s="1">
        <v>18051</v>
      </c>
      <c r="B740" t="s">
        <v>1331</v>
      </c>
      <c r="C740" t="s">
        <v>1332</v>
      </c>
      <c r="D740" s="3">
        <v>33503</v>
      </c>
      <c r="E740" s="4">
        <v>487.49</v>
      </c>
      <c r="F740" s="4">
        <v>68.7</v>
      </c>
    </row>
    <row r="741" spans="1:6" x14ac:dyDescent="0.3">
      <c r="A741" s="1">
        <v>18053</v>
      </c>
      <c r="B741" t="s">
        <v>1333</v>
      </c>
      <c r="C741" t="s">
        <v>292</v>
      </c>
      <c r="D741" s="3" t="s">
        <v>1334</v>
      </c>
      <c r="E741" s="4">
        <v>414.07</v>
      </c>
      <c r="F741" s="4">
        <v>169.2</v>
      </c>
    </row>
    <row r="742" spans="1:6" x14ac:dyDescent="0.3">
      <c r="A742" s="1">
        <v>18055</v>
      </c>
      <c r="B742" t="s">
        <v>1335</v>
      </c>
      <c r="C742" t="s">
        <v>73</v>
      </c>
      <c r="D742" s="3">
        <v>33165</v>
      </c>
      <c r="E742" s="4">
        <v>542.49</v>
      </c>
      <c r="F742" s="4">
        <v>61.1</v>
      </c>
    </row>
    <row r="743" spans="1:6" x14ac:dyDescent="0.3">
      <c r="A743" s="1">
        <v>18057</v>
      </c>
      <c r="B743" t="s">
        <v>1336</v>
      </c>
      <c r="C743" t="s">
        <v>690</v>
      </c>
      <c r="D743" s="3">
        <v>274569</v>
      </c>
      <c r="E743" s="4">
        <v>394.27</v>
      </c>
      <c r="F743" s="4">
        <v>696.4</v>
      </c>
    </row>
    <row r="744" spans="1:6" x14ac:dyDescent="0.3">
      <c r="A744" s="1">
        <v>18059</v>
      </c>
      <c r="B744" t="s">
        <v>1337</v>
      </c>
      <c r="C744" t="s">
        <v>896</v>
      </c>
      <c r="D744" s="3">
        <v>70002</v>
      </c>
      <c r="E744" s="4">
        <v>306.02</v>
      </c>
      <c r="F744" s="4">
        <v>228.8</v>
      </c>
    </row>
    <row r="745" spans="1:6" x14ac:dyDescent="0.3">
      <c r="A745" s="1">
        <v>18061</v>
      </c>
      <c r="B745" t="s">
        <v>1338</v>
      </c>
      <c r="C745" t="s">
        <v>1339</v>
      </c>
      <c r="D745" s="3">
        <v>39364</v>
      </c>
      <c r="E745" s="4">
        <v>484.52</v>
      </c>
      <c r="F745" s="4">
        <v>81.2</v>
      </c>
    </row>
    <row r="746" spans="1:6" x14ac:dyDescent="0.3">
      <c r="A746" s="1">
        <v>18063</v>
      </c>
      <c r="B746" t="s">
        <v>1340</v>
      </c>
      <c r="C746" t="s">
        <v>1341</v>
      </c>
      <c r="D746" s="3">
        <v>145448</v>
      </c>
      <c r="E746" s="4">
        <v>406.91</v>
      </c>
      <c r="F746" s="4">
        <v>357.4</v>
      </c>
    </row>
    <row r="747" spans="1:6" x14ac:dyDescent="0.3">
      <c r="A747" s="1">
        <v>18065</v>
      </c>
      <c r="B747" t="s">
        <v>1342</v>
      </c>
      <c r="C747" t="s">
        <v>77</v>
      </c>
      <c r="D747" s="3">
        <v>49462</v>
      </c>
      <c r="E747" s="4">
        <v>391.88</v>
      </c>
      <c r="F747" s="4">
        <v>126.2</v>
      </c>
    </row>
    <row r="748" spans="1:6" x14ac:dyDescent="0.3">
      <c r="A748" s="1">
        <v>18067</v>
      </c>
      <c r="B748" t="s">
        <v>1343</v>
      </c>
      <c r="C748" t="s">
        <v>299</v>
      </c>
      <c r="D748" s="3">
        <v>82752</v>
      </c>
      <c r="E748" s="4">
        <v>293.06</v>
      </c>
      <c r="F748" s="4">
        <v>282.39999999999998</v>
      </c>
    </row>
    <row r="749" spans="1:6" x14ac:dyDescent="0.3">
      <c r="A749" s="1">
        <v>18069</v>
      </c>
      <c r="B749" t="s">
        <v>1344</v>
      </c>
      <c r="C749" t="s">
        <v>1345</v>
      </c>
      <c r="D749" s="3">
        <v>37124</v>
      </c>
      <c r="E749" s="4">
        <v>382.65</v>
      </c>
      <c r="F749" s="4">
        <v>97</v>
      </c>
    </row>
    <row r="750" spans="1:6" x14ac:dyDescent="0.3">
      <c r="A750" s="1">
        <v>18071</v>
      </c>
      <c r="B750" t="s">
        <v>1346</v>
      </c>
      <c r="C750" t="s">
        <v>81</v>
      </c>
      <c r="D750" s="3">
        <v>42376</v>
      </c>
      <c r="E750" s="4">
        <v>509.31</v>
      </c>
      <c r="F750" s="4">
        <v>83.2</v>
      </c>
    </row>
    <row r="751" spans="1:6" x14ac:dyDescent="0.3">
      <c r="A751" s="1">
        <v>18073</v>
      </c>
      <c r="B751" t="s">
        <v>1347</v>
      </c>
      <c r="C751" t="s">
        <v>911</v>
      </c>
      <c r="D751" s="3">
        <v>33478</v>
      </c>
      <c r="E751" s="4">
        <v>559.62</v>
      </c>
      <c r="F751" s="4">
        <v>59.8</v>
      </c>
    </row>
    <row r="752" spans="1:6" x14ac:dyDescent="0.3">
      <c r="A752" s="1">
        <v>18075</v>
      </c>
      <c r="B752" t="s">
        <v>1348</v>
      </c>
      <c r="C752" t="s">
        <v>1349</v>
      </c>
      <c r="D752" s="3">
        <v>21253</v>
      </c>
      <c r="E752" s="4">
        <v>383.91</v>
      </c>
      <c r="F752" s="4">
        <v>55.4</v>
      </c>
    </row>
    <row r="753" spans="1:6" x14ac:dyDescent="0.3">
      <c r="A753" s="1">
        <v>18077</v>
      </c>
      <c r="B753" t="s">
        <v>1350</v>
      </c>
      <c r="C753" t="s">
        <v>83</v>
      </c>
      <c r="D753" s="3">
        <v>32428</v>
      </c>
      <c r="E753" s="4">
        <v>360.63</v>
      </c>
      <c r="F753" s="4">
        <v>89.9</v>
      </c>
    </row>
    <row r="754" spans="1:6" x14ac:dyDescent="0.3">
      <c r="A754" s="1">
        <v>18079</v>
      </c>
      <c r="B754" t="s">
        <v>1351</v>
      </c>
      <c r="C754" t="s">
        <v>1352</v>
      </c>
      <c r="D754" s="3">
        <v>28525</v>
      </c>
      <c r="E754" s="4">
        <v>376.58</v>
      </c>
      <c r="F754" s="4">
        <v>75.7</v>
      </c>
    </row>
    <row r="755" spans="1:6" x14ac:dyDescent="0.3">
      <c r="A755" s="1">
        <v>18081</v>
      </c>
      <c r="B755" t="s">
        <v>1353</v>
      </c>
      <c r="C755" t="s">
        <v>307</v>
      </c>
      <c r="D755" s="3">
        <v>139654</v>
      </c>
      <c r="E755" s="4">
        <v>320.43</v>
      </c>
      <c r="F755" s="4">
        <v>435.8</v>
      </c>
    </row>
    <row r="756" spans="1:6" x14ac:dyDescent="0.3">
      <c r="A756" s="1">
        <v>18083</v>
      </c>
      <c r="B756" t="s">
        <v>1354</v>
      </c>
      <c r="C756" t="s">
        <v>1211</v>
      </c>
      <c r="D756" s="3">
        <v>38440</v>
      </c>
      <c r="E756" s="4">
        <v>516.03</v>
      </c>
      <c r="F756" s="4">
        <v>74.5</v>
      </c>
    </row>
    <row r="757" spans="1:6" x14ac:dyDescent="0.3">
      <c r="A757" s="1">
        <v>18085</v>
      </c>
      <c r="B757" t="s">
        <v>1355</v>
      </c>
      <c r="C757" t="s">
        <v>1356</v>
      </c>
      <c r="D757" s="3">
        <v>77358</v>
      </c>
      <c r="E757" s="4">
        <v>531.38</v>
      </c>
      <c r="F757" s="4">
        <v>145.6</v>
      </c>
    </row>
    <row r="758" spans="1:6" x14ac:dyDescent="0.3">
      <c r="A758" s="1">
        <v>18087</v>
      </c>
      <c r="B758" t="s">
        <v>1357</v>
      </c>
      <c r="C758" t="s">
        <v>1358</v>
      </c>
      <c r="D758" s="3">
        <v>37128</v>
      </c>
      <c r="E758" s="4">
        <v>379.62</v>
      </c>
      <c r="F758" s="4">
        <v>97.8</v>
      </c>
    </row>
    <row r="759" spans="1:6" x14ac:dyDescent="0.3">
      <c r="A759" s="1">
        <v>18089</v>
      </c>
      <c r="B759" t="s">
        <v>1359</v>
      </c>
      <c r="C759" t="s">
        <v>412</v>
      </c>
      <c r="D759" s="3">
        <v>496005</v>
      </c>
      <c r="E759" s="4">
        <v>498.96</v>
      </c>
      <c r="F759" s="4">
        <v>994.1</v>
      </c>
    </row>
    <row r="760" spans="1:6" x14ac:dyDescent="0.3">
      <c r="A760" s="1">
        <v>18091</v>
      </c>
      <c r="B760" t="s">
        <v>1360</v>
      </c>
      <c r="C760" t="s">
        <v>1361</v>
      </c>
      <c r="D760" s="3">
        <v>111467</v>
      </c>
      <c r="E760" s="4">
        <v>598.29999999999995</v>
      </c>
      <c r="F760" s="4">
        <v>186.3</v>
      </c>
    </row>
    <row r="761" spans="1:6" x14ac:dyDescent="0.3">
      <c r="A761" s="1">
        <v>18093</v>
      </c>
      <c r="B761" t="s">
        <v>1362</v>
      </c>
      <c r="C761" t="s">
        <v>90</v>
      </c>
      <c r="D761" s="3">
        <v>46134</v>
      </c>
      <c r="E761" s="4">
        <v>449.17</v>
      </c>
      <c r="F761" s="4">
        <v>102.7</v>
      </c>
    </row>
    <row r="762" spans="1:6" x14ac:dyDescent="0.3">
      <c r="A762" s="1">
        <v>18095</v>
      </c>
      <c r="B762" t="s">
        <v>1363</v>
      </c>
      <c r="C762" t="s">
        <v>101</v>
      </c>
      <c r="D762" s="3">
        <v>131636</v>
      </c>
      <c r="E762" s="4">
        <v>451.92</v>
      </c>
      <c r="F762" s="4">
        <v>291.3</v>
      </c>
    </row>
    <row r="763" spans="1:6" x14ac:dyDescent="0.3">
      <c r="A763" s="1">
        <v>18097</v>
      </c>
      <c r="B763" t="s">
        <v>1364</v>
      </c>
      <c r="C763" t="s">
        <v>105</v>
      </c>
      <c r="D763" s="3">
        <v>903393</v>
      </c>
      <c r="E763" s="4">
        <v>396.3</v>
      </c>
      <c r="F763" s="4">
        <v>2279.6</v>
      </c>
    </row>
    <row r="764" spans="1:6" x14ac:dyDescent="0.3">
      <c r="A764" s="1">
        <v>18099</v>
      </c>
      <c r="B764" t="s">
        <v>1365</v>
      </c>
      <c r="C764" t="s">
        <v>107</v>
      </c>
      <c r="D764" s="3">
        <v>47051</v>
      </c>
      <c r="E764" s="4">
        <v>443.63</v>
      </c>
      <c r="F764" s="4">
        <v>106.1</v>
      </c>
    </row>
    <row r="765" spans="1:6" x14ac:dyDescent="0.3">
      <c r="A765" s="1">
        <v>18101</v>
      </c>
      <c r="B765" t="s">
        <v>1366</v>
      </c>
      <c r="C765" t="s">
        <v>723</v>
      </c>
      <c r="D765" s="3">
        <v>10334</v>
      </c>
      <c r="E765" s="4">
        <v>335.74</v>
      </c>
      <c r="F765" s="4">
        <v>30.8</v>
      </c>
    </row>
    <row r="766" spans="1:6" x14ac:dyDescent="0.3">
      <c r="A766" s="1">
        <v>18103</v>
      </c>
      <c r="B766" t="s">
        <v>1367</v>
      </c>
      <c r="C766" t="s">
        <v>1368</v>
      </c>
      <c r="D766" s="3">
        <v>36903</v>
      </c>
      <c r="E766" s="4">
        <v>373.84</v>
      </c>
      <c r="F766" s="4">
        <v>98.7</v>
      </c>
    </row>
    <row r="767" spans="1:6" x14ac:dyDescent="0.3">
      <c r="A767" s="1">
        <v>18105</v>
      </c>
      <c r="B767" t="s">
        <v>1369</v>
      </c>
      <c r="C767" t="s">
        <v>112</v>
      </c>
      <c r="D767" s="3">
        <v>137974</v>
      </c>
      <c r="E767" s="4">
        <v>394.51</v>
      </c>
      <c r="F767" s="4">
        <v>349.7</v>
      </c>
    </row>
    <row r="768" spans="1:6" x14ac:dyDescent="0.3">
      <c r="A768" s="1">
        <v>18107</v>
      </c>
      <c r="B768" t="s">
        <v>1370</v>
      </c>
      <c r="C768" t="s">
        <v>114</v>
      </c>
      <c r="D768" s="3">
        <v>38124</v>
      </c>
      <c r="E768" s="4">
        <v>504.61</v>
      </c>
      <c r="F768" s="4">
        <v>75.599999999999994</v>
      </c>
    </row>
    <row r="769" spans="1:6" x14ac:dyDescent="0.3">
      <c r="A769" s="1">
        <v>18109</v>
      </c>
      <c r="B769" t="s">
        <v>1371</v>
      </c>
      <c r="C769" t="s">
        <v>116</v>
      </c>
      <c r="D769" s="3">
        <v>68894</v>
      </c>
      <c r="E769" s="4">
        <v>403.97</v>
      </c>
      <c r="F769" s="4">
        <v>170.5</v>
      </c>
    </row>
    <row r="770" spans="1:6" x14ac:dyDescent="0.3">
      <c r="A770" s="1">
        <v>18111</v>
      </c>
      <c r="B770" t="s">
        <v>1372</v>
      </c>
      <c r="C770" t="s">
        <v>331</v>
      </c>
      <c r="D770" s="3">
        <v>14244</v>
      </c>
      <c r="E770" s="4">
        <v>401.76</v>
      </c>
      <c r="F770" s="4">
        <v>35.5</v>
      </c>
    </row>
    <row r="771" spans="1:6" x14ac:dyDescent="0.3">
      <c r="A771" s="1">
        <v>18113</v>
      </c>
      <c r="B771" t="s">
        <v>1373</v>
      </c>
      <c r="C771" t="s">
        <v>1374</v>
      </c>
      <c r="D771" s="3">
        <v>47536</v>
      </c>
      <c r="E771" s="4">
        <v>410.84</v>
      </c>
      <c r="F771" s="4">
        <v>115.7</v>
      </c>
    </row>
    <row r="772" spans="1:6" x14ac:dyDescent="0.3">
      <c r="A772" s="1">
        <v>18115</v>
      </c>
      <c r="B772" t="s">
        <v>1375</v>
      </c>
      <c r="C772" t="s">
        <v>1376</v>
      </c>
      <c r="D772" s="3">
        <v>6128</v>
      </c>
      <c r="E772" s="4">
        <v>86.14</v>
      </c>
      <c r="F772" s="4">
        <v>71.099999999999994</v>
      </c>
    </row>
    <row r="773" spans="1:6" x14ac:dyDescent="0.3">
      <c r="A773" s="1">
        <v>18117</v>
      </c>
      <c r="B773" t="s">
        <v>1377</v>
      </c>
      <c r="C773" t="s">
        <v>437</v>
      </c>
      <c r="D773" s="3">
        <v>19840</v>
      </c>
      <c r="E773" s="4">
        <v>398.39</v>
      </c>
      <c r="F773" s="4">
        <v>49.8</v>
      </c>
    </row>
    <row r="774" spans="1:6" x14ac:dyDescent="0.3">
      <c r="A774" s="1">
        <v>18119</v>
      </c>
      <c r="B774" t="s">
        <v>1378</v>
      </c>
      <c r="C774" t="s">
        <v>1379</v>
      </c>
      <c r="D774" s="3">
        <v>21575</v>
      </c>
      <c r="E774" s="4">
        <v>385.29</v>
      </c>
      <c r="F774" s="4">
        <v>56</v>
      </c>
    </row>
    <row r="775" spans="1:6" x14ac:dyDescent="0.3">
      <c r="A775" s="1">
        <v>18121</v>
      </c>
      <c r="B775" t="s">
        <v>1380</v>
      </c>
      <c r="C775" t="s">
        <v>1381</v>
      </c>
      <c r="D775" s="3">
        <v>17339</v>
      </c>
      <c r="E775" s="4">
        <v>444.66</v>
      </c>
      <c r="F775" s="4">
        <v>39</v>
      </c>
    </row>
    <row r="776" spans="1:6" x14ac:dyDescent="0.3">
      <c r="A776" s="1">
        <v>18123</v>
      </c>
      <c r="B776" t="s">
        <v>1382</v>
      </c>
      <c r="C776" t="s">
        <v>118</v>
      </c>
      <c r="D776" s="3">
        <v>19338</v>
      </c>
      <c r="E776" s="4">
        <v>381.73</v>
      </c>
      <c r="F776" s="4">
        <v>50.7</v>
      </c>
    </row>
    <row r="777" spans="1:6" x14ac:dyDescent="0.3">
      <c r="A777" s="1">
        <v>18125</v>
      </c>
      <c r="B777" t="s">
        <v>1383</v>
      </c>
      <c r="C777" t="s">
        <v>122</v>
      </c>
      <c r="D777" s="3">
        <v>12845</v>
      </c>
      <c r="E777" s="4">
        <v>334.24</v>
      </c>
      <c r="F777" s="4">
        <v>38.4</v>
      </c>
    </row>
    <row r="778" spans="1:6" x14ac:dyDescent="0.3">
      <c r="A778" s="1">
        <v>18127</v>
      </c>
      <c r="B778" t="s">
        <v>1384</v>
      </c>
      <c r="C778" t="s">
        <v>1385</v>
      </c>
      <c r="D778" s="3">
        <v>164343</v>
      </c>
      <c r="E778" s="4">
        <v>418.15</v>
      </c>
      <c r="F778" s="4">
        <v>393</v>
      </c>
    </row>
    <row r="779" spans="1:6" x14ac:dyDescent="0.3">
      <c r="A779" s="1">
        <v>18129</v>
      </c>
      <c r="B779" t="s">
        <v>1386</v>
      </c>
      <c r="C779" t="s">
        <v>1387</v>
      </c>
      <c r="D779" s="3">
        <v>25910</v>
      </c>
      <c r="E779" s="4">
        <v>409.57</v>
      </c>
      <c r="F779" s="4">
        <v>63.3</v>
      </c>
    </row>
    <row r="780" spans="1:6" x14ac:dyDescent="0.3">
      <c r="A780" s="1">
        <v>18131</v>
      </c>
      <c r="B780" t="s">
        <v>1388</v>
      </c>
      <c r="C780" t="s">
        <v>348</v>
      </c>
      <c r="D780" s="3">
        <v>13402</v>
      </c>
      <c r="E780" s="4">
        <v>433.65</v>
      </c>
      <c r="F780" s="4">
        <v>30.9</v>
      </c>
    </row>
    <row r="781" spans="1:6" x14ac:dyDescent="0.3">
      <c r="A781" s="1">
        <v>18133</v>
      </c>
      <c r="B781" t="s">
        <v>1389</v>
      </c>
      <c r="C781" t="s">
        <v>745</v>
      </c>
      <c r="D781" s="3">
        <v>37963</v>
      </c>
      <c r="E781" s="4">
        <v>480.53</v>
      </c>
      <c r="F781" s="4">
        <v>79</v>
      </c>
    </row>
    <row r="782" spans="1:6" x14ac:dyDescent="0.3">
      <c r="A782" s="1">
        <v>18135</v>
      </c>
      <c r="B782" t="s">
        <v>1390</v>
      </c>
      <c r="C782" t="s">
        <v>124</v>
      </c>
      <c r="D782" s="3">
        <v>26171</v>
      </c>
      <c r="E782" s="4">
        <v>452.38</v>
      </c>
      <c r="F782" s="4">
        <v>57.9</v>
      </c>
    </row>
    <row r="783" spans="1:6" x14ac:dyDescent="0.3">
      <c r="A783" s="1">
        <v>18137</v>
      </c>
      <c r="B783" t="s">
        <v>1391</v>
      </c>
      <c r="C783" t="s">
        <v>1392</v>
      </c>
      <c r="D783" s="3">
        <v>28818</v>
      </c>
      <c r="E783" s="4">
        <v>446.43</v>
      </c>
      <c r="F783" s="4">
        <v>64.599999999999994</v>
      </c>
    </row>
    <row r="784" spans="1:6" x14ac:dyDescent="0.3">
      <c r="A784" s="1">
        <v>18139</v>
      </c>
      <c r="B784" t="s">
        <v>1393</v>
      </c>
      <c r="C784" t="s">
        <v>1394</v>
      </c>
      <c r="D784" s="3">
        <v>17392</v>
      </c>
      <c r="E784" s="4">
        <v>408.12</v>
      </c>
      <c r="F784" s="4">
        <v>42.6</v>
      </c>
    </row>
    <row r="785" spans="1:6" x14ac:dyDescent="0.3">
      <c r="A785" s="1">
        <v>18141</v>
      </c>
      <c r="B785" t="s">
        <v>1395</v>
      </c>
      <c r="C785" t="s">
        <v>1396</v>
      </c>
      <c r="D785" s="3">
        <v>266931</v>
      </c>
      <c r="E785" s="4">
        <v>457.85</v>
      </c>
      <c r="F785" s="4">
        <v>583</v>
      </c>
    </row>
    <row r="786" spans="1:6" x14ac:dyDescent="0.3">
      <c r="A786" s="1">
        <v>18143</v>
      </c>
      <c r="B786" t="s">
        <v>1397</v>
      </c>
      <c r="C786" t="s">
        <v>355</v>
      </c>
      <c r="D786" s="3">
        <v>24181</v>
      </c>
      <c r="E786" s="4">
        <v>190.4</v>
      </c>
      <c r="F786" s="4">
        <v>127</v>
      </c>
    </row>
    <row r="787" spans="1:6" x14ac:dyDescent="0.3">
      <c r="A787" s="1">
        <v>18145</v>
      </c>
      <c r="B787" t="s">
        <v>1398</v>
      </c>
      <c r="C787" t="s">
        <v>130</v>
      </c>
      <c r="D787" s="3">
        <v>44436</v>
      </c>
      <c r="E787" s="4">
        <v>411.15</v>
      </c>
      <c r="F787" s="4">
        <v>108.1</v>
      </c>
    </row>
    <row r="788" spans="1:6" x14ac:dyDescent="0.3">
      <c r="A788" s="1">
        <v>18147</v>
      </c>
      <c r="B788" t="s">
        <v>1399</v>
      </c>
      <c r="C788" t="s">
        <v>1400</v>
      </c>
      <c r="D788" s="3">
        <v>20952</v>
      </c>
      <c r="E788" s="4">
        <v>396.74</v>
      </c>
      <c r="F788" s="4">
        <v>52.8</v>
      </c>
    </row>
    <row r="789" spans="1:6" x14ac:dyDescent="0.3">
      <c r="A789" s="1">
        <v>18149</v>
      </c>
      <c r="B789" t="s">
        <v>1401</v>
      </c>
      <c r="C789" t="s">
        <v>1402</v>
      </c>
      <c r="D789" s="3">
        <v>23363</v>
      </c>
      <c r="E789" s="4">
        <v>309.13</v>
      </c>
      <c r="F789" s="4">
        <v>75.599999999999994</v>
      </c>
    </row>
    <row r="790" spans="1:6" x14ac:dyDescent="0.3">
      <c r="A790" s="1">
        <v>18151</v>
      </c>
      <c r="B790" t="s">
        <v>1403</v>
      </c>
      <c r="C790" t="s">
        <v>1404</v>
      </c>
      <c r="D790" s="3">
        <v>34185</v>
      </c>
      <c r="E790" s="4">
        <v>308.94</v>
      </c>
      <c r="F790" s="4">
        <v>110.7</v>
      </c>
    </row>
    <row r="791" spans="1:6" x14ac:dyDescent="0.3">
      <c r="A791" s="1">
        <v>18153</v>
      </c>
      <c r="B791" t="s">
        <v>1405</v>
      </c>
      <c r="C791" t="s">
        <v>1406</v>
      </c>
      <c r="D791" s="3">
        <v>21475</v>
      </c>
      <c r="E791" s="4">
        <v>447.14</v>
      </c>
      <c r="F791" s="4">
        <v>48</v>
      </c>
    </row>
    <row r="792" spans="1:6" x14ac:dyDescent="0.3">
      <c r="A792" s="1">
        <v>18155</v>
      </c>
      <c r="B792" t="s">
        <v>1407</v>
      </c>
      <c r="C792" t="s">
        <v>1408</v>
      </c>
      <c r="D792" s="3">
        <v>10613</v>
      </c>
      <c r="E792" s="4">
        <v>220.63</v>
      </c>
      <c r="F792" s="4">
        <v>48.1</v>
      </c>
    </row>
    <row r="793" spans="1:6" x14ac:dyDescent="0.3">
      <c r="A793" s="1">
        <v>18157</v>
      </c>
      <c r="B793" t="s">
        <v>1409</v>
      </c>
      <c r="C793" t="s">
        <v>1410</v>
      </c>
      <c r="D793" s="3">
        <v>172780</v>
      </c>
      <c r="E793" s="4">
        <v>499.81</v>
      </c>
      <c r="F793" s="4">
        <v>345.7</v>
      </c>
    </row>
    <row r="794" spans="1:6" x14ac:dyDescent="0.3">
      <c r="A794" s="1">
        <v>18159</v>
      </c>
      <c r="B794" t="s">
        <v>1411</v>
      </c>
      <c r="C794" t="s">
        <v>1412</v>
      </c>
      <c r="D794" s="3">
        <v>15936</v>
      </c>
      <c r="E794" s="4">
        <v>260.54000000000002</v>
      </c>
      <c r="F794" s="4">
        <v>61.2</v>
      </c>
    </row>
    <row r="795" spans="1:6" x14ac:dyDescent="0.3">
      <c r="A795" s="1">
        <v>18161</v>
      </c>
      <c r="B795" t="s">
        <v>1413</v>
      </c>
      <c r="C795" t="s">
        <v>367</v>
      </c>
      <c r="D795" s="3">
        <v>7516</v>
      </c>
      <c r="E795" s="4">
        <v>161.22</v>
      </c>
      <c r="F795" s="4">
        <v>46.6</v>
      </c>
    </row>
    <row r="796" spans="1:6" x14ac:dyDescent="0.3">
      <c r="A796" s="1">
        <v>18163</v>
      </c>
      <c r="B796" t="s">
        <v>1414</v>
      </c>
      <c r="C796" t="s">
        <v>1415</v>
      </c>
      <c r="D796" s="3">
        <v>179703</v>
      </c>
      <c r="E796" s="4">
        <v>233.48</v>
      </c>
      <c r="F796" s="4">
        <v>769.7</v>
      </c>
    </row>
    <row r="797" spans="1:6" x14ac:dyDescent="0.3">
      <c r="A797" s="1">
        <v>18165</v>
      </c>
      <c r="B797" t="s">
        <v>1416</v>
      </c>
      <c r="C797" t="s">
        <v>1417</v>
      </c>
      <c r="D797" s="3">
        <v>16212</v>
      </c>
      <c r="E797" s="4">
        <v>256.88</v>
      </c>
      <c r="F797" s="4">
        <v>63.1</v>
      </c>
    </row>
    <row r="798" spans="1:6" x14ac:dyDescent="0.3">
      <c r="A798" s="1">
        <v>18167</v>
      </c>
      <c r="B798" t="s">
        <v>1418</v>
      </c>
      <c r="C798" t="s">
        <v>1419</v>
      </c>
      <c r="D798" s="3">
        <v>107848</v>
      </c>
      <c r="E798" s="4">
        <v>403.31</v>
      </c>
      <c r="F798" s="4">
        <v>267.39999999999998</v>
      </c>
    </row>
    <row r="799" spans="1:6" x14ac:dyDescent="0.3">
      <c r="A799" s="1">
        <v>18169</v>
      </c>
      <c r="B799" t="s">
        <v>1420</v>
      </c>
      <c r="C799" t="s">
        <v>1279</v>
      </c>
      <c r="D799" s="3">
        <v>32888</v>
      </c>
      <c r="E799" s="4">
        <v>412.43</v>
      </c>
      <c r="F799" s="4">
        <v>79.7</v>
      </c>
    </row>
    <row r="800" spans="1:6" x14ac:dyDescent="0.3">
      <c r="A800" s="1">
        <v>18171</v>
      </c>
      <c r="B800" t="s">
        <v>1421</v>
      </c>
      <c r="C800" t="s">
        <v>1025</v>
      </c>
      <c r="D800" s="3">
        <v>8508</v>
      </c>
      <c r="E800" s="4">
        <v>364.68</v>
      </c>
      <c r="F800" s="4">
        <v>23.3</v>
      </c>
    </row>
    <row r="801" spans="1:6" x14ac:dyDescent="0.3">
      <c r="A801" s="1">
        <v>18173</v>
      </c>
      <c r="B801" t="s">
        <v>1422</v>
      </c>
      <c r="C801" t="s">
        <v>1423</v>
      </c>
      <c r="D801" s="3">
        <v>59689</v>
      </c>
      <c r="E801" s="4">
        <v>384.82</v>
      </c>
      <c r="F801" s="4">
        <v>155.1</v>
      </c>
    </row>
    <row r="802" spans="1:6" x14ac:dyDescent="0.3">
      <c r="A802" s="1">
        <v>18175</v>
      </c>
      <c r="B802" t="s">
        <v>1424</v>
      </c>
      <c r="C802" t="s">
        <v>142</v>
      </c>
      <c r="D802" s="3">
        <v>28262</v>
      </c>
      <c r="E802" s="4">
        <v>513.73</v>
      </c>
      <c r="F802" s="4">
        <v>55</v>
      </c>
    </row>
    <row r="803" spans="1:6" x14ac:dyDescent="0.3">
      <c r="A803" s="1">
        <v>18177</v>
      </c>
      <c r="B803" t="s">
        <v>1425</v>
      </c>
      <c r="C803" t="s">
        <v>1028</v>
      </c>
      <c r="D803" s="3">
        <v>68917</v>
      </c>
      <c r="E803" s="4">
        <v>401.74</v>
      </c>
      <c r="F803" s="4">
        <v>171.5</v>
      </c>
    </row>
    <row r="804" spans="1:6" x14ac:dyDescent="0.3">
      <c r="A804" s="1">
        <v>18179</v>
      </c>
      <c r="B804" t="s">
        <v>1426</v>
      </c>
      <c r="C804" t="s">
        <v>1427</v>
      </c>
      <c r="D804" s="3">
        <v>27636</v>
      </c>
      <c r="E804" s="4">
        <v>368.09</v>
      </c>
      <c r="F804" s="4">
        <v>75.099999999999994</v>
      </c>
    </row>
    <row r="805" spans="1:6" x14ac:dyDescent="0.3">
      <c r="A805" s="1">
        <v>18181</v>
      </c>
      <c r="B805" t="s">
        <v>1428</v>
      </c>
      <c r="C805" t="s">
        <v>372</v>
      </c>
      <c r="D805" s="3">
        <v>24643</v>
      </c>
      <c r="E805" s="4">
        <v>505.12</v>
      </c>
      <c r="F805" s="4">
        <v>48.8</v>
      </c>
    </row>
    <row r="806" spans="1:6" x14ac:dyDescent="0.3">
      <c r="A806" s="1">
        <v>18183</v>
      </c>
      <c r="B806" t="s">
        <v>1429</v>
      </c>
      <c r="C806" t="s">
        <v>1430</v>
      </c>
      <c r="D806" s="3">
        <v>33292</v>
      </c>
      <c r="E806" s="4">
        <v>335.57</v>
      </c>
      <c r="F806" s="4">
        <v>99.2</v>
      </c>
    </row>
    <row r="807" spans="1:6" x14ac:dyDescent="0.3">
      <c r="A807" s="1">
        <v>19</v>
      </c>
      <c r="B807" t="s">
        <v>1431</v>
      </c>
      <c r="C807" t="s">
        <v>1432</v>
      </c>
      <c r="D807" s="3">
        <v>3046355</v>
      </c>
      <c r="E807" s="4">
        <v>55857.13</v>
      </c>
      <c r="F807" s="4">
        <v>54.5</v>
      </c>
    </row>
    <row r="808" spans="1:6" x14ac:dyDescent="0.3">
      <c r="A808" s="1">
        <v>19001</v>
      </c>
      <c r="B808" t="s">
        <v>1433</v>
      </c>
      <c r="C808" t="s">
        <v>1434</v>
      </c>
      <c r="D808" s="3">
        <v>7682</v>
      </c>
      <c r="E808" s="4">
        <v>569.27</v>
      </c>
      <c r="F808" s="4">
        <v>13.5</v>
      </c>
    </row>
    <row r="809" spans="1:6" x14ac:dyDescent="0.3">
      <c r="A809" s="1">
        <v>19003</v>
      </c>
      <c r="B809" t="s">
        <v>1435</v>
      </c>
      <c r="C809" t="s">
        <v>496</v>
      </c>
      <c r="D809" s="3">
        <v>4029</v>
      </c>
      <c r="E809" s="4">
        <v>423.44</v>
      </c>
      <c r="F809" s="4">
        <v>9.5</v>
      </c>
    </row>
    <row r="810" spans="1:6" x14ac:dyDescent="0.3">
      <c r="A810" s="1">
        <v>19005</v>
      </c>
      <c r="B810" t="s">
        <v>1436</v>
      </c>
      <c r="C810" t="s">
        <v>1437</v>
      </c>
      <c r="D810" s="3">
        <v>14330</v>
      </c>
      <c r="E810" s="4">
        <v>639.08000000000004</v>
      </c>
      <c r="F810" s="4">
        <v>22.4</v>
      </c>
    </row>
    <row r="811" spans="1:6" x14ac:dyDescent="0.3">
      <c r="A811" s="1">
        <v>19007</v>
      </c>
      <c r="B811" t="s">
        <v>1438</v>
      </c>
      <c r="C811" t="s">
        <v>1439</v>
      </c>
      <c r="D811" s="3">
        <v>12887</v>
      </c>
      <c r="E811" s="4">
        <v>497.29</v>
      </c>
      <c r="F811" s="4">
        <v>25.9</v>
      </c>
    </row>
    <row r="812" spans="1:6" x14ac:dyDescent="0.3">
      <c r="A812" s="1">
        <v>19009</v>
      </c>
      <c r="B812" t="s">
        <v>1440</v>
      </c>
      <c r="C812" t="s">
        <v>1441</v>
      </c>
      <c r="D812" s="3">
        <v>6119</v>
      </c>
      <c r="E812" s="4">
        <v>442.96</v>
      </c>
      <c r="F812" s="4">
        <v>13.8</v>
      </c>
    </row>
    <row r="813" spans="1:6" x14ac:dyDescent="0.3">
      <c r="A813" s="1">
        <v>19011</v>
      </c>
      <c r="B813" t="s">
        <v>1442</v>
      </c>
      <c r="C813" t="s">
        <v>251</v>
      </c>
      <c r="D813" s="3">
        <v>26076</v>
      </c>
      <c r="E813" s="4">
        <v>716.26</v>
      </c>
      <c r="F813" s="4">
        <v>36.4</v>
      </c>
    </row>
    <row r="814" spans="1:6" x14ac:dyDescent="0.3">
      <c r="A814" s="1">
        <v>19013</v>
      </c>
      <c r="B814" t="s">
        <v>1443</v>
      </c>
      <c r="C814" t="s">
        <v>1444</v>
      </c>
      <c r="D814" s="3">
        <v>131090</v>
      </c>
      <c r="E814" s="4">
        <v>565.77</v>
      </c>
      <c r="F814" s="4">
        <v>231.7</v>
      </c>
    </row>
    <row r="815" spans="1:6" x14ac:dyDescent="0.3">
      <c r="A815" s="1">
        <v>19015</v>
      </c>
      <c r="B815" t="s">
        <v>1445</v>
      </c>
      <c r="C815" t="s">
        <v>253</v>
      </c>
      <c r="D815" s="3">
        <v>26306</v>
      </c>
      <c r="E815" s="4">
        <v>571.57000000000005</v>
      </c>
      <c r="F815" s="4">
        <v>46</v>
      </c>
    </row>
    <row r="816" spans="1:6" x14ac:dyDescent="0.3">
      <c r="A816" s="1">
        <v>19017</v>
      </c>
      <c r="B816" t="s">
        <v>1446</v>
      </c>
      <c r="C816" t="s">
        <v>1447</v>
      </c>
      <c r="D816" s="3">
        <v>24276</v>
      </c>
      <c r="E816" s="4">
        <v>435.48</v>
      </c>
      <c r="F816" s="4">
        <v>55.7</v>
      </c>
    </row>
    <row r="817" spans="1:6" x14ac:dyDescent="0.3">
      <c r="A817" s="1">
        <v>19019</v>
      </c>
      <c r="B817" t="s">
        <v>1448</v>
      </c>
      <c r="C817" t="s">
        <v>1449</v>
      </c>
      <c r="D817" s="3">
        <v>20958</v>
      </c>
      <c r="E817" s="4">
        <v>571.02</v>
      </c>
      <c r="F817" s="4">
        <v>36.700000000000003</v>
      </c>
    </row>
    <row r="818" spans="1:6" x14ac:dyDescent="0.3">
      <c r="A818" s="1">
        <v>19021</v>
      </c>
      <c r="B818" t="s">
        <v>1450</v>
      </c>
      <c r="C818" t="s">
        <v>1451</v>
      </c>
      <c r="D818" s="3">
        <v>20260</v>
      </c>
      <c r="E818" s="4">
        <v>574.91</v>
      </c>
      <c r="F818" s="4">
        <v>35.200000000000003</v>
      </c>
    </row>
    <row r="819" spans="1:6" x14ac:dyDescent="0.3">
      <c r="A819" s="1">
        <v>19023</v>
      </c>
      <c r="B819" t="s">
        <v>1452</v>
      </c>
      <c r="C819" t="s">
        <v>23</v>
      </c>
      <c r="D819" s="3">
        <v>14867</v>
      </c>
      <c r="E819" s="4">
        <v>580.13</v>
      </c>
      <c r="F819" s="4">
        <v>25.6</v>
      </c>
    </row>
    <row r="820" spans="1:6" x14ac:dyDescent="0.3">
      <c r="A820" s="1">
        <v>19025</v>
      </c>
      <c r="B820" t="s">
        <v>1453</v>
      </c>
      <c r="C820" t="s">
        <v>25</v>
      </c>
      <c r="D820" s="3">
        <v>9670</v>
      </c>
      <c r="E820" s="4">
        <v>569.97</v>
      </c>
      <c r="F820" s="4">
        <v>17</v>
      </c>
    </row>
    <row r="821" spans="1:6" x14ac:dyDescent="0.3">
      <c r="A821" s="1">
        <v>19027</v>
      </c>
      <c r="B821" t="s">
        <v>1454</v>
      </c>
      <c r="C821" t="s">
        <v>258</v>
      </c>
      <c r="D821" s="3">
        <v>20816</v>
      </c>
      <c r="E821" s="4">
        <v>569.44000000000005</v>
      </c>
      <c r="F821" s="4">
        <v>36.6</v>
      </c>
    </row>
    <row r="822" spans="1:6" x14ac:dyDescent="0.3">
      <c r="A822" s="1">
        <v>19029</v>
      </c>
      <c r="B822" t="s">
        <v>1455</v>
      </c>
      <c r="C822" t="s">
        <v>1151</v>
      </c>
      <c r="D822" s="3">
        <v>13956</v>
      </c>
      <c r="E822" s="4">
        <v>564.27</v>
      </c>
      <c r="F822" s="4">
        <v>24.7</v>
      </c>
    </row>
    <row r="823" spans="1:6" x14ac:dyDescent="0.3">
      <c r="A823" s="1">
        <v>19031</v>
      </c>
      <c r="B823" t="s">
        <v>1456</v>
      </c>
      <c r="C823" t="s">
        <v>1457</v>
      </c>
      <c r="D823" s="3">
        <v>18499</v>
      </c>
      <c r="E823" s="4">
        <v>579.44000000000005</v>
      </c>
      <c r="F823" s="4">
        <v>31.9</v>
      </c>
    </row>
    <row r="824" spans="1:6" x14ac:dyDescent="0.3">
      <c r="A824" s="1">
        <v>19033</v>
      </c>
      <c r="B824" t="s">
        <v>1458</v>
      </c>
      <c r="C824" t="s">
        <v>1459</v>
      </c>
      <c r="D824" s="3">
        <v>44151</v>
      </c>
      <c r="E824" s="4">
        <v>568.30999999999995</v>
      </c>
      <c r="F824" s="4">
        <v>77.7</v>
      </c>
    </row>
    <row r="825" spans="1:6" x14ac:dyDescent="0.3">
      <c r="A825" s="1">
        <v>19035</v>
      </c>
      <c r="B825" t="s">
        <v>1460</v>
      </c>
      <c r="C825" t="s">
        <v>29</v>
      </c>
      <c r="D825" s="3">
        <v>12072</v>
      </c>
      <c r="E825" s="4">
        <v>576.91</v>
      </c>
      <c r="F825" s="4">
        <v>20.9</v>
      </c>
    </row>
    <row r="826" spans="1:6" x14ac:dyDescent="0.3">
      <c r="A826" s="1">
        <v>19037</v>
      </c>
      <c r="B826" t="s">
        <v>1461</v>
      </c>
      <c r="C826" t="s">
        <v>1462</v>
      </c>
      <c r="D826" s="3">
        <v>12439</v>
      </c>
      <c r="E826" s="4">
        <v>504.38</v>
      </c>
      <c r="F826" s="4">
        <v>24.7</v>
      </c>
    </row>
    <row r="827" spans="1:6" x14ac:dyDescent="0.3">
      <c r="A827" s="1">
        <v>19039</v>
      </c>
      <c r="B827" t="s">
        <v>1463</v>
      </c>
      <c r="C827" t="s">
        <v>35</v>
      </c>
      <c r="D827" s="3">
        <v>9286</v>
      </c>
      <c r="E827" s="4">
        <v>431.17</v>
      </c>
      <c r="F827" s="4">
        <v>21.5</v>
      </c>
    </row>
    <row r="828" spans="1:6" x14ac:dyDescent="0.3">
      <c r="A828" s="1">
        <v>19041</v>
      </c>
      <c r="B828" t="s">
        <v>1464</v>
      </c>
      <c r="C828" t="s">
        <v>37</v>
      </c>
      <c r="D828" s="3">
        <v>16667</v>
      </c>
      <c r="E828" s="4">
        <v>567.24</v>
      </c>
      <c r="F828" s="4">
        <v>29.4</v>
      </c>
    </row>
    <row r="829" spans="1:6" x14ac:dyDescent="0.3">
      <c r="A829" s="1">
        <v>19043</v>
      </c>
      <c r="B829" t="s">
        <v>1465</v>
      </c>
      <c r="C829" t="s">
        <v>826</v>
      </c>
      <c r="D829" s="3">
        <v>18129</v>
      </c>
      <c r="E829" s="4">
        <v>778.54</v>
      </c>
      <c r="F829" s="4">
        <v>23.3</v>
      </c>
    </row>
    <row r="830" spans="1:6" x14ac:dyDescent="0.3">
      <c r="A830" s="1">
        <v>19045</v>
      </c>
      <c r="B830" t="s">
        <v>1466</v>
      </c>
      <c r="C830" t="s">
        <v>1159</v>
      </c>
      <c r="D830" s="3">
        <v>49116</v>
      </c>
      <c r="E830" s="4">
        <v>694.91</v>
      </c>
      <c r="F830" s="4">
        <v>70.7</v>
      </c>
    </row>
    <row r="831" spans="1:6" x14ac:dyDescent="0.3">
      <c r="A831" s="1">
        <v>19047</v>
      </c>
      <c r="B831" t="s">
        <v>1467</v>
      </c>
      <c r="C831" t="s">
        <v>274</v>
      </c>
      <c r="D831" s="3">
        <v>17096</v>
      </c>
      <c r="E831" s="4">
        <v>714.19</v>
      </c>
      <c r="F831" s="4">
        <v>23.9</v>
      </c>
    </row>
    <row r="832" spans="1:6" x14ac:dyDescent="0.3">
      <c r="A832" s="1">
        <v>19049</v>
      </c>
      <c r="B832" t="s">
        <v>1468</v>
      </c>
      <c r="C832" t="s">
        <v>57</v>
      </c>
      <c r="D832" s="3">
        <v>66135</v>
      </c>
      <c r="E832" s="4">
        <v>588.45000000000005</v>
      </c>
      <c r="F832" s="4">
        <v>112.4</v>
      </c>
    </row>
    <row r="833" spans="1:6" x14ac:dyDescent="0.3">
      <c r="A833" s="1">
        <v>19051</v>
      </c>
      <c r="B833" t="s">
        <v>1469</v>
      </c>
      <c r="C833" t="s">
        <v>1470</v>
      </c>
      <c r="D833" s="3">
        <v>8753</v>
      </c>
      <c r="E833" s="4">
        <v>502.19</v>
      </c>
      <c r="F833" s="4">
        <v>17.399999999999999</v>
      </c>
    </row>
    <row r="834" spans="1:6" x14ac:dyDescent="0.3">
      <c r="A834" s="1">
        <v>19053</v>
      </c>
      <c r="B834" t="s">
        <v>1471</v>
      </c>
      <c r="C834" t="s">
        <v>847</v>
      </c>
      <c r="D834" s="3">
        <v>8457</v>
      </c>
      <c r="E834" s="4">
        <v>531.88</v>
      </c>
      <c r="F834" s="4">
        <v>15.9</v>
      </c>
    </row>
    <row r="835" spans="1:6" x14ac:dyDescent="0.3">
      <c r="A835" s="1">
        <v>19055</v>
      </c>
      <c r="B835" t="s">
        <v>1472</v>
      </c>
      <c r="C835" t="s">
        <v>1320</v>
      </c>
      <c r="D835" s="3">
        <v>17764</v>
      </c>
      <c r="E835" s="4">
        <v>577.76</v>
      </c>
      <c r="F835" s="4">
        <v>30.7</v>
      </c>
    </row>
    <row r="836" spans="1:6" x14ac:dyDescent="0.3">
      <c r="A836" s="1">
        <v>19057</v>
      </c>
      <c r="B836" t="s">
        <v>1473</v>
      </c>
      <c r="C836" t="s">
        <v>1474</v>
      </c>
      <c r="D836" s="3">
        <v>40325</v>
      </c>
      <c r="E836" s="4">
        <v>416.12</v>
      </c>
      <c r="F836" s="4">
        <v>96.9</v>
      </c>
    </row>
    <row r="837" spans="1:6" x14ac:dyDescent="0.3">
      <c r="A837" s="1">
        <v>19059</v>
      </c>
      <c r="B837" t="s">
        <v>1475</v>
      </c>
      <c r="C837" t="s">
        <v>1476</v>
      </c>
      <c r="D837" s="3">
        <v>16667</v>
      </c>
      <c r="E837" s="4">
        <v>380.61</v>
      </c>
      <c r="F837" s="4">
        <v>43.8</v>
      </c>
    </row>
    <row r="838" spans="1:6" x14ac:dyDescent="0.3">
      <c r="A838" s="1">
        <v>19061</v>
      </c>
      <c r="B838" t="s">
        <v>1477</v>
      </c>
      <c r="C838" t="s">
        <v>1478</v>
      </c>
      <c r="D838" s="3">
        <v>93653</v>
      </c>
      <c r="E838" s="4">
        <v>608.29999999999995</v>
      </c>
      <c r="F838" s="4">
        <v>154</v>
      </c>
    </row>
    <row r="839" spans="1:6" x14ac:dyDescent="0.3">
      <c r="A839" s="1">
        <v>19063</v>
      </c>
      <c r="B839" t="s">
        <v>1479</v>
      </c>
      <c r="C839" t="s">
        <v>1480</v>
      </c>
      <c r="D839" s="3">
        <v>10302</v>
      </c>
      <c r="E839" s="4">
        <v>395.88</v>
      </c>
      <c r="F839" s="4">
        <v>26</v>
      </c>
    </row>
    <row r="840" spans="1:6" x14ac:dyDescent="0.3">
      <c r="A840" s="1">
        <v>19065</v>
      </c>
      <c r="B840" t="s">
        <v>1481</v>
      </c>
      <c r="C840" t="s">
        <v>67</v>
      </c>
      <c r="D840" s="3">
        <v>20880</v>
      </c>
      <c r="E840" s="4">
        <v>730.81</v>
      </c>
      <c r="F840" s="4">
        <v>28.6</v>
      </c>
    </row>
    <row r="841" spans="1:6" x14ac:dyDescent="0.3">
      <c r="A841" s="1">
        <v>19067</v>
      </c>
      <c r="B841" t="s">
        <v>1482</v>
      </c>
      <c r="C841" t="s">
        <v>872</v>
      </c>
      <c r="D841" s="3">
        <v>16303</v>
      </c>
      <c r="E841" s="4">
        <v>500.63</v>
      </c>
      <c r="F841" s="4">
        <v>32.6</v>
      </c>
    </row>
    <row r="842" spans="1:6" x14ac:dyDescent="0.3">
      <c r="A842" s="1">
        <v>19069</v>
      </c>
      <c r="B842" t="s">
        <v>1483</v>
      </c>
      <c r="C842" t="s">
        <v>69</v>
      </c>
      <c r="D842" s="3">
        <v>10680</v>
      </c>
      <c r="E842" s="4">
        <v>581.97</v>
      </c>
      <c r="F842" s="4">
        <v>18.399999999999999</v>
      </c>
    </row>
    <row r="843" spans="1:6" x14ac:dyDescent="0.3">
      <c r="A843" s="1">
        <v>19071</v>
      </c>
      <c r="B843" t="s">
        <v>1484</v>
      </c>
      <c r="C843" t="s">
        <v>542</v>
      </c>
      <c r="D843" s="3">
        <v>7441</v>
      </c>
      <c r="E843" s="4">
        <v>511.15</v>
      </c>
      <c r="F843" s="4">
        <v>14.6</v>
      </c>
    </row>
    <row r="844" spans="1:6" x14ac:dyDescent="0.3">
      <c r="A844" s="1">
        <v>19073</v>
      </c>
      <c r="B844" t="s">
        <v>1485</v>
      </c>
      <c r="C844" t="s">
        <v>73</v>
      </c>
      <c r="D844" s="3">
        <v>9336</v>
      </c>
      <c r="E844" s="4">
        <v>569.57000000000005</v>
      </c>
      <c r="F844" s="4">
        <v>16.399999999999999</v>
      </c>
    </row>
    <row r="845" spans="1:6" x14ac:dyDescent="0.3">
      <c r="A845" s="1">
        <v>19075</v>
      </c>
      <c r="B845" t="s">
        <v>1486</v>
      </c>
      <c r="C845" t="s">
        <v>1186</v>
      </c>
      <c r="D845" s="3">
        <v>12453</v>
      </c>
      <c r="E845" s="4">
        <v>501.86</v>
      </c>
      <c r="F845" s="4">
        <v>24.8</v>
      </c>
    </row>
    <row r="846" spans="1:6" x14ac:dyDescent="0.3">
      <c r="A846" s="1">
        <v>19077</v>
      </c>
      <c r="B846" t="s">
        <v>1487</v>
      </c>
      <c r="C846" t="s">
        <v>1488</v>
      </c>
      <c r="D846" s="3">
        <v>10954</v>
      </c>
      <c r="E846" s="4">
        <v>590.62</v>
      </c>
      <c r="F846" s="4">
        <v>18.5</v>
      </c>
    </row>
    <row r="847" spans="1:6" x14ac:dyDescent="0.3">
      <c r="A847" s="1">
        <v>19079</v>
      </c>
      <c r="B847" t="s">
        <v>1489</v>
      </c>
      <c r="C847" t="s">
        <v>690</v>
      </c>
      <c r="D847" s="3">
        <v>15673</v>
      </c>
      <c r="E847" s="4">
        <v>576.75</v>
      </c>
      <c r="F847" s="4">
        <v>27.2</v>
      </c>
    </row>
    <row r="848" spans="1:6" x14ac:dyDescent="0.3">
      <c r="A848" s="1">
        <v>19081</v>
      </c>
      <c r="B848" t="s">
        <v>1490</v>
      </c>
      <c r="C848" t="s">
        <v>896</v>
      </c>
      <c r="D848" s="3">
        <v>11341</v>
      </c>
      <c r="E848" s="4">
        <v>571</v>
      </c>
      <c r="F848" s="4">
        <v>19.899999999999999</v>
      </c>
    </row>
    <row r="849" spans="1:6" x14ac:dyDescent="0.3">
      <c r="A849" s="1">
        <v>19083</v>
      </c>
      <c r="B849" t="s">
        <v>1491</v>
      </c>
      <c r="C849" t="s">
        <v>1190</v>
      </c>
      <c r="D849" s="3">
        <v>17534</v>
      </c>
      <c r="E849" s="4">
        <v>569.30999999999995</v>
      </c>
      <c r="F849" s="4">
        <v>30.8</v>
      </c>
    </row>
    <row r="850" spans="1:6" x14ac:dyDescent="0.3">
      <c r="A850" s="1">
        <v>19085</v>
      </c>
      <c r="B850" t="s">
        <v>1492</v>
      </c>
      <c r="C850" t="s">
        <v>1339</v>
      </c>
      <c r="D850" s="3">
        <v>14928</v>
      </c>
      <c r="E850" s="4">
        <v>696.85</v>
      </c>
      <c r="F850" s="4">
        <v>21.4</v>
      </c>
    </row>
    <row r="851" spans="1:6" x14ac:dyDescent="0.3">
      <c r="A851" s="1">
        <v>19087</v>
      </c>
      <c r="B851" t="s">
        <v>1493</v>
      </c>
      <c r="C851" t="s">
        <v>77</v>
      </c>
      <c r="D851" s="3">
        <v>20145</v>
      </c>
      <c r="E851" s="4">
        <v>434.33</v>
      </c>
      <c r="F851" s="4">
        <v>46.4</v>
      </c>
    </row>
    <row r="852" spans="1:6" x14ac:dyDescent="0.3">
      <c r="A852" s="1">
        <v>19089</v>
      </c>
      <c r="B852" t="s">
        <v>1494</v>
      </c>
      <c r="C852" t="s">
        <v>299</v>
      </c>
      <c r="D852" s="3">
        <v>9566</v>
      </c>
      <c r="E852" s="4">
        <v>473.25</v>
      </c>
      <c r="F852" s="4">
        <v>20.2</v>
      </c>
    </row>
    <row r="853" spans="1:6" x14ac:dyDescent="0.3">
      <c r="A853" s="1">
        <v>19091</v>
      </c>
      <c r="B853" t="s">
        <v>1495</v>
      </c>
      <c r="C853" t="s">
        <v>402</v>
      </c>
      <c r="D853" s="3">
        <v>9815</v>
      </c>
      <c r="E853" s="4">
        <v>434.35</v>
      </c>
      <c r="F853" s="4">
        <v>22.6</v>
      </c>
    </row>
    <row r="854" spans="1:6" x14ac:dyDescent="0.3">
      <c r="A854" s="1">
        <v>19093</v>
      </c>
      <c r="B854" t="s">
        <v>1496</v>
      </c>
      <c r="C854" t="s">
        <v>1497</v>
      </c>
      <c r="D854" s="3">
        <v>7089</v>
      </c>
      <c r="E854" s="4">
        <v>431.51</v>
      </c>
      <c r="F854" s="4">
        <v>16.399999999999999</v>
      </c>
    </row>
    <row r="855" spans="1:6" x14ac:dyDescent="0.3">
      <c r="A855" s="1">
        <v>19095</v>
      </c>
      <c r="B855" t="s">
        <v>1498</v>
      </c>
      <c r="C855" t="s">
        <v>1499</v>
      </c>
      <c r="D855" s="3">
        <v>16355</v>
      </c>
      <c r="E855" s="4">
        <v>586.46</v>
      </c>
      <c r="F855" s="4">
        <v>27.9</v>
      </c>
    </row>
    <row r="856" spans="1:6" x14ac:dyDescent="0.3">
      <c r="A856" s="1">
        <v>19097</v>
      </c>
      <c r="B856" t="s">
        <v>1500</v>
      </c>
      <c r="C856" t="s">
        <v>81</v>
      </c>
      <c r="D856" s="3">
        <v>19848</v>
      </c>
      <c r="E856" s="4">
        <v>636.04</v>
      </c>
      <c r="F856" s="4">
        <v>31.2</v>
      </c>
    </row>
    <row r="857" spans="1:6" x14ac:dyDescent="0.3">
      <c r="A857" s="1">
        <v>19099</v>
      </c>
      <c r="B857" t="s">
        <v>1501</v>
      </c>
      <c r="C857" t="s">
        <v>911</v>
      </c>
      <c r="D857" s="3">
        <v>36842</v>
      </c>
      <c r="E857" s="4">
        <v>730.42</v>
      </c>
      <c r="F857" s="4">
        <v>50.4</v>
      </c>
    </row>
    <row r="858" spans="1:6" x14ac:dyDescent="0.3">
      <c r="A858" s="1">
        <v>19101</v>
      </c>
      <c r="B858" t="s">
        <v>1502</v>
      </c>
      <c r="C858" t="s">
        <v>83</v>
      </c>
      <c r="D858" s="3">
        <v>16843</v>
      </c>
      <c r="E858" s="4">
        <v>435.51</v>
      </c>
      <c r="F858" s="4">
        <v>38.700000000000003</v>
      </c>
    </row>
    <row r="859" spans="1:6" x14ac:dyDescent="0.3">
      <c r="A859" s="1">
        <v>19103</v>
      </c>
      <c r="B859" t="s">
        <v>1503</v>
      </c>
      <c r="C859" t="s">
        <v>307</v>
      </c>
      <c r="D859" s="3">
        <v>130882</v>
      </c>
      <c r="E859" s="4">
        <v>614.04</v>
      </c>
      <c r="F859" s="4">
        <v>213.1</v>
      </c>
    </row>
    <row r="860" spans="1:6" x14ac:dyDescent="0.3">
      <c r="A860" s="1">
        <v>19105</v>
      </c>
      <c r="B860" t="s">
        <v>1504</v>
      </c>
      <c r="C860" t="s">
        <v>919</v>
      </c>
      <c r="D860" s="3">
        <v>20638</v>
      </c>
      <c r="E860" s="4">
        <v>575.62</v>
      </c>
      <c r="F860" s="4">
        <v>35.9</v>
      </c>
    </row>
    <row r="861" spans="1:6" x14ac:dyDescent="0.3">
      <c r="A861" s="1">
        <v>19107</v>
      </c>
      <c r="B861" t="s">
        <v>1505</v>
      </c>
      <c r="C861" t="s">
        <v>1506</v>
      </c>
      <c r="D861" s="3">
        <v>10511</v>
      </c>
      <c r="E861" s="4">
        <v>579.17999999999995</v>
      </c>
      <c r="F861" s="4">
        <v>18.100000000000001</v>
      </c>
    </row>
    <row r="862" spans="1:6" x14ac:dyDescent="0.3">
      <c r="A862" s="1">
        <v>19109</v>
      </c>
      <c r="B862" t="s">
        <v>1507</v>
      </c>
      <c r="C862" t="s">
        <v>1508</v>
      </c>
      <c r="D862" s="3">
        <v>15543</v>
      </c>
      <c r="E862" s="4">
        <v>972.72</v>
      </c>
      <c r="F862" s="4">
        <v>16</v>
      </c>
    </row>
    <row r="863" spans="1:6" x14ac:dyDescent="0.3">
      <c r="A863" s="1">
        <v>19111</v>
      </c>
      <c r="B863" t="s">
        <v>1509</v>
      </c>
      <c r="C863" t="s">
        <v>92</v>
      </c>
      <c r="D863" s="3">
        <v>35862</v>
      </c>
      <c r="E863" s="4">
        <v>517.52</v>
      </c>
      <c r="F863" s="4">
        <v>69.3</v>
      </c>
    </row>
    <row r="864" spans="1:6" x14ac:dyDescent="0.3">
      <c r="A864" s="1">
        <v>19113</v>
      </c>
      <c r="B864" t="s">
        <v>1510</v>
      </c>
      <c r="C864" t="s">
        <v>1511</v>
      </c>
      <c r="D864" s="3">
        <v>211226</v>
      </c>
      <c r="E864" s="4">
        <v>716.88</v>
      </c>
      <c r="F864" s="4">
        <v>294.60000000000002</v>
      </c>
    </row>
    <row r="865" spans="1:6" x14ac:dyDescent="0.3">
      <c r="A865" s="1">
        <v>19115</v>
      </c>
      <c r="B865" t="s">
        <v>1512</v>
      </c>
      <c r="C865" t="s">
        <v>1513</v>
      </c>
      <c r="D865" s="3">
        <v>11387</v>
      </c>
      <c r="E865" s="4">
        <v>401.77</v>
      </c>
      <c r="F865" s="4">
        <v>28.3</v>
      </c>
    </row>
    <row r="866" spans="1:6" x14ac:dyDescent="0.3">
      <c r="A866" s="1">
        <v>19117</v>
      </c>
      <c r="B866" t="s">
        <v>1514</v>
      </c>
      <c r="C866" t="s">
        <v>1515</v>
      </c>
      <c r="D866" s="3">
        <v>8898</v>
      </c>
      <c r="E866" s="4">
        <v>430.59</v>
      </c>
      <c r="F866" s="4">
        <v>20.7</v>
      </c>
    </row>
    <row r="867" spans="1:6" x14ac:dyDescent="0.3">
      <c r="A867" s="1">
        <v>19119</v>
      </c>
      <c r="B867" t="s">
        <v>1516</v>
      </c>
      <c r="C867" t="s">
        <v>1517</v>
      </c>
      <c r="D867" s="3">
        <v>11581</v>
      </c>
      <c r="E867" s="4">
        <v>587.65</v>
      </c>
      <c r="F867" s="4">
        <v>19.7</v>
      </c>
    </row>
    <row r="868" spans="1:6" x14ac:dyDescent="0.3">
      <c r="A868" s="1">
        <v>19121</v>
      </c>
      <c r="B868" t="s">
        <v>1518</v>
      </c>
      <c r="C868" t="s">
        <v>101</v>
      </c>
      <c r="D868" s="3">
        <v>15679</v>
      </c>
      <c r="E868" s="4">
        <v>561.01</v>
      </c>
      <c r="F868" s="4">
        <v>27.9</v>
      </c>
    </row>
    <row r="869" spans="1:6" x14ac:dyDescent="0.3">
      <c r="A869" s="1">
        <v>19123</v>
      </c>
      <c r="B869" t="s">
        <v>1519</v>
      </c>
      <c r="C869" t="s">
        <v>1520</v>
      </c>
      <c r="D869" s="3">
        <v>22381</v>
      </c>
      <c r="E869" s="4">
        <v>570.86</v>
      </c>
      <c r="F869" s="4">
        <v>39.200000000000003</v>
      </c>
    </row>
    <row r="870" spans="1:6" x14ac:dyDescent="0.3">
      <c r="A870" s="1">
        <v>19125</v>
      </c>
      <c r="B870" t="s">
        <v>1521</v>
      </c>
      <c r="C870" t="s">
        <v>105</v>
      </c>
      <c r="D870" s="3">
        <v>33309</v>
      </c>
      <c r="E870" s="4">
        <v>554.53</v>
      </c>
      <c r="F870" s="4">
        <v>60.1</v>
      </c>
    </row>
    <row r="871" spans="1:6" x14ac:dyDescent="0.3">
      <c r="A871" s="1">
        <v>19127</v>
      </c>
      <c r="B871" t="s">
        <v>1522</v>
      </c>
      <c r="C871" t="s">
        <v>107</v>
      </c>
      <c r="D871" s="3">
        <v>40648</v>
      </c>
      <c r="E871" s="4">
        <v>572.5</v>
      </c>
      <c r="F871" s="4">
        <v>71</v>
      </c>
    </row>
    <row r="872" spans="1:6" x14ac:dyDescent="0.3">
      <c r="A872" s="1">
        <v>19129</v>
      </c>
      <c r="B872" t="s">
        <v>1523</v>
      </c>
      <c r="C872" t="s">
        <v>1524</v>
      </c>
      <c r="D872" s="3">
        <v>15059</v>
      </c>
      <c r="E872" s="4">
        <v>437.44</v>
      </c>
      <c r="F872" s="4">
        <v>34.4</v>
      </c>
    </row>
    <row r="873" spans="1:6" x14ac:dyDescent="0.3">
      <c r="A873" s="1">
        <v>19131</v>
      </c>
      <c r="B873" t="s">
        <v>1525</v>
      </c>
      <c r="C873" t="s">
        <v>944</v>
      </c>
      <c r="D873" s="3">
        <v>10776</v>
      </c>
      <c r="E873" s="4">
        <v>469.13</v>
      </c>
      <c r="F873" s="4">
        <v>23</v>
      </c>
    </row>
    <row r="874" spans="1:6" x14ac:dyDescent="0.3">
      <c r="A874" s="1">
        <v>19133</v>
      </c>
      <c r="B874" t="s">
        <v>1526</v>
      </c>
      <c r="C874" t="s">
        <v>1527</v>
      </c>
      <c r="D874" s="3">
        <v>9243</v>
      </c>
      <c r="E874" s="4">
        <v>694.07</v>
      </c>
      <c r="F874" s="4">
        <v>13.3</v>
      </c>
    </row>
    <row r="875" spans="1:6" x14ac:dyDescent="0.3">
      <c r="A875" s="1">
        <v>19135</v>
      </c>
      <c r="B875" t="s">
        <v>1528</v>
      </c>
      <c r="C875" t="s">
        <v>112</v>
      </c>
      <c r="D875" s="3">
        <v>7970</v>
      </c>
      <c r="E875" s="4">
        <v>433.72</v>
      </c>
      <c r="F875" s="4">
        <v>18.399999999999999</v>
      </c>
    </row>
    <row r="876" spans="1:6" x14ac:dyDescent="0.3">
      <c r="A876" s="1">
        <v>19137</v>
      </c>
      <c r="B876" t="s">
        <v>1529</v>
      </c>
      <c r="C876" t="s">
        <v>114</v>
      </c>
      <c r="D876" s="3">
        <v>10740</v>
      </c>
      <c r="E876" s="4">
        <v>424.1</v>
      </c>
      <c r="F876" s="4">
        <v>25.3</v>
      </c>
    </row>
    <row r="877" spans="1:6" x14ac:dyDescent="0.3">
      <c r="A877" s="1">
        <v>19139</v>
      </c>
      <c r="B877" t="s">
        <v>1530</v>
      </c>
      <c r="C877" t="s">
        <v>1531</v>
      </c>
      <c r="D877" s="3">
        <v>42745</v>
      </c>
      <c r="E877" s="4">
        <v>437.47</v>
      </c>
      <c r="F877" s="4">
        <v>97.7</v>
      </c>
    </row>
    <row r="878" spans="1:6" x14ac:dyDescent="0.3">
      <c r="A878" s="1">
        <v>19141</v>
      </c>
      <c r="B878" t="s">
        <v>1532</v>
      </c>
      <c r="C878" t="s">
        <v>1533</v>
      </c>
      <c r="D878" s="3">
        <v>14398</v>
      </c>
      <c r="E878" s="4">
        <v>573.04</v>
      </c>
      <c r="F878" s="4">
        <v>25.1</v>
      </c>
    </row>
    <row r="879" spans="1:6" x14ac:dyDescent="0.3">
      <c r="A879" s="1">
        <v>19143</v>
      </c>
      <c r="B879" t="s">
        <v>1534</v>
      </c>
      <c r="C879" t="s">
        <v>736</v>
      </c>
      <c r="D879" s="3">
        <v>6462</v>
      </c>
      <c r="E879" s="4">
        <v>398.68</v>
      </c>
      <c r="F879" s="4">
        <v>16.2</v>
      </c>
    </row>
    <row r="880" spans="1:6" x14ac:dyDescent="0.3">
      <c r="A880" s="1">
        <v>19145</v>
      </c>
      <c r="B880" t="s">
        <v>1535</v>
      </c>
      <c r="C880" t="s">
        <v>1536</v>
      </c>
      <c r="D880" s="3">
        <v>15932</v>
      </c>
      <c r="E880" s="4">
        <v>534.94000000000005</v>
      </c>
      <c r="F880" s="4">
        <v>29.8</v>
      </c>
    </row>
    <row r="881" spans="1:6" x14ac:dyDescent="0.3">
      <c r="A881" s="1">
        <v>19147</v>
      </c>
      <c r="B881" t="s">
        <v>1537</v>
      </c>
      <c r="C881" t="s">
        <v>1538</v>
      </c>
      <c r="D881" s="3">
        <v>9421</v>
      </c>
      <c r="E881" s="4">
        <v>563.84</v>
      </c>
      <c r="F881" s="4">
        <v>16.7</v>
      </c>
    </row>
    <row r="882" spans="1:6" x14ac:dyDescent="0.3">
      <c r="A882" s="1">
        <v>19149</v>
      </c>
      <c r="B882" t="s">
        <v>1539</v>
      </c>
      <c r="C882" t="s">
        <v>1540</v>
      </c>
      <c r="D882" s="3">
        <v>24986</v>
      </c>
      <c r="E882" s="4">
        <v>862.89</v>
      </c>
      <c r="F882" s="4">
        <v>29</v>
      </c>
    </row>
    <row r="883" spans="1:6" x14ac:dyDescent="0.3">
      <c r="A883" s="1">
        <v>19151</v>
      </c>
      <c r="B883" t="s">
        <v>1541</v>
      </c>
      <c r="C883" t="s">
        <v>1542</v>
      </c>
      <c r="D883" s="3">
        <v>7310</v>
      </c>
      <c r="E883" s="4">
        <v>577.24</v>
      </c>
      <c r="F883" s="4">
        <v>12.7</v>
      </c>
    </row>
    <row r="884" spans="1:6" x14ac:dyDescent="0.3">
      <c r="A884" s="1">
        <v>19153</v>
      </c>
      <c r="B884" t="s">
        <v>1543</v>
      </c>
      <c r="C884" t="s">
        <v>342</v>
      </c>
      <c r="D884" s="3">
        <v>430640</v>
      </c>
      <c r="E884" s="4">
        <v>573.79</v>
      </c>
      <c r="F884" s="4">
        <v>750.5</v>
      </c>
    </row>
    <row r="885" spans="1:6" x14ac:dyDescent="0.3">
      <c r="A885" s="1">
        <v>19155</v>
      </c>
      <c r="B885" t="s">
        <v>1544</v>
      </c>
      <c r="C885" t="s">
        <v>1545</v>
      </c>
      <c r="D885" s="3">
        <v>93158</v>
      </c>
      <c r="E885" s="4">
        <v>950.28</v>
      </c>
      <c r="F885" s="4">
        <v>98</v>
      </c>
    </row>
    <row r="886" spans="1:6" x14ac:dyDescent="0.3">
      <c r="A886" s="1">
        <v>19157</v>
      </c>
      <c r="B886" t="s">
        <v>1546</v>
      </c>
      <c r="C886" t="s">
        <v>1547</v>
      </c>
      <c r="D886" s="3">
        <v>18914</v>
      </c>
      <c r="E886" s="4">
        <v>584.92999999999995</v>
      </c>
      <c r="F886" s="4">
        <v>32.299999999999997</v>
      </c>
    </row>
    <row r="887" spans="1:6" x14ac:dyDescent="0.3">
      <c r="A887" s="1">
        <v>19159</v>
      </c>
      <c r="B887" t="s">
        <v>1548</v>
      </c>
      <c r="C887" t="s">
        <v>1549</v>
      </c>
      <c r="D887" s="3">
        <v>5131</v>
      </c>
      <c r="E887" s="4">
        <v>535.5</v>
      </c>
      <c r="F887" s="4">
        <v>9.6</v>
      </c>
    </row>
    <row r="888" spans="1:6" x14ac:dyDescent="0.3">
      <c r="A888" s="1">
        <v>19161</v>
      </c>
      <c r="B888" t="s">
        <v>1550</v>
      </c>
      <c r="C888" t="s">
        <v>1551</v>
      </c>
      <c r="D888" s="3">
        <v>10350</v>
      </c>
      <c r="E888" s="4">
        <v>575.01</v>
      </c>
      <c r="F888" s="4">
        <v>18</v>
      </c>
    </row>
    <row r="889" spans="1:6" x14ac:dyDescent="0.3">
      <c r="A889" s="1">
        <v>19163</v>
      </c>
      <c r="B889" t="s">
        <v>1552</v>
      </c>
      <c r="C889" t="s">
        <v>355</v>
      </c>
      <c r="D889" s="3">
        <v>165224</v>
      </c>
      <c r="E889" s="4">
        <v>458.09</v>
      </c>
      <c r="F889" s="4">
        <v>360.7</v>
      </c>
    </row>
    <row r="890" spans="1:6" x14ac:dyDescent="0.3">
      <c r="A890" s="1">
        <v>19165</v>
      </c>
      <c r="B890" t="s">
        <v>1553</v>
      </c>
      <c r="C890" t="s">
        <v>130</v>
      </c>
      <c r="D890" s="3">
        <v>12167</v>
      </c>
      <c r="E890" s="4">
        <v>590.78</v>
      </c>
      <c r="F890" s="4">
        <v>20.6</v>
      </c>
    </row>
    <row r="891" spans="1:6" x14ac:dyDescent="0.3">
      <c r="A891" s="1">
        <v>19167</v>
      </c>
      <c r="B891" t="s">
        <v>1554</v>
      </c>
      <c r="C891" t="s">
        <v>1555</v>
      </c>
      <c r="D891" s="3">
        <v>33704</v>
      </c>
      <c r="E891" s="4">
        <v>768.33</v>
      </c>
      <c r="F891" s="4">
        <v>43.9</v>
      </c>
    </row>
    <row r="892" spans="1:6" x14ac:dyDescent="0.3">
      <c r="A892" s="1">
        <v>19169</v>
      </c>
      <c r="B892" t="s">
        <v>1556</v>
      </c>
      <c r="C892" t="s">
        <v>1557</v>
      </c>
      <c r="D892" s="3">
        <v>89542</v>
      </c>
      <c r="E892" s="4">
        <v>572.82000000000005</v>
      </c>
      <c r="F892" s="4">
        <v>156.30000000000001</v>
      </c>
    </row>
    <row r="893" spans="1:6" x14ac:dyDescent="0.3">
      <c r="A893" s="1">
        <v>19171</v>
      </c>
      <c r="B893" t="s">
        <v>1558</v>
      </c>
      <c r="C893" t="s">
        <v>1559</v>
      </c>
      <c r="D893" s="3">
        <v>17767</v>
      </c>
      <c r="E893" s="4">
        <v>721.01</v>
      </c>
      <c r="F893" s="4">
        <v>24.6</v>
      </c>
    </row>
    <row r="894" spans="1:6" x14ac:dyDescent="0.3">
      <c r="A894" s="1">
        <v>19173</v>
      </c>
      <c r="B894" t="s">
        <v>1560</v>
      </c>
      <c r="C894" t="s">
        <v>760</v>
      </c>
      <c r="D894" s="3">
        <v>6317</v>
      </c>
      <c r="E894" s="4">
        <v>531.9</v>
      </c>
      <c r="F894" s="4">
        <v>11.9</v>
      </c>
    </row>
    <row r="895" spans="1:6" x14ac:dyDescent="0.3">
      <c r="A895" s="1">
        <v>19175</v>
      </c>
      <c r="B895" t="s">
        <v>1561</v>
      </c>
      <c r="C895" t="s">
        <v>367</v>
      </c>
      <c r="D895" s="3">
        <v>12534</v>
      </c>
      <c r="E895" s="4">
        <v>423.65</v>
      </c>
      <c r="F895" s="4">
        <v>29.6</v>
      </c>
    </row>
    <row r="896" spans="1:6" x14ac:dyDescent="0.3">
      <c r="A896" s="1">
        <v>19177</v>
      </c>
      <c r="B896" t="s">
        <v>1562</v>
      </c>
      <c r="C896" t="s">
        <v>369</v>
      </c>
      <c r="D896" s="3">
        <v>7570</v>
      </c>
      <c r="E896" s="4">
        <v>484.79</v>
      </c>
      <c r="F896" s="4">
        <v>15.6</v>
      </c>
    </row>
    <row r="897" spans="1:6" x14ac:dyDescent="0.3">
      <c r="A897" s="1">
        <v>19179</v>
      </c>
      <c r="B897" t="s">
        <v>1563</v>
      </c>
      <c r="C897" t="s">
        <v>1564</v>
      </c>
      <c r="D897" s="3">
        <v>35625</v>
      </c>
      <c r="E897" s="4">
        <v>431.83</v>
      </c>
      <c r="F897" s="4">
        <v>82.5</v>
      </c>
    </row>
    <row r="898" spans="1:6" x14ac:dyDescent="0.3">
      <c r="A898" s="1">
        <v>19181</v>
      </c>
      <c r="B898" t="s">
        <v>1565</v>
      </c>
      <c r="C898" t="s">
        <v>1025</v>
      </c>
      <c r="D898" s="3">
        <v>46225</v>
      </c>
      <c r="E898" s="4">
        <v>569.83000000000004</v>
      </c>
      <c r="F898" s="4">
        <v>81.099999999999994</v>
      </c>
    </row>
    <row r="899" spans="1:6" x14ac:dyDescent="0.3">
      <c r="A899" s="1">
        <v>19183</v>
      </c>
      <c r="B899" t="s">
        <v>1566</v>
      </c>
      <c r="C899" t="s">
        <v>142</v>
      </c>
      <c r="D899" s="3">
        <v>21704</v>
      </c>
      <c r="E899" s="4">
        <v>568.84</v>
      </c>
      <c r="F899" s="4">
        <v>38.200000000000003</v>
      </c>
    </row>
    <row r="900" spans="1:6" x14ac:dyDescent="0.3">
      <c r="A900" s="1">
        <v>19185</v>
      </c>
      <c r="B900" t="s">
        <v>1567</v>
      </c>
      <c r="C900" t="s">
        <v>1028</v>
      </c>
      <c r="D900" s="3">
        <v>6403</v>
      </c>
      <c r="E900" s="4">
        <v>525.44000000000005</v>
      </c>
      <c r="F900" s="4">
        <v>12.2</v>
      </c>
    </row>
    <row r="901" spans="1:6" x14ac:dyDescent="0.3">
      <c r="A901" s="1">
        <v>19187</v>
      </c>
      <c r="B901" t="s">
        <v>1568</v>
      </c>
      <c r="C901" t="s">
        <v>1030</v>
      </c>
      <c r="D901" s="3">
        <v>38013</v>
      </c>
      <c r="E901" s="4">
        <v>715.62</v>
      </c>
      <c r="F901" s="4">
        <v>53.1</v>
      </c>
    </row>
    <row r="902" spans="1:6" x14ac:dyDescent="0.3">
      <c r="A902" s="1">
        <v>19189</v>
      </c>
      <c r="B902" t="s">
        <v>1569</v>
      </c>
      <c r="C902" t="s">
        <v>1291</v>
      </c>
      <c r="D902" s="3">
        <v>10866</v>
      </c>
      <c r="E902" s="4">
        <v>400.49</v>
      </c>
      <c r="F902" s="4">
        <v>27.1</v>
      </c>
    </row>
    <row r="903" spans="1:6" x14ac:dyDescent="0.3">
      <c r="A903" s="1">
        <v>19191</v>
      </c>
      <c r="B903" t="s">
        <v>1570</v>
      </c>
      <c r="C903" t="s">
        <v>1571</v>
      </c>
      <c r="D903" s="3">
        <v>21056</v>
      </c>
      <c r="E903" s="4">
        <v>689.87</v>
      </c>
      <c r="F903" s="4">
        <v>30.5</v>
      </c>
    </row>
    <row r="904" spans="1:6" x14ac:dyDescent="0.3">
      <c r="A904" s="1">
        <v>19193</v>
      </c>
      <c r="B904" t="s">
        <v>1572</v>
      </c>
      <c r="C904" t="s">
        <v>1573</v>
      </c>
      <c r="D904" s="3">
        <v>102172</v>
      </c>
      <c r="E904" s="4">
        <v>872.83</v>
      </c>
      <c r="F904" s="4">
        <v>117.1</v>
      </c>
    </row>
    <row r="905" spans="1:6" x14ac:dyDescent="0.3">
      <c r="A905" s="1">
        <v>19195</v>
      </c>
      <c r="B905" t="s">
        <v>1574</v>
      </c>
      <c r="C905" t="s">
        <v>1042</v>
      </c>
      <c r="D905" s="3">
        <v>7598</v>
      </c>
      <c r="E905" s="4">
        <v>400.12</v>
      </c>
      <c r="F905" s="4">
        <v>19</v>
      </c>
    </row>
    <row r="906" spans="1:6" x14ac:dyDescent="0.3">
      <c r="A906" s="1">
        <v>19197</v>
      </c>
      <c r="B906" t="s">
        <v>1575</v>
      </c>
      <c r="C906" t="s">
        <v>1576</v>
      </c>
      <c r="D906" s="3">
        <v>13229</v>
      </c>
      <c r="E906" s="4">
        <v>580.41999999999996</v>
      </c>
      <c r="F906" s="4">
        <v>22.8</v>
      </c>
    </row>
    <row r="907" spans="1:6" x14ac:dyDescent="0.3">
      <c r="A907" s="1">
        <v>20</v>
      </c>
      <c r="B907" t="s">
        <v>1577</v>
      </c>
      <c r="C907" t="s">
        <v>1578</v>
      </c>
      <c r="D907" s="3">
        <v>2853118</v>
      </c>
      <c r="E907" s="4">
        <v>81758.720000000001</v>
      </c>
      <c r="F907" s="4">
        <v>34.9</v>
      </c>
    </row>
    <row r="908" spans="1:6" x14ac:dyDescent="0.3">
      <c r="A908" s="1">
        <v>20001</v>
      </c>
      <c r="B908" t="s">
        <v>1579</v>
      </c>
      <c r="C908" t="s">
        <v>1298</v>
      </c>
      <c r="D908" s="3">
        <v>13371</v>
      </c>
      <c r="E908" s="4">
        <v>500.3</v>
      </c>
      <c r="F908" s="4">
        <v>26.7</v>
      </c>
    </row>
    <row r="909" spans="1:6" x14ac:dyDescent="0.3">
      <c r="A909" s="1">
        <v>20003</v>
      </c>
      <c r="B909" t="s">
        <v>1580</v>
      </c>
      <c r="C909" t="s">
        <v>1581</v>
      </c>
      <c r="D909" s="3">
        <v>8102</v>
      </c>
      <c r="E909" s="4">
        <v>579.65</v>
      </c>
      <c r="F909" s="4">
        <v>14</v>
      </c>
    </row>
    <row r="910" spans="1:6" x14ac:dyDescent="0.3">
      <c r="A910" s="1">
        <v>20005</v>
      </c>
      <c r="B910" t="s">
        <v>1582</v>
      </c>
      <c r="C910" t="s">
        <v>1583</v>
      </c>
      <c r="D910" s="3">
        <v>16924</v>
      </c>
      <c r="E910" s="4">
        <v>431.17</v>
      </c>
      <c r="F910" s="4">
        <v>39.299999999999997</v>
      </c>
    </row>
    <row r="911" spans="1:6" x14ac:dyDescent="0.3">
      <c r="A911" s="1">
        <v>20007</v>
      </c>
      <c r="B911" t="s">
        <v>1584</v>
      </c>
      <c r="C911" t="s">
        <v>1585</v>
      </c>
      <c r="D911" s="3">
        <v>4861</v>
      </c>
      <c r="E911" s="4">
        <v>1134.07</v>
      </c>
      <c r="F911" s="4">
        <v>4.3</v>
      </c>
    </row>
    <row r="912" spans="1:6" x14ac:dyDescent="0.3">
      <c r="A912" s="1">
        <v>20009</v>
      </c>
      <c r="B912" t="s">
        <v>1586</v>
      </c>
      <c r="C912" t="s">
        <v>1587</v>
      </c>
      <c r="D912" s="3">
        <v>27674</v>
      </c>
      <c r="E912" s="4">
        <v>895.4</v>
      </c>
      <c r="F912" s="4">
        <v>30.9</v>
      </c>
    </row>
    <row r="913" spans="1:6" x14ac:dyDescent="0.3">
      <c r="A913" s="1">
        <v>20011</v>
      </c>
      <c r="B913" t="s">
        <v>1588</v>
      </c>
      <c r="C913" t="s">
        <v>1589</v>
      </c>
      <c r="D913" s="3">
        <v>15173</v>
      </c>
      <c r="E913" s="4">
        <v>635.47</v>
      </c>
      <c r="F913" s="4">
        <v>23.9</v>
      </c>
    </row>
    <row r="914" spans="1:6" x14ac:dyDescent="0.3">
      <c r="A914" s="1">
        <v>20013</v>
      </c>
      <c r="B914" t="s">
        <v>1590</v>
      </c>
      <c r="C914" t="s">
        <v>1145</v>
      </c>
      <c r="D914" s="3">
        <v>9984</v>
      </c>
      <c r="E914" s="4">
        <v>570.87</v>
      </c>
      <c r="F914" s="4">
        <v>17.5</v>
      </c>
    </row>
    <row r="915" spans="1:6" x14ac:dyDescent="0.3">
      <c r="A915" s="1">
        <v>20015</v>
      </c>
      <c r="B915" t="s">
        <v>1591</v>
      </c>
      <c r="C915" t="s">
        <v>23</v>
      </c>
      <c r="D915" s="3">
        <v>65880</v>
      </c>
      <c r="E915" s="4">
        <v>1429.86</v>
      </c>
      <c r="F915" s="4">
        <v>46.1</v>
      </c>
    </row>
    <row r="916" spans="1:6" x14ac:dyDescent="0.3">
      <c r="A916" s="1">
        <v>20017</v>
      </c>
      <c r="B916" t="s">
        <v>1592</v>
      </c>
      <c r="C916" t="s">
        <v>1593</v>
      </c>
      <c r="D916" s="3">
        <v>2790</v>
      </c>
      <c r="E916" s="4">
        <v>773.06</v>
      </c>
      <c r="F916" s="4">
        <v>3.6</v>
      </c>
    </row>
    <row r="917" spans="1:6" x14ac:dyDescent="0.3">
      <c r="A917" s="1">
        <v>20019</v>
      </c>
      <c r="B917" t="s">
        <v>1594</v>
      </c>
      <c r="C917" t="s">
        <v>1595</v>
      </c>
      <c r="D917" s="3">
        <v>3669</v>
      </c>
      <c r="E917" s="4">
        <v>638.88</v>
      </c>
      <c r="F917" s="4">
        <v>5.7</v>
      </c>
    </row>
    <row r="918" spans="1:6" x14ac:dyDescent="0.3">
      <c r="A918" s="1">
        <v>20021</v>
      </c>
      <c r="B918" t="s">
        <v>1596</v>
      </c>
      <c r="C918" t="s">
        <v>29</v>
      </c>
      <c r="D918" s="3">
        <v>21603</v>
      </c>
      <c r="E918" s="4">
        <v>587.57000000000005</v>
      </c>
      <c r="F918" s="4">
        <v>36.799999999999997</v>
      </c>
    </row>
    <row r="919" spans="1:6" x14ac:dyDescent="0.3">
      <c r="A919" s="1">
        <v>20023</v>
      </c>
      <c r="B919" t="s">
        <v>1597</v>
      </c>
      <c r="C919" t="s">
        <v>515</v>
      </c>
      <c r="D919" s="3">
        <v>2726</v>
      </c>
      <c r="E919" s="4">
        <v>1019.89</v>
      </c>
      <c r="F919" s="4">
        <v>2.7</v>
      </c>
    </row>
    <row r="920" spans="1:6" x14ac:dyDescent="0.3">
      <c r="A920" s="1">
        <v>20025</v>
      </c>
      <c r="B920" t="s">
        <v>1598</v>
      </c>
      <c r="C920" t="s">
        <v>262</v>
      </c>
      <c r="D920" s="3">
        <v>2215</v>
      </c>
      <c r="E920" s="4">
        <v>974.63</v>
      </c>
      <c r="F920" s="4">
        <v>2.2999999999999998</v>
      </c>
    </row>
    <row r="921" spans="1:6" x14ac:dyDescent="0.3">
      <c r="A921" s="1">
        <v>20027</v>
      </c>
      <c r="B921" t="s">
        <v>1599</v>
      </c>
      <c r="C921" t="s">
        <v>37</v>
      </c>
      <c r="D921" s="3">
        <v>8535</v>
      </c>
      <c r="E921" s="4">
        <v>645.29999999999995</v>
      </c>
      <c r="F921" s="4">
        <v>13.2</v>
      </c>
    </row>
    <row r="922" spans="1:6" x14ac:dyDescent="0.3">
      <c r="A922" s="1">
        <v>20029</v>
      </c>
      <c r="B922" t="s">
        <v>1600</v>
      </c>
      <c r="C922" t="s">
        <v>1601</v>
      </c>
      <c r="D922" s="3">
        <v>9533</v>
      </c>
      <c r="E922" s="4">
        <v>715.34</v>
      </c>
      <c r="F922" s="4">
        <v>13.3</v>
      </c>
    </row>
    <row r="923" spans="1:6" x14ac:dyDescent="0.3">
      <c r="A923" s="1">
        <v>20031</v>
      </c>
      <c r="B923" t="s">
        <v>1602</v>
      </c>
      <c r="C923" t="s">
        <v>1603</v>
      </c>
      <c r="D923" s="3">
        <v>8601</v>
      </c>
      <c r="E923" s="4">
        <v>626.95000000000005</v>
      </c>
      <c r="F923" s="4">
        <v>13.7</v>
      </c>
    </row>
    <row r="924" spans="1:6" x14ac:dyDescent="0.3">
      <c r="A924" s="1">
        <v>20033</v>
      </c>
      <c r="B924" t="s">
        <v>1604</v>
      </c>
      <c r="C924" t="s">
        <v>1605</v>
      </c>
      <c r="D924" s="3">
        <v>1891</v>
      </c>
      <c r="E924" s="4">
        <v>788.3</v>
      </c>
      <c r="F924" s="4">
        <v>2.4</v>
      </c>
    </row>
    <row r="925" spans="1:6" x14ac:dyDescent="0.3">
      <c r="A925" s="1">
        <v>20035</v>
      </c>
      <c r="B925" t="s">
        <v>1606</v>
      </c>
      <c r="C925" t="s">
        <v>1607</v>
      </c>
      <c r="D925" s="3">
        <v>36311</v>
      </c>
      <c r="E925" s="4">
        <v>1125.75</v>
      </c>
      <c r="F925" s="4">
        <v>32.299999999999997</v>
      </c>
    </row>
    <row r="926" spans="1:6" x14ac:dyDescent="0.3">
      <c r="A926" s="1">
        <v>20037</v>
      </c>
      <c r="B926" t="s">
        <v>1608</v>
      </c>
      <c r="C926" t="s">
        <v>274</v>
      </c>
      <c r="D926" s="3">
        <v>39134</v>
      </c>
      <c r="E926" s="4">
        <v>589.76</v>
      </c>
      <c r="F926" s="4">
        <v>66.400000000000006</v>
      </c>
    </row>
    <row r="927" spans="1:6" x14ac:dyDescent="0.3">
      <c r="A927" s="1">
        <v>20039</v>
      </c>
      <c r="B927" t="s">
        <v>1609</v>
      </c>
      <c r="C927" t="s">
        <v>847</v>
      </c>
      <c r="D927" s="3">
        <v>2961</v>
      </c>
      <c r="E927" s="4">
        <v>893.52</v>
      </c>
      <c r="F927" s="4">
        <v>3.3</v>
      </c>
    </row>
    <row r="928" spans="1:6" x14ac:dyDescent="0.3">
      <c r="A928" s="1">
        <v>20041</v>
      </c>
      <c r="B928" t="s">
        <v>1610</v>
      </c>
      <c r="C928" t="s">
        <v>1476</v>
      </c>
      <c r="D928" s="3">
        <v>19754</v>
      </c>
      <c r="E928" s="4">
        <v>847.07</v>
      </c>
      <c r="F928" s="4">
        <v>23.3</v>
      </c>
    </row>
    <row r="929" spans="1:6" x14ac:dyDescent="0.3">
      <c r="A929" s="1">
        <v>20043</v>
      </c>
      <c r="B929" t="s">
        <v>1611</v>
      </c>
      <c r="C929" t="s">
        <v>1612</v>
      </c>
      <c r="D929" s="3">
        <v>7945</v>
      </c>
      <c r="E929" s="4">
        <v>393.41</v>
      </c>
      <c r="F929" s="4">
        <v>20.2</v>
      </c>
    </row>
    <row r="930" spans="1:6" x14ac:dyDescent="0.3">
      <c r="A930" s="1">
        <v>20045</v>
      </c>
      <c r="B930" t="s">
        <v>1613</v>
      </c>
      <c r="C930" t="s">
        <v>534</v>
      </c>
      <c r="D930" s="3">
        <v>110826</v>
      </c>
      <c r="E930" s="4">
        <v>455.87</v>
      </c>
      <c r="F930" s="4">
        <v>243.1</v>
      </c>
    </row>
    <row r="931" spans="1:6" x14ac:dyDescent="0.3">
      <c r="A931" s="1">
        <v>20047</v>
      </c>
      <c r="B931" t="s">
        <v>1614</v>
      </c>
      <c r="C931" t="s">
        <v>1175</v>
      </c>
      <c r="D931" s="3">
        <v>3037</v>
      </c>
      <c r="E931" s="4">
        <v>621.89</v>
      </c>
      <c r="F931" s="4">
        <v>4.9000000000000004</v>
      </c>
    </row>
    <row r="932" spans="1:6" x14ac:dyDescent="0.3">
      <c r="A932" s="1">
        <v>20049</v>
      </c>
      <c r="B932" t="s">
        <v>1615</v>
      </c>
      <c r="C932" t="s">
        <v>1616</v>
      </c>
      <c r="D932" s="3">
        <v>2882</v>
      </c>
      <c r="E932" s="4">
        <v>644.26</v>
      </c>
      <c r="F932" s="4">
        <v>4.5</v>
      </c>
    </row>
    <row r="933" spans="1:6" x14ac:dyDescent="0.3">
      <c r="A933" s="1">
        <v>20051</v>
      </c>
      <c r="B933" t="s">
        <v>1617</v>
      </c>
      <c r="C933" t="s">
        <v>1618</v>
      </c>
      <c r="D933" s="3">
        <v>28452</v>
      </c>
      <c r="E933" s="4">
        <v>899.91</v>
      </c>
      <c r="F933" s="4">
        <v>31.6</v>
      </c>
    </row>
    <row r="934" spans="1:6" x14ac:dyDescent="0.3">
      <c r="A934" s="1">
        <v>20053</v>
      </c>
      <c r="B934" t="s">
        <v>1619</v>
      </c>
      <c r="C934" t="s">
        <v>1620</v>
      </c>
      <c r="D934" s="3">
        <v>6497</v>
      </c>
      <c r="E934" s="4">
        <v>715.85</v>
      </c>
      <c r="F934" s="4">
        <v>9.1</v>
      </c>
    </row>
    <row r="935" spans="1:6" x14ac:dyDescent="0.3">
      <c r="A935" s="1">
        <v>20055</v>
      </c>
      <c r="B935" t="s">
        <v>1621</v>
      </c>
      <c r="C935" t="s">
        <v>1622</v>
      </c>
      <c r="D935" s="3">
        <v>36776</v>
      </c>
      <c r="E935" s="4">
        <v>1301.97</v>
      </c>
      <c r="F935" s="4">
        <v>28.2</v>
      </c>
    </row>
    <row r="936" spans="1:6" x14ac:dyDescent="0.3">
      <c r="A936" s="1">
        <v>20057</v>
      </c>
      <c r="B936" t="s">
        <v>1623</v>
      </c>
      <c r="C936" t="s">
        <v>1179</v>
      </c>
      <c r="D936" s="3">
        <v>33848</v>
      </c>
      <c r="E936" s="4">
        <v>1098.27</v>
      </c>
      <c r="F936" s="4">
        <v>30.8</v>
      </c>
    </row>
    <row r="937" spans="1:6" x14ac:dyDescent="0.3">
      <c r="A937" s="1">
        <v>20059</v>
      </c>
      <c r="B937" t="s">
        <v>1624</v>
      </c>
      <c r="C937" t="s">
        <v>69</v>
      </c>
      <c r="D937" s="3">
        <v>25992</v>
      </c>
      <c r="E937" s="4">
        <v>571.76</v>
      </c>
      <c r="F937" s="4">
        <v>45.5</v>
      </c>
    </row>
    <row r="938" spans="1:6" x14ac:dyDescent="0.3">
      <c r="A938" s="1">
        <v>20061</v>
      </c>
      <c r="B938" t="s">
        <v>1625</v>
      </c>
      <c r="C938" t="s">
        <v>1626</v>
      </c>
      <c r="D938" s="3">
        <v>34362</v>
      </c>
      <c r="E938" s="4">
        <v>384.62</v>
      </c>
      <c r="F938" s="4">
        <v>89.3</v>
      </c>
    </row>
    <row r="939" spans="1:6" x14ac:dyDescent="0.3">
      <c r="A939" s="1">
        <v>20063</v>
      </c>
      <c r="B939" t="s">
        <v>1627</v>
      </c>
      <c r="C939" t="s">
        <v>1628</v>
      </c>
      <c r="D939" s="3">
        <v>2695</v>
      </c>
      <c r="E939" s="4">
        <v>1071.6600000000001</v>
      </c>
      <c r="F939" s="4">
        <v>2.5</v>
      </c>
    </row>
    <row r="940" spans="1:6" x14ac:dyDescent="0.3">
      <c r="A940" s="1">
        <v>20065</v>
      </c>
      <c r="B940" t="s">
        <v>1629</v>
      </c>
      <c r="C940" t="s">
        <v>220</v>
      </c>
      <c r="D940" s="3">
        <v>2597</v>
      </c>
      <c r="E940" s="4">
        <v>898.52</v>
      </c>
      <c r="F940" s="4">
        <v>2.9</v>
      </c>
    </row>
    <row r="941" spans="1:6" x14ac:dyDescent="0.3">
      <c r="A941" s="1">
        <v>20067</v>
      </c>
      <c r="B941" t="s">
        <v>1630</v>
      </c>
      <c r="C941" t="s">
        <v>292</v>
      </c>
      <c r="D941" s="3">
        <v>7829</v>
      </c>
      <c r="E941" s="4">
        <v>574.79999999999995</v>
      </c>
      <c r="F941" s="4">
        <v>13.6</v>
      </c>
    </row>
    <row r="942" spans="1:6" x14ac:dyDescent="0.3">
      <c r="A942" s="1">
        <v>20069</v>
      </c>
      <c r="B942" t="s">
        <v>1631</v>
      </c>
      <c r="C942" t="s">
        <v>1632</v>
      </c>
      <c r="D942" s="3">
        <v>6006</v>
      </c>
      <c r="E942" s="4">
        <v>868.87</v>
      </c>
      <c r="F942" s="4">
        <v>6.9</v>
      </c>
    </row>
    <row r="943" spans="1:6" x14ac:dyDescent="0.3">
      <c r="A943" s="1">
        <v>20071</v>
      </c>
      <c r="B943" t="s">
        <v>1633</v>
      </c>
      <c r="C943" t="s">
        <v>1634</v>
      </c>
      <c r="D943" s="3">
        <v>1247</v>
      </c>
      <c r="E943" s="4">
        <v>778.45</v>
      </c>
      <c r="F943" s="4">
        <v>1.6</v>
      </c>
    </row>
    <row r="944" spans="1:6" x14ac:dyDescent="0.3">
      <c r="A944" s="1">
        <v>20073</v>
      </c>
      <c r="B944" t="s">
        <v>1635</v>
      </c>
      <c r="C944" t="s">
        <v>1636</v>
      </c>
      <c r="D944" s="3">
        <v>6689</v>
      </c>
      <c r="E944" s="4">
        <v>1143.3</v>
      </c>
      <c r="F944" s="4">
        <v>5.9</v>
      </c>
    </row>
    <row r="945" spans="1:6" x14ac:dyDescent="0.3">
      <c r="A945" s="1">
        <v>20075</v>
      </c>
      <c r="B945" t="s">
        <v>1637</v>
      </c>
      <c r="C945" t="s">
        <v>690</v>
      </c>
      <c r="D945" s="3">
        <v>2690</v>
      </c>
      <c r="E945" s="4">
        <v>996.51</v>
      </c>
      <c r="F945" s="4">
        <v>2.7</v>
      </c>
    </row>
    <row r="946" spans="1:6" x14ac:dyDescent="0.3">
      <c r="A946" s="1">
        <v>20077</v>
      </c>
      <c r="B946" t="s">
        <v>1638</v>
      </c>
      <c r="C946" t="s">
        <v>1639</v>
      </c>
      <c r="D946" s="3">
        <v>6034</v>
      </c>
      <c r="E946" s="4">
        <v>801.27</v>
      </c>
      <c r="F946" s="4">
        <v>7.5</v>
      </c>
    </row>
    <row r="947" spans="1:6" x14ac:dyDescent="0.3">
      <c r="A947" s="1">
        <v>20079</v>
      </c>
      <c r="B947" t="s">
        <v>1640</v>
      </c>
      <c r="C947" t="s">
        <v>1641</v>
      </c>
      <c r="D947" s="3">
        <v>34684</v>
      </c>
      <c r="E947" s="4">
        <v>539.75</v>
      </c>
      <c r="F947" s="4">
        <v>64.3</v>
      </c>
    </row>
    <row r="948" spans="1:6" x14ac:dyDescent="0.3">
      <c r="A948" s="1">
        <v>20081</v>
      </c>
      <c r="B948" t="s">
        <v>1642</v>
      </c>
      <c r="C948" t="s">
        <v>1643</v>
      </c>
      <c r="D948" s="3">
        <v>4256</v>
      </c>
      <c r="E948" s="4">
        <v>577.52</v>
      </c>
      <c r="F948" s="4">
        <v>7.4</v>
      </c>
    </row>
    <row r="949" spans="1:6" x14ac:dyDescent="0.3">
      <c r="A949" s="1">
        <v>20083</v>
      </c>
      <c r="B949" t="s">
        <v>1644</v>
      </c>
      <c r="C949" t="s">
        <v>1645</v>
      </c>
      <c r="D949" s="3">
        <v>1916</v>
      </c>
      <c r="E949" s="4">
        <v>859.99</v>
      </c>
      <c r="F949" s="4">
        <v>2.2000000000000002</v>
      </c>
    </row>
    <row r="950" spans="1:6" x14ac:dyDescent="0.3">
      <c r="A950" s="1">
        <v>20085</v>
      </c>
      <c r="B950" t="s">
        <v>1646</v>
      </c>
      <c r="C950" t="s">
        <v>81</v>
      </c>
      <c r="D950" s="3">
        <v>13462</v>
      </c>
      <c r="E950" s="4">
        <v>656.22</v>
      </c>
      <c r="F950" s="4">
        <v>20.5</v>
      </c>
    </row>
    <row r="951" spans="1:6" x14ac:dyDescent="0.3">
      <c r="A951" s="1">
        <v>20087</v>
      </c>
      <c r="B951" t="s">
        <v>1647</v>
      </c>
      <c r="C951" t="s">
        <v>83</v>
      </c>
      <c r="D951" s="3">
        <v>19126</v>
      </c>
      <c r="E951" s="4">
        <v>532.57000000000005</v>
      </c>
      <c r="F951" s="4">
        <v>35.9</v>
      </c>
    </row>
    <row r="952" spans="1:6" x14ac:dyDescent="0.3">
      <c r="A952" s="1">
        <v>20089</v>
      </c>
      <c r="B952" t="s">
        <v>1648</v>
      </c>
      <c r="C952" t="s">
        <v>1649</v>
      </c>
      <c r="D952" s="3">
        <v>3077</v>
      </c>
      <c r="E952" s="4">
        <v>909.78</v>
      </c>
      <c r="F952" s="4">
        <v>3.4</v>
      </c>
    </row>
    <row r="953" spans="1:6" x14ac:dyDescent="0.3">
      <c r="A953" s="1">
        <v>20091</v>
      </c>
      <c r="B953" t="s">
        <v>1650</v>
      </c>
      <c r="C953" t="s">
        <v>307</v>
      </c>
      <c r="D953" s="3">
        <v>544179</v>
      </c>
      <c r="E953" s="4">
        <v>473.37</v>
      </c>
      <c r="F953" s="4">
        <v>1149.5999999999999</v>
      </c>
    </row>
    <row r="954" spans="1:6" x14ac:dyDescent="0.3">
      <c r="A954" s="1">
        <v>20093</v>
      </c>
      <c r="B954" t="s">
        <v>1651</v>
      </c>
      <c r="C954" t="s">
        <v>1652</v>
      </c>
      <c r="D954" s="3">
        <v>3977</v>
      </c>
      <c r="E954" s="4">
        <v>870.54</v>
      </c>
      <c r="F954" s="4">
        <v>4.5999999999999996</v>
      </c>
    </row>
    <row r="955" spans="1:6" x14ac:dyDescent="0.3">
      <c r="A955" s="1">
        <v>20095</v>
      </c>
      <c r="B955" t="s">
        <v>1653</v>
      </c>
      <c r="C955" t="s">
        <v>1654</v>
      </c>
      <c r="D955" s="3">
        <v>7858</v>
      </c>
      <c r="E955" s="4">
        <v>863.36</v>
      </c>
      <c r="F955" s="4">
        <v>9.1</v>
      </c>
    </row>
    <row r="956" spans="1:6" x14ac:dyDescent="0.3">
      <c r="A956" s="1">
        <v>20097</v>
      </c>
      <c r="B956" t="s">
        <v>1655</v>
      </c>
      <c r="C956" t="s">
        <v>558</v>
      </c>
      <c r="D956" s="3">
        <v>2553</v>
      </c>
      <c r="E956" s="4">
        <v>722.64</v>
      </c>
      <c r="F956" s="4">
        <v>3.5</v>
      </c>
    </row>
    <row r="957" spans="1:6" x14ac:dyDescent="0.3">
      <c r="A957" s="1">
        <v>20099</v>
      </c>
      <c r="B957" t="s">
        <v>1656</v>
      </c>
      <c r="C957" t="s">
        <v>1657</v>
      </c>
      <c r="D957" s="3">
        <v>21607</v>
      </c>
      <c r="E957" s="4">
        <v>645.29</v>
      </c>
      <c r="F957" s="4">
        <v>33.5</v>
      </c>
    </row>
    <row r="958" spans="1:6" x14ac:dyDescent="0.3">
      <c r="A958" s="1">
        <v>20101</v>
      </c>
      <c r="B958" t="s">
        <v>1658</v>
      </c>
      <c r="C958" t="s">
        <v>1659</v>
      </c>
      <c r="D958" s="3">
        <v>1750</v>
      </c>
      <c r="E958" s="4">
        <v>717.46</v>
      </c>
      <c r="F958" s="4">
        <v>2.4</v>
      </c>
    </row>
    <row r="959" spans="1:6" x14ac:dyDescent="0.3">
      <c r="A959" s="1">
        <v>20103</v>
      </c>
      <c r="B959" t="s">
        <v>1660</v>
      </c>
      <c r="C959" t="s">
        <v>1661</v>
      </c>
      <c r="D959" s="3">
        <v>76227</v>
      </c>
      <c r="E959" s="4">
        <v>462.83</v>
      </c>
      <c r="F959" s="4">
        <v>164.7</v>
      </c>
    </row>
    <row r="960" spans="1:6" x14ac:dyDescent="0.3">
      <c r="A960" s="1">
        <v>20105</v>
      </c>
      <c r="B960" t="s">
        <v>1662</v>
      </c>
      <c r="C960" t="s">
        <v>313</v>
      </c>
      <c r="D960" s="3">
        <v>3241</v>
      </c>
      <c r="E960" s="4">
        <v>719.4</v>
      </c>
      <c r="F960" s="4">
        <v>4.5</v>
      </c>
    </row>
    <row r="961" spans="1:6" x14ac:dyDescent="0.3">
      <c r="A961" s="1">
        <v>20107</v>
      </c>
      <c r="B961" t="s">
        <v>1663</v>
      </c>
      <c r="C961" t="s">
        <v>1511</v>
      </c>
      <c r="D961" s="3">
        <v>9656</v>
      </c>
      <c r="E961" s="4">
        <v>594.05999999999995</v>
      </c>
      <c r="F961" s="4">
        <v>16.3</v>
      </c>
    </row>
    <row r="962" spans="1:6" x14ac:dyDescent="0.3">
      <c r="A962" s="1">
        <v>20109</v>
      </c>
      <c r="B962" t="s">
        <v>1664</v>
      </c>
      <c r="C962" t="s">
        <v>317</v>
      </c>
      <c r="D962" s="3">
        <v>2756</v>
      </c>
      <c r="E962" s="4">
        <v>1072.99</v>
      </c>
      <c r="F962" s="4">
        <v>2.6</v>
      </c>
    </row>
    <row r="963" spans="1:6" x14ac:dyDescent="0.3">
      <c r="A963" s="1">
        <v>20111</v>
      </c>
      <c r="B963" t="s">
        <v>1665</v>
      </c>
      <c r="C963" t="s">
        <v>1517</v>
      </c>
      <c r="D963" s="3">
        <v>33690</v>
      </c>
      <c r="E963" s="4">
        <v>847.47</v>
      </c>
      <c r="F963" s="4">
        <v>39.799999999999997</v>
      </c>
    </row>
    <row r="964" spans="1:6" x14ac:dyDescent="0.3">
      <c r="A964" s="1">
        <v>20113</v>
      </c>
      <c r="B964" t="s">
        <v>1666</v>
      </c>
      <c r="C964" t="s">
        <v>1667</v>
      </c>
      <c r="D964" s="3">
        <v>29180</v>
      </c>
      <c r="E964" s="4">
        <v>898.27</v>
      </c>
      <c r="F964" s="4">
        <v>32.5</v>
      </c>
    </row>
    <row r="965" spans="1:6" x14ac:dyDescent="0.3">
      <c r="A965" s="1">
        <v>20115</v>
      </c>
      <c r="B965" t="s">
        <v>1668</v>
      </c>
      <c r="C965" t="s">
        <v>105</v>
      </c>
      <c r="D965" s="3">
        <v>12660</v>
      </c>
      <c r="E965" s="4">
        <v>944.29</v>
      </c>
      <c r="F965" s="4">
        <v>13.4</v>
      </c>
    </row>
    <row r="966" spans="1:6" x14ac:dyDescent="0.3">
      <c r="A966" s="1">
        <v>20117</v>
      </c>
      <c r="B966" t="s">
        <v>1669</v>
      </c>
      <c r="C966" t="s">
        <v>107</v>
      </c>
      <c r="D966" s="3">
        <v>10117</v>
      </c>
      <c r="E966" s="4">
        <v>900.18</v>
      </c>
      <c r="F966" s="4">
        <v>11.2</v>
      </c>
    </row>
    <row r="967" spans="1:6" x14ac:dyDescent="0.3">
      <c r="A967" s="1">
        <v>20119</v>
      </c>
      <c r="B967" t="s">
        <v>1670</v>
      </c>
      <c r="C967" t="s">
        <v>1671</v>
      </c>
      <c r="D967" s="3">
        <v>4575</v>
      </c>
      <c r="E967" s="4">
        <v>978.09</v>
      </c>
      <c r="F967" s="4">
        <v>4.7</v>
      </c>
    </row>
    <row r="968" spans="1:6" x14ac:dyDescent="0.3">
      <c r="A968" s="1">
        <v>20121</v>
      </c>
      <c r="B968" t="s">
        <v>1672</v>
      </c>
      <c r="C968" t="s">
        <v>1368</v>
      </c>
      <c r="D968" s="3">
        <v>32787</v>
      </c>
      <c r="E968" s="4">
        <v>575.66</v>
      </c>
      <c r="F968" s="4">
        <v>57</v>
      </c>
    </row>
    <row r="969" spans="1:6" x14ac:dyDescent="0.3">
      <c r="A969" s="1">
        <v>20123</v>
      </c>
      <c r="B969" t="s">
        <v>1673</v>
      </c>
      <c r="C969" t="s">
        <v>944</v>
      </c>
      <c r="D969" s="3">
        <v>6373</v>
      </c>
      <c r="E969" s="4">
        <v>701.79</v>
      </c>
      <c r="F969" s="4">
        <v>9.1</v>
      </c>
    </row>
    <row r="970" spans="1:6" x14ac:dyDescent="0.3">
      <c r="A970" s="1">
        <v>20125</v>
      </c>
      <c r="B970" t="s">
        <v>1674</v>
      </c>
      <c r="C970" t="s">
        <v>114</v>
      </c>
      <c r="D970" s="3">
        <v>35471</v>
      </c>
      <c r="E970" s="4">
        <v>643.53</v>
      </c>
      <c r="F970" s="4">
        <v>55.1</v>
      </c>
    </row>
    <row r="971" spans="1:6" x14ac:dyDescent="0.3">
      <c r="A971" s="1">
        <v>20127</v>
      </c>
      <c r="B971" t="s">
        <v>1675</v>
      </c>
      <c r="C971" t="s">
        <v>1676</v>
      </c>
      <c r="D971" s="3">
        <v>5923</v>
      </c>
      <c r="E971" s="4">
        <v>695.28</v>
      </c>
      <c r="F971" s="4">
        <v>8.5</v>
      </c>
    </row>
    <row r="972" spans="1:6" x14ac:dyDescent="0.3">
      <c r="A972" s="1">
        <v>20129</v>
      </c>
      <c r="B972" t="s">
        <v>1677</v>
      </c>
      <c r="C972" t="s">
        <v>1678</v>
      </c>
      <c r="D972" s="3">
        <v>3233</v>
      </c>
      <c r="E972" s="4">
        <v>729.73</v>
      </c>
      <c r="F972" s="4">
        <v>4.4000000000000004</v>
      </c>
    </row>
    <row r="973" spans="1:6" x14ac:dyDescent="0.3">
      <c r="A973" s="1">
        <v>20131</v>
      </c>
      <c r="B973" t="s">
        <v>1679</v>
      </c>
      <c r="C973" t="s">
        <v>1680</v>
      </c>
      <c r="D973" s="3">
        <v>10178</v>
      </c>
      <c r="E973" s="4">
        <v>717.43</v>
      </c>
      <c r="F973" s="4">
        <v>14.2</v>
      </c>
    </row>
    <row r="974" spans="1:6" x14ac:dyDescent="0.3">
      <c r="A974" s="1">
        <v>20133</v>
      </c>
      <c r="B974" t="s">
        <v>1681</v>
      </c>
      <c r="C974" t="s">
        <v>1682</v>
      </c>
      <c r="D974" s="3">
        <v>16512</v>
      </c>
      <c r="E974" s="4">
        <v>571.47</v>
      </c>
      <c r="F974" s="4">
        <v>28.9</v>
      </c>
    </row>
    <row r="975" spans="1:6" x14ac:dyDescent="0.3">
      <c r="A975" s="1">
        <v>20135</v>
      </c>
      <c r="B975" t="s">
        <v>1683</v>
      </c>
      <c r="C975" t="s">
        <v>1684</v>
      </c>
      <c r="D975" s="3">
        <v>3107</v>
      </c>
      <c r="E975" s="4">
        <v>1074.75</v>
      </c>
      <c r="F975" s="4">
        <v>2.9</v>
      </c>
    </row>
    <row r="976" spans="1:6" x14ac:dyDescent="0.3">
      <c r="A976" s="1">
        <v>20137</v>
      </c>
      <c r="B976" t="s">
        <v>1685</v>
      </c>
      <c r="C976" t="s">
        <v>1686</v>
      </c>
      <c r="D976" s="3">
        <v>5671</v>
      </c>
      <c r="E976" s="4">
        <v>878.13</v>
      </c>
      <c r="F976" s="4">
        <v>6.5</v>
      </c>
    </row>
    <row r="977" spans="1:6" x14ac:dyDescent="0.3">
      <c r="A977" s="1">
        <v>20139</v>
      </c>
      <c r="B977" t="s">
        <v>1687</v>
      </c>
      <c r="C977" t="s">
        <v>1688</v>
      </c>
      <c r="D977" s="3">
        <v>16295</v>
      </c>
      <c r="E977" s="4">
        <v>705.52</v>
      </c>
      <c r="F977" s="4">
        <v>23.1</v>
      </c>
    </row>
    <row r="978" spans="1:6" x14ac:dyDescent="0.3">
      <c r="A978" s="1">
        <v>20141</v>
      </c>
      <c r="B978" t="s">
        <v>1689</v>
      </c>
      <c r="C978" t="s">
        <v>1690</v>
      </c>
      <c r="D978" s="3">
        <v>3858</v>
      </c>
      <c r="E978" s="4">
        <v>892.5</v>
      </c>
      <c r="F978" s="4">
        <v>4.3</v>
      </c>
    </row>
    <row r="979" spans="1:6" x14ac:dyDescent="0.3">
      <c r="A979" s="1">
        <v>20143</v>
      </c>
      <c r="B979" t="s">
        <v>1691</v>
      </c>
      <c r="C979" t="s">
        <v>1692</v>
      </c>
      <c r="D979" s="3">
        <v>6091</v>
      </c>
      <c r="E979" s="4">
        <v>720.73</v>
      </c>
      <c r="F979" s="4">
        <v>8.5</v>
      </c>
    </row>
    <row r="980" spans="1:6" x14ac:dyDescent="0.3">
      <c r="A980" s="1">
        <v>20145</v>
      </c>
      <c r="B980" t="s">
        <v>1693</v>
      </c>
      <c r="C980" t="s">
        <v>1694</v>
      </c>
      <c r="D980" s="3">
        <v>6973</v>
      </c>
      <c r="E980" s="4">
        <v>754.26</v>
      </c>
      <c r="F980" s="4">
        <v>9.1999999999999993</v>
      </c>
    </row>
    <row r="981" spans="1:6" x14ac:dyDescent="0.3">
      <c r="A981" s="1">
        <v>20147</v>
      </c>
      <c r="B981" t="s">
        <v>1695</v>
      </c>
      <c r="C981" t="s">
        <v>337</v>
      </c>
      <c r="D981" s="3">
        <v>5642</v>
      </c>
      <c r="E981" s="4">
        <v>885.88</v>
      </c>
      <c r="F981" s="4">
        <v>6.4</v>
      </c>
    </row>
    <row r="982" spans="1:6" x14ac:dyDescent="0.3">
      <c r="A982" s="1">
        <v>20149</v>
      </c>
      <c r="B982" t="s">
        <v>1696</v>
      </c>
      <c r="C982" t="s">
        <v>1697</v>
      </c>
      <c r="D982" s="3">
        <v>21604</v>
      </c>
      <c r="E982" s="4">
        <v>841.02</v>
      </c>
      <c r="F982" s="4">
        <v>25.7</v>
      </c>
    </row>
    <row r="983" spans="1:6" x14ac:dyDescent="0.3">
      <c r="A983" s="1">
        <v>20151</v>
      </c>
      <c r="B983" t="s">
        <v>1698</v>
      </c>
      <c r="C983" t="s">
        <v>1699</v>
      </c>
      <c r="D983" s="3">
        <v>9656</v>
      </c>
      <c r="E983" s="4">
        <v>735.04</v>
      </c>
      <c r="F983" s="4">
        <v>13.1</v>
      </c>
    </row>
    <row r="984" spans="1:6" x14ac:dyDescent="0.3">
      <c r="A984" s="1">
        <v>20153</v>
      </c>
      <c r="B984" t="s">
        <v>1700</v>
      </c>
      <c r="C984" t="s">
        <v>1701</v>
      </c>
      <c r="D984" s="3">
        <v>2519</v>
      </c>
      <c r="E984" s="4">
        <v>1069.42</v>
      </c>
      <c r="F984" s="4">
        <v>2.4</v>
      </c>
    </row>
    <row r="985" spans="1:6" x14ac:dyDescent="0.3">
      <c r="A985" s="1">
        <v>20155</v>
      </c>
      <c r="B985" t="s">
        <v>1702</v>
      </c>
      <c r="C985" t="s">
        <v>1703</v>
      </c>
      <c r="D985" s="3">
        <v>64511</v>
      </c>
      <c r="E985" s="4">
        <v>1255.3499999999999</v>
      </c>
      <c r="F985" s="4">
        <v>51.4</v>
      </c>
    </row>
    <row r="986" spans="1:6" x14ac:dyDescent="0.3">
      <c r="A986" s="1">
        <v>20157</v>
      </c>
      <c r="B986" t="s">
        <v>1704</v>
      </c>
      <c r="C986" t="s">
        <v>1705</v>
      </c>
      <c r="D986" s="3">
        <v>4980</v>
      </c>
      <c r="E986" s="4">
        <v>717.37</v>
      </c>
      <c r="F986" s="4">
        <v>6.9</v>
      </c>
    </row>
    <row r="987" spans="1:6" x14ac:dyDescent="0.3">
      <c r="A987" s="1">
        <v>20159</v>
      </c>
      <c r="B987" t="s">
        <v>1706</v>
      </c>
      <c r="C987" t="s">
        <v>1707</v>
      </c>
      <c r="D987" s="3">
        <v>10083</v>
      </c>
      <c r="E987" s="4">
        <v>726.24</v>
      </c>
      <c r="F987" s="4">
        <v>13.9</v>
      </c>
    </row>
    <row r="988" spans="1:6" x14ac:dyDescent="0.3">
      <c r="A988" s="1">
        <v>20161</v>
      </c>
      <c r="B988" t="s">
        <v>1708</v>
      </c>
      <c r="C988" t="s">
        <v>1709</v>
      </c>
      <c r="D988" s="3">
        <v>71115</v>
      </c>
      <c r="E988" s="4">
        <v>609.77</v>
      </c>
      <c r="F988" s="4">
        <v>116.6</v>
      </c>
    </row>
    <row r="989" spans="1:6" x14ac:dyDescent="0.3">
      <c r="A989" s="1">
        <v>20163</v>
      </c>
      <c r="B989" t="s">
        <v>1710</v>
      </c>
      <c r="C989" t="s">
        <v>1711</v>
      </c>
      <c r="D989" s="3">
        <v>5181</v>
      </c>
      <c r="E989" s="4">
        <v>890.53</v>
      </c>
      <c r="F989" s="4">
        <v>5.8</v>
      </c>
    </row>
    <row r="990" spans="1:6" x14ac:dyDescent="0.3">
      <c r="A990" s="1">
        <v>20165</v>
      </c>
      <c r="B990" t="s">
        <v>1712</v>
      </c>
      <c r="C990" t="s">
        <v>1394</v>
      </c>
      <c r="D990" s="3">
        <v>3307</v>
      </c>
      <c r="E990" s="4">
        <v>717.76</v>
      </c>
      <c r="F990" s="4">
        <v>4.5999999999999996</v>
      </c>
    </row>
    <row r="991" spans="1:6" x14ac:dyDescent="0.3">
      <c r="A991" s="1">
        <v>20167</v>
      </c>
      <c r="B991" t="s">
        <v>1713</v>
      </c>
      <c r="C991" t="s">
        <v>126</v>
      </c>
      <c r="D991" s="3">
        <v>6970</v>
      </c>
      <c r="E991" s="4">
        <v>886.26</v>
      </c>
      <c r="F991" s="4">
        <v>7.9</v>
      </c>
    </row>
    <row r="992" spans="1:6" x14ac:dyDescent="0.3">
      <c r="A992" s="1">
        <v>20169</v>
      </c>
      <c r="B992" t="s">
        <v>1714</v>
      </c>
      <c r="C992" t="s">
        <v>353</v>
      </c>
      <c r="D992" s="3">
        <v>55606</v>
      </c>
      <c r="E992" s="4">
        <v>720.22</v>
      </c>
      <c r="F992" s="4">
        <v>77.2</v>
      </c>
    </row>
    <row r="993" spans="1:6" x14ac:dyDescent="0.3">
      <c r="A993" s="1">
        <v>20171</v>
      </c>
      <c r="B993" t="s">
        <v>1715</v>
      </c>
      <c r="C993" t="s">
        <v>355</v>
      </c>
      <c r="D993" s="3">
        <v>4936</v>
      </c>
      <c r="E993" s="4">
        <v>717.54</v>
      </c>
      <c r="F993" s="4">
        <v>6.9</v>
      </c>
    </row>
    <row r="994" spans="1:6" x14ac:dyDescent="0.3">
      <c r="A994" s="1">
        <v>20173</v>
      </c>
      <c r="B994" t="s">
        <v>1716</v>
      </c>
      <c r="C994" t="s">
        <v>607</v>
      </c>
      <c r="D994" s="3">
        <v>498365</v>
      </c>
      <c r="E994" s="4">
        <v>997.51</v>
      </c>
      <c r="F994" s="4">
        <v>499.6</v>
      </c>
    </row>
    <row r="995" spans="1:6" x14ac:dyDescent="0.3">
      <c r="A995" s="1">
        <v>20175</v>
      </c>
      <c r="B995" t="s">
        <v>1717</v>
      </c>
      <c r="C995" t="s">
        <v>1718</v>
      </c>
      <c r="D995" s="3">
        <v>22952</v>
      </c>
      <c r="E995" s="4">
        <v>639.5</v>
      </c>
      <c r="F995" s="4">
        <v>35.9</v>
      </c>
    </row>
    <row r="996" spans="1:6" x14ac:dyDescent="0.3">
      <c r="A996" s="1">
        <v>20177</v>
      </c>
      <c r="B996" t="s">
        <v>1719</v>
      </c>
      <c r="C996" t="s">
        <v>1720</v>
      </c>
      <c r="D996" s="3">
        <v>177934</v>
      </c>
      <c r="E996" s="4">
        <v>544.02</v>
      </c>
      <c r="F996" s="4">
        <v>327.10000000000002</v>
      </c>
    </row>
    <row r="997" spans="1:6" x14ac:dyDescent="0.3">
      <c r="A997" s="1">
        <v>20179</v>
      </c>
      <c r="B997" t="s">
        <v>1721</v>
      </c>
      <c r="C997" t="s">
        <v>1722</v>
      </c>
      <c r="D997" s="3">
        <v>2556</v>
      </c>
      <c r="E997" s="4">
        <v>895.96</v>
      </c>
      <c r="F997" s="4">
        <v>2.9</v>
      </c>
    </row>
    <row r="998" spans="1:6" x14ac:dyDescent="0.3">
      <c r="A998" s="1">
        <v>20181</v>
      </c>
      <c r="B998" t="s">
        <v>1723</v>
      </c>
      <c r="C998" t="s">
        <v>1724</v>
      </c>
      <c r="D998" s="3">
        <v>6010</v>
      </c>
      <c r="E998" s="4">
        <v>1056.07</v>
      </c>
      <c r="F998" s="4">
        <v>5.7</v>
      </c>
    </row>
    <row r="999" spans="1:6" x14ac:dyDescent="0.3">
      <c r="A999" s="1">
        <v>20183</v>
      </c>
      <c r="B999" t="s">
        <v>1725</v>
      </c>
      <c r="C999" t="s">
        <v>1726</v>
      </c>
      <c r="D999" s="3">
        <v>3853</v>
      </c>
      <c r="E999" s="4">
        <v>895.46</v>
      </c>
      <c r="F999" s="4">
        <v>4.3</v>
      </c>
    </row>
    <row r="1000" spans="1:6" x14ac:dyDescent="0.3">
      <c r="A1000" s="1">
        <v>20185</v>
      </c>
      <c r="B1000" t="s">
        <v>1727</v>
      </c>
      <c r="C1000" t="s">
        <v>1728</v>
      </c>
      <c r="D1000" s="3">
        <v>4437</v>
      </c>
      <c r="E1000" s="4">
        <v>792.05</v>
      </c>
      <c r="F1000" s="4">
        <v>5.6</v>
      </c>
    </row>
    <row r="1001" spans="1:6" x14ac:dyDescent="0.3">
      <c r="A1001" s="1">
        <v>20187</v>
      </c>
      <c r="B1001" t="s">
        <v>1729</v>
      </c>
      <c r="C1001" t="s">
        <v>1730</v>
      </c>
      <c r="D1001" s="3">
        <v>2235</v>
      </c>
      <c r="E1001" s="4">
        <v>680.35</v>
      </c>
      <c r="F1001" s="4">
        <v>3.3</v>
      </c>
    </row>
    <row r="1002" spans="1:6" x14ac:dyDescent="0.3">
      <c r="A1002" s="1">
        <v>20189</v>
      </c>
      <c r="B1002" t="s">
        <v>1731</v>
      </c>
      <c r="C1002" t="s">
        <v>1732</v>
      </c>
      <c r="D1002" s="3">
        <v>5724</v>
      </c>
      <c r="E1002" s="4">
        <v>727.29</v>
      </c>
      <c r="F1002" s="4">
        <v>7.9</v>
      </c>
    </row>
    <row r="1003" spans="1:6" x14ac:dyDescent="0.3">
      <c r="A1003" s="1">
        <v>20191</v>
      </c>
      <c r="B1003" t="s">
        <v>1733</v>
      </c>
      <c r="C1003" t="s">
        <v>1734</v>
      </c>
      <c r="D1003" s="3">
        <v>24132</v>
      </c>
      <c r="E1003" s="4">
        <v>1181.94</v>
      </c>
      <c r="F1003" s="4">
        <v>20.399999999999999</v>
      </c>
    </row>
    <row r="1004" spans="1:6" x14ac:dyDescent="0.3">
      <c r="A1004" s="1">
        <v>20193</v>
      </c>
      <c r="B1004" t="s">
        <v>1735</v>
      </c>
      <c r="C1004" t="s">
        <v>1002</v>
      </c>
      <c r="D1004" s="3">
        <v>7900</v>
      </c>
      <c r="E1004" s="4">
        <v>1074.69</v>
      </c>
      <c r="F1004" s="4">
        <v>7.4</v>
      </c>
    </row>
    <row r="1005" spans="1:6" x14ac:dyDescent="0.3">
      <c r="A1005" s="1">
        <v>20195</v>
      </c>
      <c r="B1005" t="s">
        <v>1736</v>
      </c>
      <c r="C1005" t="s">
        <v>1737</v>
      </c>
      <c r="D1005" s="3">
        <v>3001</v>
      </c>
      <c r="E1005" s="4">
        <v>889.48</v>
      </c>
      <c r="F1005" s="4">
        <v>3.4</v>
      </c>
    </row>
    <row r="1006" spans="1:6" x14ac:dyDescent="0.3">
      <c r="A1006" s="1">
        <v>20197</v>
      </c>
      <c r="B1006" t="s">
        <v>1738</v>
      </c>
      <c r="C1006" t="s">
        <v>1739</v>
      </c>
      <c r="D1006" s="3">
        <v>7053</v>
      </c>
      <c r="E1006" s="4">
        <v>794.3</v>
      </c>
      <c r="F1006" s="4">
        <v>8.9</v>
      </c>
    </row>
    <row r="1007" spans="1:6" x14ac:dyDescent="0.3">
      <c r="A1007" s="1">
        <v>20199</v>
      </c>
      <c r="B1007" t="s">
        <v>1740</v>
      </c>
      <c r="C1007" t="s">
        <v>1741</v>
      </c>
      <c r="D1007" s="3">
        <v>1485</v>
      </c>
      <c r="E1007" s="4">
        <v>913.65</v>
      </c>
      <c r="F1007" s="4">
        <v>1.6</v>
      </c>
    </row>
    <row r="1008" spans="1:6" x14ac:dyDescent="0.3">
      <c r="A1008" s="1">
        <v>20201</v>
      </c>
      <c r="B1008" t="s">
        <v>1742</v>
      </c>
      <c r="C1008" t="s">
        <v>142</v>
      </c>
      <c r="D1008" s="3">
        <v>5799</v>
      </c>
      <c r="E1008" s="4">
        <v>894.76</v>
      </c>
      <c r="F1008" s="4">
        <v>6.5</v>
      </c>
    </row>
    <row r="1009" spans="1:6" x14ac:dyDescent="0.3">
      <c r="A1009" s="1">
        <v>20203</v>
      </c>
      <c r="B1009" t="s">
        <v>1743</v>
      </c>
      <c r="C1009" t="s">
        <v>1744</v>
      </c>
      <c r="D1009" s="3">
        <v>2234</v>
      </c>
      <c r="E1009" s="4">
        <v>718.57</v>
      </c>
      <c r="F1009" s="4">
        <v>3.1</v>
      </c>
    </row>
    <row r="1010" spans="1:6" x14ac:dyDescent="0.3">
      <c r="A1010" s="1">
        <v>20205</v>
      </c>
      <c r="B1010" t="s">
        <v>1745</v>
      </c>
      <c r="C1010" t="s">
        <v>1746</v>
      </c>
      <c r="D1010" s="3">
        <v>9409</v>
      </c>
      <c r="E1010" s="4">
        <v>570.41999999999996</v>
      </c>
      <c r="F1010" s="4">
        <v>16.5</v>
      </c>
    </row>
    <row r="1011" spans="1:6" x14ac:dyDescent="0.3">
      <c r="A1011" s="1">
        <v>20207</v>
      </c>
      <c r="B1011" t="s">
        <v>1747</v>
      </c>
      <c r="C1011" t="s">
        <v>1748</v>
      </c>
      <c r="D1011" s="3">
        <v>3309</v>
      </c>
      <c r="E1011" s="4">
        <v>497.82</v>
      </c>
      <c r="F1011" s="4">
        <v>6.6</v>
      </c>
    </row>
    <row r="1012" spans="1:6" x14ac:dyDescent="0.3">
      <c r="A1012" s="1">
        <v>20209</v>
      </c>
      <c r="B1012" t="s">
        <v>1749</v>
      </c>
      <c r="C1012" t="s">
        <v>1750</v>
      </c>
      <c r="D1012" s="3">
        <v>157505</v>
      </c>
      <c r="E1012" s="4">
        <v>151.6</v>
      </c>
      <c r="F1012" s="4">
        <v>1039</v>
      </c>
    </row>
    <row r="1013" spans="1:6" x14ac:dyDescent="0.3">
      <c r="A1013" s="1">
        <v>21</v>
      </c>
      <c r="B1013" t="s">
        <v>1751</v>
      </c>
      <c r="C1013" t="s">
        <v>1752</v>
      </c>
      <c r="D1013" s="3">
        <v>4339367</v>
      </c>
      <c r="E1013" s="4">
        <v>39486.339999999997</v>
      </c>
      <c r="F1013" s="4">
        <v>109.9</v>
      </c>
    </row>
    <row r="1014" spans="1:6" x14ac:dyDescent="0.3">
      <c r="A1014" s="1">
        <v>21001</v>
      </c>
      <c r="B1014" t="s">
        <v>1753</v>
      </c>
      <c r="C1014" t="s">
        <v>1434</v>
      </c>
      <c r="D1014" s="3">
        <v>18656</v>
      </c>
      <c r="E1014" s="4">
        <v>405.28</v>
      </c>
      <c r="F1014" s="4">
        <v>46</v>
      </c>
    </row>
    <row r="1015" spans="1:6" x14ac:dyDescent="0.3">
      <c r="A1015" s="1">
        <v>21003</v>
      </c>
      <c r="B1015" t="s">
        <v>1754</v>
      </c>
      <c r="C1015" t="s">
        <v>1298</v>
      </c>
      <c r="D1015" s="3">
        <v>19956</v>
      </c>
      <c r="E1015" s="4">
        <v>344.34</v>
      </c>
      <c r="F1015" s="4">
        <v>58</v>
      </c>
    </row>
    <row r="1016" spans="1:6" x14ac:dyDescent="0.3">
      <c r="A1016" s="1">
        <v>21005</v>
      </c>
      <c r="B1016" t="s">
        <v>1755</v>
      </c>
      <c r="C1016" t="s">
        <v>1581</v>
      </c>
      <c r="D1016" s="3">
        <v>21421</v>
      </c>
      <c r="E1016" s="4">
        <v>201.83</v>
      </c>
      <c r="F1016" s="4">
        <v>106.1</v>
      </c>
    </row>
    <row r="1017" spans="1:6" x14ac:dyDescent="0.3">
      <c r="A1017" s="1">
        <v>21007</v>
      </c>
      <c r="B1017" t="s">
        <v>1756</v>
      </c>
      <c r="C1017" t="s">
        <v>1757</v>
      </c>
      <c r="D1017" s="3">
        <v>8249</v>
      </c>
      <c r="E1017" s="4">
        <v>246.66</v>
      </c>
      <c r="F1017" s="4">
        <v>33.4</v>
      </c>
    </row>
    <row r="1018" spans="1:6" x14ac:dyDescent="0.3">
      <c r="A1018" s="1">
        <v>21009</v>
      </c>
      <c r="B1018" t="s">
        <v>1758</v>
      </c>
      <c r="C1018" t="s">
        <v>1759</v>
      </c>
      <c r="D1018" s="3">
        <v>42173</v>
      </c>
      <c r="E1018" s="4">
        <v>487.54</v>
      </c>
      <c r="F1018" s="4">
        <v>86.5</v>
      </c>
    </row>
    <row r="1019" spans="1:6" x14ac:dyDescent="0.3">
      <c r="A1019" s="1">
        <v>21011</v>
      </c>
      <c r="B1019" t="s">
        <v>1760</v>
      </c>
      <c r="C1019" t="s">
        <v>1761</v>
      </c>
      <c r="D1019" s="3">
        <v>11591</v>
      </c>
      <c r="E1019" s="4">
        <v>278.79000000000002</v>
      </c>
      <c r="F1019" s="4">
        <v>41.6</v>
      </c>
    </row>
    <row r="1020" spans="1:6" x14ac:dyDescent="0.3">
      <c r="A1020" s="1">
        <v>21013</v>
      </c>
      <c r="B1020" t="s">
        <v>1762</v>
      </c>
      <c r="C1020" t="s">
        <v>1763</v>
      </c>
      <c r="D1020" s="3">
        <v>28691</v>
      </c>
      <c r="E1020" s="4">
        <v>359</v>
      </c>
      <c r="F1020" s="4">
        <v>79.900000000000006</v>
      </c>
    </row>
    <row r="1021" spans="1:6" x14ac:dyDescent="0.3">
      <c r="A1021" s="1">
        <v>21015</v>
      </c>
      <c r="B1021" t="s">
        <v>1764</v>
      </c>
      <c r="C1021" t="s">
        <v>253</v>
      </c>
      <c r="D1021" s="3">
        <v>118811</v>
      </c>
      <c r="E1021" s="4">
        <v>246.36</v>
      </c>
      <c r="F1021" s="4">
        <v>482.3</v>
      </c>
    </row>
    <row r="1022" spans="1:6" x14ac:dyDescent="0.3">
      <c r="A1022" s="1">
        <v>21017</v>
      </c>
      <c r="B1022" t="s">
        <v>1765</v>
      </c>
      <c r="C1022" t="s">
        <v>1589</v>
      </c>
      <c r="D1022" s="3">
        <v>19985</v>
      </c>
      <c r="E1022" s="4">
        <v>289.72000000000003</v>
      </c>
      <c r="F1022" s="4">
        <v>69</v>
      </c>
    </row>
    <row r="1023" spans="1:6" x14ac:dyDescent="0.3">
      <c r="A1023" s="1">
        <v>21019</v>
      </c>
      <c r="B1023" t="s">
        <v>1766</v>
      </c>
      <c r="C1023" t="s">
        <v>1767</v>
      </c>
      <c r="D1023" s="3">
        <v>49542</v>
      </c>
      <c r="E1023" s="4">
        <v>159.86000000000001</v>
      </c>
      <c r="F1023" s="4">
        <v>309.89999999999998</v>
      </c>
    </row>
    <row r="1024" spans="1:6" x14ac:dyDescent="0.3">
      <c r="A1024" s="1">
        <v>21021</v>
      </c>
      <c r="B1024" t="s">
        <v>1768</v>
      </c>
      <c r="C1024" t="s">
        <v>1769</v>
      </c>
      <c r="D1024" s="3">
        <v>28432</v>
      </c>
      <c r="E1024" s="4">
        <v>180.17</v>
      </c>
      <c r="F1024" s="4">
        <v>157.80000000000001</v>
      </c>
    </row>
    <row r="1025" spans="1:6" x14ac:dyDescent="0.3">
      <c r="A1025" s="1">
        <v>21023</v>
      </c>
      <c r="B1025" t="s">
        <v>1770</v>
      </c>
      <c r="C1025" t="s">
        <v>1771</v>
      </c>
      <c r="D1025" s="3">
        <v>8488</v>
      </c>
      <c r="E1025" s="4">
        <v>205.61</v>
      </c>
      <c r="F1025" s="4">
        <v>41.3</v>
      </c>
    </row>
    <row r="1026" spans="1:6" x14ac:dyDescent="0.3">
      <c r="A1026" s="1">
        <v>21025</v>
      </c>
      <c r="B1026" t="s">
        <v>1772</v>
      </c>
      <c r="C1026" t="s">
        <v>1773</v>
      </c>
      <c r="D1026" s="3">
        <v>13878</v>
      </c>
      <c r="E1026" s="4">
        <v>492.41</v>
      </c>
      <c r="F1026" s="4">
        <v>28.2</v>
      </c>
    </row>
    <row r="1027" spans="1:6" x14ac:dyDescent="0.3">
      <c r="A1027" s="1">
        <v>21027</v>
      </c>
      <c r="B1027" t="s">
        <v>1774</v>
      </c>
      <c r="C1027" t="s">
        <v>1775</v>
      </c>
      <c r="D1027" s="3">
        <v>20059</v>
      </c>
      <c r="E1027" s="4">
        <v>567.16999999999996</v>
      </c>
      <c r="F1027" s="4">
        <v>35.4</v>
      </c>
    </row>
    <row r="1028" spans="1:6" x14ac:dyDescent="0.3">
      <c r="A1028" s="1">
        <v>21029</v>
      </c>
      <c r="B1028" t="s">
        <v>1776</v>
      </c>
      <c r="C1028" t="s">
        <v>1777</v>
      </c>
      <c r="D1028" s="3">
        <v>74319</v>
      </c>
      <c r="E1028" s="4">
        <v>297.02</v>
      </c>
      <c r="F1028" s="4">
        <v>250.2</v>
      </c>
    </row>
    <row r="1029" spans="1:6" x14ac:dyDescent="0.3">
      <c r="A1029" s="1">
        <v>21031</v>
      </c>
      <c r="B1029" t="s">
        <v>1778</v>
      </c>
      <c r="C1029" t="s">
        <v>23</v>
      </c>
      <c r="D1029" s="3">
        <v>12690</v>
      </c>
      <c r="E1029" s="4">
        <v>426.09</v>
      </c>
      <c r="F1029" s="4">
        <v>29.8</v>
      </c>
    </row>
    <row r="1030" spans="1:6" x14ac:dyDescent="0.3">
      <c r="A1030" s="1">
        <v>21033</v>
      </c>
      <c r="B1030" t="s">
        <v>1779</v>
      </c>
      <c r="C1030" t="s">
        <v>1780</v>
      </c>
      <c r="D1030" s="3">
        <v>12984</v>
      </c>
      <c r="E1030" s="4">
        <v>344.79</v>
      </c>
      <c r="F1030" s="4">
        <v>37.700000000000003</v>
      </c>
    </row>
    <row r="1031" spans="1:6" x14ac:dyDescent="0.3">
      <c r="A1031" s="1">
        <v>21035</v>
      </c>
      <c r="B1031" t="s">
        <v>1781</v>
      </c>
      <c r="C1031" t="s">
        <v>1782</v>
      </c>
      <c r="D1031" s="3">
        <v>37191</v>
      </c>
      <c r="E1031" s="4">
        <v>385.02</v>
      </c>
      <c r="F1031" s="4">
        <v>96.6</v>
      </c>
    </row>
    <row r="1032" spans="1:6" x14ac:dyDescent="0.3">
      <c r="A1032" s="1">
        <v>21037</v>
      </c>
      <c r="B1032" t="s">
        <v>1783</v>
      </c>
      <c r="C1032" t="s">
        <v>1784</v>
      </c>
      <c r="D1032" s="3">
        <v>90336</v>
      </c>
      <c r="E1032" s="4">
        <v>151.31</v>
      </c>
      <c r="F1032" s="4">
        <v>597</v>
      </c>
    </row>
    <row r="1033" spans="1:6" x14ac:dyDescent="0.3">
      <c r="A1033" s="1">
        <v>21039</v>
      </c>
      <c r="B1033" t="s">
        <v>1785</v>
      </c>
      <c r="C1033" t="s">
        <v>1786</v>
      </c>
      <c r="D1033" s="3">
        <v>5104</v>
      </c>
      <c r="E1033" s="4">
        <v>189.43</v>
      </c>
      <c r="F1033" s="4">
        <v>26.9</v>
      </c>
    </row>
    <row r="1034" spans="1:6" x14ac:dyDescent="0.3">
      <c r="A1034" s="1">
        <v>21041</v>
      </c>
      <c r="B1034" t="s">
        <v>1787</v>
      </c>
      <c r="C1034" t="s">
        <v>258</v>
      </c>
      <c r="D1034" s="3">
        <v>10811</v>
      </c>
      <c r="E1034" s="4">
        <v>128.57</v>
      </c>
      <c r="F1034" s="4">
        <v>84.1</v>
      </c>
    </row>
    <row r="1035" spans="1:6" x14ac:dyDescent="0.3">
      <c r="A1035" s="1">
        <v>21043</v>
      </c>
      <c r="B1035" t="s">
        <v>1788</v>
      </c>
      <c r="C1035" t="s">
        <v>1789</v>
      </c>
      <c r="D1035" s="3">
        <v>27720</v>
      </c>
      <c r="E1035" s="4">
        <v>409.5</v>
      </c>
      <c r="F1035" s="4">
        <v>67.7</v>
      </c>
    </row>
    <row r="1036" spans="1:6" x14ac:dyDescent="0.3">
      <c r="A1036" s="1">
        <v>21045</v>
      </c>
      <c r="B1036" t="s">
        <v>1790</v>
      </c>
      <c r="C1036" t="s">
        <v>1791</v>
      </c>
      <c r="D1036" s="3">
        <v>15955</v>
      </c>
      <c r="E1036" s="4">
        <v>444.23</v>
      </c>
      <c r="F1036" s="4">
        <v>35.9</v>
      </c>
    </row>
    <row r="1037" spans="1:6" x14ac:dyDescent="0.3">
      <c r="A1037" s="1">
        <v>21047</v>
      </c>
      <c r="B1037" t="s">
        <v>1792</v>
      </c>
      <c r="C1037" t="s">
        <v>1155</v>
      </c>
      <c r="D1037" s="3">
        <v>73955</v>
      </c>
      <c r="E1037" s="4">
        <v>717.5</v>
      </c>
      <c r="F1037" s="4">
        <v>103.1</v>
      </c>
    </row>
    <row r="1038" spans="1:6" x14ac:dyDescent="0.3">
      <c r="A1038" s="1">
        <v>21049</v>
      </c>
      <c r="B1038" t="s">
        <v>1793</v>
      </c>
      <c r="C1038" t="s">
        <v>262</v>
      </c>
      <c r="D1038" s="3">
        <v>35613</v>
      </c>
      <c r="E1038" s="4">
        <v>252.46</v>
      </c>
      <c r="F1038" s="4">
        <v>141.1</v>
      </c>
    </row>
    <row r="1039" spans="1:6" x14ac:dyDescent="0.3">
      <c r="A1039" s="1">
        <v>21051</v>
      </c>
      <c r="B1039" t="s">
        <v>1794</v>
      </c>
      <c r="C1039" t="s">
        <v>37</v>
      </c>
      <c r="D1039" s="3">
        <v>21730</v>
      </c>
      <c r="E1039" s="4">
        <v>469.25</v>
      </c>
      <c r="F1039" s="4">
        <v>46.3</v>
      </c>
    </row>
    <row r="1040" spans="1:6" x14ac:dyDescent="0.3">
      <c r="A1040" s="1">
        <v>21053</v>
      </c>
      <c r="B1040" t="s">
        <v>1795</v>
      </c>
      <c r="C1040" t="s">
        <v>1159</v>
      </c>
      <c r="D1040" s="3">
        <v>10272</v>
      </c>
      <c r="E1040" s="4">
        <v>197.25</v>
      </c>
      <c r="F1040" s="4">
        <v>52.1</v>
      </c>
    </row>
    <row r="1041" spans="1:6" x14ac:dyDescent="0.3">
      <c r="A1041" s="1">
        <v>21055</v>
      </c>
      <c r="B1041" t="s">
        <v>1796</v>
      </c>
      <c r="C1041" t="s">
        <v>276</v>
      </c>
      <c r="D1041" s="3">
        <v>9315</v>
      </c>
      <c r="E1041" s="4">
        <v>359.95</v>
      </c>
      <c r="F1041" s="4">
        <v>25.9</v>
      </c>
    </row>
    <row r="1042" spans="1:6" x14ac:dyDescent="0.3">
      <c r="A1042" s="1">
        <v>21057</v>
      </c>
      <c r="B1042" t="s">
        <v>1797</v>
      </c>
      <c r="C1042" t="s">
        <v>1165</v>
      </c>
      <c r="D1042" s="3">
        <v>6856</v>
      </c>
      <c r="E1042" s="4">
        <v>305.18</v>
      </c>
      <c r="F1042" s="4">
        <v>22.5</v>
      </c>
    </row>
    <row r="1043" spans="1:6" x14ac:dyDescent="0.3">
      <c r="A1043" s="1">
        <v>21059</v>
      </c>
      <c r="B1043" t="s">
        <v>1798</v>
      </c>
      <c r="C1043" t="s">
        <v>1314</v>
      </c>
      <c r="D1043" s="3">
        <v>96656</v>
      </c>
      <c r="E1043" s="4">
        <v>458.35</v>
      </c>
      <c r="F1043" s="4">
        <v>210.9</v>
      </c>
    </row>
    <row r="1044" spans="1:6" x14ac:dyDescent="0.3">
      <c r="A1044" s="1">
        <v>21061</v>
      </c>
      <c r="B1044" t="s">
        <v>1799</v>
      </c>
      <c r="C1044" t="s">
        <v>1800</v>
      </c>
      <c r="D1044" s="3">
        <v>12161</v>
      </c>
      <c r="E1044" s="4">
        <v>302.88</v>
      </c>
      <c r="F1044" s="4">
        <v>40.200000000000003</v>
      </c>
    </row>
    <row r="1045" spans="1:6" x14ac:dyDescent="0.3">
      <c r="A1045" s="1">
        <v>21063</v>
      </c>
      <c r="B1045" t="s">
        <v>1801</v>
      </c>
      <c r="C1045" t="s">
        <v>1802</v>
      </c>
      <c r="D1045" s="3">
        <v>7852</v>
      </c>
      <c r="E1045" s="4">
        <v>234.32</v>
      </c>
      <c r="F1045" s="4">
        <v>33.5</v>
      </c>
    </row>
    <row r="1046" spans="1:6" x14ac:dyDescent="0.3">
      <c r="A1046" s="1">
        <v>21065</v>
      </c>
      <c r="B1046" t="s">
        <v>1803</v>
      </c>
      <c r="C1046" t="s">
        <v>1804</v>
      </c>
      <c r="D1046" s="3">
        <v>14672</v>
      </c>
      <c r="E1046" s="4">
        <v>253.08</v>
      </c>
      <c r="F1046" s="4">
        <v>58</v>
      </c>
    </row>
    <row r="1047" spans="1:6" x14ac:dyDescent="0.3">
      <c r="A1047" s="1">
        <v>21067</v>
      </c>
      <c r="B1047" t="s">
        <v>1805</v>
      </c>
      <c r="C1047" t="s">
        <v>67</v>
      </c>
      <c r="D1047" s="3">
        <v>295803</v>
      </c>
      <c r="E1047" s="4">
        <v>283.64999999999998</v>
      </c>
      <c r="F1047" s="4">
        <v>1042.8</v>
      </c>
    </row>
    <row r="1048" spans="1:6" x14ac:dyDescent="0.3">
      <c r="A1048" s="1">
        <v>21069</v>
      </c>
      <c r="B1048" t="s">
        <v>1806</v>
      </c>
      <c r="C1048" t="s">
        <v>1807</v>
      </c>
      <c r="D1048" s="3">
        <v>14348</v>
      </c>
      <c r="E1048" s="4">
        <v>348.54</v>
      </c>
      <c r="F1048" s="4">
        <v>41.2</v>
      </c>
    </row>
    <row r="1049" spans="1:6" x14ac:dyDescent="0.3">
      <c r="A1049" s="1">
        <v>21071</v>
      </c>
      <c r="B1049" t="s">
        <v>1808</v>
      </c>
      <c r="C1049" t="s">
        <v>872</v>
      </c>
      <c r="D1049" s="3">
        <v>39451</v>
      </c>
      <c r="E1049" s="4">
        <v>393.34</v>
      </c>
      <c r="F1049" s="4">
        <v>100.3</v>
      </c>
    </row>
    <row r="1050" spans="1:6" x14ac:dyDescent="0.3">
      <c r="A1050" s="1">
        <v>21073</v>
      </c>
      <c r="B1050" t="s">
        <v>1809</v>
      </c>
      <c r="C1050" t="s">
        <v>69</v>
      </c>
      <c r="D1050" s="3">
        <v>49285</v>
      </c>
      <c r="E1050" s="4">
        <v>207.75</v>
      </c>
      <c r="F1050" s="4">
        <v>237.2</v>
      </c>
    </row>
    <row r="1051" spans="1:6" x14ac:dyDescent="0.3">
      <c r="A1051" s="1">
        <v>21075</v>
      </c>
      <c r="B1051" t="s">
        <v>1810</v>
      </c>
      <c r="C1051" t="s">
        <v>288</v>
      </c>
      <c r="D1051" s="3">
        <v>6813</v>
      </c>
      <c r="E1051" s="4">
        <v>205.5</v>
      </c>
      <c r="F1051" s="4">
        <v>33.200000000000003</v>
      </c>
    </row>
    <row r="1052" spans="1:6" x14ac:dyDescent="0.3">
      <c r="A1052" s="1">
        <v>21077</v>
      </c>
      <c r="B1052" t="s">
        <v>1811</v>
      </c>
      <c r="C1052" t="s">
        <v>1183</v>
      </c>
      <c r="D1052" s="3">
        <v>8589</v>
      </c>
      <c r="E1052" s="4">
        <v>101.23</v>
      </c>
      <c r="F1052" s="4">
        <v>84.8</v>
      </c>
    </row>
    <row r="1053" spans="1:6" x14ac:dyDescent="0.3">
      <c r="A1053" s="1">
        <v>21079</v>
      </c>
      <c r="B1053" t="s">
        <v>1812</v>
      </c>
      <c r="C1053" t="s">
        <v>1813</v>
      </c>
      <c r="D1053" s="3">
        <v>16912</v>
      </c>
      <c r="E1053" s="4">
        <v>230.08</v>
      </c>
      <c r="F1053" s="4">
        <v>73.5</v>
      </c>
    </row>
    <row r="1054" spans="1:6" x14ac:dyDescent="0.3">
      <c r="A1054" s="1">
        <v>21081</v>
      </c>
      <c r="B1054" t="s">
        <v>1814</v>
      </c>
      <c r="C1054" t="s">
        <v>292</v>
      </c>
      <c r="D1054" s="3">
        <v>24662</v>
      </c>
      <c r="E1054" s="4">
        <v>257.95999999999998</v>
      </c>
      <c r="F1054" s="4">
        <v>95.6</v>
      </c>
    </row>
    <row r="1055" spans="1:6" x14ac:dyDescent="0.3">
      <c r="A1055" s="1">
        <v>21083</v>
      </c>
      <c r="B1055" t="s">
        <v>1815</v>
      </c>
      <c r="C1055" t="s">
        <v>1816</v>
      </c>
      <c r="D1055" s="3">
        <v>37121</v>
      </c>
      <c r="E1055" s="4">
        <v>551.74</v>
      </c>
      <c r="F1055" s="4">
        <v>67.3</v>
      </c>
    </row>
    <row r="1056" spans="1:6" x14ac:dyDescent="0.3">
      <c r="A1056" s="1">
        <v>21085</v>
      </c>
      <c r="B1056" t="s">
        <v>1817</v>
      </c>
      <c r="C1056" t="s">
        <v>1818</v>
      </c>
      <c r="D1056" s="3">
        <v>25746</v>
      </c>
      <c r="E1056" s="4">
        <v>496.7</v>
      </c>
      <c r="F1056" s="4">
        <v>51.8</v>
      </c>
    </row>
    <row r="1057" spans="1:6" x14ac:dyDescent="0.3">
      <c r="A1057" s="1">
        <v>21087</v>
      </c>
      <c r="B1057" t="s">
        <v>1819</v>
      </c>
      <c r="C1057" t="s">
        <v>1820</v>
      </c>
      <c r="D1057" s="3">
        <v>11258</v>
      </c>
      <c r="E1057" s="4">
        <v>286.02999999999997</v>
      </c>
      <c r="F1057" s="4">
        <v>39.4</v>
      </c>
    </row>
    <row r="1058" spans="1:6" x14ac:dyDescent="0.3">
      <c r="A1058" s="1">
        <v>21089</v>
      </c>
      <c r="B1058" t="s">
        <v>1821</v>
      </c>
      <c r="C1058" t="s">
        <v>1822</v>
      </c>
      <c r="D1058" s="3">
        <v>36910</v>
      </c>
      <c r="E1058" s="4">
        <v>344.4</v>
      </c>
      <c r="F1058" s="4">
        <v>107.2</v>
      </c>
    </row>
    <row r="1059" spans="1:6" x14ac:dyDescent="0.3">
      <c r="A1059" s="1">
        <v>21091</v>
      </c>
      <c r="B1059" t="s">
        <v>1823</v>
      </c>
      <c r="C1059" t="s">
        <v>896</v>
      </c>
      <c r="D1059" s="3">
        <v>8565</v>
      </c>
      <c r="E1059" s="4">
        <v>187.65</v>
      </c>
      <c r="F1059" s="4">
        <v>45.6</v>
      </c>
    </row>
    <row r="1060" spans="1:6" x14ac:dyDescent="0.3">
      <c r="A1060" s="1">
        <v>21093</v>
      </c>
      <c r="B1060" t="s">
        <v>1824</v>
      </c>
      <c r="C1060" t="s">
        <v>1190</v>
      </c>
      <c r="D1060" s="3">
        <v>105543</v>
      </c>
      <c r="E1060" s="4">
        <v>623.28</v>
      </c>
      <c r="F1060" s="4">
        <v>169.3</v>
      </c>
    </row>
    <row r="1061" spans="1:6" x14ac:dyDescent="0.3">
      <c r="A1061" s="1">
        <v>21095</v>
      </c>
      <c r="B1061" t="s">
        <v>1825</v>
      </c>
      <c r="C1061" t="s">
        <v>1826</v>
      </c>
      <c r="D1061" s="3">
        <v>29278</v>
      </c>
      <c r="E1061" s="4">
        <v>465.83</v>
      </c>
      <c r="F1061" s="4">
        <v>62.9</v>
      </c>
    </row>
    <row r="1062" spans="1:6" x14ac:dyDescent="0.3">
      <c r="A1062" s="1">
        <v>21097</v>
      </c>
      <c r="B1062" t="s">
        <v>1827</v>
      </c>
      <c r="C1062" t="s">
        <v>1339</v>
      </c>
      <c r="D1062" s="3">
        <v>18846</v>
      </c>
      <c r="E1062" s="4">
        <v>306.36</v>
      </c>
      <c r="F1062" s="4">
        <v>61.5</v>
      </c>
    </row>
    <row r="1063" spans="1:6" x14ac:dyDescent="0.3">
      <c r="A1063" s="1">
        <v>21099</v>
      </c>
      <c r="B1063" t="s">
        <v>1828</v>
      </c>
      <c r="C1063" t="s">
        <v>902</v>
      </c>
      <c r="D1063" s="3">
        <v>18199</v>
      </c>
      <c r="E1063" s="4">
        <v>412.09</v>
      </c>
      <c r="F1063" s="4">
        <v>44.2</v>
      </c>
    </row>
    <row r="1064" spans="1:6" x14ac:dyDescent="0.3">
      <c r="A1064" s="1">
        <v>21101</v>
      </c>
      <c r="B1064" t="s">
        <v>1829</v>
      </c>
      <c r="C1064" t="s">
        <v>1192</v>
      </c>
      <c r="D1064" s="3">
        <v>46250</v>
      </c>
      <c r="E1064" s="4">
        <v>436.67</v>
      </c>
      <c r="F1064" s="4">
        <v>105.9</v>
      </c>
    </row>
    <row r="1065" spans="1:6" x14ac:dyDescent="0.3">
      <c r="A1065" s="1">
        <v>21103</v>
      </c>
      <c r="B1065" t="s">
        <v>1830</v>
      </c>
      <c r="C1065" t="s">
        <v>77</v>
      </c>
      <c r="D1065" s="3">
        <v>15416</v>
      </c>
      <c r="E1065" s="4">
        <v>286.27999999999997</v>
      </c>
      <c r="F1065" s="4">
        <v>53.9</v>
      </c>
    </row>
    <row r="1066" spans="1:6" x14ac:dyDescent="0.3">
      <c r="A1066" s="1">
        <v>21105</v>
      </c>
      <c r="B1066" t="s">
        <v>1831</v>
      </c>
      <c r="C1066" t="s">
        <v>1832</v>
      </c>
      <c r="D1066" s="3">
        <v>4902</v>
      </c>
      <c r="E1066" s="4">
        <v>242.27</v>
      </c>
      <c r="F1066" s="4">
        <v>20.2</v>
      </c>
    </row>
    <row r="1067" spans="1:6" x14ac:dyDescent="0.3">
      <c r="A1067" s="1">
        <v>21107</v>
      </c>
      <c r="B1067" t="s">
        <v>1833</v>
      </c>
      <c r="C1067" t="s">
        <v>1834</v>
      </c>
      <c r="D1067" s="3">
        <v>46920</v>
      </c>
      <c r="E1067" s="4">
        <v>542</v>
      </c>
      <c r="F1067" s="4">
        <v>86.6</v>
      </c>
    </row>
    <row r="1068" spans="1:6" x14ac:dyDescent="0.3">
      <c r="A1068" s="1">
        <v>21109</v>
      </c>
      <c r="B1068" t="s">
        <v>1835</v>
      </c>
      <c r="C1068" t="s">
        <v>81</v>
      </c>
      <c r="D1068" s="3">
        <v>13494</v>
      </c>
      <c r="E1068" s="4">
        <v>345.2</v>
      </c>
      <c r="F1068" s="4">
        <v>39.1</v>
      </c>
    </row>
    <row r="1069" spans="1:6" x14ac:dyDescent="0.3">
      <c r="A1069" s="1">
        <v>21111</v>
      </c>
      <c r="B1069" t="s">
        <v>1836</v>
      </c>
      <c r="C1069" t="s">
        <v>83</v>
      </c>
      <c r="D1069" s="3">
        <v>741096</v>
      </c>
      <c r="E1069" s="4">
        <v>380.42</v>
      </c>
      <c r="F1069" s="4">
        <v>1948.1</v>
      </c>
    </row>
    <row r="1070" spans="1:6" x14ac:dyDescent="0.3">
      <c r="A1070" s="1">
        <v>21113</v>
      </c>
      <c r="B1070" t="s">
        <v>1837</v>
      </c>
      <c r="C1070" t="s">
        <v>1838</v>
      </c>
      <c r="D1070" s="3">
        <v>48586</v>
      </c>
      <c r="E1070" s="4">
        <v>172.12</v>
      </c>
      <c r="F1070" s="4">
        <v>282.3</v>
      </c>
    </row>
    <row r="1071" spans="1:6" x14ac:dyDescent="0.3">
      <c r="A1071" s="1">
        <v>21115</v>
      </c>
      <c r="B1071" t="s">
        <v>1839</v>
      </c>
      <c r="C1071" t="s">
        <v>307</v>
      </c>
      <c r="D1071" s="3">
        <v>23356</v>
      </c>
      <c r="E1071" s="4">
        <v>261.95</v>
      </c>
      <c r="F1071" s="4">
        <v>89.2</v>
      </c>
    </row>
    <row r="1072" spans="1:6" x14ac:dyDescent="0.3">
      <c r="A1072" s="1">
        <v>21117</v>
      </c>
      <c r="B1072" t="s">
        <v>1840</v>
      </c>
      <c r="C1072" t="s">
        <v>1841</v>
      </c>
      <c r="D1072" s="3">
        <v>159720</v>
      </c>
      <c r="E1072" s="4">
        <v>160.25</v>
      </c>
      <c r="F1072" s="4">
        <v>996.7</v>
      </c>
    </row>
    <row r="1073" spans="1:6" x14ac:dyDescent="0.3">
      <c r="A1073" s="1">
        <v>21119</v>
      </c>
      <c r="B1073" t="s">
        <v>1842</v>
      </c>
      <c r="C1073" t="s">
        <v>1843</v>
      </c>
      <c r="D1073" s="3">
        <v>16346</v>
      </c>
      <c r="E1073" s="4">
        <v>351.52</v>
      </c>
      <c r="F1073" s="4">
        <v>46.5</v>
      </c>
    </row>
    <row r="1074" spans="1:6" x14ac:dyDescent="0.3">
      <c r="A1074" s="1">
        <v>21121</v>
      </c>
      <c r="B1074" t="s">
        <v>1844</v>
      </c>
      <c r="C1074" t="s">
        <v>1211</v>
      </c>
      <c r="D1074" s="3">
        <v>31883</v>
      </c>
      <c r="E1074" s="4">
        <v>386.3</v>
      </c>
      <c r="F1074" s="4">
        <v>82.5</v>
      </c>
    </row>
    <row r="1075" spans="1:6" x14ac:dyDescent="0.3">
      <c r="A1075" s="1">
        <v>21123</v>
      </c>
      <c r="B1075" t="s">
        <v>1845</v>
      </c>
      <c r="C1075" t="s">
        <v>1846</v>
      </c>
      <c r="D1075" s="3">
        <v>14193</v>
      </c>
      <c r="E1075" s="4">
        <v>261.52</v>
      </c>
      <c r="F1075" s="4">
        <v>54.3</v>
      </c>
    </row>
    <row r="1076" spans="1:6" x14ac:dyDescent="0.3">
      <c r="A1076" s="1">
        <v>21125</v>
      </c>
      <c r="B1076" t="s">
        <v>1847</v>
      </c>
      <c r="C1076" t="s">
        <v>1848</v>
      </c>
      <c r="D1076" s="3">
        <v>58849</v>
      </c>
      <c r="E1076" s="4">
        <v>433.95</v>
      </c>
      <c r="F1076" s="4">
        <v>135.6</v>
      </c>
    </row>
    <row r="1077" spans="1:6" x14ac:dyDescent="0.3">
      <c r="A1077" s="1">
        <v>21127</v>
      </c>
      <c r="B1077" t="s">
        <v>1849</v>
      </c>
      <c r="C1077" t="s">
        <v>90</v>
      </c>
      <c r="D1077" s="3">
        <v>15860</v>
      </c>
      <c r="E1077" s="4">
        <v>415.6</v>
      </c>
      <c r="F1077" s="4">
        <v>38.200000000000003</v>
      </c>
    </row>
    <row r="1078" spans="1:6" x14ac:dyDescent="0.3">
      <c r="A1078" s="1">
        <v>21129</v>
      </c>
      <c r="B1078" t="s">
        <v>1850</v>
      </c>
      <c r="C1078" t="s">
        <v>92</v>
      </c>
      <c r="D1078" s="3">
        <v>7887</v>
      </c>
      <c r="E1078" s="4">
        <v>208.86</v>
      </c>
      <c r="F1078" s="4">
        <v>37.799999999999997</v>
      </c>
    </row>
    <row r="1079" spans="1:6" x14ac:dyDescent="0.3">
      <c r="A1079" s="1">
        <v>21131</v>
      </c>
      <c r="B1079" t="s">
        <v>1851</v>
      </c>
      <c r="C1079" t="s">
        <v>1852</v>
      </c>
      <c r="D1079" s="3">
        <v>11310</v>
      </c>
      <c r="E1079" s="4">
        <v>400.84</v>
      </c>
      <c r="F1079" s="4">
        <v>28.2</v>
      </c>
    </row>
    <row r="1080" spans="1:6" x14ac:dyDescent="0.3">
      <c r="A1080" s="1">
        <v>21133</v>
      </c>
      <c r="B1080" t="s">
        <v>1853</v>
      </c>
      <c r="C1080" t="s">
        <v>1854</v>
      </c>
      <c r="D1080" s="3">
        <v>24519</v>
      </c>
      <c r="E1080" s="4">
        <v>337.91</v>
      </c>
      <c r="F1080" s="4">
        <v>72.599999999999994</v>
      </c>
    </row>
    <row r="1081" spans="1:6" x14ac:dyDescent="0.3">
      <c r="A1081" s="1">
        <v>21135</v>
      </c>
      <c r="B1081" t="s">
        <v>1855</v>
      </c>
      <c r="C1081" t="s">
        <v>1112</v>
      </c>
      <c r="D1081" s="3">
        <v>13870</v>
      </c>
      <c r="E1081" s="4">
        <v>482.84</v>
      </c>
      <c r="F1081" s="4">
        <v>28.7</v>
      </c>
    </row>
    <row r="1082" spans="1:6" x14ac:dyDescent="0.3">
      <c r="A1082" s="1">
        <v>21137</v>
      </c>
      <c r="B1082" t="s">
        <v>1856</v>
      </c>
      <c r="C1082" t="s">
        <v>313</v>
      </c>
      <c r="D1082" s="3">
        <v>24742</v>
      </c>
      <c r="E1082" s="4">
        <v>334.09</v>
      </c>
      <c r="F1082" s="4">
        <v>74.099999999999994</v>
      </c>
    </row>
    <row r="1083" spans="1:6" x14ac:dyDescent="0.3">
      <c r="A1083" s="1">
        <v>21139</v>
      </c>
      <c r="B1083" t="s">
        <v>1857</v>
      </c>
      <c r="C1083" t="s">
        <v>1218</v>
      </c>
      <c r="D1083" s="3">
        <v>9519</v>
      </c>
      <c r="E1083" s="4">
        <v>313.13</v>
      </c>
      <c r="F1083" s="4">
        <v>30.4</v>
      </c>
    </row>
    <row r="1084" spans="1:6" x14ac:dyDescent="0.3">
      <c r="A1084" s="1">
        <v>21141</v>
      </c>
      <c r="B1084" t="s">
        <v>1858</v>
      </c>
      <c r="C1084" t="s">
        <v>317</v>
      </c>
      <c r="D1084" s="3">
        <v>26835</v>
      </c>
      <c r="E1084" s="4">
        <v>552.13</v>
      </c>
      <c r="F1084" s="4">
        <v>48.6</v>
      </c>
    </row>
    <row r="1085" spans="1:6" x14ac:dyDescent="0.3">
      <c r="A1085" s="1">
        <v>21143</v>
      </c>
      <c r="B1085" t="s">
        <v>1859</v>
      </c>
      <c r="C1085" t="s">
        <v>1517</v>
      </c>
      <c r="D1085" s="3">
        <v>8314</v>
      </c>
      <c r="E1085" s="4">
        <v>213.84</v>
      </c>
      <c r="F1085" s="4">
        <v>38.9</v>
      </c>
    </row>
    <row r="1086" spans="1:6" x14ac:dyDescent="0.3">
      <c r="A1086" s="1">
        <v>21145</v>
      </c>
      <c r="B1086" t="s">
        <v>1860</v>
      </c>
      <c r="C1086" t="s">
        <v>1861</v>
      </c>
      <c r="D1086" s="3">
        <v>65565</v>
      </c>
      <c r="E1086" s="4">
        <v>248.74</v>
      </c>
      <c r="F1086" s="4">
        <v>263.60000000000002</v>
      </c>
    </row>
    <row r="1087" spans="1:6" x14ac:dyDescent="0.3">
      <c r="A1087" s="1">
        <v>21147</v>
      </c>
      <c r="B1087" t="s">
        <v>1862</v>
      </c>
      <c r="C1087" t="s">
        <v>1863</v>
      </c>
      <c r="D1087" s="3">
        <v>18306</v>
      </c>
      <c r="E1087" s="4">
        <v>426.8</v>
      </c>
      <c r="F1087" s="4">
        <v>42.9</v>
      </c>
    </row>
    <row r="1088" spans="1:6" x14ac:dyDescent="0.3">
      <c r="A1088" s="1">
        <v>21149</v>
      </c>
      <c r="B1088" t="s">
        <v>1864</v>
      </c>
      <c r="C1088" t="s">
        <v>1225</v>
      </c>
      <c r="D1088" s="3">
        <v>9531</v>
      </c>
      <c r="E1088" s="4">
        <v>252.47</v>
      </c>
      <c r="F1088" s="4">
        <v>37.799999999999997</v>
      </c>
    </row>
    <row r="1089" spans="1:6" x14ac:dyDescent="0.3">
      <c r="A1089" s="1">
        <v>21151</v>
      </c>
      <c r="B1089" t="s">
        <v>1865</v>
      </c>
      <c r="C1089" t="s">
        <v>101</v>
      </c>
      <c r="D1089" s="3">
        <v>82916</v>
      </c>
      <c r="E1089" s="4">
        <v>437.29</v>
      </c>
      <c r="F1089" s="4">
        <v>189.6</v>
      </c>
    </row>
    <row r="1090" spans="1:6" x14ac:dyDescent="0.3">
      <c r="A1090" s="1">
        <v>21153</v>
      </c>
      <c r="B1090" t="s">
        <v>1866</v>
      </c>
      <c r="C1090" t="s">
        <v>1867</v>
      </c>
      <c r="D1090" s="3">
        <v>13333</v>
      </c>
      <c r="E1090" s="4">
        <v>308.44</v>
      </c>
      <c r="F1090" s="4">
        <v>43.2</v>
      </c>
    </row>
    <row r="1091" spans="1:6" x14ac:dyDescent="0.3">
      <c r="A1091" s="1">
        <v>21155</v>
      </c>
      <c r="B1091" t="s">
        <v>1868</v>
      </c>
      <c r="C1091" t="s">
        <v>105</v>
      </c>
      <c r="D1091" s="3">
        <v>19820</v>
      </c>
      <c r="E1091" s="4">
        <v>343.01</v>
      </c>
      <c r="F1091" s="4">
        <v>57.8</v>
      </c>
    </row>
    <row r="1092" spans="1:6" x14ac:dyDescent="0.3">
      <c r="A1092" s="1">
        <v>21157</v>
      </c>
      <c r="B1092" t="s">
        <v>1869</v>
      </c>
      <c r="C1092" t="s">
        <v>107</v>
      </c>
      <c r="D1092" s="3">
        <v>31448</v>
      </c>
      <c r="E1092" s="4">
        <v>301.25</v>
      </c>
      <c r="F1092" s="4">
        <v>104.4</v>
      </c>
    </row>
    <row r="1093" spans="1:6" x14ac:dyDescent="0.3">
      <c r="A1093" s="1">
        <v>21159</v>
      </c>
      <c r="B1093" t="s">
        <v>1870</v>
      </c>
      <c r="C1093" t="s">
        <v>723</v>
      </c>
      <c r="D1093" s="3">
        <v>12929</v>
      </c>
      <c r="E1093" s="4">
        <v>229.6</v>
      </c>
      <c r="F1093" s="4">
        <v>56.3</v>
      </c>
    </row>
    <row r="1094" spans="1:6" x14ac:dyDescent="0.3">
      <c r="A1094" s="1">
        <v>21161</v>
      </c>
      <c r="B1094" t="s">
        <v>1871</v>
      </c>
      <c r="C1094" t="s">
        <v>1233</v>
      </c>
      <c r="D1094" s="3">
        <v>17490</v>
      </c>
      <c r="E1094" s="4">
        <v>240.13</v>
      </c>
      <c r="F1094" s="4">
        <v>72.8</v>
      </c>
    </row>
    <row r="1095" spans="1:6" x14ac:dyDescent="0.3">
      <c r="A1095" s="1">
        <v>21163</v>
      </c>
      <c r="B1095" t="s">
        <v>1872</v>
      </c>
      <c r="C1095" t="s">
        <v>1671</v>
      </c>
      <c r="D1095" s="3">
        <v>28602</v>
      </c>
      <c r="E1095" s="4">
        <v>305.42</v>
      </c>
      <c r="F1095" s="4">
        <v>93.6</v>
      </c>
    </row>
    <row r="1096" spans="1:6" x14ac:dyDescent="0.3">
      <c r="A1096" s="1">
        <v>21165</v>
      </c>
      <c r="B1096" t="s">
        <v>1873</v>
      </c>
      <c r="C1096" t="s">
        <v>1874</v>
      </c>
      <c r="D1096" s="3">
        <v>6306</v>
      </c>
      <c r="E1096" s="4">
        <v>203.58</v>
      </c>
      <c r="F1096" s="4">
        <v>31</v>
      </c>
    </row>
    <row r="1097" spans="1:6" x14ac:dyDescent="0.3">
      <c r="A1097" s="1">
        <v>21167</v>
      </c>
      <c r="B1097" t="s">
        <v>1875</v>
      </c>
      <c r="C1097" t="s">
        <v>1239</v>
      </c>
      <c r="D1097" s="3">
        <v>21331</v>
      </c>
      <c r="E1097" s="4">
        <v>248.8</v>
      </c>
      <c r="F1097" s="4">
        <v>85.7</v>
      </c>
    </row>
    <row r="1098" spans="1:6" x14ac:dyDescent="0.3">
      <c r="A1098" s="1">
        <v>21169</v>
      </c>
      <c r="B1098" t="s">
        <v>1876</v>
      </c>
      <c r="C1098" t="s">
        <v>1877</v>
      </c>
      <c r="D1098" s="3">
        <v>10099</v>
      </c>
      <c r="E1098" s="4">
        <v>289.64999999999998</v>
      </c>
      <c r="F1098" s="4">
        <v>34.9</v>
      </c>
    </row>
    <row r="1099" spans="1:6" x14ac:dyDescent="0.3">
      <c r="A1099" s="1">
        <v>21171</v>
      </c>
      <c r="B1099" t="s">
        <v>1878</v>
      </c>
      <c r="C1099" t="s">
        <v>112</v>
      </c>
      <c r="D1099" s="3">
        <v>10963</v>
      </c>
      <c r="E1099" s="4">
        <v>329.37</v>
      </c>
      <c r="F1099" s="4">
        <v>33.299999999999997</v>
      </c>
    </row>
    <row r="1100" spans="1:6" x14ac:dyDescent="0.3">
      <c r="A1100" s="1">
        <v>21173</v>
      </c>
      <c r="B1100" t="s">
        <v>1879</v>
      </c>
      <c r="C1100" t="s">
        <v>114</v>
      </c>
      <c r="D1100" s="3">
        <v>26499</v>
      </c>
      <c r="E1100" s="4">
        <v>197.37</v>
      </c>
      <c r="F1100" s="4">
        <v>134.30000000000001</v>
      </c>
    </row>
    <row r="1101" spans="1:6" x14ac:dyDescent="0.3">
      <c r="A1101" s="1">
        <v>21175</v>
      </c>
      <c r="B1101" t="s">
        <v>1880</v>
      </c>
      <c r="C1101" t="s">
        <v>116</v>
      </c>
      <c r="D1101" s="3">
        <v>13923</v>
      </c>
      <c r="E1101" s="4">
        <v>381.13</v>
      </c>
      <c r="F1101" s="4">
        <v>36.5</v>
      </c>
    </row>
    <row r="1102" spans="1:6" x14ac:dyDescent="0.3">
      <c r="A1102" s="1">
        <v>21177</v>
      </c>
      <c r="B1102" t="s">
        <v>1881</v>
      </c>
      <c r="C1102" t="s">
        <v>1882</v>
      </c>
      <c r="D1102" s="3">
        <v>31499</v>
      </c>
      <c r="E1102" s="4">
        <v>467.08</v>
      </c>
      <c r="F1102" s="4">
        <v>67.400000000000006</v>
      </c>
    </row>
    <row r="1103" spans="1:6" x14ac:dyDescent="0.3">
      <c r="A1103" s="1">
        <v>21179</v>
      </c>
      <c r="B1103" t="s">
        <v>1883</v>
      </c>
      <c r="C1103" t="s">
        <v>1884</v>
      </c>
      <c r="D1103" s="3">
        <v>43437</v>
      </c>
      <c r="E1103" s="4">
        <v>417.51</v>
      </c>
      <c r="F1103" s="4">
        <v>104</v>
      </c>
    </row>
    <row r="1104" spans="1:6" x14ac:dyDescent="0.3">
      <c r="A1104" s="1">
        <v>21181</v>
      </c>
      <c r="B1104" t="s">
        <v>1885</v>
      </c>
      <c r="C1104" t="s">
        <v>1886</v>
      </c>
      <c r="D1104" s="3">
        <v>7135</v>
      </c>
      <c r="E1104" s="4">
        <v>195.17</v>
      </c>
      <c r="F1104" s="4">
        <v>36.6</v>
      </c>
    </row>
    <row r="1105" spans="1:6" x14ac:dyDescent="0.3">
      <c r="A1105" s="1">
        <v>21183</v>
      </c>
      <c r="B1105" t="s">
        <v>1887</v>
      </c>
      <c r="C1105" t="s">
        <v>1376</v>
      </c>
      <c r="D1105" s="3">
        <v>23842</v>
      </c>
      <c r="E1105" s="4">
        <v>587.27</v>
      </c>
      <c r="F1105" s="4">
        <v>40.6</v>
      </c>
    </row>
    <row r="1106" spans="1:6" x14ac:dyDescent="0.3">
      <c r="A1106" s="1">
        <v>21185</v>
      </c>
      <c r="B1106" t="s">
        <v>1888</v>
      </c>
      <c r="C1106" t="s">
        <v>1889</v>
      </c>
      <c r="D1106" s="3">
        <v>60316</v>
      </c>
      <c r="E1106" s="4">
        <v>187.22</v>
      </c>
      <c r="F1106" s="4">
        <v>322.2</v>
      </c>
    </row>
    <row r="1107" spans="1:6" x14ac:dyDescent="0.3">
      <c r="A1107" s="1">
        <v>21187</v>
      </c>
      <c r="B1107" t="s">
        <v>1890</v>
      </c>
      <c r="C1107" t="s">
        <v>1379</v>
      </c>
      <c r="D1107" s="3">
        <v>10841</v>
      </c>
      <c r="E1107" s="4">
        <v>351.1</v>
      </c>
      <c r="F1107" s="4">
        <v>30.9</v>
      </c>
    </row>
    <row r="1108" spans="1:6" x14ac:dyDescent="0.3">
      <c r="A1108" s="1">
        <v>21189</v>
      </c>
      <c r="B1108" t="s">
        <v>1891</v>
      </c>
      <c r="C1108" t="s">
        <v>1892</v>
      </c>
      <c r="D1108" s="3">
        <v>4755</v>
      </c>
      <c r="E1108" s="4">
        <v>197.41</v>
      </c>
      <c r="F1108" s="4">
        <v>24.1</v>
      </c>
    </row>
    <row r="1109" spans="1:6" x14ac:dyDescent="0.3">
      <c r="A1109" s="1">
        <v>21191</v>
      </c>
      <c r="B1109" t="s">
        <v>1893</v>
      </c>
      <c r="C1109" t="s">
        <v>1894</v>
      </c>
      <c r="D1109" s="3">
        <v>14877</v>
      </c>
      <c r="E1109" s="4">
        <v>277.16000000000003</v>
      </c>
      <c r="F1109" s="4">
        <v>53.7</v>
      </c>
    </row>
    <row r="1110" spans="1:6" x14ac:dyDescent="0.3">
      <c r="A1110" s="1">
        <v>21193</v>
      </c>
      <c r="B1110" t="s">
        <v>1895</v>
      </c>
      <c r="C1110" t="s">
        <v>118</v>
      </c>
      <c r="D1110" s="3">
        <v>28712</v>
      </c>
      <c r="E1110" s="4">
        <v>339.67</v>
      </c>
      <c r="F1110" s="4">
        <v>84.5</v>
      </c>
    </row>
    <row r="1111" spans="1:6" x14ac:dyDescent="0.3">
      <c r="A1111" s="1">
        <v>21195</v>
      </c>
      <c r="B1111" t="s">
        <v>1896</v>
      </c>
      <c r="C1111" t="s">
        <v>122</v>
      </c>
      <c r="D1111" s="3">
        <v>65024</v>
      </c>
      <c r="E1111" s="4">
        <v>786.83</v>
      </c>
      <c r="F1111" s="4">
        <v>82.6</v>
      </c>
    </row>
    <row r="1112" spans="1:6" x14ac:dyDescent="0.3">
      <c r="A1112" s="1">
        <v>21197</v>
      </c>
      <c r="B1112" t="s">
        <v>1897</v>
      </c>
      <c r="C1112" t="s">
        <v>1898</v>
      </c>
      <c r="D1112" s="3">
        <v>12613</v>
      </c>
      <c r="E1112" s="4">
        <v>178.98</v>
      </c>
      <c r="F1112" s="4">
        <v>70.5</v>
      </c>
    </row>
    <row r="1113" spans="1:6" x14ac:dyDescent="0.3">
      <c r="A1113" s="1">
        <v>21199</v>
      </c>
      <c r="B1113" t="s">
        <v>1899</v>
      </c>
      <c r="C1113" t="s">
        <v>348</v>
      </c>
      <c r="D1113" s="3">
        <v>63063</v>
      </c>
      <c r="E1113" s="4">
        <v>658.41</v>
      </c>
      <c r="F1113" s="4">
        <v>95.8</v>
      </c>
    </row>
    <row r="1114" spans="1:6" x14ac:dyDescent="0.3">
      <c r="A1114" s="1">
        <v>21201</v>
      </c>
      <c r="B1114" t="s">
        <v>1900</v>
      </c>
      <c r="C1114" t="s">
        <v>1901</v>
      </c>
      <c r="D1114" s="3">
        <v>2282</v>
      </c>
      <c r="E1114" s="4">
        <v>99.91</v>
      </c>
      <c r="F1114" s="4">
        <v>22.8</v>
      </c>
    </row>
    <row r="1115" spans="1:6" x14ac:dyDescent="0.3">
      <c r="A1115" s="1">
        <v>21203</v>
      </c>
      <c r="B1115" t="s">
        <v>1902</v>
      </c>
      <c r="C1115" t="s">
        <v>1903</v>
      </c>
      <c r="D1115" s="3">
        <v>17056</v>
      </c>
      <c r="E1115" s="4">
        <v>316.54000000000002</v>
      </c>
      <c r="F1115" s="4">
        <v>53.9</v>
      </c>
    </row>
    <row r="1116" spans="1:6" x14ac:dyDescent="0.3">
      <c r="A1116" s="1">
        <v>21205</v>
      </c>
      <c r="B1116" t="s">
        <v>1904</v>
      </c>
      <c r="C1116" t="s">
        <v>1905</v>
      </c>
      <c r="D1116" s="3">
        <v>23333</v>
      </c>
      <c r="E1116" s="4">
        <v>279.8</v>
      </c>
      <c r="F1116" s="4">
        <v>83.4</v>
      </c>
    </row>
    <row r="1117" spans="1:6" x14ac:dyDescent="0.3">
      <c r="A1117" s="1">
        <v>21207</v>
      </c>
      <c r="B1117" t="s">
        <v>1906</v>
      </c>
      <c r="C1117" t="s">
        <v>126</v>
      </c>
      <c r="D1117" s="3">
        <v>17565</v>
      </c>
      <c r="E1117" s="4">
        <v>253.66</v>
      </c>
      <c r="F1117" s="4">
        <v>69.2</v>
      </c>
    </row>
    <row r="1118" spans="1:6" x14ac:dyDescent="0.3">
      <c r="A1118" s="1">
        <v>21209</v>
      </c>
      <c r="B1118" t="s">
        <v>1907</v>
      </c>
      <c r="C1118" t="s">
        <v>355</v>
      </c>
      <c r="D1118" s="3">
        <v>47173</v>
      </c>
      <c r="E1118" s="4">
        <v>281.77</v>
      </c>
      <c r="F1118" s="4">
        <v>167.4</v>
      </c>
    </row>
    <row r="1119" spans="1:6" x14ac:dyDescent="0.3">
      <c r="A1119" s="1">
        <v>21211</v>
      </c>
      <c r="B1119" t="s">
        <v>1908</v>
      </c>
      <c r="C1119" t="s">
        <v>130</v>
      </c>
      <c r="D1119" s="3">
        <v>42074</v>
      </c>
      <c r="E1119" s="4">
        <v>379.64</v>
      </c>
      <c r="F1119" s="4">
        <v>110.8</v>
      </c>
    </row>
    <row r="1120" spans="1:6" x14ac:dyDescent="0.3">
      <c r="A1120" s="1">
        <v>21213</v>
      </c>
      <c r="B1120" t="s">
        <v>1909</v>
      </c>
      <c r="C1120" t="s">
        <v>1910</v>
      </c>
      <c r="D1120" s="3">
        <v>17327</v>
      </c>
      <c r="E1120" s="4">
        <v>234.2</v>
      </c>
      <c r="F1120" s="4">
        <v>74</v>
      </c>
    </row>
    <row r="1121" spans="1:6" x14ac:dyDescent="0.3">
      <c r="A1121" s="1">
        <v>21215</v>
      </c>
      <c r="B1121" t="s">
        <v>1911</v>
      </c>
      <c r="C1121" t="s">
        <v>1400</v>
      </c>
      <c r="D1121" s="3">
        <v>17061</v>
      </c>
      <c r="E1121" s="4">
        <v>186.68</v>
      </c>
      <c r="F1121" s="4">
        <v>91.4</v>
      </c>
    </row>
    <row r="1122" spans="1:6" x14ac:dyDescent="0.3">
      <c r="A1122" s="1">
        <v>21217</v>
      </c>
      <c r="B1122" t="s">
        <v>1912</v>
      </c>
      <c r="C1122" t="s">
        <v>760</v>
      </c>
      <c r="D1122" s="3">
        <v>24512</v>
      </c>
      <c r="E1122" s="4">
        <v>266.33</v>
      </c>
      <c r="F1122" s="4">
        <v>92</v>
      </c>
    </row>
    <row r="1123" spans="1:6" x14ac:dyDescent="0.3">
      <c r="A1123" s="1">
        <v>21219</v>
      </c>
      <c r="B1123" t="s">
        <v>1913</v>
      </c>
      <c r="C1123" t="s">
        <v>1914</v>
      </c>
      <c r="D1123" s="3">
        <v>12460</v>
      </c>
      <c r="E1123" s="4">
        <v>374.5</v>
      </c>
      <c r="F1123" s="4">
        <v>33.299999999999997</v>
      </c>
    </row>
    <row r="1124" spans="1:6" x14ac:dyDescent="0.3">
      <c r="A1124" s="1">
        <v>21221</v>
      </c>
      <c r="B1124" t="s">
        <v>1915</v>
      </c>
      <c r="C1124" t="s">
        <v>1916</v>
      </c>
      <c r="D1124" s="3">
        <v>14339</v>
      </c>
      <c r="E1124" s="4">
        <v>441.43</v>
      </c>
      <c r="F1124" s="4">
        <v>32.5</v>
      </c>
    </row>
    <row r="1125" spans="1:6" x14ac:dyDescent="0.3">
      <c r="A1125" s="1">
        <v>21223</v>
      </c>
      <c r="B1125" t="s">
        <v>1917</v>
      </c>
      <c r="C1125" t="s">
        <v>1918</v>
      </c>
      <c r="D1125" s="3">
        <v>8809</v>
      </c>
      <c r="E1125" s="4">
        <v>151.65</v>
      </c>
      <c r="F1125" s="4">
        <v>58.1</v>
      </c>
    </row>
    <row r="1126" spans="1:6" x14ac:dyDescent="0.3">
      <c r="A1126" s="1">
        <v>21225</v>
      </c>
      <c r="B1126" t="s">
        <v>1919</v>
      </c>
      <c r="C1126" t="s">
        <v>367</v>
      </c>
      <c r="D1126" s="3">
        <v>15007</v>
      </c>
      <c r="E1126" s="4">
        <v>342.85</v>
      </c>
      <c r="F1126" s="4">
        <v>43.8</v>
      </c>
    </row>
    <row r="1127" spans="1:6" x14ac:dyDescent="0.3">
      <c r="A1127" s="1">
        <v>21227</v>
      </c>
      <c r="B1127" t="s">
        <v>1920</v>
      </c>
      <c r="C1127" t="s">
        <v>1025</v>
      </c>
      <c r="D1127" s="3">
        <v>113792</v>
      </c>
      <c r="E1127" s="4">
        <v>541.6</v>
      </c>
      <c r="F1127" s="4">
        <v>210.1</v>
      </c>
    </row>
    <row r="1128" spans="1:6" x14ac:dyDescent="0.3">
      <c r="A1128" s="1">
        <v>21229</v>
      </c>
      <c r="B1128" t="s">
        <v>1921</v>
      </c>
      <c r="C1128" t="s">
        <v>142</v>
      </c>
      <c r="D1128" s="3">
        <v>11717</v>
      </c>
      <c r="E1128" s="4">
        <v>297.27</v>
      </c>
      <c r="F1128" s="4">
        <v>39.4</v>
      </c>
    </row>
    <row r="1129" spans="1:6" x14ac:dyDescent="0.3">
      <c r="A1129" s="1">
        <v>21231</v>
      </c>
      <c r="B1129" t="s">
        <v>1922</v>
      </c>
      <c r="C1129" t="s">
        <v>1028</v>
      </c>
      <c r="D1129" s="3">
        <v>20813</v>
      </c>
      <c r="E1129" s="4">
        <v>458.17</v>
      </c>
      <c r="F1129" s="4">
        <v>45.4</v>
      </c>
    </row>
    <row r="1130" spans="1:6" x14ac:dyDescent="0.3">
      <c r="A1130" s="1">
        <v>21233</v>
      </c>
      <c r="B1130" t="s">
        <v>1923</v>
      </c>
      <c r="C1130" t="s">
        <v>1030</v>
      </c>
      <c r="D1130" s="3">
        <v>13621</v>
      </c>
      <c r="E1130" s="4">
        <v>331.94</v>
      </c>
      <c r="F1130" s="4">
        <v>41</v>
      </c>
    </row>
    <row r="1131" spans="1:6" x14ac:dyDescent="0.3">
      <c r="A1131" s="1">
        <v>21235</v>
      </c>
      <c r="B1131" t="s">
        <v>1924</v>
      </c>
      <c r="C1131" t="s">
        <v>1430</v>
      </c>
      <c r="D1131" s="3">
        <v>35637</v>
      </c>
      <c r="E1131" s="4">
        <v>437.83</v>
      </c>
      <c r="F1131" s="4">
        <v>81.400000000000006</v>
      </c>
    </row>
    <row r="1132" spans="1:6" x14ac:dyDescent="0.3">
      <c r="A1132" s="1">
        <v>21237</v>
      </c>
      <c r="B1132" t="s">
        <v>1925</v>
      </c>
      <c r="C1132" t="s">
        <v>1926</v>
      </c>
      <c r="D1132" s="3">
        <v>7355</v>
      </c>
      <c r="E1132" s="4">
        <v>222.17</v>
      </c>
      <c r="F1132" s="4">
        <v>33.1</v>
      </c>
    </row>
    <row r="1133" spans="1:6" x14ac:dyDescent="0.3">
      <c r="A1133" s="1">
        <v>21239</v>
      </c>
      <c r="B1133" t="s">
        <v>1927</v>
      </c>
      <c r="C1133" t="s">
        <v>1293</v>
      </c>
      <c r="D1133" s="3">
        <v>24939</v>
      </c>
      <c r="E1133" s="4">
        <v>188.78</v>
      </c>
      <c r="F1133" s="4">
        <v>132.1</v>
      </c>
    </row>
    <row r="1134" spans="1:6" x14ac:dyDescent="0.3">
      <c r="A1134" s="1">
        <v>22</v>
      </c>
      <c r="B1134" t="s">
        <v>1928</v>
      </c>
      <c r="C1134" t="s">
        <v>1929</v>
      </c>
      <c r="D1134" s="3">
        <v>4533372</v>
      </c>
      <c r="E1134" s="4">
        <v>43203.9</v>
      </c>
      <c r="F1134" s="4">
        <v>104.9</v>
      </c>
    </row>
    <row r="1135" spans="1:6" x14ac:dyDescent="0.3">
      <c r="A1135" s="1">
        <v>22001</v>
      </c>
      <c r="B1135" t="s">
        <v>1930</v>
      </c>
      <c r="C1135" t="s">
        <v>1931</v>
      </c>
      <c r="D1135" s="3">
        <v>61773</v>
      </c>
      <c r="E1135" s="4">
        <v>655.12</v>
      </c>
      <c r="F1135" s="4">
        <v>94.3</v>
      </c>
    </row>
    <row r="1136" spans="1:6" x14ac:dyDescent="0.3">
      <c r="A1136" s="1">
        <v>22003</v>
      </c>
      <c r="B1136" t="s">
        <v>1932</v>
      </c>
      <c r="C1136" t="s">
        <v>1933</v>
      </c>
      <c r="D1136" s="3">
        <v>25764</v>
      </c>
      <c r="E1136" s="4">
        <v>761.85</v>
      </c>
      <c r="F1136" s="4">
        <v>33.799999999999997</v>
      </c>
    </row>
    <row r="1137" spans="1:6" x14ac:dyDescent="0.3">
      <c r="A1137" s="1">
        <v>22005</v>
      </c>
      <c r="B1137" t="s">
        <v>1934</v>
      </c>
      <c r="C1137" t="s">
        <v>1935</v>
      </c>
      <c r="D1137" s="3">
        <v>107215</v>
      </c>
      <c r="E1137" s="4">
        <v>289.98</v>
      </c>
      <c r="F1137" s="4">
        <v>369.7</v>
      </c>
    </row>
    <row r="1138" spans="1:6" x14ac:dyDescent="0.3">
      <c r="A1138" s="1">
        <v>22007</v>
      </c>
      <c r="B1138" t="s">
        <v>1936</v>
      </c>
      <c r="C1138" t="s">
        <v>1937</v>
      </c>
      <c r="D1138" s="3">
        <v>23421</v>
      </c>
      <c r="E1138" s="4">
        <v>338.66</v>
      </c>
      <c r="F1138" s="4">
        <v>69.2</v>
      </c>
    </row>
    <row r="1139" spans="1:6" x14ac:dyDescent="0.3">
      <c r="A1139" s="1">
        <v>22009</v>
      </c>
      <c r="B1139" t="s">
        <v>1938</v>
      </c>
      <c r="C1139" t="s">
        <v>1939</v>
      </c>
      <c r="D1139" s="3">
        <v>42073</v>
      </c>
      <c r="E1139" s="4">
        <v>832.43</v>
      </c>
      <c r="F1139" s="4">
        <v>50.5</v>
      </c>
    </row>
    <row r="1140" spans="1:6" x14ac:dyDescent="0.3">
      <c r="A1140" s="1">
        <v>22011</v>
      </c>
      <c r="B1140" t="s">
        <v>1940</v>
      </c>
      <c r="C1140" t="s">
        <v>1941</v>
      </c>
      <c r="D1140" s="3">
        <v>35654</v>
      </c>
      <c r="E1140" s="4">
        <v>1157.3399999999999</v>
      </c>
      <c r="F1140" s="4">
        <v>30.8</v>
      </c>
    </row>
    <row r="1141" spans="1:6" x14ac:dyDescent="0.3">
      <c r="A1141" s="1">
        <v>22013</v>
      </c>
      <c r="B1141" t="s">
        <v>1942</v>
      </c>
      <c r="C1141" t="s">
        <v>1943</v>
      </c>
      <c r="D1141" s="3">
        <v>14353</v>
      </c>
      <c r="E1141" s="4">
        <v>811.27</v>
      </c>
      <c r="F1141" s="4">
        <v>17.7</v>
      </c>
    </row>
    <row r="1142" spans="1:6" x14ac:dyDescent="0.3">
      <c r="A1142" s="1">
        <v>22015</v>
      </c>
      <c r="B1142" t="s">
        <v>1944</v>
      </c>
      <c r="C1142" t="s">
        <v>1945</v>
      </c>
      <c r="D1142" s="3">
        <v>116979</v>
      </c>
      <c r="E1142" s="4">
        <v>840.06</v>
      </c>
      <c r="F1142" s="4">
        <v>139.30000000000001</v>
      </c>
    </row>
    <row r="1143" spans="1:6" x14ac:dyDescent="0.3">
      <c r="A1143" s="1">
        <v>22017</v>
      </c>
      <c r="B1143" t="s">
        <v>1946</v>
      </c>
      <c r="C1143" t="s">
        <v>1947</v>
      </c>
      <c r="D1143" s="3">
        <v>254969</v>
      </c>
      <c r="E1143" s="4">
        <v>878.54</v>
      </c>
      <c r="F1143" s="4">
        <v>290.2</v>
      </c>
    </row>
    <row r="1144" spans="1:6" x14ac:dyDescent="0.3">
      <c r="A1144" s="1">
        <v>22019</v>
      </c>
      <c r="B1144" t="s">
        <v>1948</v>
      </c>
      <c r="C1144" t="s">
        <v>1949</v>
      </c>
      <c r="D1144" s="3">
        <v>192768</v>
      </c>
      <c r="E1144" s="4">
        <v>1063.6600000000001</v>
      </c>
      <c r="F1144" s="4">
        <v>181.2</v>
      </c>
    </row>
    <row r="1145" spans="1:6" x14ac:dyDescent="0.3">
      <c r="A1145" s="1">
        <v>22021</v>
      </c>
      <c r="B1145" t="s">
        <v>1950</v>
      </c>
      <c r="C1145" t="s">
        <v>1951</v>
      </c>
      <c r="D1145" s="3">
        <v>10132</v>
      </c>
      <c r="E1145" s="4">
        <v>529.41999999999996</v>
      </c>
      <c r="F1145" s="4">
        <v>19.100000000000001</v>
      </c>
    </row>
    <row r="1146" spans="1:6" x14ac:dyDescent="0.3">
      <c r="A1146" s="1">
        <v>22023</v>
      </c>
      <c r="B1146" t="s">
        <v>1952</v>
      </c>
      <c r="C1146" t="s">
        <v>1953</v>
      </c>
      <c r="D1146" s="3">
        <v>6839</v>
      </c>
      <c r="E1146" s="4">
        <v>1284.8900000000001</v>
      </c>
      <c r="F1146" s="4">
        <v>5.3</v>
      </c>
    </row>
    <row r="1147" spans="1:6" x14ac:dyDescent="0.3">
      <c r="A1147" s="1">
        <v>22025</v>
      </c>
      <c r="B1147" t="s">
        <v>1954</v>
      </c>
      <c r="C1147" t="s">
        <v>1955</v>
      </c>
      <c r="D1147" s="3">
        <v>10407</v>
      </c>
      <c r="E1147" s="4">
        <v>708.03</v>
      </c>
      <c r="F1147" s="4">
        <v>14.7</v>
      </c>
    </row>
    <row r="1148" spans="1:6" x14ac:dyDescent="0.3">
      <c r="A1148" s="1">
        <v>22027</v>
      </c>
      <c r="B1148" t="s">
        <v>1956</v>
      </c>
      <c r="C1148" t="s">
        <v>1957</v>
      </c>
      <c r="D1148" s="3">
        <v>17195</v>
      </c>
      <c r="E1148" s="4">
        <v>754.88</v>
      </c>
      <c r="F1148" s="4">
        <v>22.8</v>
      </c>
    </row>
    <row r="1149" spans="1:6" x14ac:dyDescent="0.3">
      <c r="A1149" s="1">
        <v>22029</v>
      </c>
      <c r="B1149" t="s">
        <v>1958</v>
      </c>
      <c r="C1149" t="s">
        <v>1959</v>
      </c>
      <c r="D1149" s="3">
        <v>20822</v>
      </c>
      <c r="E1149" s="4">
        <v>696.92</v>
      </c>
      <c r="F1149" s="4">
        <v>29.9</v>
      </c>
    </row>
    <row r="1150" spans="1:6" x14ac:dyDescent="0.3">
      <c r="A1150" s="1">
        <v>22031</v>
      </c>
      <c r="B1150" t="s">
        <v>1960</v>
      </c>
      <c r="C1150" t="s">
        <v>1961</v>
      </c>
      <c r="D1150" s="3">
        <v>26656</v>
      </c>
      <c r="E1150" s="4">
        <v>875.58</v>
      </c>
      <c r="F1150" s="4">
        <v>30.4</v>
      </c>
    </row>
    <row r="1151" spans="1:6" x14ac:dyDescent="0.3">
      <c r="A1151" s="1">
        <v>22033</v>
      </c>
      <c r="B1151" t="s">
        <v>1962</v>
      </c>
      <c r="C1151" t="s">
        <v>1963</v>
      </c>
      <c r="D1151" s="3">
        <v>440171</v>
      </c>
      <c r="E1151" s="4">
        <v>455.37</v>
      </c>
      <c r="F1151" s="4">
        <v>966.6</v>
      </c>
    </row>
    <row r="1152" spans="1:6" x14ac:dyDescent="0.3">
      <c r="A1152" s="1">
        <v>22035</v>
      </c>
      <c r="B1152" t="s">
        <v>1964</v>
      </c>
      <c r="C1152" t="s">
        <v>1965</v>
      </c>
      <c r="D1152" s="3">
        <v>7759</v>
      </c>
      <c r="E1152" s="4">
        <v>420.7</v>
      </c>
      <c r="F1152" s="4">
        <v>18.399999999999999</v>
      </c>
    </row>
    <row r="1153" spans="1:6" x14ac:dyDescent="0.3">
      <c r="A1153" s="1">
        <v>22037</v>
      </c>
      <c r="B1153" t="s">
        <v>1966</v>
      </c>
      <c r="C1153" t="s">
        <v>1967</v>
      </c>
      <c r="D1153" s="3">
        <v>20267</v>
      </c>
      <c r="E1153" s="4">
        <v>453.41</v>
      </c>
      <c r="F1153" s="4">
        <v>44.7</v>
      </c>
    </row>
    <row r="1154" spans="1:6" x14ac:dyDescent="0.3">
      <c r="A1154" s="1">
        <v>22039</v>
      </c>
      <c r="B1154" t="s">
        <v>1968</v>
      </c>
      <c r="C1154" t="s">
        <v>1969</v>
      </c>
      <c r="D1154" s="3">
        <v>33984</v>
      </c>
      <c r="E1154" s="4">
        <v>662.38</v>
      </c>
      <c r="F1154" s="4">
        <v>51.3</v>
      </c>
    </row>
    <row r="1155" spans="1:6" x14ac:dyDescent="0.3">
      <c r="A1155" s="1">
        <v>22041</v>
      </c>
      <c r="B1155" t="s">
        <v>1970</v>
      </c>
      <c r="C1155" t="s">
        <v>1971</v>
      </c>
      <c r="D1155" s="3">
        <v>20767</v>
      </c>
      <c r="E1155" s="4">
        <v>624.59</v>
      </c>
      <c r="F1155" s="4">
        <v>33.200000000000003</v>
      </c>
    </row>
    <row r="1156" spans="1:6" x14ac:dyDescent="0.3">
      <c r="A1156" s="1">
        <v>22043</v>
      </c>
      <c r="B1156" t="s">
        <v>1972</v>
      </c>
      <c r="C1156" t="s">
        <v>1973</v>
      </c>
      <c r="D1156" s="3">
        <v>22309</v>
      </c>
      <c r="E1156" s="4">
        <v>643.03</v>
      </c>
      <c r="F1156" s="4">
        <v>34.700000000000003</v>
      </c>
    </row>
    <row r="1157" spans="1:6" x14ac:dyDescent="0.3">
      <c r="A1157" s="1">
        <v>22045</v>
      </c>
      <c r="B1157" t="s">
        <v>1974</v>
      </c>
      <c r="C1157" t="s">
        <v>1975</v>
      </c>
      <c r="D1157" s="3">
        <v>73240</v>
      </c>
      <c r="E1157" s="4">
        <v>574.11</v>
      </c>
      <c r="F1157" s="4">
        <v>127.6</v>
      </c>
    </row>
    <row r="1158" spans="1:6" x14ac:dyDescent="0.3">
      <c r="A1158" s="1">
        <v>22047</v>
      </c>
      <c r="B1158" t="s">
        <v>1976</v>
      </c>
      <c r="C1158" t="s">
        <v>1977</v>
      </c>
      <c r="D1158" s="3">
        <v>33387</v>
      </c>
      <c r="E1158" s="4">
        <v>618.63</v>
      </c>
      <c r="F1158" s="4">
        <v>54</v>
      </c>
    </row>
    <row r="1159" spans="1:6" x14ac:dyDescent="0.3">
      <c r="A1159" s="1">
        <v>22049</v>
      </c>
      <c r="B1159" t="s">
        <v>1978</v>
      </c>
      <c r="C1159" t="s">
        <v>1979</v>
      </c>
      <c r="D1159" s="3">
        <v>16274</v>
      </c>
      <c r="E1159" s="4">
        <v>569.17999999999995</v>
      </c>
      <c r="F1159" s="4">
        <v>28.6</v>
      </c>
    </row>
    <row r="1160" spans="1:6" x14ac:dyDescent="0.3">
      <c r="A1160" s="1">
        <v>22051</v>
      </c>
      <c r="B1160" t="s">
        <v>1980</v>
      </c>
      <c r="C1160" t="s">
        <v>1981</v>
      </c>
      <c r="D1160" s="3">
        <v>432552</v>
      </c>
      <c r="E1160" s="4">
        <v>295.63</v>
      </c>
      <c r="F1160" s="4">
        <v>1463.1</v>
      </c>
    </row>
    <row r="1161" spans="1:6" x14ac:dyDescent="0.3">
      <c r="A1161" s="1">
        <v>22053</v>
      </c>
      <c r="B1161" t="s">
        <v>1982</v>
      </c>
      <c r="C1161" t="s">
        <v>1983</v>
      </c>
      <c r="D1161" s="3">
        <v>31594</v>
      </c>
      <c r="E1161" s="4">
        <v>651.33000000000004</v>
      </c>
      <c r="F1161" s="4">
        <v>48.5</v>
      </c>
    </row>
    <row r="1162" spans="1:6" x14ac:dyDescent="0.3">
      <c r="A1162" s="1">
        <v>22055</v>
      </c>
      <c r="B1162" t="s">
        <v>1984</v>
      </c>
      <c r="C1162" t="s">
        <v>1985</v>
      </c>
      <c r="D1162" s="3">
        <v>221578</v>
      </c>
      <c r="E1162" s="4">
        <v>268.72000000000003</v>
      </c>
      <c r="F1162" s="4">
        <v>824.6</v>
      </c>
    </row>
    <row r="1163" spans="1:6" x14ac:dyDescent="0.3">
      <c r="A1163" s="1">
        <v>22057</v>
      </c>
      <c r="B1163" t="s">
        <v>1986</v>
      </c>
      <c r="C1163" t="s">
        <v>1987</v>
      </c>
      <c r="D1163" s="3">
        <v>96318</v>
      </c>
      <c r="E1163" s="4">
        <v>1068.21</v>
      </c>
      <c r="F1163" s="4">
        <v>90.2</v>
      </c>
    </row>
    <row r="1164" spans="1:6" x14ac:dyDescent="0.3">
      <c r="A1164" s="1">
        <v>22059</v>
      </c>
      <c r="B1164" t="s">
        <v>1988</v>
      </c>
      <c r="C1164" t="s">
        <v>1989</v>
      </c>
      <c r="D1164" s="3">
        <v>14890</v>
      </c>
      <c r="E1164" s="4">
        <v>624.67999999999995</v>
      </c>
      <c r="F1164" s="4">
        <v>23.8</v>
      </c>
    </row>
    <row r="1165" spans="1:6" x14ac:dyDescent="0.3">
      <c r="A1165" s="1">
        <v>22061</v>
      </c>
      <c r="B1165" t="s">
        <v>1990</v>
      </c>
      <c r="C1165" t="s">
        <v>1991</v>
      </c>
      <c r="D1165" s="3">
        <v>46735</v>
      </c>
      <c r="E1165" s="4">
        <v>471.74</v>
      </c>
      <c r="F1165" s="4">
        <v>99.1</v>
      </c>
    </row>
    <row r="1166" spans="1:6" x14ac:dyDescent="0.3">
      <c r="A1166" s="1">
        <v>22063</v>
      </c>
      <c r="B1166" t="s">
        <v>1992</v>
      </c>
      <c r="C1166" t="s">
        <v>1993</v>
      </c>
      <c r="D1166" s="3">
        <v>128026</v>
      </c>
      <c r="E1166" s="4">
        <v>648.16999999999996</v>
      </c>
      <c r="F1166" s="4">
        <v>197.5</v>
      </c>
    </row>
    <row r="1167" spans="1:6" x14ac:dyDescent="0.3">
      <c r="A1167" s="1">
        <v>22065</v>
      </c>
      <c r="B1167" t="s">
        <v>1994</v>
      </c>
      <c r="C1167" t="s">
        <v>1995</v>
      </c>
      <c r="D1167" s="3">
        <v>12093</v>
      </c>
      <c r="E1167" s="4">
        <v>624.44000000000005</v>
      </c>
      <c r="F1167" s="4">
        <v>19.399999999999999</v>
      </c>
    </row>
    <row r="1168" spans="1:6" x14ac:dyDescent="0.3">
      <c r="A1168" s="1">
        <v>22067</v>
      </c>
      <c r="B1168" t="s">
        <v>1996</v>
      </c>
      <c r="C1168" t="s">
        <v>1997</v>
      </c>
      <c r="D1168" s="3">
        <v>27979</v>
      </c>
      <c r="E1168" s="4">
        <v>794.93</v>
      </c>
      <c r="F1168" s="4">
        <v>35.200000000000003</v>
      </c>
    </row>
    <row r="1169" spans="1:6" x14ac:dyDescent="0.3">
      <c r="A1169" s="1">
        <v>22069</v>
      </c>
      <c r="B1169" t="s">
        <v>1998</v>
      </c>
      <c r="C1169" t="s">
        <v>1999</v>
      </c>
      <c r="D1169" s="3">
        <v>39566</v>
      </c>
      <c r="E1169" s="4">
        <v>1252.25</v>
      </c>
      <c r="F1169" s="4">
        <v>31.6</v>
      </c>
    </row>
    <row r="1170" spans="1:6" x14ac:dyDescent="0.3">
      <c r="A1170" s="1">
        <v>22071</v>
      </c>
      <c r="B1170" t="s">
        <v>2000</v>
      </c>
      <c r="C1170" t="s">
        <v>2001</v>
      </c>
      <c r="D1170" s="3">
        <v>343829</v>
      </c>
      <c r="E1170" s="4">
        <v>169.42</v>
      </c>
      <c r="F1170" s="4">
        <v>2029.4</v>
      </c>
    </row>
    <row r="1171" spans="1:6" x14ac:dyDescent="0.3">
      <c r="A1171" s="1">
        <v>22073</v>
      </c>
      <c r="B1171" t="s">
        <v>2002</v>
      </c>
      <c r="C1171" t="s">
        <v>2003</v>
      </c>
      <c r="D1171" s="3">
        <v>153720</v>
      </c>
      <c r="E1171" s="4">
        <v>610.41</v>
      </c>
      <c r="F1171" s="4">
        <v>251.8</v>
      </c>
    </row>
    <row r="1172" spans="1:6" x14ac:dyDescent="0.3">
      <c r="A1172" s="1">
        <v>22075</v>
      </c>
      <c r="B1172" t="s">
        <v>2004</v>
      </c>
      <c r="C1172" t="s">
        <v>2005</v>
      </c>
      <c r="D1172" s="3">
        <v>23042</v>
      </c>
      <c r="E1172" s="4">
        <v>779.91</v>
      </c>
      <c r="F1172" s="4">
        <v>29.5</v>
      </c>
    </row>
    <row r="1173" spans="1:6" x14ac:dyDescent="0.3">
      <c r="A1173" s="1">
        <v>22077</v>
      </c>
      <c r="B1173" t="s">
        <v>2006</v>
      </c>
      <c r="C1173" t="s">
        <v>2007</v>
      </c>
      <c r="D1173" s="3">
        <v>22802</v>
      </c>
      <c r="E1173" s="4">
        <v>557.35</v>
      </c>
      <c r="F1173" s="4">
        <v>40.9</v>
      </c>
    </row>
    <row r="1174" spans="1:6" x14ac:dyDescent="0.3">
      <c r="A1174" s="1">
        <v>22079</v>
      </c>
      <c r="B1174" t="s">
        <v>2008</v>
      </c>
      <c r="C1174" t="s">
        <v>2009</v>
      </c>
      <c r="D1174" s="3">
        <v>131613</v>
      </c>
      <c r="E1174" s="4">
        <v>1317.96</v>
      </c>
      <c r="F1174" s="4">
        <v>99.9</v>
      </c>
    </row>
    <row r="1175" spans="1:6" x14ac:dyDescent="0.3">
      <c r="A1175" s="1">
        <v>22081</v>
      </c>
      <c r="B1175" t="s">
        <v>2010</v>
      </c>
      <c r="C1175" t="s">
        <v>2011</v>
      </c>
      <c r="D1175" s="3">
        <v>9091</v>
      </c>
      <c r="E1175" s="4">
        <v>389.09</v>
      </c>
      <c r="F1175" s="4">
        <v>23.4</v>
      </c>
    </row>
    <row r="1176" spans="1:6" x14ac:dyDescent="0.3">
      <c r="A1176" s="1">
        <v>22083</v>
      </c>
      <c r="B1176" t="s">
        <v>2012</v>
      </c>
      <c r="C1176" t="s">
        <v>2013</v>
      </c>
      <c r="D1176" s="3">
        <v>20725</v>
      </c>
      <c r="E1176" s="4">
        <v>559.04</v>
      </c>
      <c r="F1176" s="4">
        <v>37.1</v>
      </c>
    </row>
    <row r="1177" spans="1:6" x14ac:dyDescent="0.3">
      <c r="A1177" s="1">
        <v>22085</v>
      </c>
      <c r="B1177" t="s">
        <v>2014</v>
      </c>
      <c r="C1177" t="s">
        <v>2015</v>
      </c>
      <c r="D1177" s="3">
        <v>24233</v>
      </c>
      <c r="E1177" s="4">
        <v>866.66</v>
      </c>
      <c r="F1177" s="4">
        <v>28</v>
      </c>
    </row>
    <row r="1178" spans="1:6" x14ac:dyDescent="0.3">
      <c r="A1178" s="1">
        <v>22087</v>
      </c>
      <c r="B1178" t="s">
        <v>2016</v>
      </c>
      <c r="C1178" t="s">
        <v>2017</v>
      </c>
      <c r="D1178" s="3">
        <v>35897</v>
      </c>
      <c r="E1178" s="4">
        <v>377.52</v>
      </c>
      <c r="F1178" s="4">
        <v>95.1</v>
      </c>
    </row>
    <row r="1179" spans="1:6" x14ac:dyDescent="0.3">
      <c r="A1179" s="1">
        <v>22089</v>
      </c>
      <c r="B1179" t="s">
        <v>2018</v>
      </c>
      <c r="C1179" t="s">
        <v>2019</v>
      </c>
      <c r="D1179" s="3">
        <v>52780</v>
      </c>
      <c r="E1179" s="4">
        <v>279.08</v>
      </c>
      <c r="F1179" s="4">
        <v>189.1</v>
      </c>
    </row>
    <row r="1180" spans="1:6" x14ac:dyDescent="0.3">
      <c r="A1180" s="1">
        <v>22091</v>
      </c>
      <c r="B1180" t="s">
        <v>2020</v>
      </c>
      <c r="C1180" t="s">
        <v>2021</v>
      </c>
      <c r="D1180" s="3">
        <v>11203</v>
      </c>
      <c r="E1180" s="4">
        <v>408.4</v>
      </c>
      <c r="F1180" s="4">
        <v>27.4</v>
      </c>
    </row>
    <row r="1181" spans="1:6" x14ac:dyDescent="0.3">
      <c r="A1181" s="1">
        <v>22093</v>
      </c>
      <c r="B1181" t="s">
        <v>2022</v>
      </c>
      <c r="C1181" t="s">
        <v>2023</v>
      </c>
      <c r="D1181" s="3">
        <v>22102</v>
      </c>
      <c r="E1181" s="4">
        <v>241.54</v>
      </c>
      <c r="F1181" s="4">
        <v>91.5</v>
      </c>
    </row>
    <row r="1182" spans="1:6" x14ac:dyDescent="0.3">
      <c r="A1182" s="1">
        <v>22095</v>
      </c>
      <c r="B1182" t="s">
        <v>2024</v>
      </c>
      <c r="C1182" t="s">
        <v>2025</v>
      </c>
      <c r="D1182" s="3">
        <v>45924</v>
      </c>
      <c r="E1182" s="4">
        <v>213.07</v>
      </c>
      <c r="F1182" s="4">
        <v>215.5</v>
      </c>
    </row>
    <row r="1183" spans="1:6" x14ac:dyDescent="0.3">
      <c r="A1183" s="1">
        <v>22097</v>
      </c>
      <c r="B1183" t="s">
        <v>2026</v>
      </c>
      <c r="C1183" t="s">
        <v>2027</v>
      </c>
      <c r="D1183" s="3">
        <v>83384</v>
      </c>
      <c r="E1183" s="4">
        <v>923.88</v>
      </c>
      <c r="F1183" s="4">
        <v>90.3</v>
      </c>
    </row>
    <row r="1184" spans="1:6" x14ac:dyDescent="0.3">
      <c r="A1184" s="1">
        <v>22099</v>
      </c>
      <c r="B1184" t="s">
        <v>2028</v>
      </c>
      <c r="C1184" t="s">
        <v>2029</v>
      </c>
      <c r="D1184" s="3">
        <v>52160</v>
      </c>
      <c r="E1184" s="4">
        <v>737.65</v>
      </c>
      <c r="F1184" s="4">
        <v>70.7</v>
      </c>
    </row>
    <row r="1185" spans="1:6" x14ac:dyDescent="0.3">
      <c r="A1185" s="1">
        <v>22101</v>
      </c>
      <c r="B1185" t="s">
        <v>2030</v>
      </c>
      <c r="C1185" t="s">
        <v>2031</v>
      </c>
      <c r="D1185" s="3">
        <v>54650</v>
      </c>
      <c r="E1185" s="4">
        <v>555.38</v>
      </c>
      <c r="F1185" s="4">
        <v>98.4</v>
      </c>
    </row>
    <row r="1186" spans="1:6" x14ac:dyDescent="0.3">
      <c r="A1186" s="1">
        <v>22103</v>
      </c>
      <c r="B1186" t="s">
        <v>2032</v>
      </c>
      <c r="C1186" t="s">
        <v>2033</v>
      </c>
      <c r="D1186" s="3">
        <v>233740</v>
      </c>
      <c r="E1186" s="4">
        <v>845.55</v>
      </c>
      <c r="F1186" s="4">
        <v>276.39999999999998</v>
      </c>
    </row>
    <row r="1187" spans="1:6" x14ac:dyDescent="0.3">
      <c r="A1187" s="1">
        <v>22105</v>
      </c>
      <c r="B1187" t="s">
        <v>2034</v>
      </c>
      <c r="C1187" t="s">
        <v>2035</v>
      </c>
      <c r="D1187" s="3">
        <v>121097</v>
      </c>
      <c r="E1187" s="4">
        <v>791.27</v>
      </c>
      <c r="F1187" s="4">
        <v>153</v>
      </c>
    </row>
    <row r="1188" spans="1:6" x14ac:dyDescent="0.3">
      <c r="A1188" s="1">
        <v>22107</v>
      </c>
      <c r="B1188" t="s">
        <v>2036</v>
      </c>
      <c r="C1188" t="s">
        <v>2037</v>
      </c>
      <c r="D1188" s="3">
        <v>5252</v>
      </c>
      <c r="E1188" s="4">
        <v>602.78</v>
      </c>
      <c r="F1188" s="4">
        <v>8.6999999999999993</v>
      </c>
    </row>
    <row r="1189" spans="1:6" x14ac:dyDescent="0.3">
      <c r="A1189" s="1">
        <v>22109</v>
      </c>
      <c r="B1189" t="s">
        <v>2038</v>
      </c>
      <c r="C1189" t="s">
        <v>2039</v>
      </c>
      <c r="D1189" s="3">
        <v>111860</v>
      </c>
      <c r="E1189" s="4">
        <v>1231.81</v>
      </c>
      <c r="F1189" s="4">
        <v>90.8</v>
      </c>
    </row>
    <row r="1190" spans="1:6" x14ac:dyDescent="0.3">
      <c r="A1190" s="1">
        <v>22111</v>
      </c>
      <c r="B1190" t="s">
        <v>2040</v>
      </c>
      <c r="C1190" t="s">
        <v>2041</v>
      </c>
      <c r="D1190" s="3">
        <v>22721</v>
      </c>
      <c r="E1190" s="4">
        <v>876.99</v>
      </c>
      <c r="F1190" s="4">
        <v>25.9</v>
      </c>
    </row>
    <row r="1191" spans="1:6" x14ac:dyDescent="0.3">
      <c r="A1191" s="1">
        <v>22113</v>
      </c>
      <c r="B1191" t="s">
        <v>2042</v>
      </c>
      <c r="C1191" t="s">
        <v>2043</v>
      </c>
      <c r="D1191" s="3">
        <v>57999</v>
      </c>
      <c r="E1191" s="4">
        <v>1173.2</v>
      </c>
      <c r="F1191" s="4">
        <v>49.4</v>
      </c>
    </row>
    <row r="1192" spans="1:6" x14ac:dyDescent="0.3">
      <c r="A1192" s="1">
        <v>22115</v>
      </c>
      <c r="B1192" t="s">
        <v>2044</v>
      </c>
      <c r="C1192" t="s">
        <v>2045</v>
      </c>
      <c r="D1192" s="3">
        <v>52334</v>
      </c>
      <c r="E1192" s="4">
        <v>1327.91</v>
      </c>
      <c r="F1192" s="4">
        <v>39.4</v>
      </c>
    </row>
    <row r="1193" spans="1:6" x14ac:dyDescent="0.3">
      <c r="A1193" s="1">
        <v>22117</v>
      </c>
      <c r="B1193" t="s">
        <v>2046</v>
      </c>
      <c r="C1193" t="s">
        <v>2047</v>
      </c>
      <c r="D1193" s="3">
        <v>47168</v>
      </c>
      <c r="E1193" s="4">
        <v>669.52</v>
      </c>
      <c r="F1193" s="4">
        <v>70.400000000000006</v>
      </c>
    </row>
    <row r="1194" spans="1:6" x14ac:dyDescent="0.3">
      <c r="A1194" s="1">
        <v>22119</v>
      </c>
      <c r="B1194" t="s">
        <v>2048</v>
      </c>
      <c r="C1194" t="s">
        <v>2049</v>
      </c>
      <c r="D1194" s="3">
        <v>41207</v>
      </c>
      <c r="E1194" s="4">
        <v>593.03</v>
      </c>
      <c r="F1194" s="4">
        <v>69.5</v>
      </c>
    </row>
    <row r="1195" spans="1:6" x14ac:dyDescent="0.3">
      <c r="A1195" s="1">
        <v>22121</v>
      </c>
      <c r="B1195" t="s">
        <v>2050</v>
      </c>
      <c r="C1195" t="s">
        <v>2051</v>
      </c>
      <c r="D1195" s="3">
        <v>23788</v>
      </c>
      <c r="E1195" s="4">
        <v>192.39</v>
      </c>
      <c r="F1195" s="4">
        <v>123.6</v>
      </c>
    </row>
    <row r="1196" spans="1:6" x14ac:dyDescent="0.3">
      <c r="A1196" s="1">
        <v>22123</v>
      </c>
      <c r="B1196" t="s">
        <v>2052</v>
      </c>
      <c r="C1196" t="s">
        <v>2053</v>
      </c>
      <c r="D1196" s="3">
        <v>11604</v>
      </c>
      <c r="E1196" s="4">
        <v>359.65</v>
      </c>
      <c r="F1196" s="4">
        <v>32.299999999999997</v>
      </c>
    </row>
    <row r="1197" spans="1:6" x14ac:dyDescent="0.3">
      <c r="A1197" s="1">
        <v>22125</v>
      </c>
      <c r="B1197" t="s">
        <v>2054</v>
      </c>
      <c r="C1197" t="s">
        <v>2055</v>
      </c>
      <c r="D1197" s="3">
        <v>15625</v>
      </c>
      <c r="E1197" s="4">
        <v>403.21</v>
      </c>
      <c r="F1197" s="4">
        <v>38.799999999999997</v>
      </c>
    </row>
    <row r="1198" spans="1:6" x14ac:dyDescent="0.3">
      <c r="A1198" s="1">
        <v>22127</v>
      </c>
      <c r="B1198" t="s">
        <v>2056</v>
      </c>
      <c r="C1198" t="s">
        <v>2057</v>
      </c>
      <c r="D1198" s="3">
        <v>15313</v>
      </c>
      <c r="E1198" s="4">
        <v>950.09</v>
      </c>
      <c r="F1198" s="4">
        <v>16.100000000000001</v>
      </c>
    </row>
    <row r="1199" spans="1:6" x14ac:dyDescent="0.3">
      <c r="A1199" s="1">
        <v>23</v>
      </c>
      <c r="B1199" t="s">
        <v>2058</v>
      </c>
      <c r="C1199" t="s">
        <v>2059</v>
      </c>
      <c r="D1199" s="3">
        <v>1328361</v>
      </c>
      <c r="E1199" s="4">
        <v>30842.92</v>
      </c>
      <c r="F1199" s="4">
        <v>43.1</v>
      </c>
    </row>
    <row r="1200" spans="1:6" x14ac:dyDescent="0.3">
      <c r="A1200" s="1">
        <v>23001</v>
      </c>
      <c r="B1200" t="s">
        <v>2060</v>
      </c>
      <c r="C1200" t="s">
        <v>2061</v>
      </c>
      <c r="D1200" s="3">
        <v>107702</v>
      </c>
      <c r="E1200" s="4">
        <v>467.93</v>
      </c>
      <c r="F1200" s="4">
        <v>230.2</v>
      </c>
    </row>
    <row r="1201" spans="1:6" x14ac:dyDescent="0.3">
      <c r="A1201" s="1">
        <v>23003</v>
      </c>
      <c r="B1201" t="s">
        <v>2062</v>
      </c>
      <c r="C1201" t="s">
        <v>2063</v>
      </c>
      <c r="D1201" s="3">
        <v>71870</v>
      </c>
      <c r="E1201" s="4">
        <v>6671.33</v>
      </c>
      <c r="F1201" s="4">
        <v>10.8</v>
      </c>
    </row>
    <row r="1202" spans="1:6" x14ac:dyDescent="0.3">
      <c r="A1202" s="1">
        <v>23005</v>
      </c>
      <c r="B1202" t="s">
        <v>2064</v>
      </c>
      <c r="C1202" t="s">
        <v>1165</v>
      </c>
      <c r="D1202" s="3">
        <v>281674</v>
      </c>
      <c r="E1202" s="4">
        <v>835.24</v>
      </c>
      <c r="F1202" s="4">
        <v>337.2</v>
      </c>
    </row>
    <row r="1203" spans="1:6" x14ac:dyDescent="0.3">
      <c r="A1203" s="1">
        <v>23007</v>
      </c>
      <c r="B1203" t="s">
        <v>2065</v>
      </c>
      <c r="C1203" t="s">
        <v>69</v>
      </c>
      <c r="D1203" s="3">
        <v>30768</v>
      </c>
      <c r="E1203" s="4">
        <v>1696.61</v>
      </c>
      <c r="F1203" s="4">
        <v>18.100000000000001</v>
      </c>
    </row>
    <row r="1204" spans="1:6" x14ac:dyDescent="0.3">
      <c r="A1204" s="1">
        <v>23009</v>
      </c>
      <c r="B1204" t="s">
        <v>2066</v>
      </c>
      <c r="C1204" t="s">
        <v>896</v>
      </c>
      <c r="D1204" s="3">
        <v>54418</v>
      </c>
      <c r="E1204" s="4">
        <v>1586.89</v>
      </c>
      <c r="F1204" s="4">
        <v>34.299999999999997</v>
      </c>
    </row>
    <row r="1205" spans="1:6" x14ac:dyDescent="0.3">
      <c r="A1205" s="1">
        <v>23011</v>
      </c>
      <c r="B1205" t="s">
        <v>2067</v>
      </c>
      <c r="C1205" t="s">
        <v>2068</v>
      </c>
      <c r="D1205" s="3">
        <v>122151</v>
      </c>
      <c r="E1205" s="4">
        <v>867.52</v>
      </c>
      <c r="F1205" s="4">
        <v>140.80000000000001</v>
      </c>
    </row>
    <row r="1206" spans="1:6" x14ac:dyDescent="0.3">
      <c r="A1206" s="1">
        <v>23013</v>
      </c>
      <c r="B1206" t="s">
        <v>2069</v>
      </c>
      <c r="C1206" t="s">
        <v>1211</v>
      </c>
      <c r="D1206" s="3">
        <v>39736</v>
      </c>
      <c r="E1206" s="4">
        <v>365.13</v>
      </c>
      <c r="F1206" s="4">
        <v>108.8</v>
      </c>
    </row>
    <row r="1207" spans="1:6" x14ac:dyDescent="0.3">
      <c r="A1207" s="1">
        <v>23015</v>
      </c>
      <c r="B1207" t="s">
        <v>2070</v>
      </c>
      <c r="C1207" t="s">
        <v>313</v>
      </c>
      <c r="D1207" s="3">
        <v>34457</v>
      </c>
      <c r="E1207" s="4">
        <v>455.82</v>
      </c>
      <c r="F1207" s="4">
        <v>75.599999999999994</v>
      </c>
    </row>
    <row r="1208" spans="1:6" x14ac:dyDescent="0.3">
      <c r="A1208" s="1">
        <v>23017</v>
      </c>
      <c r="B1208" t="s">
        <v>2071</v>
      </c>
      <c r="C1208" t="s">
        <v>2072</v>
      </c>
      <c r="D1208" s="3">
        <v>57833</v>
      </c>
      <c r="E1208" s="4">
        <v>2076.84</v>
      </c>
      <c r="F1208" s="4">
        <v>27.8</v>
      </c>
    </row>
    <row r="1209" spans="1:6" x14ac:dyDescent="0.3">
      <c r="A1209" s="1">
        <v>23019</v>
      </c>
      <c r="B1209" t="s">
        <v>2073</v>
      </c>
      <c r="C1209" t="s">
        <v>2074</v>
      </c>
      <c r="D1209" s="3">
        <v>153923</v>
      </c>
      <c r="E1209" s="4">
        <v>3397.36</v>
      </c>
      <c r="F1209" s="4">
        <v>45.3</v>
      </c>
    </row>
    <row r="1210" spans="1:6" x14ac:dyDescent="0.3">
      <c r="A1210" s="1">
        <v>23021</v>
      </c>
      <c r="B1210" t="s">
        <v>2075</v>
      </c>
      <c r="C1210" t="s">
        <v>2076</v>
      </c>
      <c r="D1210" s="3">
        <v>17535</v>
      </c>
      <c r="E1210" s="4">
        <v>3960.86</v>
      </c>
      <c r="F1210" s="4">
        <v>4.4000000000000004</v>
      </c>
    </row>
    <row r="1211" spans="1:6" x14ac:dyDescent="0.3">
      <c r="A1211" s="1">
        <v>23023</v>
      </c>
      <c r="B1211" t="s">
        <v>2077</v>
      </c>
      <c r="C1211" t="s">
        <v>2078</v>
      </c>
      <c r="D1211" s="3">
        <v>35293</v>
      </c>
      <c r="E1211" s="4">
        <v>253.69</v>
      </c>
      <c r="F1211" s="4">
        <v>139.1</v>
      </c>
    </row>
    <row r="1212" spans="1:6" x14ac:dyDescent="0.3">
      <c r="A1212" s="1">
        <v>23025</v>
      </c>
      <c r="B1212" t="s">
        <v>2079</v>
      </c>
      <c r="C1212" t="s">
        <v>2080</v>
      </c>
      <c r="D1212" s="3">
        <v>52228</v>
      </c>
      <c r="E1212" s="4">
        <v>3924.4</v>
      </c>
      <c r="F1212" s="4">
        <v>13.3</v>
      </c>
    </row>
    <row r="1213" spans="1:6" x14ac:dyDescent="0.3">
      <c r="A1213" s="1">
        <v>23027</v>
      </c>
      <c r="B1213" t="s">
        <v>2081</v>
      </c>
      <c r="C1213" t="s">
        <v>2082</v>
      </c>
      <c r="D1213" s="3">
        <v>38786</v>
      </c>
      <c r="E1213" s="4">
        <v>729.92</v>
      </c>
      <c r="F1213" s="4">
        <v>53.1</v>
      </c>
    </row>
    <row r="1214" spans="1:6" x14ac:dyDescent="0.3">
      <c r="A1214" s="1">
        <v>23029</v>
      </c>
      <c r="B1214" t="s">
        <v>2083</v>
      </c>
      <c r="C1214" t="s">
        <v>142</v>
      </c>
      <c r="D1214" s="3">
        <v>32856</v>
      </c>
      <c r="E1214" s="4">
        <v>2562.66</v>
      </c>
      <c r="F1214" s="4">
        <v>12.8</v>
      </c>
    </row>
    <row r="1215" spans="1:6" x14ac:dyDescent="0.3">
      <c r="A1215" s="1">
        <v>23031</v>
      </c>
      <c r="B1215" t="s">
        <v>2084</v>
      </c>
      <c r="C1215" t="s">
        <v>2085</v>
      </c>
      <c r="D1215" s="3">
        <v>197131</v>
      </c>
      <c r="E1215" s="4">
        <v>990.71</v>
      </c>
      <c r="F1215" s="4">
        <v>199</v>
      </c>
    </row>
    <row r="1216" spans="1:6" x14ac:dyDescent="0.3">
      <c r="A1216" s="1">
        <v>24</v>
      </c>
      <c r="B1216" t="s">
        <v>2086</v>
      </c>
      <c r="C1216" t="s">
        <v>2087</v>
      </c>
      <c r="D1216" s="3" t="s">
        <v>2088</v>
      </c>
      <c r="E1216" s="4">
        <v>9707.24</v>
      </c>
      <c r="F1216" s="4">
        <v>594.79999999999995</v>
      </c>
    </row>
    <row r="1217" spans="1:6" x14ac:dyDescent="0.3">
      <c r="A1217" s="1">
        <v>24001</v>
      </c>
      <c r="B1217" t="s">
        <v>2089</v>
      </c>
      <c r="C1217" t="s">
        <v>2090</v>
      </c>
      <c r="D1217" s="3">
        <v>75087</v>
      </c>
      <c r="E1217" s="4">
        <v>424.16</v>
      </c>
      <c r="F1217" s="4">
        <v>177</v>
      </c>
    </row>
    <row r="1218" spans="1:6" x14ac:dyDescent="0.3">
      <c r="A1218" s="1">
        <v>24003</v>
      </c>
      <c r="B1218" t="s">
        <v>2091</v>
      </c>
      <c r="C1218" t="s">
        <v>2092</v>
      </c>
      <c r="D1218" s="3">
        <v>537656</v>
      </c>
      <c r="E1218" s="4">
        <v>414.9</v>
      </c>
      <c r="F1218" s="4">
        <v>1295.9000000000001</v>
      </c>
    </row>
    <row r="1219" spans="1:6" x14ac:dyDescent="0.3">
      <c r="A1219" s="1">
        <v>24005</v>
      </c>
      <c r="B1219" t="s">
        <v>2093</v>
      </c>
      <c r="C1219" t="s">
        <v>2094</v>
      </c>
      <c r="D1219" s="3" t="s">
        <v>2095</v>
      </c>
      <c r="E1219" s="4">
        <v>598.29999999999995</v>
      </c>
      <c r="F1219" s="4">
        <v>1345.5</v>
      </c>
    </row>
    <row r="1220" spans="1:6" x14ac:dyDescent="0.3">
      <c r="A1220" s="1">
        <v>24009</v>
      </c>
      <c r="B1220" t="s">
        <v>2096</v>
      </c>
      <c r="C1220" t="s">
        <v>2097</v>
      </c>
      <c r="D1220" s="3">
        <v>88737</v>
      </c>
      <c r="E1220" s="4">
        <v>213.15</v>
      </c>
      <c r="F1220" s="4">
        <v>416.3</v>
      </c>
    </row>
    <row r="1221" spans="1:6" x14ac:dyDescent="0.3">
      <c r="A1221" s="1">
        <v>24011</v>
      </c>
      <c r="B1221" t="s">
        <v>2098</v>
      </c>
      <c r="C1221" t="s">
        <v>2099</v>
      </c>
      <c r="D1221" s="3">
        <v>33066</v>
      </c>
      <c r="E1221" s="4">
        <v>319.42</v>
      </c>
      <c r="F1221" s="4">
        <v>103.5</v>
      </c>
    </row>
    <row r="1222" spans="1:6" x14ac:dyDescent="0.3">
      <c r="A1222" s="1">
        <v>24013</v>
      </c>
      <c r="B1222" t="s">
        <v>2100</v>
      </c>
      <c r="C1222" t="s">
        <v>258</v>
      </c>
      <c r="D1222" s="3">
        <v>167134</v>
      </c>
      <c r="E1222" s="4">
        <v>447.59</v>
      </c>
      <c r="F1222" s="4">
        <v>373.4</v>
      </c>
    </row>
    <row r="1223" spans="1:6" x14ac:dyDescent="0.3">
      <c r="A1223" s="1">
        <v>24015</v>
      </c>
      <c r="B1223" t="s">
        <v>2101</v>
      </c>
      <c r="C1223" t="s">
        <v>2102</v>
      </c>
      <c r="D1223" s="3">
        <v>101108</v>
      </c>
      <c r="E1223" s="4">
        <v>346.27</v>
      </c>
      <c r="F1223" s="4">
        <v>292</v>
      </c>
    </row>
    <row r="1224" spans="1:6" x14ac:dyDescent="0.3">
      <c r="A1224" s="1">
        <v>24017</v>
      </c>
      <c r="B1224" t="s">
        <v>2103</v>
      </c>
      <c r="C1224" t="s">
        <v>2104</v>
      </c>
      <c r="D1224" s="3">
        <v>146551</v>
      </c>
      <c r="E1224" s="4">
        <v>457.75</v>
      </c>
      <c r="F1224" s="4">
        <v>320.2</v>
      </c>
    </row>
    <row r="1225" spans="1:6" x14ac:dyDescent="0.3">
      <c r="A1225" s="1">
        <v>24019</v>
      </c>
      <c r="B1225" t="s">
        <v>2105</v>
      </c>
      <c r="C1225" t="s">
        <v>2106</v>
      </c>
      <c r="D1225" s="3">
        <v>32618</v>
      </c>
      <c r="E1225" s="4">
        <v>540.77</v>
      </c>
      <c r="F1225" s="4">
        <v>60.3</v>
      </c>
    </row>
    <row r="1226" spans="1:6" x14ac:dyDescent="0.3">
      <c r="A1226" s="1">
        <v>24021</v>
      </c>
      <c r="B1226" t="s">
        <v>2107</v>
      </c>
      <c r="C1226" t="s">
        <v>2108</v>
      </c>
      <c r="D1226" s="3">
        <v>233385</v>
      </c>
      <c r="E1226" s="4">
        <v>660.22</v>
      </c>
      <c r="F1226" s="4">
        <v>353.5</v>
      </c>
    </row>
    <row r="1227" spans="1:6" x14ac:dyDescent="0.3">
      <c r="A1227" s="1">
        <v>24023</v>
      </c>
      <c r="B1227" t="s">
        <v>2109</v>
      </c>
      <c r="C1227" t="s">
        <v>2110</v>
      </c>
      <c r="D1227" s="3">
        <v>30097</v>
      </c>
      <c r="E1227" s="4">
        <v>647.1</v>
      </c>
      <c r="F1227" s="4">
        <v>46.5</v>
      </c>
    </row>
    <row r="1228" spans="1:6" x14ac:dyDescent="0.3">
      <c r="A1228" s="1">
        <v>24025</v>
      </c>
      <c r="B1228" t="s">
        <v>2111</v>
      </c>
      <c r="C1228" t="s">
        <v>2112</v>
      </c>
      <c r="D1228" s="3">
        <v>244826</v>
      </c>
      <c r="E1228" s="4">
        <v>437.09</v>
      </c>
      <c r="F1228" s="4">
        <v>560.1</v>
      </c>
    </row>
    <row r="1229" spans="1:6" x14ac:dyDescent="0.3">
      <c r="A1229" s="1">
        <v>24027</v>
      </c>
      <c r="B1229" t="s">
        <v>2113</v>
      </c>
      <c r="C1229" t="s">
        <v>299</v>
      </c>
      <c r="D1229" s="3">
        <v>287085</v>
      </c>
      <c r="E1229" s="4">
        <v>250.74</v>
      </c>
      <c r="F1229" s="4">
        <v>1144.9000000000001</v>
      </c>
    </row>
    <row r="1230" spans="1:6" x14ac:dyDescent="0.3">
      <c r="A1230" s="1">
        <v>24029</v>
      </c>
      <c r="B1230" t="s">
        <v>2114</v>
      </c>
      <c r="C1230" t="s">
        <v>637</v>
      </c>
      <c r="D1230" s="3">
        <v>20197</v>
      </c>
      <c r="E1230" s="4">
        <v>277.02999999999997</v>
      </c>
      <c r="F1230" s="4">
        <v>72.900000000000006</v>
      </c>
    </row>
    <row r="1231" spans="1:6" x14ac:dyDescent="0.3">
      <c r="A1231" s="1">
        <v>24031</v>
      </c>
      <c r="B1231" t="s">
        <v>2115</v>
      </c>
      <c r="C1231" t="s">
        <v>114</v>
      </c>
      <c r="D1231" s="3">
        <v>971777</v>
      </c>
      <c r="E1231" s="4">
        <v>491.25</v>
      </c>
      <c r="F1231" s="4">
        <v>1978.2</v>
      </c>
    </row>
    <row r="1232" spans="1:6" x14ac:dyDescent="0.3">
      <c r="A1232" s="1">
        <v>24033</v>
      </c>
      <c r="B1232" t="s">
        <v>2116</v>
      </c>
      <c r="C1232" t="s">
        <v>2117</v>
      </c>
      <c r="D1232" s="3">
        <v>863420</v>
      </c>
      <c r="E1232" s="4">
        <v>482.69</v>
      </c>
      <c r="F1232" s="4">
        <v>1788.8</v>
      </c>
    </row>
    <row r="1233" spans="1:6" x14ac:dyDescent="0.3">
      <c r="A1233" s="1">
        <v>24035</v>
      </c>
      <c r="B1233" t="s">
        <v>2118</v>
      </c>
      <c r="C1233" t="s">
        <v>2119</v>
      </c>
      <c r="D1233" s="3">
        <v>47798</v>
      </c>
      <c r="E1233" s="4">
        <v>371.91</v>
      </c>
      <c r="F1233" s="4">
        <v>128.5</v>
      </c>
    </row>
    <row r="1234" spans="1:6" x14ac:dyDescent="0.3">
      <c r="A1234" s="1">
        <v>24037</v>
      </c>
      <c r="B1234" t="s">
        <v>2120</v>
      </c>
      <c r="C1234" t="s">
        <v>2121</v>
      </c>
      <c r="D1234" s="3">
        <v>105151</v>
      </c>
      <c r="E1234" s="4">
        <v>357.18</v>
      </c>
      <c r="F1234" s="4">
        <v>294.39999999999998</v>
      </c>
    </row>
    <row r="1235" spans="1:6" x14ac:dyDescent="0.3">
      <c r="A1235" s="1">
        <v>24039</v>
      </c>
      <c r="B1235" t="s">
        <v>2122</v>
      </c>
      <c r="C1235" t="s">
        <v>2080</v>
      </c>
      <c r="D1235" s="3">
        <v>26470</v>
      </c>
      <c r="E1235" s="4">
        <v>319.72000000000003</v>
      </c>
      <c r="F1235" s="4">
        <v>82.8</v>
      </c>
    </row>
    <row r="1236" spans="1:6" x14ac:dyDescent="0.3">
      <c r="A1236" s="1">
        <v>24041</v>
      </c>
      <c r="B1236" t="s">
        <v>2123</v>
      </c>
      <c r="C1236" t="s">
        <v>990</v>
      </c>
      <c r="D1236" s="3">
        <v>37782</v>
      </c>
      <c r="E1236" s="4">
        <v>268.54000000000002</v>
      </c>
      <c r="F1236" s="4">
        <v>140.69999999999999</v>
      </c>
    </row>
    <row r="1237" spans="1:6" x14ac:dyDescent="0.3">
      <c r="A1237" s="1">
        <v>24043</v>
      </c>
      <c r="B1237" t="s">
        <v>2124</v>
      </c>
      <c r="C1237" t="s">
        <v>142</v>
      </c>
      <c r="D1237" s="3">
        <v>147430</v>
      </c>
      <c r="E1237" s="4">
        <v>457.78</v>
      </c>
      <c r="F1237" s="4">
        <v>322.10000000000002</v>
      </c>
    </row>
    <row r="1238" spans="1:6" x14ac:dyDescent="0.3">
      <c r="A1238" s="1">
        <v>24045</v>
      </c>
      <c r="B1238" t="s">
        <v>2125</v>
      </c>
      <c r="C1238" t="s">
        <v>2126</v>
      </c>
      <c r="D1238" s="3">
        <v>98733</v>
      </c>
      <c r="E1238" s="4">
        <v>374.44</v>
      </c>
      <c r="F1238" s="4">
        <v>263.7</v>
      </c>
    </row>
    <row r="1239" spans="1:6" x14ac:dyDescent="0.3">
      <c r="A1239" s="1">
        <v>24047</v>
      </c>
      <c r="B1239" t="s">
        <v>2127</v>
      </c>
      <c r="C1239" t="s">
        <v>2128</v>
      </c>
      <c r="D1239" s="3">
        <v>51454</v>
      </c>
      <c r="E1239" s="4">
        <v>468.28</v>
      </c>
      <c r="F1239" s="4">
        <v>109.9</v>
      </c>
    </row>
    <row r="1240" spans="1:6" x14ac:dyDescent="0.3">
      <c r="A1240" s="1">
        <v>24510</v>
      </c>
      <c r="B1240" t="s">
        <v>2129</v>
      </c>
      <c r="C1240" t="s">
        <v>2130</v>
      </c>
      <c r="D1240" s="3" t="s">
        <v>2131</v>
      </c>
      <c r="E1240" s="4">
        <v>80.94</v>
      </c>
      <c r="F1240" s="4">
        <v>7671.5</v>
      </c>
    </row>
    <row r="1241" spans="1:6" x14ac:dyDescent="0.3">
      <c r="A1241" s="1">
        <v>25</v>
      </c>
      <c r="B1241" t="s">
        <v>2132</v>
      </c>
      <c r="C1241" t="s">
        <v>2133</v>
      </c>
      <c r="D1241" s="3">
        <v>6547629</v>
      </c>
      <c r="E1241" s="4">
        <v>7800.06</v>
      </c>
      <c r="F1241" s="4">
        <v>839.4</v>
      </c>
    </row>
    <row r="1242" spans="1:6" x14ac:dyDescent="0.3">
      <c r="A1242" s="1">
        <v>25001</v>
      </c>
      <c r="B1242" t="s">
        <v>2134</v>
      </c>
      <c r="C1242" t="s">
        <v>2135</v>
      </c>
      <c r="D1242" s="3">
        <v>215888</v>
      </c>
      <c r="E1242" s="4">
        <v>393.72</v>
      </c>
      <c r="F1242" s="4">
        <v>548.29999999999995</v>
      </c>
    </row>
    <row r="1243" spans="1:6" x14ac:dyDescent="0.3">
      <c r="A1243" s="1">
        <v>25003</v>
      </c>
      <c r="B1243" t="s">
        <v>2136</v>
      </c>
      <c r="C1243" t="s">
        <v>2137</v>
      </c>
      <c r="D1243" s="3">
        <v>131219</v>
      </c>
      <c r="E1243" s="4">
        <v>926.82</v>
      </c>
      <c r="F1243" s="4">
        <v>141.6</v>
      </c>
    </row>
    <row r="1244" spans="1:6" x14ac:dyDescent="0.3">
      <c r="A1244" s="1">
        <v>25005</v>
      </c>
      <c r="B1244" t="s">
        <v>2138</v>
      </c>
      <c r="C1244" t="s">
        <v>2139</v>
      </c>
      <c r="D1244" s="3">
        <v>548285</v>
      </c>
      <c r="E1244" s="4">
        <v>553.1</v>
      </c>
      <c r="F1244" s="4">
        <v>991.3</v>
      </c>
    </row>
    <row r="1245" spans="1:6" x14ac:dyDescent="0.3">
      <c r="A1245" s="1">
        <v>25007</v>
      </c>
      <c r="B1245" t="s">
        <v>2140</v>
      </c>
      <c r="C1245" t="s">
        <v>2141</v>
      </c>
      <c r="D1245" s="3">
        <v>16535</v>
      </c>
      <c r="E1245" s="4">
        <v>103.25</v>
      </c>
      <c r="F1245" s="4">
        <v>160.19999999999999</v>
      </c>
    </row>
    <row r="1246" spans="1:6" x14ac:dyDescent="0.3">
      <c r="A1246" s="1">
        <v>25009</v>
      </c>
      <c r="B1246" t="s">
        <v>2142</v>
      </c>
      <c r="C1246" t="s">
        <v>2143</v>
      </c>
      <c r="D1246" s="3">
        <v>743159</v>
      </c>
      <c r="E1246" s="4">
        <v>492.56</v>
      </c>
      <c r="F1246" s="4">
        <v>1508.8</v>
      </c>
    </row>
    <row r="1247" spans="1:6" x14ac:dyDescent="0.3">
      <c r="A1247" s="1">
        <v>25011</v>
      </c>
      <c r="B1247" t="s">
        <v>2144</v>
      </c>
      <c r="C1247" t="s">
        <v>69</v>
      </c>
      <c r="D1247" s="3">
        <v>71372</v>
      </c>
      <c r="E1247" s="4">
        <v>699.32</v>
      </c>
      <c r="F1247" s="4">
        <v>102.1</v>
      </c>
    </row>
    <row r="1248" spans="1:6" x14ac:dyDescent="0.3">
      <c r="A1248" s="1">
        <v>25013</v>
      </c>
      <c r="B1248" t="s">
        <v>2145</v>
      </c>
      <c r="C1248" t="s">
        <v>2146</v>
      </c>
      <c r="D1248" s="3">
        <v>463490</v>
      </c>
      <c r="E1248" s="4">
        <v>617.14</v>
      </c>
      <c r="F1248" s="4">
        <v>751</v>
      </c>
    </row>
    <row r="1249" spans="1:6" x14ac:dyDescent="0.3">
      <c r="A1249" s="1">
        <v>25015</v>
      </c>
      <c r="B1249" t="s">
        <v>2147</v>
      </c>
      <c r="C1249" t="s">
        <v>2148</v>
      </c>
      <c r="D1249" s="3">
        <v>158080</v>
      </c>
      <c r="E1249" s="4">
        <v>527.26</v>
      </c>
      <c r="F1249" s="4">
        <v>299.8</v>
      </c>
    </row>
    <row r="1250" spans="1:6" x14ac:dyDescent="0.3">
      <c r="A1250" s="1">
        <v>25017</v>
      </c>
      <c r="B1250" t="s">
        <v>2149</v>
      </c>
      <c r="C1250" t="s">
        <v>625</v>
      </c>
      <c r="D1250" s="3">
        <v>1503085</v>
      </c>
      <c r="E1250" s="4">
        <v>817.82</v>
      </c>
      <c r="F1250" s="4">
        <v>1837.9</v>
      </c>
    </row>
    <row r="1251" spans="1:6" x14ac:dyDescent="0.3">
      <c r="A1251" s="1">
        <v>25019</v>
      </c>
      <c r="B1251" t="s">
        <v>2150</v>
      </c>
      <c r="C1251" t="s">
        <v>2151</v>
      </c>
      <c r="D1251" s="3">
        <v>10172</v>
      </c>
      <c r="E1251" s="4">
        <v>44.97</v>
      </c>
      <c r="F1251" s="4">
        <v>226.2</v>
      </c>
    </row>
    <row r="1252" spans="1:6" x14ac:dyDescent="0.3">
      <c r="A1252" s="1">
        <v>25021</v>
      </c>
      <c r="B1252" t="s">
        <v>2152</v>
      </c>
      <c r="C1252" t="s">
        <v>2153</v>
      </c>
      <c r="D1252" s="3" t="s">
        <v>2154</v>
      </c>
      <c r="E1252" s="4">
        <v>396.11</v>
      </c>
      <c r="F1252" s="4">
        <v>1693.6</v>
      </c>
    </row>
    <row r="1253" spans="1:6" x14ac:dyDescent="0.3">
      <c r="A1253" s="1">
        <v>25023</v>
      </c>
      <c r="B1253" t="s">
        <v>2155</v>
      </c>
      <c r="C1253" t="s">
        <v>1540</v>
      </c>
      <c r="D1253" s="3">
        <v>494919</v>
      </c>
      <c r="E1253" s="4">
        <v>659.08</v>
      </c>
      <c r="F1253" s="4">
        <v>750.9</v>
      </c>
    </row>
    <row r="1254" spans="1:6" x14ac:dyDescent="0.3">
      <c r="A1254" s="1">
        <v>25025</v>
      </c>
      <c r="B1254" t="s">
        <v>2156</v>
      </c>
      <c r="C1254" t="s">
        <v>2157</v>
      </c>
      <c r="D1254" s="3" t="s">
        <v>2158</v>
      </c>
      <c r="E1254" s="4">
        <v>58.15</v>
      </c>
      <c r="F1254" s="4">
        <v>12415.6</v>
      </c>
    </row>
    <row r="1255" spans="1:6" x14ac:dyDescent="0.3">
      <c r="A1255" s="1">
        <v>25027</v>
      </c>
      <c r="B1255" t="s">
        <v>2159</v>
      </c>
      <c r="C1255" t="s">
        <v>2128</v>
      </c>
      <c r="D1255" s="3">
        <v>798552</v>
      </c>
      <c r="E1255" s="4">
        <v>1510.77</v>
      </c>
      <c r="F1255" s="4">
        <v>528.6</v>
      </c>
    </row>
    <row r="1256" spans="1:6" x14ac:dyDescent="0.3">
      <c r="A1256" s="1">
        <v>26</v>
      </c>
      <c r="B1256" t="s">
        <v>2160</v>
      </c>
      <c r="C1256" t="s">
        <v>2161</v>
      </c>
      <c r="D1256" s="3" t="s">
        <v>2162</v>
      </c>
      <c r="E1256" s="4">
        <v>56538.9</v>
      </c>
      <c r="F1256" s="4">
        <v>174.8</v>
      </c>
    </row>
    <row r="1257" spans="1:6" x14ac:dyDescent="0.3">
      <c r="A1257" s="1">
        <v>26001</v>
      </c>
      <c r="B1257" t="s">
        <v>2163</v>
      </c>
      <c r="C1257" t="s">
        <v>2164</v>
      </c>
      <c r="D1257" s="3">
        <v>10942</v>
      </c>
      <c r="E1257" s="4">
        <v>674.59</v>
      </c>
      <c r="F1257" s="4">
        <v>16.2</v>
      </c>
    </row>
    <row r="1258" spans="1:6" x14ac:dyDescent="0.3">
      <c r="A1258" s="1">
        <v>26003</v>
      </c>
      <c r="B1258" t="s">
        <v>2165</v>
      </c>
      <c r="C1258" t="s">
        <v>2166</v>
      </c>
      <c r="D1258" s="3">
        <v>9601</v>
      </c>
      <c r="E1258" s="4">
        <v>915.07</v>
      </c>
      <c r="F1258" s="4">
        <v>10.5</v>
      </c>
    </row>
    <row r="1259" spans="1:6" x14ac:dyDescent="0.3">
      <c r="A1259" s="1">
        <v>26005</v>
      </c>
      <c r="B1259" t="s">
        <v>2167</v>
      </c>
      <c r="C1259" t="s">
        <v>2168</v>
      </c>
      <c r="D1259" s="3">
        <v>111408</v>
      </c>
      <c r="E1259" s="4">
        <v>825.23</v>
      </c>
      <c r="F1259" s="4">
        <v>135</v>
      </c>
    </row>
    <row r="1260" spans="1:6" x14ac:dyDescent="0.3">
      <c r="A1260" s="1">
        <v>26007</v>
      </c>
      <c r="B1260" t="s">
        <v>2169</v>
      </c>
      <c r="C1260" t="s">
        <v>2170</v>
      </c>
      <c r="D1260" s="3">
        <v>29598</v>
      </c>
      <c r="E1260" s="4">
        <v>571.86</v>
      </c>
      <c r="F1260" s="4">
        <v>51.8</v>
      </c>
    </row>
    <row r="1261" spans="1:6" x14ac:dyDescent="0.3">
      <c r="A1261" s="1">
        <v>26009</v>
      </c>
      <c r="B1261" t="s">
        <v>2171</v>
      </c>
      <c r="C1261" t="s">
        <v>2172</v>
      </c>
      <c r="D1261" s="3">
        <v>23580</v>
      </c>
      <c r="E1261" s="4">
        <v>475.7</v>
      </c>
      <c r="F1261" s="4">
        <v>49.6</v>
      </c>
    </row>
    <row r="1262" spans="1:6" x14ac:dyDescent="0.3">
      <c r="A1262" s="1">
        <v>26011</v>
      </c>
      <c r="B1262" t="s">
        <v>2173</v>
      </c>
      <c r="C1262" t="s">
        <v>2174</v>
      </c>
      <c r="D1262" s="3">
        <v>15899</v>
      </c>
      <c r="E1262" s="4">
        <v>363.19</v>
      </c>
      <c r="F1262" s="4">
        <v>43.8</v>
      </c>
    </row>
    <row r="1263" spans="1:6" x14ac:dyDescent="0.3">
      <c r="A1263" s="1">
        <v>26013</v>
      </c>
      <c r="B1263" t="s">
        <v>2175</v>
      </c>
      <c r="C1263" t="s">
        <v>2176</v>
      </c>
      <c r="D1263" s="3">
        <v>8860</v>
      </c>
      <c r="E1263" s="4">
        <v>898.26</v>
      </c>
      <c r="F1263" s="4">
        <v>9.9</v>
      </c>
    </row>
    <row r="1264" spans="1:6" x14ac:dyDescent="0.3">
      <c r="A1264" s="1">
        <v>26015</v>
      </c>
      <c r="B1264" t="s">
        <v>2177</v>
      </c>
      <c r="C1264" t="s">
        <v>2178</v>
      </c>
      <c r="D1264" s="3">
        <v>59173</v>
      </c>
      <c r="E1264" s="4">
        <v>553.09</v>
      </c>
      <c r="F1264" s="4">
        <v>107</v>
      </c>
    </row>
    <row r="1265" spans="1:6" x14ac:dyDescent="0.3">
      <c r="A1265" s="1">
        <v>26017</v>
      </c>
      <c r="B1265" t="s">
        <v>2179</v>
      </c>
      <c r="C1265" t="s">
        <v>655</v>
      </c>
      <c r="D1265" s="3">
        <v>107771</v>
      </c>
      <c r="E1265" s="4">
        <v>442.3</v>
      </c>
      <c r="F1265" s="4">
        <v>243.7</v>
      </c>
    </row>
    <row r="1266" spans="1:6" x14ac:dyDescent="0.3">
      <c r="A1266" s="1">
        <v>26019</v>
      </c>
      <c r="B1266" t="s">
        <v>2180</v>
      </c>
      <c r="C1266" t="s">
        <v>2181</v>
      </c>
      <c r="D1266" s="3">
        <v>17525</v>
      </c>
      <c r="E1266" s="4">
        <v>319.7</v>
      </c>
      <c r="F1266" s="4">
        <v>54.8</v>
      </c>
    </row>
    <row r="1267" spans="1:6" x14ac:dyDescent="0.3">
      <c r="A1267" s="1">
        <v>26021</v>
      </c>
      <c r="B1267" t="s">
        <v>2182</v>
      </c>
      <c r="C1267" t="s">
        <v>789</v>
      </c>
      <c r="D1267" s="3">
        <v>156813</v>
      </c>
      <c r="E1267" s="4">
        <v>567.75</v>
      </c>
      <c r="F1267" s="4">
        <v>276.2</v>
      </c>
    </row>
    <row r="1268" spans="1:6" x14ac:dyDescent="0.3">
      <c r="A1268" s="1">
        <v>26023</v>
      </c>
      <c r="B1268" t="s">
        <v>2183</v>
      </c>
      <c r="C1268" t="s">
        <v>2184</v>
      </c>
      <c r="D1268" s="3">
        <v>45248</v>
      </c>
      <c r="E1268" s="4">
        <v>506.37</v>
      </c>
      <c r="F1268" s="4">
        <v>89.4</v>
      </c>
    </row>
    <row r="1269" spans="1:6" x14ac:dyDescent="0.3">
      <c r="A1269" s="1">
        <v>26025</v>
      </c>
      <c r="B1269" t="s">
        <v>2185</v>
      </c>
      <c r="C1269" t="s">
        <v>25</v>
      </c>
      <c r="D1269" s="3">
        <v>136146</v>
      </c>
      <c r="E1269" s="4">
        <v>706.23</v>
      </c>
      <c r="F1269" s="4">
        <v>192.8</v>
      </c>
    </row>
    <row r="1270" spans="1:6" x14ac:dyDescent="0.3">
      <c r="A1270" s="1">
        <v>26027</v>
      </c>
      <c r="B1270" t="s">
        <v>2186</v>
      </c>
      <c r="C1270" t="s">
        <v>1151</v>
      </c>
      <c r="D1270" s="3">
        <v>52293</v>
      </c>
      <c r="E1270" s="4">
        <v>490.06</v>
      </c>
      <c r="F1270" s="4">
        <v>106.7</v>
      </c>
    </row>
    <row r="1271" spans="1:6" x14ac:dyDescent="0.3">
      <c r="A1271" s="1">
        <v>26029</v>
      </c>
      <c r="B1271" t="s">
        <v>2187</v>
      </c>
      <c r="C1271" t="s">
        <v>2188</v>
      </c>
      <c r="D1271" s="3">
        <v>25949</v>
      </c>
      <c r="E1271" s="4">
        <v>416.34</v>
      </c>
      <c r="F1271" s="4">
        <v>62.3</v>
      </c>
    </row>
    <row r="1272" spans="1:6" x14ac:dyDescent="0.3">
      <c r="A1272" s="1">
        <v>26031</v>
      </c>
      <c r="B1272" t="s">
        <v>2189</v>
      </c>
      <c r="C1272" t="s">
        <v>2190</v>
      </c>
      <c r="D1272" s="3">
        <v>26152</v>
      </c>
      <c r="E1272" s="4">
        <v>715.26</v>
      </c>
      <c r="F1272" s="4">
        <v>36.6</v>
      </c>
    </row>
    <row r="1273" spans="1:6" x14ac:dyDescent="0.3">
      <c r="A1273" s="1">
        <v>26033</v>
      </c>
      <c r="B1273" t="s">
        <v>2191</v>
      </c>
      <c r="C1273" t="s">
        <v>2192</v>
      </c>
      <c r="D1273" s="3">
        <v>38520</v>
      </c>
      <c r="E1273" s="4">
        <v>1558.42</v>
      </c>
      <c r="F1273" s="4">
        <v>24.7</v>
      </c>
    </row>
    <row r="1274" spans="1:6" x14ac:dyDescent="0.3">
      <c r="A1274" s="1">
        <v>26035</v>
      </c>
      <c r="B1274" t="s">
        <v>2193</v>
      </c>
      <c r="C1274" t="s">
        <v>2194</v>
      </c>
      <c r="D1274" s="3">
        <v>30926</v>
      </c>
      <c r="E1274" s="4">
        <v>564.32000000000005</v>
      </c>
      <c r="F1274" s="4">
        <v>54.8</v>
      </c>
    </row>
    <row r="1275" spans="1:6" x14ac:dyDescent="0.3">
      <c r="A1275" s="1">
        <v>26037</v>
      </c>
      <c r="B1275" t="s">
        <v>2195</v>
      </c>
      <c r="C1275" t="s">
        <v>1159</v>
      </c>
      <c r="D1275" s="3">
        <v>75382</v>
      </c>
      <c r="E1275" s="4">
        <v>566.41</v>
      </c>
      <c r="F1275" s="4">
        <v>133.1</v>
      </c>
    </row>
    <row r="1276" spans="1:6" x14ac:dyDescent="0.3">
      <c r="A1276" s="1">
        <v>26039</v>
      </c>
      <c r="B1276" t="s">
        <v>2196</v>
      </c>
      <c r="C1276" t="s">
        <v>274</v>
      </c>
      <c r="D1276" s="3">
        <v>14074</v>
      </c>
      <c r="E1276" s="4">
        <v>556.28</v>
      </c>
      <c r="F1276" s="4">
        <v>25.3</v>
      </c>
    </row>
    <row r="1277" spans="1:6" x14ac:dyDescent="0.3">
      <c r="A1277" s="1">
        <v>26041</v>
      </c>
      <c r="B1277" t="s">
        <v>2197</v>
      </c>
      <c r="C1277" t="s">
        <v>527</v>
      </c>
      <c r="D1277" s="3">
        <v>37069</v>
      </c>
      <c r="E1277" s="4">
        <v>1171.0999999999999</v>
      </c>
      <c r="F1277" s="4">
        <v>31.7</v>
      </c>
    </row>
    <row r="1278" spans="1:6" x14ac:dyDescent="0.3">
      <c r="A1278" s="1">
        <v>26043</v>
      </c>
      <c r="B1278" t="s">
        <v>2198</v>
      </c>
      <c r="C1278" t="s">
        <v>1476</v>
      </c>
      <c r="D1278" s="3">
        <v>26168</v>
      </c>
      <c r="E1278" s="4">
        <v>761.4</v>
      </c>
      <c r="F1278" s="4">
        <v>34.4</v>
      </c>
    </row>
    <row r="1279" spans="1:6" x14ac:dyDescent="0.3">
      <c r="A1279" s="1">
        <v>26045</v>
      </c>
      <c r="B1279" t="s">
        <v>2199</v>
      </c>
      <c r="C1279" t="s">
        <v>2200</v>
      </c>
      <c r="D1279" s="3">
        <v>107759</v>
      </c>
      <c r="E1279" s="4">
        <v>575.16999999999996</v>
      </c>
      <c r="F1279" s="4">
        <v>187.4</v>
      </c>
    </row>
    <row r="1280" spans="1:6" x14ac:dyDescent="0.3">
      <c r="A1280" s="1">
        <v>26047</v>
      </c>
      <c r="B1280" t="s">
        <v>2201</v>
      </c>
      <c r="C1280" t="s">
        <v>1480</v>
      </c>
      <c r="D1280" s="3">
        <v>32694</v>
      </c>
      <c r="E1280" s="4">
        <v>467.49</v>
      </c>
      <c r="F1280" s="4">
        <v>69.900000000000006</v>
      </c>
    </row>
    <row r="1281" spans="1:6" x14ac:dyDescent="0.3">
      <c r="A1281" s="1">
        <v>26049</v>
      </c>
      <c r="B1281" t="s">
        <v>2202</v>
      </c>
      <c r="C1281" t="s">
        <v>2203</v>
      </c>
      <c r="D1281" s="3">
        <v>425790</v>
      </c>
      <c r="E1281" s="4">
        <v>636.98</v>
      </c>
      <c r="F1281" s="4">
        <v>668.5</v>
      </c>
    </row>
    <row r="1282" spans="1:6" x14ac:dyDescent="0.3">
      <c r="A1282" s="1">
        <v>26051</v>
      </c>
      <c r="B1282" t="s">
        <v>2204</v>
      </c>
      <c r="C1282" t="s">
        <v>2205</v>
      </c>
      <c r="D1282" s="3">
        <v>25692</v>
      </c>
      <c r="E1282" s="4">
        <v>501.78</v>
      </c>
      <c r="F1282" s="4">
        <v>51.2</v>
      </c>
    </row>
    <row r="1283" spans="1:6" x14ac:dyDescent="0.3">
      <c r="A1283" s="1">
        <v>26053</v>
      </c>
      <c r="B1283" t="s">
        <v>2206</v>
      </c>
      <c r="C1283" t="s">
        <v>2207</v>
      </c>
      <c r="D1283" s="3">
        <v>16427</v>
      </c>
      <c r="E1283" s="4">
        <v>1101.8499999999999</v>
      </c>
      <c r="F1283" s="4">
        <v>14.9</v>
      </c>
    </row>
    <row r="1284" spans="1:6" x14ac:dyDescent="0.3">
      <c r="A1284" s="1">
        <v>26055</v>
      </c>
      <c r="B1284" t="s">
        <v>2208</v>
      </c>
      <c r="C1284" t="s">
        <v>2209</v>
      </c>
      <c r="D1284" s="3">
        <v>86986</v>
      </c>
      <c r="E1284" s="4">
        <v>464.33</v>
      </c>
      <c r="F1284" s="4">
        <v>187.3</v>
      </c>
    </row>
    <row r="1285" spans="1:6" x14ac:dyDescent="0.3">
      <c r="A1285" s="1">
        <v>26057</v>
      </c>
      <c r="B1285" t="s">
        <v>2210</v>
      </c>
      <c r="C1285" t="s">
        <v>2211</v>
      </c>
      <c r="D1285" s="3">
        <v>42476</v>
      </c>
      <c r="E1285" s="4">
        <v>568.46</v>
      </c>
      <c r="F1285" s="4">
        <v>74.7</v>
      </c>
    </row>
    <row r="1286" spans="1:6" x14ac:dyDescent="0.3">
      <c r="A1286" s="1">
        <v>26059</v>
      </c>
      <c r="B1286" t="s">
        <v>2212</v>
      </c>
      <c r="C1286" t="s">
        <v>2213</v>
      </c>
      <c r="D1286" s="3">
        <v>46688</v>
      </c>
      <c r="E1286" s="4">
        <v>598.13</v>
      </c>
      <c r="F1286" s="4">
        <v>78.099999999999994</v>
      </c>
    </row>
    <row r="1287" spans="1:6" x14ac:dyDescent="0.3">
      <c r="A1287" s="1">
        <v>26061</v>
      </c>
      <c r="B1287" t="s">
        <v>2214</v>
      </c>
      <c r="C1287" t="s">
        <v>2215</v>
      </c>
      <c r="D1287" s="3">
        <v>36628</v>
      </c>
      <c r="E1287" s="4">
        <v>1009.1</v>
      </c>
      <c r="F1287" s="4">
        <v>36.299999999999997</v>
      </c>
    </row>
    <row r="1288" spans="1:6" x14ac:dyDescent="0.3">
      <c r="A1288" s="1">
        <v>26063</v>
      </c>
      <c r="B1288" t="s">
        <v>2216</v>
      </c>
      <c r="C1288" t="s">
        <v>2217</v>
      </c>
      <c r="D1288" s="3">
        <v>33118</v>
      </c>
      <c r="E1288" s="4">
        <v>835.71</v>
      </c>
      <c r="F1288" s="4">
        <v>39.6</v>
      </c>
    </row>
    <row r="1289" spans="1:6" x14ac:dyDescent="0.3">
      <c r="A1289" s="1">
        <v>26065</v>
      </c>
      <c r="B1289" t="s">
        <v>2218</v>
      </c>
      <c r="C1289" t="s">
        <v>2219</v>
      </c>
      <c r="D1289" s="3">
        <v>280895</v>
      </c>
      <c r="E1289" s="4">
        <v>556.12</v>
      </c>
      <c r="F1289" s="4">
        <v>505.1</v>
      </c>
    </row>
    <row r="1290" spans="1:6" x14ac:dyDescent="0.3">
      <c r="A1290" s="1">
        <v>26067</v>
      </c>
      <c r="B1290" t="s">
        <v>2220</v>
      </c>
      <c r="C1290" t="s">
        <v>2221</v>
      </c>
      <c r="D1290" s="3">
        <v>63905</v>
      </c>
      <c r="E1290" s="4">
        <v>571.29999999999995</v>
      </c>
      <c r="F1290" s="4">
        <v>111.9</v>
      </c>
    </row>
    <row r="1291" spans="1:6" x14ac:dyDescent="0.3">
      <c r="A1291" s="1">
        <v>26069</v>
      </c>
      <c r="B1291" t="s">
        <v>2222</v>
      </c>
      <c r="C1291" t="s">
        <v>2223</v>
      </c>
      <c r="D1291" s="3">
        <v>25887</v>
      </c>
      <c r="E1291" s="4">
        <v>549.1</v>
      </c>
      <c r="F1291" s="4">
        <v>47.1</v>
      </c>
    </row>
    <row r="1292" spans="1:6" x14ac:dyDescent="0.3">
      <c r="A1292" s="1">
        <v>26071</v>
      </c>
      <c r="B1292" t="s">
        <v>2224</v>
      </c>
      <c r="C1292" t="s">
        <v>2225</v>
      </c>
      <c r="D1292" s="3">
        <v>11817</v>
      </c>
      <c r="E1292" s="4">
        <v>1166.1500000000001</v>
      </c>
      <c r="F1292" s="4">
        <v>10.1</v>
      </c>
    </row>
    <row r="1293" spans="1:6" x14ac:dyDescent="0.3">
      <c r="A1293" s="1">
        <v>26073</v>
      </c>
      <c r="B1293" t="s">
        <v>2226</v>
      </c>
      <c r="C1293" t="s">
        <v>2227</v>
      </c>
      <c r="D1293" s="3">
        <v>70311</v>
      </c>
      <c r="E1293" s="4">
        <v>572.67999999999995</v>
      </c>
      <c r="F1293" s="4">
        <v>122.8</v>
      </c>
    </row>
    <row r="1294" spans="1:6" x14ac:dyDescent="0.3">
      <c r="A1294" s="1">
        <v>26075</v>
      </c>
      <c r="B1294" t="s">
        <v>2228</v>
      </c>
      <c r="C1294" t="s">
        <v>81</v>
      </c>
      <c r="D1294" s="3">
        <v>160248</v>
      </c>
      <c r="E1294" s="4">
        <v>701.67</v>
      </c>
      <c r="F1294" s="4">
        <v>228.4</v>
      </c>
    </row>
    <row r="1295" spans="1:6" x14ac:dyDescent="0.3">
      <c r="A1295" s="1">
        <v>26077</v>
      </c>
      <c r="B1295" t="s">
        <v>2229</v>
      </c>
      <c r="C1295" t="s">
        <v>2230</v>
      </c>
      <c r="D1295" s="3">
        <v>250331</v>
      </c>
      <c r="E1295" s="4">
        <v>561.66</v>
      </c>
      <c r="F1295" s="4">
        <v>445.7</v>
      </c>
    </row>
    <row r="1296" spans="1:6" x14ac:dyDescent="0.3">
      <c r="A1296" s="1">
        <v>26079</v>
      </c>
      <c r="B1296" t="s">
        <v>2231</v>
      </c>
      <c r="C1296" t="s">
        <v>2232</v>
      </c>
      <c r="D1296" s="3">
        <v>17153</v>
      </c>
      <c r="E1296" s="4">
        <v>559.86</v>
      </c>
      <c r="F1296" s="4">
        <v>30.6</v>
      </c>
    </row>
    <row r="1297" spans="1:6" x14ac:dyDescent="0.3">
      <c r="A1297" s="1">
        <v>26081</v>
      </c>
      <c r="B1297" t="s">
        <v>2233</v>
      </c>
      <c r="C1297" t="s">
        <v>637</v>
      </c>
      <c r="D1297" s="3">
        <v>602622</v>
      </c>
      <c r="E1297" s="4">
        <v>846.95</v>
      </c>
      <c r="F1297" s="4">
        <v>711.5</v>
      </c>
    </row>
    <row r="1298" spans="1:6" x14ac:dyDescent="0.3">
      <c r="A1298" s="1">
        <v>26083</v>
      </c>
      <c r="B1298" t="s">
        <v>2234</v>
      </c>
      <c r="C1298" t="s">
        <v>2235</v>
      </c>
      <c r="D1298" s="3">
        <v>2156</v>
      </c>
      <c r="E1298" s="4">
        <v>540.11</v>
      </c>
      <c r="F1298" s="4">
        <v>4</v>
      </c>
    </row>
    <row r="1299" spans="1:6" x14ac:dyDescent="0.3">
      <c r="A1299" s="1">
        <v>26085</v>
      </c>
      <c r="B1299" t="s">
        <v>2236</v>
      </c>
      <c r="C1299" t="s">
        <v>412</v>
      </c>
      <c r="D1299" s="3">
        <v>11539</v>
      </c>
      <c r="E1299" s="4">
        <v>567.37</v>
      </c>
      <c r="F1299" s="4">
        <v>20.3</v>
      </c>
    </row>
    <row r="1300" spans="1:6" x14ac:dyDescent="0.3">
      <c r="A1300" s="1">
        <v>26087</v>
      </c>
      <c r="B1300" t="s">
        <v>2237</v>
      </c>
      <c r="C1300" t="s">
        <v>2238</v>
      </c>
      <c r="D1300" s="3">
        <v>88319</v>
      </c>
      <c r="E1300" s="4">
        <v>643.01</v>
      </c>
      <c r="F1300" s="4">
        <v>137.4</v>
      </c>
    </row>
    <row r="1301" spans="1:6" x14ac:dyDescent="0.3">
      <c r="A1301" s="1">
        <v>26089</v>
      </c>
      <c r="B1301" t="s">
        <v>2239</v>
      </c>
      <c r="C1301" t="s">
        <v>2240</v>
      </c>
      <c r="D1301" s="3">
        <v>21708</v>
      </c>
      <c r="E1301" s="4">
        <v>347.17</v>
      </c>
      <c r="F1301" s="4">
        <v>62.5</v>
      </c>
    </row>
    <row r="1302" spans="1:6" x14ac:dyDescent="0.3">
      <c r="A1302" s="1">
        <v>26091</v>
      </c>
      <c r="B1302" t="s">
        <v>2241</v>
      </c>
      <c r="C1302" t="s">
        <v>2242</v>
      </c>
      <c r="D1302" s="3">
        <v>99892</v>
      </c>
      <c r="E1302" s="4">
        <v>749.55</v>
      </c>
      <c r="F1302" s="4">
        <v>133.30000000000001</v>
      </c>
    </row>
    <row r="1303" spans="1:6" x14ac:dyDescent="0.3">
      <c r="A1303" s="1">
        <v>26093</v>
      </c>
      <c r="B1303" t="s">
        <v>2243</v>
      </c>
      <c r="C1303" t="s">
        <v>1218</v>
      </c>
      <c r="D1303" s="3">
        <v>180967</v>
      </c>
      <c r="E1303" s="4">
        <v>565.25</v>
      </c>
      <c r="F1303" s="4">
        <v>320.2</v>
      </c>
    </row>
    <row r="1304" spans="1:6" x14ac:dyDescent="0.3">
      <c r="A1304" s="1">
        <v>26095</v>
      </c>
      <c r="B1304" t="s">
        <v>2244</v>
      </c>
      <c r="C1304" t="s">
        <v>2245</v>
      </c>
      <c r="D1304" s="3">
        <v>6631</v>
      </c>
      <c r="E1304" s="4">
        <v>899.08</v>
      </c>
      <c r="F1304" s="4">
        <v>7.4</v>
      </c>
    </row>
    <row r="1305" spans="1:6" x14ac:dyDescent="0.3">
      <c r="A1305" s="1">
        <v>26097</v>
      </c>
      <c r="B1305" t="s">
        <v>2246</v>
      </c>
      <c r="C1305" t="s">
        <v>2247</v>
      </c>
      <c r="D1305" s="3">
        <v>11113</v>
      </c>
      <c r="E1305" s="4">
        <v>1021.57</v>
      </c>
      <c r="F1305" s="4">
        <v>10.9</v>
      </c>
    </row>
    <row r="1306" spans="1:6" x14ac:dyDescent="0.3">
      <c r="A1306" s="1">
        <v>26099</v>
      </c>
      <c r="B1306" t="s">
        <v>2248</v>
      </c>
      <c r="C1306" t="s">
        <v>2249</v>
      </c>
      <c r="D1306" s="3">
        <v>840978</v>
      </c>
      <c r="E1306" s="4">
        <v>479.22</v>
      </c>
      <c r="F1306" s="4">
        <v>1754.9</v>
      </c>
    </row>
    <row r="1307" spans="1:6" x14ac:dyDescent="0.3">
      <c r="A1307" s="1">
        <v>26101</v>
      </c>
      <c r="B1307" t="s">
        <v>2250</v>
      </c>
      <c r="C1307" t="s">
        <v>2251</v>
      </c>
      <c r="D1307" s="3">
        <v>24733</v>
      </c>
      <c r="E1307" s="4">
        <v>542.15</v>
      </c>
      <c r="F1307" s="4">
        <v>45.6</v>
      </c>
    </row>
    <row r="1308" spans="1:6" x14ac:dyDescent="0.3">
      <c r="A1308" s="1">
        <v>26103</v>
      </c>
      <c r="B1308" t="s">
        <v>2252</v>
      </c>
      <c r="C1308" t="s">
        <v>2253</v>
      </c>
      <c r="D1308" s="3">
        <v>67077</v>
      </c>
      <c r="E1308" s="4">
        <v>1808.4</v>
      </c>
      <c r="F1308" s="4">
        <v>37.1</v>
      </c>
    </row>
    <row r="1309" spans="1:6" x14ac:dyDescent="0.3">
      <c r="A1309" s="1">
        <v>26105</v>
      </c>
      <c r="B1309" t="s">
        <v>2254</v>
      </c>
      <c r="C1309" t="s">
        <v>1233</v>
      </c>
      <c r="D1309" s="3">
        <v>28705</v>
      </c>
      <c r="E1309" s="4">
        <v>495.07</v>
      </c>
      <c r="F1309" s="4">
        <v>58</v>
      </c>
    </row>
    <row r="1310" spans="1:6" x14ac:dyDescent="0.3">
      <c r="A1310" s="1">
        <v>26107</v>
      </c>
      <c r="B1310" t="s">
        <v>2255</v>
      </c>
      <c r="C1310" t="s">
        <v>2256</v>
      </c>
      <c r="D1310" s="3">
        <v>42798</v>
      </c>
      <c r="E1310" s="4">
        <v>555.07000000000005</v>
      </c>
      <c r="F1310" s="4">
        <v>77.099999999999994</v>
      </c>
    </row>
    <row r="1311" spans="1:6" x14ac:dyDescent="0.3">
      <c r="A1311" s="1">
        <v>26109</v>
      </c>
      <c r="B1311" t="s">
        <v>2257</v>
      </c>
      <c r="C1311" t="s">
        <v>2258</v>
      </c>
      <c r="D1311" s="3">
        <v>24029</v>
      </c>
      <c r="E1311" s="4">
        <v>1044.08</v>
      </c>
      <c r="F1311" s="4">
        <v>23</v>
      </c>
    </row>
    <row r="1312" spans="1:6" x14ac:dyDescent="0.3">
      <c r="A1312" s="1">
        <v>26111</v>
      </c>
      <c r="B1312" t="s">
        <v>2259</v>
      </c>
      <c r="C1312" t="s">
        <v>2260</v>
      </c>
      <c r="D1312" s="3">
        <v>83629</v>
      </c>
      <c r="E1312" s="4">
        <v>516.25</v>
      </c>
      <c r="F1312" s="4">
        <v>162</v>
      </c>
    </row>
    <row r="1313" spans="1:6" x14ac:dyDescent="0.3">
      <c r="A1313" s="1">
        <v>26113</v>
      </c>
      <c r="B1313" t="s">
        <v>2261</v>
      </c>
      <c r="C1313" t="s">
        <v>2262</v>
      </c>
      <c r="D1313" s="3">
        <v>14849</v>
      </c>
      <c r="E1313" s="4">
        <v>564.73</v>
      </c>
      <c r="F1313" s="4">
        <v>26.3</v>
      </c>
    </row>
    <row r="1314" spans="1:6" x14ac:dyDescent="0.3">
      <c r="A1314" s="1">
        <v>26115</v>
      </c>
      <c r="B1314" t="s">
        <v>2263</v>
      </c>
      <c r="C1314" t="s">
        <v>112</v>
      </c>
      <c r="D1314" s="3">
        <v>152021</v>
      </c>
      <c r="E1314" s="4">
        <v>549.39</v>
      </c>
      <c r="F1314" s="4">
        <v>276.7</v>
      </c>
    </row>
    <row r="1315" spans="1:6" x14ac:dyDescent="0.3">
      <c r="A1315" s="1">
        <v>26117</v>
      </c>
      <c r="B1315" t="s">
        <v>2264</v>
      </c>
      <c r="C1315" t="s">
        <v>2265</v>
      </c>
      <c r="D1315" s="3">
        <v>63342</v>
      </c>
      <c r="E1315" s="4">
        <v>705.4</v>
      </c>
      <c r="F1315" s="4">
        <v>89.8</v>
      </c>
    </row>
    <row r="1316" spans="1:6" x14ac:dyDescent="0.3">
      <c r="A1316" s="1">
        <v>26119</v>
      </c>
      <c r="B1316" t="s">
        <v>2266</v>
      </c>
      <c r="C1316" t="s">
        <v>2267</v>
      </c>
      <c r="D1316" s="3">
        <v>9765</v>
      </c>
      <c r="E1316" s="4">
        <v>546.66</v>
      </c>
      <c r="F1316" s="4">
        <v>17.899999999999999</v>
      </c>
    </row>
    <row r="1317" spans="1:6" x14ac:dyDescent="0.3">
      <c r="A1317" s="1">
        <v>26121</v>
      </c>
      <c r="B1317" t="s">
        <v>2268</v>
      </c>
      <c r="C1317" t="s">
        <v>2269</v>
      </c>
      <c r="D1317" s="3">
        <v>172188</v>
      </c>
      <c r="E1317" s="4">
        <v>499.25</v>
      </c>
      <c r="F1317" s="4">
        <v>344.9</v>
      </c>
    </row>
    <row r="1318" spans="1:6" x14ac:dyDescent="0.3">
      <c r="A1318" s="1">
        <v>26123</v>
      </c>
      <c r="B1318" t="s">
        <v>2270</v>
      </c>
      <c r="C1318" t="s">
        <v>2271</v>
      </c>
      <c r="D1318" s="3">
        <v>48460</v>
      </c>
      <c r="E1318" s="4">
        <v>813.2</v>
      </c>
      <c r="F1318" s="4">
        <v>59.6</v>
      </c>
    </row>
    <row r="1319" spans="1:6" x14ac:dyDescent="0.3">
      <c r="A1319" s="1">
        <v>26125</v>
      </c>
      <c r="B1319" t="s">
        <v>2272</v>
      </c>
      <c r="C1319" t="s">
        <v>2273</v>
      </c>
      <c r="D1319" s="3">
        <v>1202362</v>
      </c>
      <c r="E1319" s="4">
        <v>867.66</v>
      </c>
      <c r="F1319" s="4">
        <v>1385.7</v>
      </c>
    </row>
    <row r="1320" spans="1:6" x14ac:dyDescent="0.3">
      <c r="A1320" s="1">
        <v>26127</v>
      </c>
      <c r="B1320" t="s">
        <v>2274</v>
      </c>
      <c r="C1320" t="s">
        <v>2275</v>
      </c>
      <c r="D1320" s="3">
        <v>26570</v>
      </c>
      <c r="E1320" s="4">
        <v>512.07000000000005</v>
      </c>
      <c r="F1320" s="4">
        <v>51.9</v>
      </c>
    </row>
    <row r="1321" spans="1:6" x14ac:dyDescent="0.3">
      <c r="A1321" s="1">
        <v>26129</v>
      </c>
      <c r="B1321" t="s">
        <v>2276</v>
      </c>
      <c r="C1321" t="s">
        <v>2277</v>
      </c>
      <c r="D1321" s="3">
        <v>21699</v>
      </c>
      <c r="E1321" s="4">
        <v>563.49</v>
      </c>
      <c r="F1321" s="4">
        <v>38.5</v>
      </c>
    </row>
    <row r="1322" spans="1:6" x14ac:dyDescent="0.3">
      <c r="A1322" s="1">
        <v>26131</v>
      </c>
      <c r="B1322" t="s">
        <v>2278</v>
      </c>
      <c r="C1322" t="s">
        <v>2279</v>
      </c>
      <c r="D1322" s="3">
        <v>6780</v>
      </c>
      <c r="E1322" s="4">
        <v>1311.22</v>
      </c>
      <c r="F1322" s="4">
        <v>5.2</v>
      </c>
    </row>
    <row r="1323" spans="1:6" x14ac:dyDescent="0.3">
      <c r="A1323" s="1">
        <v>26133</v>
      </c>
      <c r="B1323" t="s">
        <v>2280</v>
      </c>
      <c r="C1323" t="s">
        <v>736</v>
      </c>
      <c r="D1323" s="3">
        <v>23528</v>
      </c>
      <c r="E1323" s="4">
        <v>566.39</v>
      </c>
      <c r="F1323" s="4">
        <v>41.5</v>
      </c>
    </row>
    <row r="1324" spans="1:6" x14ac:dyDescent="0.3">
      <c r="A1324" s="1">
        <v>26135</v>
      </c>
      <c r="B1324" t="s">
        <v>2281</v>
      </c>
      <c r="C1324" t="s">
        <v>2282</v>
      </c>
      <c r="D1324" s="3">
        <v>8640</v>
      </c>
      <c r="E1324" s="4">
        <v>565.73</v>
      </c>
      <c r="F1324" s="4">
        <v>15.3</v>
      </c>
    </row>
    <row r="1325" spans="1:6" x14ac:dyDescent="0.3">
      <c r="A1325" s="1">
        <v>26137</v>
      </c>
      <c r="B1325" t="s">
        <v>2283</v>
      </c>
      <c r="C1325" t="s">
        <v>2284</v>
      </c>
      <c r="D1325" s="3">
        <v>24164</v>
      </c>
      <c r="E1325" s="4">
        <v>514.97</v>
      </c>
      <c r="F1325" s="4">
        <v>46.9</v>
      </c>
    </row>
    <row r="1326" spans="1:6" x14ac:dyDescent="0.3">
      <c r="A1326" s="1">
        <v>26139</v>
      </c>
      <c r="B1326" t="s">
        <v>2285</v>
      </c>
      <c r="C1326" t="s">
        <v>1692</v>
      </c>
      <c r="D1326" s="3">
        <v>263801</v>
      </c>
      <c r="E1326" s="4">
        <v>563.47</v>
      </c>
      <c r="F1326" s="4">
        <v>468.2</v>
      </c>
    </row>
    <row r="1327" spans="1:6" x14ac:dyDescent="0.3">
      <c r="A1327" s="1">
        <v>26141</v>
      </c>
      <c r="B1327" t="s">
        <v>2286</v>
      </c>
      <c r="C1327" t="s">
        <v>2287</v>
      </c>
      <c r="D1327" s="3">
        <v>13376</v>
      </c>
      <c r="E1327" s="4">
        <v>658.72</v>
      </c>
      <c r="F1327" s="4">
        <v>20.3</v>
      </c>
    </row>
    <row r="1328" spans="1:6" x14ac:dyDescent="0.3">
      <c r="A1328" s="1">
        <v>26143</v>
      </c>
      <c r="B1328" t="s">
        <v>2288</v>
      </c>
      <c r="C1328" t="s">
        <v>2289</v>
      </c>
      <c r="D1328" s="3">
        <v>24449</v>
      </c>
      <c r="E1328" s="4">
        <v>519.64</v>
      </c>
      <c r="F1328" s="4">
        <v>47.1</v>
      </c>
    </row>
    <row r="1329" spans="1:6" x14ac:dyDescent="0.3">
      <c r="A1329" s="1">
        <v>26145</v>
      </c>
      <c r="B1329" t="s">
        <v>2290</v>
      </c>
      <c r="C1329" t="s">
        <v>2291</v>
      </c>
      <c r="D1329" s="3">
        <v>200169</v>
      </c>
      <c r="E1329" s="4">
        <v>800.11</v>
      </c>
      <c r="F1329" s="4">
        <v>250.2</v>
      </c>
    </row>
    <row r="1330" spans="1:6" x14ac:dyDescent="0.3">
      <c r="A1330" s="1">
        <v>26147</v>
      </c>
      <c r="B1330" t="s">
        <v>2292</v>
      </c>
      <c r="C1330" t="s">
        <v>128</v>
      </c>
      <c r="D1330" s="3">
        <v>163040</v>
      </c>
      <c r="E1330" s="4">
        <v>721.17</v>
      </c>
      <c r="F1330" s="4">
        <v>226.1</v>
      </c>
    </row>
    <row r="1331" spans="1:6" x14ac:dyDescent="0.3">
      <c r="A1331" s="1">
        <v>26149</v>
      </c>
      <c r="B1331" t="s">
        <v>2293</v>
      </c>
      <c r="C1331" t="s">
        <v>1396</v>
      </c>
      <c r="D1331" s="3">
        <v>61295</v>
      </c>
      <c r="E1331" s="4">
        <v>500.59</v>
      </c>
      <c r="F1331" s="4">
        <v>122.4</v>
      </c>
    </row>
    <row r="1332" spans="1:6" x14ac:dyDescent="0.3">
      <c r="A1332" s="1">
        <v>26151</v>
      </c>
      <c r="B1332" t="s">
        <v>2294</v>
      </c>
      <c r="C1332" t="s">
        <v>2295</v>
      </c>
      <c r="D1332" s="3">
        <v>43114</v>
      </c>
      <c r="E1332" s="4">
        <v>962.57</v>
      </c>
      <c r="F1332" s="4">
        <v>44.8</v>
      </c>
    </row>
    <row r="1333" spans="1:6" x14ac:dyDescent="0.3">
      <c r="A1333" s="1">
        <v>26153</v>
      </c>
      <c r="B1333" t="s">
        <v>2296</v>
      </c>
      <c r="C1333" t="s">
        <v>2297</v>
      </c>
      <c r="D1333" s="3">
        <v>8485</v>
      </c>
      <c r="E1333" s="4">
        <v>1171.3599999999999</v>
      </c>
      <c r="F1333" s="4">
        <v>7.2</v>
      </c>
    </row>
    <row r="1334" spans="1:6" x14ac:dyDescent="0.3">
      <c r="A1334" s="1">
        <v>26155</v>
      </c>
      <c r="B1334" t="s">
        <v>2298</v>
      </c>
      <c r="C1334" t="s">
        <v>2299</v>
      </c>
      <c r="D1334" s="3">
        <v>70648</v>
      </c>
      <c r="E1334" s="4">
        <v>530.66999999999996</v>
      </c>
      <c r="F1334" s="4">
        <v>133.1</v>
      </c>
    </row>
    <row r="1335" spans="1:6" x14ac:dyDescent="0.3">
      <c r="A1335" s="1">
        <v>26157</v>
      </c>
      <c r="B1335" t="s">
        <v>2300</v>
      </c>
      <c r="C1335" t="s">
        <v>2301</v>
      </c>
      <c r="D1335" s="3">
        <v>55729</v>
      </c>
      <c r="E1335" s="4">
        <v>803.13</v>
      </c>
      <c r="F1335" s="4">
        <v>69.400000000000006</v>
      </c>
    </row>
    <row r="1336" spans="1:6" x14ac:dyDescent="0.3">
      <c r="A1336" s="1">
        <v>26159</v>
      </c>
      <c r="B1336" t="s">
        <v>2302</v>
      </c>
      <c r="C1336" t="s">
        <v>369</v>
      </c>
      <c r="D1336" s="3">
        <v>76258</v>
      </c>
      <c r="E1336" s="4">
        <v>607.47</v>
      </c>
      <c r="F1336" s="4">
        <v>125.5</v>
      </c>
    </row>
    <row r="1337" spans="1:6" x14ac:dyDescent="0.3">
      <c r="A1337" s="1">
        <v>26161</v>
      </c>
      <c r="B1337" t="s">
        <v>2303</v>
      </c>
      <c r="C1337" t="s">
        <v>2304</v>
      </c>
      <c r="D1337" s="3">
        <v>344791</v>
      </c>
      <c r="E1337" s="4">
        <v>705.97</v>
      </c>
      <c r="F1337" s="4">
        <v>488.4</v>
      </c>
    </row>
    <row r="1338" spans="1:6" x14ac:dyDescent="0.3">
      <c r="A1338" s="1">
        <v>26163</v>
      </c>
      <c r="B1338" t="s">
        <v>2305</v>
      </c>
      <c r="C1338" t="s">
        <v>1028</v>
      </c>
      <c r="D1338" s="3" t="s">
        <v>2306</v>
      </c>
      <c r="E1338" s="4">
        <v>612.08000000000004</v>
      </c>
      <c r="F1338" s="4">
        <v>2974.4</v>
      </c>
    </row>
    <row r="1339" spans="1:6" x14ac:dyDescent="0.3">
      <c r="A1339" s="1">
        <v>26165</v>
      </c>
      <c r="B1339" t="s">
        <v>2307</v>
      </c>
      <c r="C1339" t="s">
        <v>2308</v>
      </c>
      <c r="D1339" s="3">
        <v>32735</v>
      </c>
      <c r="E1339" s="4">
        <v>565</v>
      </c>
      <c r="F1339" s="4">
        <v>57.9</v>
      </c>
    </row>
    <row r="1340" spans="1:6" x14ac:dyDescent="0.3">
      <c r="A1340" s="1">
        <v>27</v>
      </c>
      <c r="B1340" t="s">
        <v>2309</v>
      </c>
      <c r="C1340" t="s">
        <v>2310</v>
      </c>
      <c r="D1340" s="3">
        <v>5303925</v>
      </c>
      <c r="E1340" s="4">
        <v>79626.740000000005</v>
      </c>
      <c r="F1340" s="4">
        <v>66.599999999999994</v>
      </c>
    </row>
    <row r="1341" spans="1:6" x14ac:dyDescent="0.3">
      <c r="A1341" s="1">
        <v>27001</v>
      </c>
      <c r="B1341" t="s">
        <v>2311</v>
      </c>
      <c r="C1341" t="s">
        <v>2312</v>
      </c>
      <c r="D1341" s="3">
        <v>16202</v>
      </c>
      <c r="E1341" s="4">
        <v>1821.66</v>
      </c>
      <c r="F1341" s="4">
        <v>8.9</v>
      </c>
    </row>
    <row r="1342" spans="1:6" x14ac:dyDescent="0.3">
      <c r="A1342" s="1">
        <v>27003</v>
      </c>
      <c r="B1342" t="s">
        <v>2313</v>
      </c>
      <c r="C1342" t="s">
        <v>2314</v>
      </c>
      <c r="D1342" s="3">
        <v>330844</v>
      </c>
      <c r="E1342" s="4">
        <v>423.01</v>
      </c>
      <c r="F1342" s="4">
        <v>782.1</v>
      </c>
    </row>
    <row r="1343" spans="1:6" x14ac:dyDescent="0.3">
      <c r="A1343" s="1">
        <v>27005</v>
      </c>
      <c r="B1343" t="s">
        <v>2315</v>
      </c>
      <c r="C1343" t="s">
        <v>2316</v>
      </c>
      <c r="D1343" s="3">
        <v>32504</v>
      </c>
      <c r="E1343" s="4">
        <v>1315.2</v>
      </c>
      <c r="F1343" s="4">
        <v>24.7</v>
      </c>
    </row>
    <row r="1344" spans="1:6" x14ac:dyDescent="0.3">
      <c r="A1344" s="1">
        <v>27007</v>
      </c>
      <c r="B1344" t="s">
        <v>2317</v>
      </c>
      <c r="C1344" t="s">
        <v>2318</v>
      </c>
      <c r="D1344" s="3">
        <v>44442</v>
      </c>
      <c r="E1344" s="4">
        <v>2504.94</v>
      </c>
      <c r="F1344" s="4">
        <v>17.7</v>
      </c>
    </row>
    <row r="1345" spans="1:6" x14ac:dyDescent="0.3">
      <c r="A1345" s="1">
        <v>27009</v>
      </c>
      <c r="B1345" t="s">
        <v>2319</v>
      </c>
      <c r="C1345" t="s">
        <v>251</v>
      </c>
      <c r="D1345" s="3">
        <v>38451</v>
      </c>
      <c r="E1345" s="4">
        <v>408.3</v>
      </c>
      <c r="F1345" s="4">
        <v>94.2</v>
      </c>
    </row>
    <row r="1346" spans="1:6" x14ac:dyDescent="0.3">
      <c r="A1346" s="1">
        <v>27011</v>
      </c>
      <c r="B1346" t="s">
        <v>2320</v>
      </c>
      <c r="C1346" t="s">
        <v>2321</v>
      </c>
      <c r="D1346" s="3">
        <v>5269</v>
      </c>
      <c r="E1346" s="4">
        <v>499.02</v>
      </c>
      <c r="F1346" s="4">
        <v>10.6</v>
      </c>
    </row>
    <row r="1347" spans="1:6" x14ac:dyDescent="0.3">
      <c r="A1347" s="1">
        <v>27013</v>
      </c>
      <c r="B1347" t="s">
        <v>2322</v>
      </c>
      <c r="C1347" t="s">
        <v>2323</v>
      </c>
      <c r="D1347" s="3">
        <v>64013</v>
      </c>
      <c r="E1347" s="4">
        <v>747.84</v>
      </c>
      <c r="F1347" s="4">
        <v>85.6</v>
      </c>
    </row>
    <row r="1348" spans="1:6" x14ac:dyDescent="0.3">
      <c r="A1348" s="1">
        <v>27015</v>
      </c>
      <c r="B1348" t="s">
        <v>2324</v>
      </c>
      <c r="C1348" t="s">
        <v>1145</v>
      </c>
      <c r="D1348" s="3">
        <v>25893</v>
      </c>
      <c r="E1348" s="4">
        <v>611.09</v>
      </c>
      <c r="F1348" s="4">
        <v>42.4</v>
      </c>
    </row>
    <row r="1349" spans="1:6" x14ac:dyDescent="0.3">
      <c r="A1349" s="1">
        <v>27017</v>
      </c>
      <c r="B1349" t="s">
        <v>2325</v>
      </c>
      <c r="C1349" t="s">
        <v>2326</v>
      </c>
      <c r="D1349" s="3">
        <v>35386</v>
      </c>
      <c r="E1349" s="4">
        <v>861.38</v>
      </c>
      <c r="F1349" s="4">
        <v>41.1</v>
      </c>
    </row>
    <row r="1350" spans="1:6" x14ac:dyDescent="0.3">
      <c r="A1350" s="1">
        <v>27019</v>
      </c>
      <c r="B1350" t="s">
        <v>2327</v>
      </c>
      <c r="C1350" t="s">
        <v>2328</v>
      </c>
      <c r="D1350" s="3">
        <v>91042</v>
      </c>
      <c r="E1350" s="4">
        <v>354.33</v>
      </c>
      <c r="F1350" s="4">
        <v>256.89999999999998</v>
      </c>
    </row>
    <row r="1351" spans="1:6" x14ac:dyDescent="0.3">
      <c r="A1351" s="1">
        <v>27021</v>
      </c>
      <c r="B1351" t="s">
        <v>2329</v>
      </c>
      <c r="C1351" t="s">
        <v>1151</v>
      </c>
      <c r="D1351" s="3">
        <v>28567</v>
      </c>
      <c r="E1351" s="4">
        <v>2021.54</v>
      </c>
      <c r="F1351" s="4">
        <v>14.1</v>
      </c>
    </row>
    <row r="1352" spans="1:6" x14ac:dyDescent="0.3">
      <c r="A1352" s="1">
        <v>27023</v>
      </c>
      <c r="B1352" t="s">
        <v>2330</v>
      </c>
      <c r="C1352" t="s">
        <v>2192</v>
      </c>
      <c r="D1352" s="3">
        <v>12441</v>
      </c>
      <c r="E1352" s="4">
        <v>581.12</v>
      </c>
      <c r="F1352" s="4">
        <v>21.4</v>
      </c>
    </row>
    <row r="1353" spans="1:6" x14ac:dyDescent="0.3">
      <c r="A1353" s="1">
        <v>27025</v>
      </c>
      <c r="B1353" t="s">
        <v>2331</v>
      </c>
      <c r="C1353" t="s">
        <v>2332</v>
      </c>
      <c r="D1353" s="3">
        <v>53887</v>
      </c>
      <c r="E1353" s="4">
        <v>414.86</v>
      </c>
      <c r="F1353" s="4">
        <v>129.9</v>
      </c>
    </row>
    <row r="1354" spans="1:6" x14ac:dyDescent="0.3">
      <c r="A1354" s="1">
        <v>27027</v>
      </c>
      <c r="B1354" t="s">
        <v>2333</v>
      </c>
      <c r="C1354" t="s">
        <v>37</v>
      </c>
      <c r="D1354" s="3">
        <v>58999</v>
      </c>
      <c r="E1354" s="4">
        <v>1045.3699999999999</v>
      </c>
      <c r="F1354" s="4">
        <v>56.4</v>
      </c>
    </row>
    <row r="1355" spans="1:6" x14ac:dyDescent="0.3">
      <c r="A1355" s="1">
        <v>27029</v>
      </c>
      <c r="B1355" t="s">
        <v>2334</v>
      </c>
      <c r="C1355" t="s">
        <v>1091</v>
      </c>
      <c r="D1355" s="3">
        <v>8695</v>
      </c>
      <c r="E1355" s="4">
        <v>998.94</v>
      </c>
      <c r="F1355" s="4">
        <v>8.6999999999999993</v>
      </c>
    </row>
    <row r="1356" spans="1:6" x14ac:dyDescent="0.3">
      <c r="A1356" s="1">
        <v>27031</v>
      </c>
      <c r="B1356" t="s">
        <v>2335</v>
      </c>
      <c r="C1356" t="s">
        <v>836</v>
      </c>
      <c r="D1356" s="3">
        <v>5176</v>
      </c>
      <c r="E1356" s="4">
        <v>1452.28</v>
      </c>
      <c r="F1356" s="4">
        <v>3.6</v>
      </c>
    </row>
    <row r="1357" spans="1:6" x14ac:dyDescent="0.3">
      <c r="A1357" s="1">
        <v>27033</v>
      </c>
      <c r="B1357" t="s">
        <v>2336</v>
      </c>
      <c r="C1357" t="s">
        <v>2337</v>
      </c>
      <c r="D1357" s="3">
        <v>11687</v>
      </c>
      <c r="E1357" s="4">
        <v>638.61</v>
      </c>
      <c r="F1357" s="4">
        <v>18.3</v>
      </c>
    </row>
    <row r="1358" spans="1:6" x14ac:dyDescent="0.3">
      <c r="A1358" s="1">
        <v>27035</v>
      </c>
      <c r="B1358" t="s">
        <v>2338</v>
      </c>
      <c r="C1358" t="s">
        <v>2339</v>
      </c>
      <c r="D1358" s="3">
        <v>62500</v>
      </c>
      <c r="E1358" s="4">
        <v>999.09</v>
      </c>
      <c r="F1358" s="4">
        <v>62.6</v>
      </c>
    </row>
    <row r="1359" spans="1:6" x14ac:dyDescent="0.3">
      <c r="A1359" s="1">
        <v>27037</v>
      </c>
      <c r="B1359" t="s">
        <v>2340</v>
      </c>
      <c r="C1359" t="s">
        <v>2341</v>
      </c>
      <c r="D1359" s="3">
        <v>398552</v>
      </c>
      <c r="E1359" s="4">
        <v>562.16999999999996</v>
      </c>
      <c r="F1359" s="4">
        <v>709</v>
      </c>
    </row>
    <row r="1360" spans="1:6" x14ac:dyDescent="0.3">
      <c r="A1360" s="1">
        <v>27039</v>
      </c>
      <c r="B1360" t="s">
        <v>2342</v>
      </c>
      <c r="C1360" t="s">
        <v>851</v>
      </c>
      <c r="D1360" s="3">
        <v>20087</v>
      </c>
      <c r="E1360" s="4">
        <v>439.28</v>
      </c>
      <c r="F1360" s="4">
        <v>45.7</v>
      </c>
    </row>
    <row r="1361" spans="1:6" x14ac:dyDescent="0.3">
      <c r="A1361" s="1">
        <v>27041</v>
      </c>
      <c r="B1361" t="s">
        <v>2343</v>
      </c>
      <c r="C1361" t="s">
        <v>534</v>
      </c>
      <c r="D1361" s="3">
        <v>36009</v>
      </c>
      <c r="E1361" s="4">
        <v>637.29999999999995</v>
      </c>
      <c r="F1361" s="4">
        <v>56.5</v>
      </c>
    </row>
    <row r="1362" spans="1:6" x14ac:dyDescent="0.3">
      <c r="A1362" s="1">
        <v>27043</v>
      </c>
      <c r="B1362" t="s">
        <v>2344</v>
      </c>
      <c r="C1362" t="s">
        <v>2345</v>
      </c>
      <c r="D1362" s="3">
        <v>14553</v>
      </c>
      <c r="E1362" s="4">
        <v>712.48</v>
      </c>
      <c r="F1362" s="4">
        <v>20.399999999999999</v>
      </c>
    </row>
    <row r="1363" spans="1:6" x14ac:dyDescent="0.3">
      <c r="A1363" s="1">
        <v>27045</v>
      </c>
      <c r="B1363" t="s">
        <v>2346</v>
      </c>
      <c r="C1363" t="s">
        <v>2347</v>
      </c>
      <c r="D1363" s="3">
        <v>20866</v>
      </c>
      <c r="E1363" s="4">
        <v>861.3</v>
      </c>
      <c r="F1363" s="4">
        <v>24.2</v>
      </c>
    </row>
    <row r="1364" spans="1:6" x14ac:dyDescent="0.3">
      <c r="A1364" s="1">
        <v>27047</v>
      </c>
      <c r="B1364" t="s">
        <v>2348</v>
      </c>
      <c r="C1364" t="s">
        <v>2349</v>
      </c>
      <c r="D1364" s="3">
        <v>31255</v>
      </c>
      <c r="E1364" s="4">
        <v>707.09</v>
      </c>
      <c r="F1364" s="4">
        <v>44.2</v>
      </c>
    </row>
    <row r="1365" spans="1:6" x14ac:dyDescent="0.3">
      <c r="A1365" s="1">
        <v>27049</v>
      </c>
      <c r="B1365" t="s">
        <v>2350</v>
      </c>
      <c r="C1365" t="s">
        <v>2351</v>
      </c>
      <c r="D1365" s="3">
        <v>46183</v>
      </c>
      <c r="E1365" s="4">
        <v>756.84</v>
      </c>
      <c r="F1365" s="4">
        <v>61</v>
      </c>
    </row>
    <row r="1366" spans="1:6" x14ac:dyDescent="0.3">
      <c r="A1366" s="1">
        <v>27051</v>
      </c>
      <c r="B1366" t="s">
        <v>2352</v>
      </c>
      <c r="C1366" t="s">
        <v>292</v>
      </c>
      <c r="D1366" s="3">
        <v>6018</v>
      </c>
      <c r="E1366" s="4">
        <v>548.16</v>
      </c>
      <c r="F1366" s="4">
        <v>11</v>
      </c>
    </row>
    <row r="1367" spans="1:6" x14ac:dyDescent="0.3">
      <c r="A1367" s="1">
        <v>27053</v>
      </c>
      <c r="B1367" t="s">
        <v>2353</v>
      </c>
      <c r="C1367" t="s">
        <v>2354</v>
      </c>
      <c r="D1367" s="3">
        <v>1152425</v>
      </c>
      <c r="E1367" s="4">
        <v>553.59</v>
      </c>
      <c r="F1367" s="4">
        <v>2081.6999999999998</v>
      </c>
    </row>
    <row r="1368" spans="1:6" x14ac:dyDescent="0.3">
      <c r="A1368" s="1">
        <v>27055</v>
      </c>
      <c r="B1368" t="s">
        <v>2355</v>
      </c>
      <c r="C1368" t="s">
        <v>79</v>
      </c>
      <c r="D1368" s="3">
        <v>19027</v>
      </c>
      <c r="E1368" s="4">
        <v>552.05999999999995</v>
      </c>
      <c r="F1368" s="4">
        <v>34.5</v>
      </c>
    </row>
    <row r="1369" spans="1:6" x14ac:dyDescent="0.3">
      <c r="A1369" s="1">
        <v>27057</v>
      </c>
      <c r="B1369" t="s">
        <v>2356</v>
      </c>
      <c r="C1369" t="s">
        <v>2357</v>
      </c>
      <c r="D1369" s="3">
        <v>20428</v>
      </c>
      <c r="E1369" s="4">
        <v>925.67</v>
      </c>
      <c r="F1369" s="4">
        <v>22.1</v>
      </c>
    </row>
    <row r="1370" spans="1:6" x14ac:dyDescent="0.3">
      <c r="A1370" s="1">
        <v>27059</v>
      </c>
      <c r="B1370" t="s">
        <v>2358</v>
      </c>
      <c r="C1370" t="s">
        <v>2359</v>
      </c>
      <c r="D1370" s="3">
        <v>37816</v>
      </c>
      <c r="E1370" s="4">
        <v>435.79</v>
      </c>
      <c r="F1370" s="4">
        <v>86.8</v>
      </c>
    </row>
    <row r="1371" spans="1:6" x14ac:dyDescent="0.3">
      <c r="A1371" s="1">
        <v>27061</v>
      </c>
      <c r="B1371" t="s">
        <v>2360</v>
      </c>
      <c r="C1371" t="s">
        <v>2361</v>
      </c>
      <c r="D1371" s="3">
        <v>45058</v>
      </c>
      <c r="E1371" s="4">
        <v>2667.72</v>
      </c>
      <c r="F1371" s="4">
        <v>16.899999999999999</v>
      </c>
    </row>
    <row r="1372" spans="1:6" x14ac:dyDescent="0.3">
      <c r="A1372" s="1">
        <v>27063</v>
      </c>
      <c r="B1372" t="s">
        <v>2362</v>
      </c>
      <c r="C1372" t="s">
        <v>81</v>
      </c>
      <c r="D1372" s="3">
        <v>10266</v>
      </c>
      <c r="E1372" s="4">
        <v>702.98</v>
      </c>
      <c r="F1372" s="4">
        <v>14.6</v>
      </c>
    </row>
    <row r="1373" spans="1:6" x14ac:dyDescent="0.3">
      <c r="A1373" s="1">
        <v>27065</v>
      </c>
      <c r="B1373" t="s">
        <v>2363</v>
      </c>
      <c r="C1373" t="s">
        <v>2364</v>
      </c>
      <c r="D1373" s="3">
        <v>16239</v>
      </c>
      <c r="E1373" s="4">
        <v>521.59</v>
      </c>
      <c r="F1373" s="4">
        <v>31.1</v>
      </c>
    </row>
    <row r="1374" spans="1:6" x14ac:dyDescent="0.3">
      <c r="A1374" s="1">
        <v>27067</v>
      </c>
      <c r="B1374" t="s">
        <v>2365</v>
      </c>
      <c r="C1374" t="s">
        <v>2366</v>
      </c>
      <c r="D1374" s="3">
        <v>42239</v>
      </c>
      <c r="E1374" s="4">
        <v>796.78</v>
      </c>
      <c r="F1374" s="4">
        <v>53</v>
      </c>
    </row>
    <row r="1375" spans="1:6" x14ac:dyDescent="0.3">
      <c r="A1375" s="1">
        <v>27069</v>
      </c>
      <c r="B1375" t="s">
        <v>2367</v>
      </c>
      <c r="C1375" t="s">
        <v>2368</v>
      </c>
      <c r="D1375" s="3">
        <v>4552</v>
      </c>
      <c r="E1375" s="4">
        <v>1098.8</v>
      </c>
      <c r="F1375" s="4">
        <v>4.0999999999999996</v>
      </c>
    </row>
    <row r="1376" spans="1:6" x14ac:dyDescent="0.3">
      <c r="A1376" s="1">
        <v>27071</v>
      </c>
      <c r="B1376" t="s">
        <v>2369</v>
      </c>
      <c r="C1376" t="s">
        <v>2370</v>
      </c>
      <c r="D1376" s="3">
        <v>13311</v>
      </c>
      <c r="E1376" s="4">
        <v>3104.07</v>
      </c>
      <c r="F1376" s="4">
        <v>4.3</v>
      </c>
    </row>
    <row r="1377" spans="1:6" x14ac:dyDescent="0.3">
      <c r="A1377" s="1">
        <v>27073</v>
      </c>
      <c r="B1377" t="s">
        <v>2371</v>
      </c>
      <c r="C1377" t="s">
        <v>2372</v>
      </c>
      <c r="D1377" s="3">
        <v>7259</v>
      </c>
      <c r="E1377" s="4">
        <v>765.02</v>
      </c>
      <c r="F1377" s="4">
        <v>9.5</v>
      </c>
    </row>
    <row r="1378" spans="1:6" x14ac:dyDescent="0.3">
      <c r="A1378" s="1">
        <v>27075</v>
      </c>
      <c r="B1378" t="s">
        <v>2373</v>
      </c>
      <c r="C1378" t="s">
        <v>412</v>
      </c>
      <c r="D1378" s="3">
        <v>10866</v>
      </c>
      <c r="E1378" s="4">
        <v>2109.29</v>
      </c>
      <c r="F1378" s="4">
        <v>5.2</v>
      </c>
    </row>
    <row r="1379" spans="1:6" x14ac:dyDescent="0.3">
      <c r="A1379" s="1">
        <v>27077</v>
      </c>
      <c r="B1379" t="s">
        <v>2374</v>
      </c>
      <c r="C1379" t="s">
        <v>2375</v>
      </c>
      <c r="D1379" s="3">
        <v>4045</v>
      </c>
      <c r="E1379" s="4">
        <v>1297.8699999999999</v>
      </c>
      <c r="F1379" s="4">
        <v>3.1</v>
      </c>
    </row>
    <row r="1380" spans="1:6" x14ac:dyDescent="0.3">
      <c r="A1380" s="1">
        <v>27079</v>
      </c>
      <c r="B1380" t="s">
        <v>2376</v>
      </c>
      <c r="C1380" t="s">
        <v>2377</v>
      </c>
      <c r="D1380" s="3">
        <v>27703</v>
      </c>
      <c r="E1380" s="4">
        <v>448.76</v>
      </c>
      <c r="F1380" s="4">
        <v>61.7</v>
      </c>
    </row>
    <row r="1381" spans="1:6" x14ac:dyDescent="0.3">
      <c r="A1381" s="1">
        <v>27081</v>
      </c>
      <c r="B1381" t="s">
        <v>2378</v>
      </c>
      <c r="C1381" t="s">
        <v>313</v>
      </c>
      <c r="D1381" s="3">
        <v>5896</v>
      </c>
      <c r="E1381" s="4">
        <v>536.76</v>
      </c>
      <c r="F1381" s="4">
        <v>11</v>
      </c>
    </row>
    <row r="1382" spans="1:6" x14ac:dyDescent="0.3">
      <c r="A1382" s="1">
        <v>27083</v>
      </c>
      <c r="B1382" t="s">
        <v>2379</v>
      </c>
      <c r="C1382" t="s">
        <v>1517</v>
      </c>
      <c r="D1382" s="3">
        <v>25857</v>
      </c>
      <c r="E1382" s="4">
        <v>714.56</v>
      </c>
      <c r="F1382" s="4">
        <v>36.200000000000003</v>
      </c>
    </row>
    <row r="1383" spans="1:6" x14ac:dyDescent="0.3">
      <c r="A1383" s="1">
        <v>27085</v>
      </c>
      <c r="B1383" t="s">
        <v>2380</v>
      </c>
      <c r="C1383" t="s">
        <v>2381</v>
      </c>
      <c r="D1383" s="3">
        <v>36651</v>
      </c>
      <c r="E1383" s="4">
        <v>491.47</v>
      </c>
      <c r="F1383" s="4">
        <v>74.599999999999994</v>
      </c>
    </row>
    <row r="1384" spans="1:6" x14ac:dyDescent="0.3">
      <c r="A1384" s="1">
        <v>27087</v>
      </c>
      <c r="B1384" t="s">
        <v>2382</v>
      </c>
      <c r="C1384" t="s">
        <v>2383</v>
      </c>
      <c r="D1384" s="3">
        <v>5413</v>
      </c>
      <c r="E1384" s="4">
        <v>557.88</v>
      </c>
      <c r="F1384" s="4">
        <v>9.6999999999999993</v>
      </c>
    </row>
    <row r="1385" spans="1:6" x14ac:dyDescent="0.3">
      <c r="A1385" s="1">
        <v>27089</v>
      </c>
      <c r="B1385" t="s">
        <v>2384</v>
      </c>
      <c r="C1385" t="s">
        <v>107</v>
      </c>
      <c r="D1385" s="3">
        <v>9439</v>
      </c>
      <c r="E1385" s="4">
        <v>1775.07</v>
      </c>
      <c r="F1385" s="4">
        <v>5.3</v>
      </c>
    </row>
    <row r="1386" spans="1:6" x14ac:dyDescent="0.3">
      <c r="A1386" s="1">
        <v>27091</v>
      </c>
      <c r="B1386" t="s">
        <v>2385</v>
      </c>
      <c r="C1386" t="s">
        <v>723</v>
      </c>
      <c r="D1386" s="3">
        <v>20840</v>
      </c>
      <c r="E1386" s="4">
        <v>712.35</v>
      </c>
      <c r="F1386" s="4">
        <v>29.3</v>
      </c>
    </row>
    <row r="1387" spans="1:6" x14ac:dyDescent="0.3">
      <c r="A1387" s="1">
        <v>27093</v>
      </c>
      <c r="B1387" t="s">
        <v>2386</v>
      </c>
      <c r="C1387" t="s">
        <v>2387</v>
      </c>
      <c r="D1387" s="3">
        <v>23300</v>
      </c>
      <c r="E1387" s="4">
        <v>608.17999999999995</v>
      </c>
      <c r="F1387" s="4">
        <v>38.299999999999997</v>
      </c>
    </row>
    <row r="1388" spans="1:6" x14ac:dyDescent="0.3">
      <c r="A1388" s="1">
        <v>27095</v>
      </c>
      <c r="B1388" t="s">
        <v>2388</v>
      </c>
      <c r="C1388" t="s">
        <v>2389</v>
      </c>
      <c r="D1388" s="3">
        <v>26097</v>
      </c>
      <c r="E1388" s="4">
        <v>572.30999999999995</v>
      </c>
      <c r="F1388" s="4">
        <v>45.6</v>
      </c>
    </row>
    <row r="1389" spans="1:6" x14ac:dyDescent="0.3">
      <c r="A1389" s="1">
        <v>27097</v>
      </c>
      <c r="B1389" t="s">
        <v>2390</v>
      </c>
      <c r="C1389" t="s">
        <v>2391</v>
      </c>
      <c r="D1389" s="3">
        <v>33198</v>
      </c>
      <c r="E1389" s="4">
        <v>1125.06</v>
      </c>
      <c r="F1389" s="4">
        <v>29.5</v>
      </c>
    </row>
    <row r="1390" spans="1:6" x14ac:dyDescent="0.3">
      <c r="A1390" s="1">
        <v>27099</v>
      </c>
      <c r="B1390" t="s">
        <v>2392</v>
      </c>
      <c r="C1390" t="s">
        <v>2393</v>
      </c>
      <c r="D1390" s="3">
        <v>39163</v>
      </c>
      <c r="E1390" s="4">
        <v>711.33</v>
      </c>
      <c r="F1390" s="4">
        <v>55.1</v>
      </c>
    </row>
    <row r="1391" spans="1:6" x14ac:dyDescent="0.3">
      <c r="A1391" s="1">
        <v>27101</v>
      </c>
      <c r="B1391" t="s">
        <v>2394</v>
      </c>
      <c r="C1391" t="s">
        <v>949</v>
      </c>
      <c r="D1391" s="3">
        <v>8725</v>
      </c>
      <c r="E1391" s="4">
        <v>704.7</v>
      </c>
      <c r="F1391" s="4">
        <v>12.4</v>
      </c>
    </row>
    <row r="1392" spans="1:6" x14ac:dyDescent="0.3">
      <c r="A1392" s="1">
        <v>27103</v>
      </c>
      <c r="B1392" t="s">
        <v>2395</v>
      </c>
      <c r="C1392" t="s">
        <v>2396</v>
      </c>
      <c r="D1392" s="3">
        <v>32727</v>
      </c>
      <c r="E1392" s="4">
        <v>448.49</v>
      </c>
      <c r="F1392" s="4">
        <v>73</v>
      </c>
    </row>
    <row r="1393" spans="1:6" x14ac:dyDescent="0.3">
      <c r="A1393" s="1">
        <v>27105</v>
      </c>
      <c r="B1393" t="s">
        <v>2397</v>
      </c>
      <c r="C1393" t="s">
        <v>2398</v>
      </c>
      <c r="D1393" s="3">
        <v>21378</v>
      </c>
      <c r="E1393" s="4">
        <v>715.11</v>
      </c>
      <c r="F1393" s="4">
        <v>29.9</v>
      </c>
    </row>
    <row r="1394" spans="1:6" x14ac:dyDescent="0.3">
      <c r="A1394" s="1">
        <v>27107</v>
      </c>
      <c r="B1394" t="s">
        <v>2399</v>
      </c>
      <c r="C1394" t="s">
        <v>2400</v>
      </c>
      <c r="D1394" s="3">
        <v>6852</v>
      </c>
      <c r="E1394" s="4">
        <v>872.79</v>
      </c>
      <c r="F1394" s="4">
        <v>7.9</v>
      </c>
    </row>
    <row r="1395" spans="1:6" x14ac:dyDescent="0.3">
      <c r="A1395" s="1">
        <v>27109</v>
      </c>
      <c r="B1395" t="s">
        <v>2401</v>
      </c>
      <c r="C1395" t="s">
        <v>2402</v>
      </c>
      <c r="D1395" s="3">
        <v>144248</v>
      </c>
      <c r="E1395" s="4">
        <v>653.35</v>
      </c>
      <c r="F1395" s="4">
        <v>220.8</v>
      </c>
    </row>
    <row r="1396" spans="1:6" x14ac:dyDescent="0.3">
      <c r="A1396" s="1">
        <v>27111</v>
      </c>
      <c r="B1396" t="s">
        <v>2403</v>
      </c>
      <c r="C1396" t="s">
        <v>2404</v>
      </c>
      <c r="D1396" s="3">
        <v>57303</v>
      </c>
      <c r="E1396" s="4">
        <v>1972.07</v>
      </c>
      <c r="F1396" s="4">
        <v>29.1</v>
      </c>
    </row>
    <row r="1397" spans="1:6" x14ac:dyDescent="0.3">
      <c r="A1397" s="1">
        <v>27113</v>
      </c>
      <c r="B1397" t="s">
        <v>2405</v>
      </c>
      <c r="C1397" t="s">
        <v>2406</v>
      </c>
      <c r="D1397" s="3">
        <v>13930</v>
      </c>
      <c r="E1397" s="4">
        <v>616.57000000000005</v>
      </c>
      <c r="F1397" s="4">
        <v>22.6</v>
      </c>
    </row>
    <row r="1398" spans="1:6" x14ac:dyDescent="0.3">
      <c r="A1398" s="1">
        <v>27115</v>
      </c>
      <c r="B1398" t="s">
        <v>2407</v>
      </c>
      <c r="C1398" t="s">
        <v>2408</v>
      </c>
      <c r="D1398" s="3">
        <v>29750</v>
      </c>
      <c r="E1398" s="4">
        <v>1411.29</v>
      </c>
      <c r="F1398" s="4">
        <v>21.1</v>
      </c>
    </row>
    <row r="1399" spans="1:6" x14ac:dyDescent="0.3">
      <c r="A1399" s="1">
        <v>27117</v>
      </c>
      <c r="B1399" t="s">
        <v>2409</v>
      </c>
      <c r="C1399" t="s">
        <v>2410</v>
      </c>
      <c r="D1399" s="3">
        <v>9596</v>
      </c>
      <c r="E1399" s="4">
        <v>465.05</v>
      </c>
      <c r="F1399" s="4">
        <v>20.6</v>
      </c>
    </row>
    <row r="1400" spans="1:6" x14ac:dyDescent="0.3">
      <c r="A1400" s="1">
        <v>27119</v>
      </c>
      <c r="B1400" t="s">
        <v>2411</v>
      </c>
      <c r="C1400" t="s">
        <v>342</v>
      </c>
      <c r="D1400" s="3">
        <v>31600</v>
      </c>
      <c r="E1400" s="4">
        <v>1971.13</v>
      </c>
      <c r="F1400" s="4">
        <v>16</v>
      </c>
    </row>
    <row r="1401" spans="1:6" x14ac:dyDescent="0.3">
      <c r="A1401" s="1">
        <v>27121</v>
      </c>
      <c r="B1401" t="s">
        <v>2412</v>
      </c>
      <c r="C1401" t="s">
        <v>344</v>
      </c>
      <c r="D1401" s="3">
        <v>10995</v>
      </c>
      <c r="E1401" s="4">
        <v>669.71</v>
      </c>
      <c r="F1401" s="4">
        <v>16.399999999999999</v>
      </c>
    </row>
    <row r="1402" spans="1:6" x14ac:dyDescent="0.3">
      <c r="A1402" s="1">
        <v>27123</v>
      </c>
      <c r="B1402" t="s">
        <v>2413</v>
      </c>
      <c r="C1402" t="s">
        <v>2414</v>
      </c>
      <c r="D1402" s="3">
        <v>508640</v>
      </c>
      <c r="E1402" s="4">
        <v>152.21</v>
      </c>
      <c r="F1402" s="4">
        <v>3341.6</v>
      </c>
    </row>
    <row r="1403" spans="1:6" x14ac:dyDescent="0.3">
      <c r="A1403" s="1">
        <v>27125</v>
      </c>
      <c r="B1403" t="s">
        <v>2415</v>
      </c>
      <c r="C1403" t="s">
        <v>2416</v>
      </c>
      <c r="D1403" s="3">
        <v>4089</v>
      </c>
      <c r="E1403" s="4">
        <v>432.41</v>
      </c>
      <c r="F1403" s="4">
        <v>9.5</v>
      </c>
    </row>
    <row r="1404" spans="1:6" x14ac:dyDescent="0.3">
      <c r="A1404" s="1">
        <v>27127</v>
      </c>
      <c r="B1404" t="s">
        <v>2417</v>
      </c>
      <c r="C1404" t="s">
        <v>2418</v>
      </c>
      <c r="D1404" s="3">
        <v>16059</v>
      </c>
      <c r="E1404" s="4">
        <v>878.57</v>
      </c>
      <c r="F1404" s="4">
        <v>18.3</v>
      </c>
    </row>
    <row r="1405" spans="1:6" x14ac:dyDescent="0.3">
      <c r="A1405" s="1">
        <v>27129</v>
      </c>
      <c r="B1405" t="s">
        <v>2419</v>
      </c>
      <c r="C1405" t="s">
        <v>2420</v>
      </c>
      <c r="D1405" s="3">
        <v>15730</v>
      </c>
      <c r="E1405" s="4">
        <v>982.91</v>
      </c>
      <c r="F1405" s="4">
        <v>16</v>
      </c>
    </row>
    <row r="1406" spans="1:6" x14ac:dyDescent="0.3">
      <c r="A1406" s="1">
        <v>27131</v>
      </c>
      <c r="B1406" t="s">
        <v>2421</v>
      </c>
      <c r="C1406" t="s">
        <v>1707</v>
      </c>
      <c r="D1406" s="3">
        <v>64142</v>
      </c>
      <c r="E1406" s="4">
        <v>495.68</v>
      </c>
      <c r="F1406" s="4">
        <v>129.4</v>
      </c>
    </row>
    <row r="1407" spans="1:6" x14ac:dyDescent="0.3">
      <c r="A1407" s="1">
        <v>27133</v>
      </c>
      <c r="B1407" t="s">
        <v>2422</v>
      </c>
      <c r="C1407" t="s">
        <v>2423</v>
      </c>
      <c r="D1407" s="3">
        <v>9687</v>
      </c>
      <c r="E1407" s="4">
        <v>482.45</v>
      </c>
      <c r="F1407" s="4">
        <v>20.100000000000001</v>
      </c>
    </row>
    <row r="1408" spans="1:6" x14ac:dyDescent="0.3">
      <c r="A1408" s="1">
        <v>27135</v>
      </c>
      <c r="B1408" t="s">
        <v>2424</v>
      </c>
      <c r="C1408" t="s">
        <v>2425</v>
      </c>
      <c r="D1408" s="3">
        <v>15629</v>
      </c>
      <c r="E1408" s="4">
        <v>1671.6</v>
      </c>
      <c r="F1408" s="4">
        <v>9.3000000000000007</v>
      </c>
    </row>
    <row r="1409" spans="1:6" x14ac:dyDescent="0.3">
      <c r="A1409" s="1">
        <v>27137</v>
      </c>
      <c r="B1409" t="s">
        <v>2426</v>
      </c>
      <c r="C1409" t="s">
        <v>2427</v>
      </c>
      <c r="D1409" s="3">
        <v>200226</v>
      </c>
      <c r="E1409" s="4">
        <v>6247.4</v>
      </c>
      <c r="F1409" s="4">
        <v>32</v>
      </c>
    </row>
    <row r="1410" spans="1:6" x14ac:dyDescent="0.3">
      <c r="A1410" s="1">
        <v>27139</v>
      </c>
      <c r="B1410" t="s">
        <v>2428</v>
      </c>
      <c r="C1410" t="s">
        <v>355</v>
      </c>
      <c r="D1410" s="3">
        <v>129928</v>
      </c>
      <c r="E1410" s="4">
        <v>356.48</v>
      </c>
      <c r="F1410" s="4">
        <v>364.5</v>
      </c>
    </row>
    <row r="1411" spans="1:6" x14ac:dyDescent="0.3">
      <c r="A1411" s="1">
        <v>27141</v>
      </c>
      <c r="B1411" t="s">
        <v>2429</v>
      </c>
      <c r="C1411" t="s">
        <v>2430</v>
      </c>
      <c r="D1411" s="3">
        <v>88499</v>
      </c>
      <c r="E1411" s="4">
        <v>432.92</v>
      </c>
      <c r="F1411" s="4">
        <v>204.4</v>
      </c>
    </row>
    <row r="1412" spans="1:6" x14ac:dyDescent="0.3">
      <c r="A1412" s="1">
        <v>27143</v>
      </c>
      <c r="B1412" t="s">
        <v>2431</v>
      </c>
      <c r="C1412" t="s">
        <v>2432</v>
      </c>
      <c r="D1412" s="3">
        <v>15226</v>
      </c>
      <c r="E1412" s="4">
        <v>588.78</v>
      </c>
      <c r="F1412" s="4">
        <v>25.9</v>
      </c>
    </row>
    <row r="1413" spans="1:6" x14ac:dyDescent="0.3">
      <c r="A1413" s="1">
        <v>27145</v>
      </c>
      <c r="B1413" t="s">
        <v>2433</v>
      </c>
      <c r="C1413" t="s">
        <v>2434</v>
      </c>
      <c r="D1413" s="3">
        <v>150642</v>
      </c>
      <c r="E1413" s="4">
        <v>1343.13</v>
      </c>
      <c r="F1413" s="4">
        <v>112.2</v>
      </c>
    </row>
    <row r="1414" spans="1:6" x14ac:dyDescent="0.3">
      <c r="A1414" s="1">
        <v>27147</v>
      </c>
      <c r="B1414" t="s">
        <v>2435</v>
      </c>
      <c r="C1414" t="s">
        <v>2436</v>
      </c>
      <c r="D1414" s="3">
        <v>36576</v>
      </c>
      <c r="E1414" s="4">
        <v>429.65</v>
      </c>
      <c r="F1414" s="4">
        <v>85.1</v>
      </c>
    </row>
    <row r="1415" spans="1:6" x14ac:dyDescent="0.3">
      <c r="A1415" s="1">
        <v>27149</v>
      </c>
      <c r="B1415" t="s">
        <v>2437</v>
      </c>
      <c r="C1415" t="s">
        <v>1732</v>
      </c>
      <c r="D1415" s="3">
        <v>9726</v>
      </c>
      <c r="E1415" s="4">
        <v>563.6</v>
      </c>
      <c r="F1415" s="4">
        <v>17.3</v>
      </c>
    </row>
    <row r="1416" spans="1:6" x14ac:dyDescent="0.3">
      <c r="A1416" s="1">
        <v>27151</v>
      </c>
      <c r="B1416" t="s">
        <v>2438</v>
      </c>
      <c r="C1416" t="s">
        <v>2439</v>
      </c>
      <c r="D1416" s="3">
        <v>9783</v>
      </c>
      <c r="E1416" s="4">
        <v>742.08</v>
      </c>
      <c r="F1416" s="4">
        <v>13.2</v>
      </c>
    </row>
    <row r="1417" spans="1:6" x14ac:dyDescent="0.3">
      <c r="A1417" s="1">
        <v>27153</v>
      </c>
      <c r="B1417" t="s">
        <v>2440</v>
      </c>
      <c r="C1417" t="s">
        <v>1914</v>
      </c>
      <c r="D1417" s="3">
        <v>24895</v>
      </c>
      <c r="E1417" s="4">
        <v>944.98</v>
      </c>
      <c r="F1417" s="4">
        <v>26.3</v>
      </c>
    </row>
    <row r="1418" spans="1:6" x14ac:dyDescent="0.3">
      <c r="A1418" s="1">
        <v>27155</v>
      </c>
      <c r="B1418" t="s">
        <v>2441</v>
      </c>
      <c r="C1418" t="s">
        <v>2442</v>
      </c>
      <c r="D1418" s="3">
        <v>3558</v>
      </c>
      <c r="E1418" s="4">
        <v>573.9</v>
      </c>
      <c r="F1418" s="4">
        <v>6.2</v>
      </c>
    </row>
    <row r="1419" spans="1:6" x14ac:dyDescent="0.3">
      <c r="A1419" s="1">
        <v>27157</v>
      </c>
      <c r="B1419" t="s">
        <v>2443</v>
      </c>
      <c r="C1419" t="s">
        <v>2444</v>
      </c>
      <c r="D1419" s="3">
        <v>21676</v>
      </c>
      <c r="E1419" s="4">
        <v>522.98</v>
      </c>
      <c r="F1419" s="4">
        <v>41.4</v>
      </c>
    </row>
    <row r="1420" spans="1:6" x14ac:dyDescent="0.3">
      <c r="A1420" s="1">
        <v>27159</v>
      </c>
      <c r="B1420" t="s">
        <v>2445</v>
      </c>
      <c r="C1420" t="s">
        <v>2446</v>
      </c>
      <c r="D1420" s="3">
        <v>13843</v>
      </c>
      <c r="E1420" s="4">
        <v>536.27</v>
      </c>
      <c r="F1420" s="4">
        <v>25.8</v>
      </c>
    </row>
    <row r="1421" spans="1:6" x14ac:dyDescent="0.3">
      <c r="A1421" s="1">
        <v>27161</v>
      </c>
      <c r="B1421" t="s">
        <v>2447</v>
      </c>
      <c r="C1421" t="s">
        <v>2448</v>
      </c>
      <c r="D1421" s="3">
        <v>19136</v>
      </c>
      <c r="E1421" s="4">
        <v>423.36</v>
      </c>
      <c r="F1421" s="4">
        <v>45.2</v>
      </c>
    </row>
    <row r="1422" spans="1:6" x14ac:dyDescent="0.3">
      <c r="A1422" s="1">
        <v>27163</v>
      </c>
      <c r="B1422" t="s">
        <v>2449</v>
      </c>
      <c r="C1422" t="s">
        <v>142</v>
      </c>
      <c r="D1422" s="3">
        <v>238136</v>
      </c>
      <c r="E1422" s="4">
        <v>384.28</v>
      </c>
      <c r="F1422" s="4">
        <v>619.70000000000005</v>
      </c>
    </row>
    <row r="1423" spans="1:6" x14ac:dyDescent="0.3">
      <c r="A1423" s="1">
        <v>27165</v>
      </c>
      <c r="B1423" t="s">
        <v>2450</v>
      </c>
      <c r="C1423" t="s">
        <v>2451</v>
      </c>
      <c r="D1423" s="3">
        <v>11211</v>
      </c>
      <c r="E1423" s="4">
        <v>434.95</v>
      </c>
      <c r="F1423" s="4">
        <v>25.8</v>
      </c>
    </row>
    <row r="1424" spans="1:6" x14ac:dyDescent="0.3">
      <c r="A1424" s="1">
        <v>27167</v>
      </c>
      <c r="B1424" t="s">
        <v>2452</v>
      </c>
      <c r="C1424" t="s">
        <v>2453</v>
      </c>
      <c r="D1424" s="3">
        <v>6576</v>
      </c>
      <c r="E1424" s="4">
        <v>750.96</v>
      </c>
      <c r="F1424" s="4">
        <v>8.8000000000000007</v>
      </c>
    </row>
    <row r="1425" spans="1:6" x14ac:dyDescent="0.3">
      <c r="A1425" s="1">
        <v>27169</v>
      </c>
      <c r="B1425" t="s">
        <v>2454</v>
      </c>
      <c r="C1425" t="s">
        <v>2455</v>
      </c>
      <c r="D1425" s="3">
        <v>51461</v>
      </c>
      <c r="E1425" s="4">
        <v>626.21</v>
      </c>
      <c r="F1425" s="4">
        <v>82.2</v>
      </c>
    </row>
    <row r="1426" spans="1:6" x14ac:dyDescent="0.3">
      <c r="A1426" s="1">
        <v>27171</v>
      </c>
      <c r="B1426" t="s">
        <v>2456</v>
      </c>
      <c r="C1426" t="s">
        <v>1576</v>
      </c>
      <c r="D1426" s="3">
        <v>124700</v>
      </c>
      <c r="E1426" s="4">
        <v>661.46</v>
      </c>
      <c r="F1426" s="4">
        <v>188.5</v>
      </c>
    </row>
    <row r="1427" spans="1:6" x14ac:dyDescent="0.3">
      <c r="A1427" s="1">
        <v>27173</v>
      </c>
      <c r="B1427" t="s">
        <v>2457</v>
      </c>
      <c r="C1427" t="s">
        <v>2458</v>
      </c>
      <c r="D1427" s="3">
        <v>10438</v>
      </c>
      <c r="E1427" s="4">
        <v>759.1</v>
      </c>
      <c r="F1427" s="4">
        <v>13.8</v>
      </c>
    </row>
    <row r="1428" spans="1:6" x14ac:dyDescent="0.3">
      <c r="A1428" s="1">
        <v>28</v>
      </c>
      <c r="B1428" t="s">
        <v>2459</v>
      </c>
      <c r="C1428" t="s">
        <v>2460</v>
      </c>
      <c r="D1428" s="3">
        <v>2967297</v>
      </c>
      <c r="E1428" s="4">
        <v>46923.27</v>
      </c>
      <c r="F1428" s="4">
        <v>63.2</v>
      </c>
    </row>
    <row r="1429" spans="1:6" x14ac:dyDescent="0.3">
      <c r="A1429" s="1">
        <v>28001</v>
      </c>
      <c r="B1429" t="s">
        <v>2461</v>
      </c>
      <c r="C1429" t="s">
        <v>496</v>
      </c>
      <c r="D1429" s="3">
        <v>32297</v>
      </c>
      <c r="E1429" s="4">
        <v>462.41</v>
      </c>
      <c r="F1429" s="4">
        <v>69.8</v>
      </c>
    </row>
    <row r="1430" spans="1:6" x14ac:dyDescent="0.3">
      <c r="A1430" s="1">
        <v>28003</v>
      </c>
      <c r="B1430" t="s">
        <v>2462</v>
      </c>
      <c r="C1430" t="s">
        <v>2463</v>
      </c>
      <c r="D1430" s="3">
        <v>37057</v>
      </c>
      <c r="E1430" s="4">
        <v>400.04</v>
      </c>
      <c r="F1430" s="4">
        <v>92.6</v>
      </c>
    </row>
    <row r="1431" spans="1:6" x14ac:dyDescent="0.3">
      <c r="A1431" s="1">
        <v>28005</v>
      </c>
      <c r="B1431" t="s">
        <v>2464</v>
      </c>
      <c r="C1431" t="s">
        <v>2465</v>
      </c>
      <c r="D1431" s="3">
        <v>13131</v>
      </c>
      <c r="E1431" s="4">
        <v>730.1</v>
      </c>
      <c r="F1431" s="4">
        <v>18</v>
      </c>
    </row>
    <row r="1432" spans="1:6" x14ac:dyDescent="0.3">
      <c r="A1432" s="1">
        <v>28007</v>
      </c>
      <c r="B1432" t="s">
        <v>2466</v>
      </c>
      <c r="C1432" t="s">
        <v>2467</v>
      </c>
      <c r="D1432" s="3">
        <v>19564</v>
      </c>
      <c r="E1432" s="4">
        <v>734.98</v>
      </c>
      <c r="F1432" s="4">
        <v>26.6</v>
      </c>
    </row>
    <row r="1433" spans="1:6" x14ac:dyDescent="0.3">
      <c r="A1433" s="1">
        <v>28009</v>
      </c>
      <c r="B1433" t="s">
        <v>2468</v>
      </c>
      <c r="C1433" t="s">
        <v>251</v>
      </c>
      <c r="D1433" s="3">
        <v>8729</v>
      </c>
      <c r="E1433" s="4">
        <v>406.62</v>
      </c>
      <c r="F1433" s="4">
        <v>21.5</v>
      </c>
    </row>
    <row r="1434" spans="1:6" x14ac:dyDescent="0.3">
      <c r="A1434" s="1">
        <v>28011</v>
      </c>
      <c r="B1434" t="s">
        <v>2469</v>
      </c>
      <c r="C1434" t="s">
        <v>2470</v>
      </c>
      <c r="D1434" s="3">
        <v>34145</v>
      </c>
      <c r="E1434" s="4">
        <v>876.57</v>
      </c>
      <c r="F1434" s="4">
        <v>39</v>
      </c>
    </row>
    <row r="1435" spans="1:6" x14ac:dyDescent="0.3">
      <c r="A1435" s="1">
        <v>28013</v>
      </c>
      <c r="B1435" t="s">
        <v>2471</v>
      </c>
      <c r="C1435" t="s">
        <v>25</v>
      </c>
      <c r="D1435" s="3">
        <v>14962</v>
      </c>
      <c r="E1435" s="4">
        <v>586.57000000000005</v>
      </c>
      <c r="F1435" s="4">
        <v>25.5</v>
      </c>
    </row>
    <row r="1436" spans="1:6" x14ac:dyDescent="0.3">
      <c r="A1436" s="1">
        <v>28015</v>
      </c>
      <c r="B1436" t="s">
        <v>2472</v>
      </c>
      <c r="C1436" t="s">
        <v>258</v>
      </c>
      <c r="D1436" s="3">
        <v>10597</v>
      </c>
      <c r="E1436" s="4">
        <v>628.24</v>
      </c>
      <c r="F1436" s="4">
        <v>16.899999999999999</v>
      </c>
    </row>
    <row r="1437" spans="1:6" x14ac:dyDescent="0.3">
      <c r="A1437" s="1">
        <v>28017</v>
      </c>
      <c r="B1437" t="s">
        <v>2473</v>
      </c>
      <c r="C1437" t="s">
        <v>1462</v>
      </c>
      <c r="D1437" s="3">
        <v>17392</v>
      </c>
      <c r="E1437" s="4">
        <v>501.78</v>
      </c>
      <c r="F1437" s="4">
        <v>34.700000000000003</v>
      </c>
    </row>
    <row r="1438" spans="1:6" x14ac:dyDescent="0.3">
      <c r="A1438" s="1">
        <v>28019</v>
      </c>
      <c r="B1438" t="s">
        <v>2474</v>
      </c>
      <c r="C1438" t="s">
        <v>33</v>
      </c>
      <c r="D1438" s="3">
        <v>8547</v>
      </c>
      <c r="E1438" s="4">
        <v>418.18</v>
      </c>
      <c r="F1438" s="4">
        <v>20.399999999999999</v>
      </c>
    </row>
    <row r="1439" spans="1:6" x14ac:dyDescent="0.3">
      <c r="A1439" s="1">
        <v>28021</v>
      </c>
      <c r="B1439" t="s">
        <v>2475</v>
      </c>
      <c r="C1439" t="s">
        <v>2476</v>
      </c>
      <c r="D1439" s="3">
        <v>9604</v>
      </c>
      <c r="E1439" s="4">
        <v>487.41</v>
      </c>
      <c r="F1439" s="4">
        <v>19.7</v>
      </c>
    </row>
    <row r="1440" spans="1:6" x14ac:dyDescent="0.3">
      <c r="A1440" s="1">
        <v>28023</v>
      </c>
      <c r="B1440" t="s">
        <v>2477</v>
      </c>
      <c r="C1440" t="s">
        <v>35</v>
      </c>
      <c r="D1440" s="3">
        <v>16732</v>
      </c>
      <c r="E1440" s="4">
        <v>691.55</v>
      </c>
      <c r="F1440" s="4">
        <v>24.2</v>
      </c>
    </row>
    <row r="1441" spans="1:6" x14ac:dyDescent="0.3">
      <c r="A1441" s="1">
        <v>28025</v>
      </c>
      <c r="B1441" t="s">
        <v>2478</v>
      </c>
      <c r="C1441" t="s">
        <v>37</v>
      </c>
      <c r="D1441" s="3">
        <v>20634</v>
      </c>
      <c r="E1441" s="4">
        <v>410.08</v>
      </c>
      <c r="F1441" s="4">
        <v>50.3</v>
      </c>
    </row>
    <row r="1442" spans="1:6" x14ac:dyDescent="0.3">
      <c r="A1442" s="1">
        <v>28027</v>
      </c>
      <c r="B1442" t="s">
        <v>2479</v>
      </c>
      <c r="C1442" t="s">
        <v>2480</v>
      </c>
      <c r="D1442" s="3">
        <v>26151</v>
      </c>
      <c r="E1442" s="4">
        <v>552.44000000000005</v>
      </c>
      <c r="F1442" s="4">
        <v>47.3</v>
      </c>
    </row>
    <row r="1443" spans="1:6" x14ac:dyDescent="0.3">
      <c r="A1443" s="1">
        <v>28029</v>
      </c>
      <c r="B1443" t="s">
        <v>2481</v>
      </c>
      <c r="C1443" t="s">
        <v>2482</v>
      </c>
      <c r="D1443" s="3">
        <v>29449</v>
      </c>
      <c r="E1443" s="4">
        <v>777.24</v>
      </c>
      <c r="F1443" s="4">
        <v>37.9</v>
      </c>
    </row>
    <row r="1444" spans="1:6" x14ac:dyDescent="0.3">
      <c r="A1444" s="1">
        <v>28031</v>
      </c>
      <c r="B1444" t="s">
        <v>2483</v>
      </c>
      <c r="C1444" t="s">
        <v>49</v>
      </c>
      <c r="D1444" s="3">
        <v>19568</v>
      </c>
      <c r="E1444" s="4">
        <v>413.79</v>
      </c>
      <c r="F1444" s="4">
        <v>47.3</v>
      </c>
    </row>
    <row r="1445" spans="1:6" x14ac:dyDescent="0.3">
      <c r="A1445" s="1">
        <v>28033</v>
      </c>
      <c r="B1445" t="s">
        <v>2484</v>
      </c>
      <c r="C1445" t="s">
        <v>672</v>
      </c>
      <c r="D1445" s="3">
        <v>161252</v>
      </c>
      <c r="E1445" s="4">
        <v>476.15</v>
      </c>
      <c r="F1445" s="4">
        <v>338.7</v>
      </c>
    </row>
    <row r="1446" spans="1:6" x14ac:dyDescent="0.3">
      <c r="A1446" s="1">
        <v>28035</v>
      </c>
      <c r="B1446" t="s">
        <v>2485</v>
      </c>
      <c r="C1446" t="s">
        <v>2486</v>
      </c>
      <c r="D1446" s="3">
        <v>74934</v>
      </c>
      <c r="E1446" s="4">
        <v>466.31</v>
      </c>
      <c r="F1446" s="4">
        <v>160.69999999999999</v>
      </c>
    </row>
    <row r="1447" spans="1:6" x14ac:dyDescent="0.3">
      <c r="A1447" s="1">
        <v>28037</v>
      </c>
      <c r="B1447" t="s">
        <v>2487</v>
      </c>
      <c r="C1447" t="s">
        <v>69</v>
      </c>
      <c r="D1447" s="3">
        <v>8118</v>
      </c>
      <c r="E1447" s="4">
        <v>563.78</v>
      </c>
      <c r="F1447" s="4">
        <v>14.4</v>
      </c>
    </row>
    <row r="1448" spans="1:6" x14ac:dyDescent="0.3">
      <c r="A1448" s="1">
        <v>28039</v>
      </c>
      <c r="B1448" t="s">
        <v>2488</v>
      </c>
      <c r="C1448" t="s">
        <v>2489</v>
      </c>
      <c r="D1448" s="3">
        <v>22578</v>
      </c>
      <c r="E1448" s="4">
        <v>478.71</v>
      </c>
      <c r="F1448" s="4">
        <v>47.2</v>
      </c>
    </row>
    <row r="1449" spans="1:6" x14ac:dyDescent="0.3">
      <c r="A1449" s="1">
        <v>28041</v>
      </c>
      <c r="B1449" t="s">
        <v>2490</v>
      </c>
      <c r="C1449" t="s">
        <v>73</v>
      </c>
      <c r="D1449" s="3">
        <v>14400</v>
      </c>
      <c r="E1449" s="4">
        <v>712.76</v>
      </c>
      <c r="F1449" s="4">
        <v>20.2</v>
      </c>
    </row>
    <row r="1450" spans="1:6" x14ac:dyDescent="0.3">
      <c r="A1450" s="1">
        <v>28043</v>
      </c>
      <c r="B1450" t="s">
        <v>2491</v>
      </c>
      <c r="C1450" t="s">
        <v>2492</v>
      </c>
      <c r="D1450" s="3">
        <v>21906</v>
      </c>
      <c r="E1450" s="4">
        <v>422.11</v>
      </c>
      <c r="F1450" s="4">
        <v>51.9</v>
      </c>
    </row>
    <row r="1451" spans="1:6" x14ac:dyDescent="0.3">
      <c r="A1451" s="1">
        <v>28045</v>
      </c>
      <c r="B1451" t="s">
        <v>2493</v>
      </c>
      <c r="C1451" t="s">
        <v>896</v>
      </c>
      <c r="D1451" s="3">
        <v>43929</v>
      </c>
      <c r="E1451" s="4">
        <v>473.75</v>
      </c>
      <c r="F1451" s="4">
        <v>92.7</v>
      </c>
    </row>
    <row r="1452" spans="1:6" x14ac:dyDescent="0.3">
      <c r="A1452" s="1">
        <v>28047</v>
      </c>
      <c r="B1452" t="s">
        <v>2494</v>
      </c>
      <c r="C1452" t="s">
        <v>1339</v>
      </c>
      <c r="D1452" s="3">
        <v>187105</v>
      </c>
      <c r="E1452" s="4">
        <v>573.99</v>
      </c>
      <c r="F1452" s="4">
        <v>326</v>
      </c>
    </row>
    <row r="1453" spans="1:6" x14ac:dyDescent="0.3">
      <c r="A1453" s="1">
        <v>28049</v>
      </c>
      <c r="B1453" t="s">
        <v>2495</v>
      </c>
      <c r="C1453" t="s">
        <v>2496</v>
      </c>
      <c r="D1453" s="3">
        <v>245285</v>
      </c>
      <c r="E1453" s="4">
        <v>869.74</v>
      </c>
      <c r="F1453" s="4">
        <v>282</v>
      </c>
    </row>
    <row r="1454" spans="1:6" x14ac:dyDescent="0.3">
      <c r="A1454" s="1">
        <v>28051</v>
      </c>
      <c r="B1454" t="s">
        <v>2497</v>
      </c>
      <c r="C1454" t="s">
        <v>702</v>
      </c>
      <c r="D1454" s="3">
        <v>19198</v>
      </c>
      <c r="E1454" s="4">
        <v>756.7</v>
      </c>
      <c r="F1454" s="4">
        <v>25.4</v>
      </c>
    </row>
    <row r="1455" spans="1:6" x14ac:dyDescent="0.3">
      <c r="A1455" s="1">
        <v>28053</v>
      </c>
      <c r="B1455" t="s">
        <v>2498</v>
      </c>
      <c r="C1455" t="s">
        <v>2499</v>
      </c>
      <c r="D1455" s="3">
        <v>9375</v>
      </c>
      <c r="E1455" s="4">
        <v>418.49</v>
      </c>
      <c r="F1455" s="4">
        <v>22.4</v>
      </c>
    </row>
    <row r="1456" spans="1:6" x14ac:dyDescent="0.3">
      <c r="A1456" s="1">
        <v>28055</v>
      </c>
      <c r="B1456" t="s">
        <v>2500</v>
      </c>
      <c r="C1456" t="s">
        <v>2501</v>
      </c>
      <c r="D1456" s="3">
        <v>1406</v>
      </c>
      <c r="E1456" s="4">
        <v>413.05</v>
      </c>
      <c r="F1456" s="4">
        <v>3.4</v>
      </c>
    </row>
    <row r="1457" spans="1:6" x14ac:dyDescent="0.3">
      <c r="A1457" s="1">
        <v>28057</v>
      </c>
      <c r="B1457" t="s">
        <v>2502</v>
      </c>
      <c r="C1457" t="s">
        <v>2503</v>
      </c>
      <c r="D1457" s="3">
        <v>23401</v>
      </c>
      <c r="E1457" s="4">
        <v>532.79</v>
      </c>
      <c r="F1457" s="4">
        <v>43.9</v>
      </c>
    </row>
    <row r="1458" spans="1:6" x14ac:dyDescent="0.3">
      <c r="A1458" s="1">
        <v>28059</v>
      </c>
      <c r="B1458" t="s">
        <v>2504</v>
      </c>
      <c r="C1458" t="s">
        <v>81</v>
      </c>
      <c r="D1458" s="3">
        <v>139668</v>
      </c>
      <c r="E1458" s="4">
        <v>722.75</v>
      </c>
      <c r="F1458" s="4">
        <v>193.2</v>
      </c>
    </row>
    <row r="1459" spans="1:6" x14ac:dyDescent="0.3">
      <c r="A1459" s="1">
        <v>28061</v>
      </c>
      <c r="B1459" t="s">
        <v>2505</v>
      </c>
      <c r="C1459" t="s">
        <v>911</v>
      </c>
      <c r="D1459" s="3">
        <v>17062</v>
      </c>
      <c r="E1459" s="4">
        <v>676.24</v>
      </c>
      <c r="F1459" s="4">
        <v>25.2</v>
      </c>
    </row>
    <row r="1460" spans="1:6" x14ac:dyDescent="0.3">
      <c r="A1460" s="1">
        <v>28063</v>
      </c>
      <c r="B1460" t="s">
        <v>2506</v>
      </c>
      <c r="C1460" t="s">
        <v>83</v>
      </c>
      <c r="D1460" s="3">
        <v>7726</v>
      </c>
      <c r="E1460" s="4">
        <v>519.92999999999995</v>
      </c>
      <c r="F1460" s="4">
        <v>14.9</v>
      </c>
    </row>
    <row r="1461" spans="1:6" x14ac:dyDescent="0.3">
      <c r="A1461" s="1">
        <v>28065</v>
      </c>
      <c r="B1461" t="s">
        <v>2507</v>
      </c>
      <c r="C1461" t="s">
        <v>2508</v>
      </c>
      <c r="D1461" s="3">
        <v>12487</v>
      </c>
      <c r="E1461" s="4">
        <v>408.44</v>
      </c>
      <c r="F1461" s="4">
        <v>30.6</v>
      </c>
    </row>
    <row r="1462" spans="1:6" x14ac:dyDescent="0.3">
      <c r="A1462" s="1">
        <v>28067</v>
      </c>
      <c r="B1462" t="s">
        <v>2509</v>
      </c>
      <c r="C1462" t="s">
        <v>919</v>
      </c>
      <c r="D1462" s="3">
        <v>67761</v>
      </c>
      <c r="E1462" s="4">
        <v>694.8</v>
      </c>
      <c r="F1462" s="4">
        <v>97.5</v>
      </c>
    </row>
    <row r="1463" spans="1:6" x14ac:dyDescent="0.3">
      <c r="A1463" s="1">
        <v>28069</v>
      </c>
      <c r="B1463" t="s">
        <v>2510</v>
      </c>
      <c r="C1463" t="s">
        <v>2511</v>
      </c>
      <c r="D1463" s="3">
        <v>10456</v>
      </c>
      <c r="E1463" s="4">
        <v>766.18</v>
      </c>
      <c r="F1463" s="4">
        <v>13.6</v>
      </c>
    </row>
    <row r="1464" spans="1:6" x14ac:dyDescent="0.3">
      <c r="A1464" s="1">
        <v>28071</v>
      </c>
      <c r="B1464" t="s">
        <v>2512</v>
      </c>
      <c r="C1464" t="s">
        <v>309</v>
      </c>
      <c r="D1464" s="3">
        <v>47351</v>
      </c>
      <c r="E1464" s="4">
        <v>631.71</v>
      </c>
      <c r="F1464" s="4">
        <v>75</v>
      </c>
    </row>
    <row r="1465" spans="1:6" x14ac:dyDescent="0.3">
      <c r="A1465" s="1">
        <v>28073</v>
      </c>
      <c r="B1465" t="s">
        <v>2513</v>
      </c>
      <c r="C1465" t="s">
        <v>86</v>
      </c>
      <c r="D1465" s="3">
        <v>55658</v>
      </c>
      <c r="E1465" s="4">
        <v>497.06</v>
      </c>
      <c r="F1465" s="4">
        <v>112</v>
      </c>
    </row>
    <row r="1466" spans="1:6" x14ac:dyDescent="0.3">
      <c r="A1466" s="1">
        <v>28075</v>
      </c>
      <c r="B1466" t="s">
        <v>2514</v>
      </c>
      <c r="C1466" t="s">
        <v>88</v>
      </c>
      <c r="D1466" s="3">
        <v>80261</v>
      </c>
      <c r="E1466" s="4">
        <v>703.63</v>
      </c>
      <c r="F1466" s="4">
        <v>114.1</v>
      </c>
    </row>
    <row r="1467" spans="1:6" x14ac:dyDescent="0.3">
      <c r="A1467" s="1">
        <v>28077</v>
      </c>
      <c r="B1467" t="s">
        <v>2515</v>
      </c>
      <c r="C1467" t="s">
        <v>90</v>
      </c>
      <c r="D1467" s="3">
        <v>12929</v>
      </c>
      <c r="E1467" s="4">
        <v>430.67</v>
      </c>
      <c r="F1467" s="4">
        <v>30</v>
      </c>
    </row>
    <row r="1468" spans="1:6" x14ac:dyDescent="0.3">
      <c r="A1468" s="1">
        <v>28079</v>
      </c>
      <c r="B1468" t="s">
        <v>2516</v>
      </c>
      <c r="C1468" t="s">
        <v>2517</v>
      </c>
      <c r="D1468" s="3">
        <v>23805</v>
      </c>
      <c r="E1468" s="4">
        <v>583</v>
      </c>
      <c r="F1468" s="4">
        <v>40.799999999999997</v>
      </c>
    </row>
    <row r="1469" spans="1:6" x14ac:dyDescent="0.3">
      <c r="A1469" s="1">
        <v>28081</v>
      </c>
      <c r="B1469" t="s">
        <v>2518</v>
      </c>
      <c r="C1469" t="s">
        <v>92</v>
      </c>
      <c r="D1469" s="3">
        <v>82910</v>
      </c>
      <c r="E1469" s="4">
        <v>449.95</v>
      </c>
      <c r="F1469" s="4">
        <v>184.3</v>
      </c>
    </row>
    <row r="1470" spans="1:6" x14ac:dyDescent="0.3">
      <c r="A1470" s="1">
        <v>28083</v>
      </c>
      <c r="B1470" t="s">
        <v>2519</v>
      </c>
      <c r="C1470" t="s">
        <v>2520</v>
      </c>
      <c r="D1470" s="3">
        <v>32317</v>
      </c>
      <c r="E1470" s="4">
        <v>592.54</v>
      </c>
      <c r="F1470" s="4">
        <v>54.5</v>
      </c>
    </row>
    <row r="1471" spans="1:6" x14ac:dyDescent="0.3">
      <c r="A1471" s="1">
        <v>28085</v>
      </c>
      <c r="B1471" t="s">
        <v>2521</v>
      </c>
      <c r="C1471" t="s">
        <v>313</v>
      </c>
      <c r="D1471" s="3">
        <v>34869</v>
      </c>
      <c r="E1471" s="4">
        <v>586.11</v>
      </c>
      <c r="F1471" s="4">
        <v>59.5</v>
      </c>
    </row>
    <row r="1472" spans="1:6" x14ac:dyDescent="0.3">
      <c r="A1472" s="1">
        <v>28087</v>
      </c>
      <c r="B1472" t="s">
        <v>2522</v>
      </c>
      <c r="C1472" t="s">
        <v>97</v>
      </c>
      <c r="D1472" s="3">
        <v>59779</v>
      </c>
      <c r="E1472" s="4">
        <v>505.51</v>
      </c>
      <c r="F1472" s="4">
        <v>118.3</v>
      </c>
    </row>
    <row r="1473" spans="1:6" x14ac:dyDescent="0.3">
      <c r="A1473" s="1">
        <v>28089</v>
      </c>
      <c r="B1473" t="s">
        <v>2523</v>
      </c>
      <c r="C1473" t="s">
        <v>101</v>
      </c>
      <c r="D1473" s="3">
        <v>95203</v>
      </c>
      <c r="E1473" s="4">
        <v>714.51</v>
      </c>
      <c r="F1473" s="4">
        <v>133.19999999999999</v>
      </c>
    </row>
    <row r="1474" spans="1:6" x14ac:dyDescent="0.3">
      <c r="A1474" s="1">
        <v>28091</v>
      </c>
      <c r="B1474" t="s">
        <v>2524</v>
      </c>
      <c r="C1474" t="s">
        <v>105</v>
      </c>
      <c r="D1474" s="3">
        <v>27088</v>
      </c>
      <c r="E1474" s="4">
        <v>542.38</v>
      </c>
      <c r="F1474" s="4">
        <v>49.9</v>
      </c>
    </row>
    <row r="1475" spans="1:6" x14ac:dyDescent="0.3">
      <c r="A1475" s="1">
        <v>28093</v>
      </c>
      <c r="B1475" t="s">
        <v>2525</v>
      </c>
      <c r="C1475" t="s">
        <v>107</v>
      </c>
      <c r="D1475" s="3">
        <v>37144</v>
      </c>
      <c r="E1475" s="4">
        <v>706.19</v>
      </c>
      <c r="F1475" s="4">
        <v>52.6</v>
      </c>
    </row>
    <row r="1476" spans="1:6" x14ac:dyDescent="0.3">
      <c r="A1476" s="1">
        <v>28095</v>
      </c>
      <c r="B1476" t="s">
        <v>2526</v>
      </c>
      <c r="C1476" t="s">
        <v>112</v>
      </c>
      <c r="D1476" s="3">
        <v>36989</v>
      </c>
      <c r="E1476" s="4">
        <v>765.09</v>
      </c>
      <c r="F1476" s="4">
        <v>48.3</v>
      </c>
    </row>
    <row r="1477" spans="1:6" x14ac:dyDescent="0.3">
      <c r="A1477" s="1">
        <v>28097</v>
      </c>
      <c r="B1477" t="s">
        <v>2527</v>
      </c>
      <c r="C1477" t="s">
        <v>114</v>
      </c>
      <c r="D1477" s="3">
        <v>10925</v>
      </c>
      <c r="E1477" s="4">
        <v>406.98</v>
      </c>
      <c r="F1477" s="4">
        <v>26.8</v>
      </c>
    </row>
    <row r="1478" spans="1:6" x14ac:dyDescent="0.3">
      <c r="A1478" s="1">
        <v>28099</v>
      </c>
      <c r="B1478" t="s">
        <v>2528</v>
      </c>
      <c r="C1478" t="s">
        <v>2529</v>
      </c>
      <c r="D1478" s="3">
        <v>29676</v>
      </c>
      <c r="E1478" s="4">
        <v>570.14</v>
      </c>
      <c r="F1478" s="4">
        <v>52.1</v>
      </c>
    </row>
    <row r="1479" spans="1:6" x14ac:dyDescent="0.3">
      <c r="A1479" s="1">
        <v>28101</v>
      </c>
      <c r="B1479" t="s">
        <v>2530</v>
      </c>
      <c r="C1479" t="s">
        <v>331</v>
      </c>
      <c r="D1479" s="3">
        <v>21720</v>
      </c>
      <c r="E1479" s="4">
        <v>578.1</v>
      </c>
      <c r="F1479" s="4">
        <v>37.6</v>
      </c>
    </row>
    <row r="1480" spans="1:6" x14ac:dyDescent="0.3">
      <c r="A1480" s="1">
        <v>28103</v>
      </c>
      <c r="B1480" t="s">
        <v>2531</v>
      </c>
      <c r="C1480" t="s">
        <v>2532</v>
      </c>
      <c r="D1480" s="3">
        <v>11545</v>
      </c>
      <c r="E1480" s="4">
        <v>695.14</v>
      </c>
      <c r="F1480" s="4">
        <v>16.600000000000001</v>
      </c>
    </row>
    <row r="1481" spans="1:6" x14ac:dyDescent="0.3">
      <c r="A1481" s="1">
        <v>28105</v>
      </c>
      <c r="B1481" t="s">
        <v>2533</v>
      </c>
      <c r="C1481" t="s">
        <v>2534</v>
      </c>
      <c r="D1481" s="3">
        <v>47671</v>
      </c>
      <c r="E1481" s="4">
        <v>458.2</v>
      </c>
      <c r="F1481" s="4">
        <v>104</v>
      </c>
    </row>
    <row r="1482" spans="1:6" x14ac:dyDescent="0.3">
      <c r="A1482" s="1">
        <v>28107</v>
      </c>
      <c r="B1482" t="s">
        <v>2535</v>
      </c>
      <c r="C1482" t="s">
        <v>2536</v>
      </c>
      <c r="D1482" s="3">
        <v>34707</v>
      </c>
      <c r="E1482" s="4">
        <v>685.14</v>
      </c>
      <c r="F1482" s="4">
        <v>50.7</v>
      </c>
    </row>
    <row r="1483" spans="1:6" x14ac:dyDescent="0.3">
      <c r="A1483" s="1">
        <v>28109</v>
      </c>
      <c r="B1483" t="s">
        <v>2537</v>
      </c>
      <c r="C1483" t="s">
        <v>2538</v>
      </c>
      <c r="D1483" s="3">
        <v>55834</v>
      </c>
      <c r="E1483" s="4">
        <v>810.86</v>
      </c>
      <c r="F1483" s="4">
        <v>68.900000000000006</v>
      </c>
    </row>
    <row r="1484" spans="1:6" x14ac:dyDescent="0.3">
      <c r="A1484" s="1">
        <v>28111</v>
      </c>
      <c r="B1484" t="s">
        <v>2539</v>
      </c>
      <c r="C1484" t="s">
        <v>118</v>
      </c>
      <c r="D1484" s="3">
        <v>12250</v>
      </c>
      <c r="E1484" s="4">
        <v>647.25</v>
      </c>
      <c r="F1484" s="4">
        <v>18.899999999999999</v>
      </c>
    </row>
    <row r="1485" spans="1:6" x14ac:dyDescent="0.3">
      <c r="A1485" s="1">
        <v>28113</v>
      </c>
      <c r="B1485" t="s">
        <v>2540</v>
      </c>
      <c r="C1485" t="s">
        <v>122</v>
      </c>
      <c r="D1485" s="3">
        <v>40404</v>
      </c>
      <c r="E1485" s="4">
        <v>409.01</v>
      </c>
      <c r="F1485" s="4">
        <v>98.8</v>
      </c>
    </row>
    <row r="1486" spans="1:6" x14ac:dyDescent="0.3">
      <c r="A1486" s="1">
        <v>28115</v>
      </c>
      <c r="B1486" t="s">
        <v>2541</v>
      </c>
      <c r="C1486" t="s">
        <v>2542</v>
      </c>
      <c r="D1486" s="3">
        <v>29957</v>
      </c>
      <c r="E1486" s="4">
        <v>497.69</v>
      </c>
      <c r="F1486" s="4">
        <v>60.2</v>
      </c>
    </row>
    <row r="1487" spans="1:6" x14ac:dyDescent="0.3">
      <c r="A1487" s="1">
        <v>28117</v>
      </c>
      <c r="B1487" t="s">
        <v>2543</v>
      </c>
      <c r="C1487" t="s">
        <v>2544</v>
      </c>
      <c r="D1487" s="3">
        <v>25276</v>
      </c>
      <c r="E1487" s="4">
        <v>414.98</v>
      </c>
      <c r="F1487" s="4">
        <v>60.9</v>
      </c>
    </row>
    <row r="1488" spans="1:6" x14ac:dyDescent="0.3">
      <c r="A1488" s="1">
        <v>28119</v>
      </c>
      <c r="B1488" t="s">
        <v>2545</v>
      </c>
      <c r="C1488" t="s">
        <v>969</v>
      </c>
      <c r="D1488" s="3">
        <v>8223</v>
      </c>
      <c r="E1488" s="4">
        <v>405.01</v>
      </c>
      <c r="F1488" s="4">
        <v>20.3</v>
      </c>
    </row>
    <row r="1489" spans="1:6" x14ac:dyDescent="0.3">
      <c r="A1489" s="1">
        <v>28121</v>
      </c>
      <c r="B1489" t="s">
        <v>2546</v>
      </c>
      <c r="C1489" t="s">
        <v>2547</v>
      </c>
      <c r="D1489" s="3">
        <v>141617</v>
      </c>
      <c r="E1489" s="4">
        <v>775.48</v>
      </c>
      <c r="F1489" s="4">
        <v>182.6</v>
      </c>
    </row>
    <row r="1490" spans="1:6" x14ac:dyDescent="0.3">
      <c r="A1490" s="1">
        <v>28123</v>
      </c>
      <c r="B1490" t="s">
        <v>2548</v>
      </c>
      <c r="C1490" t="s">
        <v>355</v>
      </c>
      <c r="D1490" s="3">
        <v>28264</v>
      </c>
      <c r="E1490" s="4">
        <v>609.17999999999995</v>
      </c>
      <c r="F1490" s="4">
        <v>46.4</v>
      </c>
    </row>
    <row r="1491" spans="1:6" x14ac:dyDescent="0.3">
      <c r="A1491" s="1">
        <v>28125</v>
      </c>
      <c r="B1491" t="s">
        <v>2549</v>
      </c>
      <c r="C1491" t="s">
        <v>2550</v>
      </c>
      <c r="D1491" s="3">
        <v>4916</v>
      </c>
      <c r="E1491" s="4">
        <v>431.72</v>
      </c>
      <c r="F1491" s="4">
        <v>11.4</v>
      </c>
    </row>
    <row r="1492" spans="1:6" x14ac:dyDescent="0.3">
      <c r="A1492" s="1">
        <v>28127</v>
      </c>
      <c r="B1492" t="s">
        <v>2551</v>
      </c>
      <c r="C1492" t="s">
        <v>1910</v>
      </c>
      <c r="D1492" s="3">
        <v>27503</v>
      </c>
      <c r="E1492" s="4">
        <v>589.16</v>
      </c>
      <c r="F1492" s="4">
        <v>46.7</v>
      </c>
    </row>
    <row r="1493" spans="1:6" x14ac:dyDescent="0.3">
      <c r="A1493" s="1">
        <v>28129</v>
      </c>
      <c r="B1493" t="s">
        <v>2552</v>
      </c>
      <c r="C1493" t="s">
        <v>1726</v>
      </c>
      <c r="D1493" s="3">
        <v>16491</v>
      </c>
      <c r="E1493" s="4">
        <v>636.25</v>
      </c>
      <c r="F1493" s="4">
        <v>25.9</v>
      </c>
    </row>
    <row r="1494" spans="1:6" x14ac:dyDescent="0.3">
      <c r="A1494" s="1">
        <v>28131</v>
      </c>
      <c r="B1494" t="s">
        <v>2553</v>
      </c>
      <c r="C1494" t="s">
        <v>365</v>
      </c>
      <c r="D1494" s="3">
        <v>17786</v>
      </c>
      <c r="E1494" s="4">
        <v>445.48</v>
      </c>
      <c r="F1494" s="4">
        <v>39.9</v>
      </c>
    </row>
    <row r="1495" spans="1:6" x14ac:dyDescent="0.3">
      <c r="A1495" s="1">
        <v>28133</v>
      </c>
      <c r="B1495" t="s">
        <v>2554</v>
      </c>
      <c r="C1495" t="s">
        <v>2555</v>
      </c>
      <c r="D1495" s="3">
        <v>29450</v>
      </c>
      <c r="E1495" s="4">
        <v>697.75</v>
      </c>
      <c r="F1495" s="4">
        <v>42.2</v>
      </c>
    </row>
    <row r="1496" spans="1:6" x14ac:dyDescent="0.3">
      <c r="A1496" s="1">
        <v>28135</v>
      </c>
      <c r="B1496" t="s">
        <v>2556</v>
      </c>
      <c r="C1496" t="s">
        <v>2557</v>
      </c>
      <c r="D1496" s="3">
        <v>15378</v>
      </c>
      <c r="E1496" s="4">
        <v>645.29</v>
      </c>
      <c r="F1496" s="4">
        <v>23.8</v>
      </c>
    </row>
    <row r="1497" spans="1:6" x14ac:dyDescent="0.3">
      <c r="A1497" s="1">
        <v>28137</v>
      </c>
      <c r="B1497" t="s">
        <v>2558</v>
      </c>
      <c r="C1497" t="s">
        <v>2559</v>
      </c>
      <c r="D1497" s="3">
        <v>28886</v>
      </c>
      <c r="E1497" s="4">
        <v>404.76</v>
      </c>
      <c r="F1497" s="4">
        <v>71.400000000000006</v>
      </c>
    </row>
    <row r="1498" spans="1:6" x14ac:dyDescent="0.3">
      <c r="A1498" s="1">
        <v>28139</v>
      </c>
      <c r="B1498" t="s">
        <v>2560</v>
      </c>
      <c r="C1498" t="s">
        <v>2561</v>
      </c>
      <c r="D1498" s="3">
        <v>22232</v>
      </c>
      <c r="E1498" s="4">
        <v>457.81</v>
      </c>
      <c r="F1498" s="4">
        <v>48.6</v>
      </c>
    </row>
    <row r="1499" spans="1:6" x14ac:dyDescent="0.3">
      <c r="A1499" s="1">
        <v>28141</v>
      </c>
      <c r="B1499" t="s">
        <v>2562</v>
      </c>
      <c r="C1499" t="s">
        <v>2563</v>
      </c>
      <c r="D1499" s="3">
        <v>19593</v>
      </c>
      <c r="E1499" s="4">
        <v>424.25</v>
      </c>
      <c r="F1499" s="4">
        <v>46.2</v>
      </c>
    </row>
    <row r="1500" spans="1:6" x14ac:dyDescent="0.3">
      <c r="A1500" s="1">
        <v>28143</v>
      </c>
      <c r="B1500" t="s">
        <v>2564</v>
      </c>
      <c r="C1500" t="s">
        <v>2565</v>
      </c>
      <c r="D1500" s="3">
        <v>10778</v>
      </c>
      <c r="E1500" s="4">
        <v>454.67</v>
      </c>
      <c r="F1500" s="4">
        <v>23.7</v>
      </c>
    </row>
    <row r="1501" spans="1:6" x14ac:dyDescent="0.3">
      <c r="A1501" s="1">
        <v>28145</v>
      </c>
      <c r="B1501" t="s">
        <v>2566</v>
      </c>
      <c r="C1501" t="s">
        <v>367</v>
      </c>
      <c r="D1501" s="3">
        <v>27134</v>
      </c>
      <c r="E1501" s="4">
        <v>415.6</v>
      </c>
      <c r="F1501" s="4">
        <v>65.3</v>
      </c>
    </row>
    <row r="1502" spans="1:6" x14ac:dyDescent="0.3">
      <c r="A1502" s="1">
        <v>28147</v>
      </c>
      <c r="B1502" t="s">
        <v>2567</v>
      </c>
      <c r="C1502" t="s">
        <v>2568</v>
      </c>
      <c r="D1502" s="3">
        <v>15443</v>
      </c>
      <c r="E1502" s="4">
        <v>403.94</v>
      </c>
      <c r="F1502" s="4">
        <v>38.200000000000003</v>
      </c>
    </row>
    <row r="1503" spans="1:6" x14ac:dyDescent="0.3">
      <c r="A1503" s="1">
        <v>28149</v>
      </c>
      <c r="B1503" t="s">
        <v>2569</v>
      </c>
      <c r="C1503" t="s">
        <v>1025</v>
      </c>
      <c r="D1503" s="3">
        <v>48773</v>
      </c>
      <c r="E1503" s="4">
        <v>588.5</v>
      </c>
      <c r="F1503" s="4">
        <v>82.9</v>
      </c>
    </row>
    <row r="1504" spans="1:6" x14ac:dyDescent="0.3">
      <c r="A1504" s="1">
        <v>28151</v>
      </c>
      <c r="B1504" t="s">
        <v>2570</v>
      </c>
      <c r="C1504" t="s">
        <v>142</v>
      </c>
      <c r="D1504" s="3">
        <v>51137</v>
      </c>
      <c r="E1504" s="4">
        <v>724.74</v>
      </c>
      <c r="F1504" s="4">
        <v>70.599999999999994</v>
      </c>
    </row>
    <row r="1505" spans="1:6" x14ac:dyDescent="0.3">
      <c r="A1505" s="1">
        <v>28153</v>
      </c>
      <c r="B1505" t="s">
        <v>2571</v>
      </c>
      <c r="C1505" t="s">
        <v>1028</v>
      </c>
      <c r="D1505" s="3">
        <v>20747</v>
      </c>
      <c r="E1505" s="4">
        <v>810.75</v>
      </c>
      <c r="F1505" s="4">
        <v>25.6</v>
      </c>
    </row>
    <row r="1506" spans="1:6" x14ac:dyDescent="0.3">
      <c r="A1506" s="1">
        <v>28155</v>
      </c>
      <c r="B1506" t="s">
        <v>2572</v>
      </c>
      <c r="C1506" t="s">
        <v>1030</v>
      </c>
      <c r="D1506" s="3">
        <v>10253</v>
      </c>
      <c r="E1506" s="4">
        <v>420.94</v>
      </c>
      <c r="F1506" s="4">
        <v>24.4</v>
      </c>
    </row>
    <row r="1507" spans="1:6" x14ac:dyDescent="0.3">
      <c r="A1507" s="1">
        <v>28157</v>
      </c>
      <c r="B1507" t="s">
        <v>2573</v>
      </c>
      <c r="C1507" t="s">
        <v>1040</v>
      </c>
      <c r="D1507" s="3">
        <v>9878</v>
      </c>
      <c r="E1507" s="4">
        <v>678.11</v>
      </c>
      <c r="F1507" s="4">
        <v>14.6</v>
      </c>
    </row>
    <row r="1508" spans="1:6" x14ac:dyDescent="0.3">
      <c r="A1508" s="1">
        <v>28159</v>
      </c>
      <c r="B1508" t="s">
        <v>2574</v>
      </c>
      <c r="C1508" t="s">
        <v>146</v>
      </c>
      <c r="D1508" s="3">
        <v>19198</v>
      </c>
      <c r="E1508" s="4">
        <v>607.24</v>
      </c>
      <c r="F1508" s="4">
        <v>31.6</v>
      </c>
    </row>
    <row r="1509" spans="1:6" x14ac:dyDescent="0.3">
      <c r="A1509" s="1">
        <v>28161</v>
      </c>
      <c r="B1509" t="s">
        <v>2575</v>
      </c>
      <c r="C1509" t="s">
        <v>2576</v>
      </c>
      <c r="D1509" s="3">
        <v>12678</v>
      </c>
      <c r="E1509" s="4">
        <v>467.13</v>
      </c>
      <c r="F1509" s="4">
        <v>27.1</v>
      </c>
    </row>
    <row r="1510" spans="1:6" x14ac:dyDescent="0.3">
      <c r="A1510" s="1">
        <v>28163</v>
      </c>
      <c r="B1510" t="s">
        <v>2577</v>
      </c>
      <c r="C1510" t="s">
        <v>2578</v>
      </c>
      <c r="D1510" s="3">
        <v>28065</v>
      </c>
      <c r="E1510" s="4">
        <v>922.95</v>
      </c>
      <c r="F1510" s="4">
        <v>30.4</v>
      </c>
    </row>
    <row r="1511" spans="1:6" x14ac:dyDescent="0.3">
      <c r="A1511" s="1">
        <v>29</v>
      </c>
      <c r="B1511" t="s">
        <v>2579</v>
      </c>
      <c r="C1511" t="s">
        <v>2580</v>
      </c>
      <c r="D1511" s="3">
        <v>5988927</v>
      </c>
      <c r="E1511" s="4">
        <v>68741.52</v>
      </c>
      <c r="F1511" s="4">
        <v>87.1</v>
      </c>
    </row>
    <row r="1512" spans="1:6" x14ac:dyDescent="0.3">
      <c r="A1512" s="1">
        <v>29001</v>
      </c>
      <c r="B1512" t="s">
        <v>2581</v>
      </c>
      <c r="C1512" t="s">
        <v>1434</v>
      </c>
      <c r="D1512" s="3">
        <v>25607</v>
      </c>
      <c r="E1512" s="4">
        <v>567.32000000000005</v>
      </c>
      <c r="F1512" s="4">
        <v>45.1</v>
      </c>
    </row>
    <row r="1513" spans="1:6" x14ac:dyDescent="0.3">
      <c r="A1513" s="1">
        <v>29003</v>
      </c>
      <c r="B1513" t="s">
        <v>2582</v>
      </c>
      <c r="C1513" t="s">
        <v>2583</v>
      </c>
      <c r="D1513" s="3">
        <v>17291</v>
      </c>
      <c r="E1513" s="4">
        <v>432.7</v>
      </c>
      <c r="F1513" s="4">
        <v>40</v>
      </c>
    </row>
    <row r="1514" spans="1:6" x14ac:dyDescent="0.3">
      <c r="A1514" s="1">
        <v>29005</v>
      </c>
      <c r="B1514" t="s">
        <v>2584</v>
      </c>
      <c r="C1514" t="s">
        <v>1583</v>
      </c>
      <c r="D1514" s="3">
        <v>5685</v>
      </c>
      <c r="E1514" s="4">
        <v>547.29999999999995</v>
      </c>
      <c r="F1514" s="4">
        <v>10.4</v>
      </c>
    </row>
    <row r="1515" spans="1:6" x14ac:dyDescent="0.3">
      <c r="A1515" s="1">
        <v>29007</v>
      </c>
      <c r="B1515" t="s">
        <v>2585</v>
      </c>
      <c r="C1515" t="s">
        <v>2586</v>
      </c>
      <c r="D1515" s="3">
        <v>25529</v>
      </c>
      <c r="E1515" s="4">
        <v>692.23</v>
      </c>
      <c r="F1515" s="4">
        <v>36.9</v>
      </c>
    </row>
    <row r="1516" spans="1:6" x14ac:dyDescent="0.3">
      <c r="A1516" s="1">
        <v>29009</v>
      </c>
      <c r="B1516" t="s">
        <v>2587</v>
      </c>
      <c r="C1516" t="s">
        <v>2178</v>
      </c>
      <c r="D1516" s="3">
        <v>35597</v>
      </c>
      <c r="E1516" s="4">
        <v>778.25</v>
      </c>
      <c r="F1516" s="4">
        <v>45.7</v>
      </c>
    </row>
    <row r="1517" spans="1:6" x14ac:dyDescent="0.3">
      <c r="A1517" s="1">
        <v>29011</v>
      </c>
      <c r="B1517" t="s">
        <v>2588</v>
      </c>
      <c r="C1517" t="s">
        <v>1587</v>
      </c>
      <c r="D1517" s="3">
        <v>12402</v>
      </c>
      <c r="E1517" s="4">
        <v>591.91999999999996</v>
      </c>
      <c r="F1517" s="4">
        <v>21</v>
      </c>
    </row>
    <row r="1518" spans="1:6" x14ac:dyDescent="0.3">
      <c r="A1518" s="1">
        <v>29013</v>
      </c>
      <c r="B1518" t="s">
        <v>2589</v>
      </c>
      <c r="C1518" t="s">
        <v>2590</v>
      </c>
      <c r="D1518" s="3">
        <v>17049</v>
      </c>
      <c r="E1518" s="4">
        <v>836.69</v>
      </c>
      <c r="F1518" s="4">
        <v>20.399999999999999</v>
      </c>
    </row>
    <row r="1519" spans="1:6" x14ac:dyDescent="0.3">
      <c r="A1519" s="1">
        <v>29015</v>
      </c>
      <c r="B1519" t="s">
        <v>2591</v>
      </c>
      <c r="C1519" t="s">
        <v>251</v>
      </c>
      <c r="D1519" s="3">
        <v>19056</v>
      </c>
      <c r="E1519" s="4">
        <v>704.06</v>
      </c>
      <c r="F1519" s="4">
        <v>27.1</v>
      </c>
    </row>
    <row r="1520" spans="1:6" x14ac:dyDescent="0.3">
      <c r="A1520" s="1">
        <v>29017</v>
      </c>
      <c r="B1520" t="s">
        <v>2592</v>
      </c>
      <c r="C1520" t="s">
        <v>2593</v>
      </c>
      <c r="D1520" s="3">
        <v>12363</v>
      </c>
      <c r="E1520" s="4">
        <v>617.91</v>
      </c>
      <c r="F1520" s="4">
        <v>20</v>
      </c>
    </row>
    <row r="1521" spans="1:6" x14ac:dyDescent="0.3">
      <c r="A1521" s="1">
        <v>29019</v>
      </c>
      <c r="B1521" t="s">
        <v>2594</v>
      </c>
      <c r="C1521" t="s">
        <v>253</v>
      </c>
      <c r="D1521" s="3">
        <v>162642</v>
      </c>
      <c r="E1521" s="4">
        <v>685.41</v>
      </c>
      <c r="F1521" s="4">
        <v>237.3</v>
      </c>
    </row>
    <row r="1522" spans="1:6" x14ac:dyDescent="0.3">
      <c r="A1522" s="1">
        <v>29021</v>
      </c>
      <c r="B1522" t="s">
        <v>2595</v>
      </c>
      <c r="C1522" t="s">
        <v>1449</v>
      </c>
      <c r="D1522" s="3">
        <v>89201</v>
      </c>
      <c r="E1522" s="4">
        <v>408.03</v>
      </c>
      <c r="F1522" s="4">
        <v>218.6</v>
      </c>
    </row>
    <row r="1523" spans="1:6" x14ac:dyDescent="0.3">
      <c r="A1523" s="1">
        <v>29023</v>
      </c>
      <c r="B1523" t="s">
        <v>2596</v>
      </c>
      <c r="C1523" t="s">
        <v>23</v>
      </c>
      <c r="D1523" s="3">
        <v>42794</v>
      </c>
      <c r="E1523" s="4">
        <v>694.67</v>
      </c>
      <c r="F1523" s="4">
        <v>61.6</v>
      </c>
    </row>
    <row r="1524" spans="1:6" x14ac:dyDescent="0.3">
      <c r="A1524" s="1">
        <v>29025</v>
      </c>
      <c r="B1524" t="s">
        <v>2597</v>
      </c>
      <c r="C1524" t="s">
        <v>1780</v>
      </c>
      <c r="D1524" s="3">
        <v>9424</v>
      </c>
      <c r="E1524" s="4">
        <v>426.39</v>
      </c>
      <c r="F1524" s="4">
        <v>22.1</v>
      </c>
    </row>
    <row r="1525" spans="1:6" x14ac:dyDescent="0.3">
      <c r="A1525" s="1">
        <v>29027</v>
      </c>
      <c r="B1525" t="s">
        <v>2598</v>
      </c>
      <c r="C1525" t="s">
        <v>2599</v>
      </c>
      <c r="D1525" s="3">
        <v>44332</v>
      </c>
      <c r="E1525" s="4">
        <v>834.57</v>
      </c>
      <c r="F1525" s="4">
        <v>53.1</v>
      </c>
    </row>
    <row r="1526" spans="1:6" x14ac:dyDescent="0.3">
      <c r="A1526" s="1">
        <v>29029</v>
      </c>
      <c r="B1526" t="s">
        <v>2600</v>
      </c>
      <c r="C1526" t="s">
        <v>807</v>
      </c>
      <c r="D1526" s="3">
        <v>44002</v>
      </c>
      <c r="E1526" s="4">
        <v>655.92</v>
      </c>
      <c r="F1526" s="4">
        <v>67.099999999999994</v>
      </c>
    </row>
    <row r="1527" spans="1:6" x14ac:dyDescent="0.3">
      <c r="A1527" s="1">
        <v>29031</v>
      </c>
      <c r="B1527" t="s">
        <v>2601</v>
      </c>
      <c r="C1527" t="s">
        <v>2602</v>
      </c>
      <c r="D1527" s="3">
        <v>75674</v>
      </c>
      <c r="E1527" s="4">
        <v>578.53</v>
      </c>
      <c r="F1527" s="4">
        <v>130.80000000000001</v>
      </c>
    </row>
    <row r="1528" spans="1:6" x14ac:dyDescent="0.3">
      <c r="A1528" s="1">
        <v>29033</v>
      </c>
      <c r="B1528" t="s">
        <v>2603</v>
      </c>
      <c r="C1528" t="s">
        <v>258</v>
      </c>
      <c r="D1528" s="3">
        <v>9295</v>
      </c>
      <c r="E1528" s="4">
        <v>694.62</v>
      </c>
      <c r="F1528" s="4">
        <v>13.4</v>
      </c>
    </row>
    <row r="1529" spans="1:6" x14ac:dyDescent="0.3">
      <c r="A1529" s="1">
        <v>29035</v>
      </c>
      <c r="B1529" t="s">
        <v>2604</v>
      </c>
      <c r="C1529" t="s">
        <v>1789</v>
      </c>
      <c r="D1529" s="3">
        <v>6265</v>
      </c>
      <c r="E1529" s="4">
        <v>507.36</v>
      </c>
      <c r="F1529" s="4">
        <v>12.3</v>
      </c>
    </row>
    <row r="1530" spans="1:6" x14ac:dyDescent="0.3">
      <c r="A1530" s="1">
        <v>29037</v>
      </c>
      <c r="B1530" t="s">
        <v>2605</v>
      </c>
      <c r="C1530" t="s">
        <v>1151</v>
      </c>
      <c r="D1530" s="3">
        <v>99478</v>
      </c>
      <c r="E1530" s="4">
        <v>696.84</v>
      </c>
      <c r="F1530" s="4">
        <v>142.80000000000001</v>
      </c>
    </row>
    <row r="1531" spans="1:6" x14ac:dyDescent="0.3">
      <c r="A1531" s="1">
        <v>29039</v>
      </c>
      <c r="B1531" t="s">
        <v>2606</v>
      </c>
      <c r="C1531" t="s">
        <v>1457</v>
      </c>
      <c r="D1531" s="3">
        <v>13982</v>
      </c>
      <c r="E1531" s="4">
        <v>474.48</v>
      </c>
      <c r="F1531" s="4">
        <v>29.5</v>
      </c>
    </row>
    <row r="1532" spans="1:6" x14ac:dyDescent="0.3">
      <c r="A1532" s="1">
        <v>29041</v>
      </c>
      <c r="B1532" t="s">
        <v>2607</v>
      </c>
      <c r="C1532" t="s">
        <v>2608</v>
      </c>
      <c r="D1532" s="3">
        <v>7831</v>
      </c>
      <c r="E1532" s="4">
        <v>751.18</v>
      </c>
      <c r="F1532" s="4">
        <v>10.4</v>
      </c>
    </row>
    <row r="1533" spans="1:6" x14ac:dyDescent="0.3">
      <c r="A1533" s="1">
        <v>29043</v>
      </c>
      <c r="B1533" t="s">
        <v>2609</v>
      </c>
      <c r="C1533" t="s">
        <v>1155</v>
      </c>
      <c r="D1533" s="3">
        <v>77422</v>
      </c>
      <c r="E1533" s="4">
        <v>562.65</v>
      </c>
      <c r="F1533" s="4">
        <v>137.6</v>
      </c>
    </row>
    <row r="1534" spans="1:6" x14ac:dyDescent="0.3">
      <c r="A1534" s="1">
        <v>29045</v>
      </c>
      <c r="B1534" t="s">
        <v>2610</v>
      </c>
      <c r="C1534" t="s">
        <v>262</v>
      </c>
      <c r="D1534" s="3">
        <v>7139</v>
      </c>
      <c r="E1534" s="4">
        <v>504.69</v>
      </c>
      <c r="F1534" s="4">
        <v>14.1</v>
      </c>
    </row>
    <row r="1535" spans="1:6" x14ac:dyDescent="0.3">
      <c r="A1535" s="1">
        <v>29047</v>
      </c>
      <c r="B1535" t="s">
        <v>2611</v>
      </c>
      <c r="C1535" t="s">
        <v>37</v>
      </c>
      <c r="D1535" s="3">
        <v>221939</v>
      </c>
      <c r="E1535" s="4">
        <v>397.3</v>
      </c>
      <c r="F1535" s="4">
        <v>558.6</v>
      </c>
    </row>
    <row r="1536" spans="1:6" x14ac:dyDescent="0.3">
      <c r="A1536" s="1">
        <v>29049</v>
      </c>
      <c r="B1536" t="s">
        <v>2612</v>
      </c>
      <c r="C1536" t="s">
        <v>1159</v>
      </c>
      <c r="D1536" s="3">
        <v>20743</v>
      </c>
      <c r="E1536" s="4">
        <v>418.96</v>
      </c>
      <c r="F1536" s="4">
        <v>49.5</v>
      </c>
    </row>
    <row r="1537" spans="1:6" x14ac:dyDescent="0.3">
      <c r="A1537" s="1">
        <v>29051</v>
      </c>
      <c r="B1537" t="s">
        <v>2613</v>
      </c>
      <c r="C1537" t="s">
        <v>2614</v>
      </c>
      <c r="D1537" s="3">
        <v>75990</v>
      </c>
      <c r="E1537" s="4">
        <v>393.75</v>
      </c>
      <c r="F1537" s="4">
        <v>193</v>
      </c>
    </row>
    <row r="1538" spans="1:6" x14ac:dyDescent="0.3">
      <c r="A1538" s="1">
        <v>29053</v>
      </c>
      <c r="B1538" t="s">
        <v>2615</v>
      </c>
      <c r="C1538" t="s">
        <v>2616</v>
      </c>
      <c r="D1538" s="3">
        <v>17601</v>
      </c>
      <c r="E1538" s="4">
        <v>564.77</v>
      </c>
      <c r="F1538" s="4">
        <v>31.2</v>
      </c>
    </row>
    <row r="1539" spans="1:6" x14ac:dyDescent="0.3">
      <c r="A1539" s="1">
        <v>29055</v>
      </c>
      <c r="B1539" t="s">
        <v>2617</v>
      </c>
      <c r="C1539" t="s">
        <v>274</v>
      </c>
      <c r="D1539" s="3">
        <v>24696</v>
      </c>
      <c r="E1539" s="4">
        <v>742.52</v>
      </c>
      <c r="F1539" s="4">
        <v>33.299999999999997</v>
      </c>
    </row>
    <row r="1540" spans="1:6" x14ac:dyDescent="0.3">
      <c r="A1540" s="1">
        <v>29057</v>
      </c>
      <c r="B1540" t="s">
        <v>2618</v>
      </c>
      <c r="C1540" t="s">
        <v>843</v>
      </c>
      <c r="D1540" s="3">
        <v>7883</v>
      </c>
      <c r="E1540" s="4">
        <v>490.01</v>
      </c>
      <c r="F1540" s="4">
        <v>16.100000000000001</v>
      </c>
    </row>
    <row r="1541" spans="1:6" x14ac:dyDescent="0.3">
      <c r="A1541" s="1">
        <v>29059</v>
      </c>
      <c r="B1541" t="s">
        <v>2619</v>
      </c>
      <c r="C1541" t="s">
        <v>57</v>
      </c>
      <c r="D1541" s="3">
        <v>16777</v>
      </c>
      <c r="E1541" s="4">
        <v>540.77</v>
      </c>
      <c r="F1541" s="4">
        <v>31</v>
      </c>
    </row>
    <row r="1542" spans="1:6" x14ac:dyDescent="0.3">
      <c r="A1542" s="1">
        <v>29061</v>
      </c>
      <c r="B1542" t="s">
        <v>2620</v>
      </c>
      <c r="C1542" t="s">
        <v>1314</v>
      </c>
      <c r="D1542" s="3">
        <v>8433</v>
      </c>
      <c r="E1542" s="4">
        <v>563.24</v>
      </c>
      <c r="F1542" s="4">
        <v>15</v>
      </c>
    </row>
    <row r="1543" spans="1:6" x14ac:dyDescent="0.3">
      <c r="A1543" s="1">
        <v>29063</v>
      </c>
      <c r="B1543" t="s">
        <v>2621</v>
      </c>
      <c r="C1543" t="s">
        <v>59</v>
      </c>
      <c r="D1543" s="3">
        <v>12892</v>
      </c>
      <c r="E1543" s="4">
        <v>421.36</v>
      </c>
      <c r="F1543" s="4">
        <v>30.6</v>
      </c>
    </row>
    <row r="1544" spans="1:6" x14ac:dyDescent="0.3">
      <c r="A1544" s="1">
        <v>29065</v>
      </c>
      <c r="B1544" t="s">
        <v>2622</v>
      </c>
      <c r="C1544" t="s">
        <v>2623</v>
      </c>
      <c r="D1544" s="3">
        <v>15657</v>
      </c>
      <c r="E1544" s="4">
        <v>752.79</v>
      </c>
      <c r="F1544" s="4">
        <v>20.8</v>
      </c>
    </row>
    <row r="1545" spans="1:6" x14ac:dyDescent="0.3">
      <c r="A1545" s="1">
        <v>29067</v>
      </c>
      <c r="B1545" t="s">
        <v>2624</v>
      </c>
      <c r="C1545" t="s">
        <v>534</v>
      </c>
      <c r="D1545" s="3">
        <v>13684</v>
      </c>
      <c r="E1545" s="4">
        <v>813.63</v>
      </c>
      <c r="F1545" s="4">
        <v>16.8</v>
      </c>
    </row>
    <row r="1546" spans="1:6" x14ac:dyDescent="0.3">
      <c r="A1546" s="1">
        <v>29069</v>
      </c>
      <c r="B1546" t="s">
        <v>2625</v>
      </c>
      <c r="C1546" t="s">
        <v>2626</v>
      </c>
      <c r="D1546" s="3">
        <v>31953</v>
      </c>
      <c r="E1546" s="4">
        <v>541.07000000000005</v>
      </c>
      <c r="F1546" s="4">
        <v>59.1</v>
      </c>
    </row>
    <row r="1547" spans="1:6" x14ac:dyDescent="0.3">
      <c r="A1547" s="1">
        <v>29071</v>
      </c>
      <c r="B1547" t="s">
        <v>2627</v>
      </c>
      <c r="C1547" t="s">
        <v>69</v>
      </c>
      <c r="D1547" s="3">
        <v>101492</v>
      </c>
      <c r="E1547" s="4">
        <v>922.68</v>
      </c>
      <c r="F1547" s="4">
        <v>110</v>
      </c>
    </row>
    <row r="1548" spans="1:6" x14ac:dyDescent="0.3">
      <c r="A1548" s="1">
        <v>29073</v>
      </c>
      <c r="B1548" t="s">
        <v>2628</v>
      </c>
      <c r="C1548" t="s">
        <v>2629</v>
      </c>
      <c r="D1548" s="3">
        <v>15222</v>
      </c>
      <c r="E1548" s="4">
        <v>517.79999999999995</v>
      </c>
      <c r="F1548" s="4">
        <v>29.4</v>
      </c>
    </row>
    <row r="1549" spans="1:6" x14ac:dyDescent="0.3">
      <c r="A1549" s="1">
        <v>29075</v>
      </c>
      <c r="B1549" t="s">
        <v>2630</v>
      </c>
      <c r="C1549" t="s">
        <v>2631</v>
      </c>
      <c r="D1549" s="3">
        <v>6738</v>
      </c>
      <c r="E1549" s="4">
        <v>491.42</v>
      </c>
      <c r="F1549" s="4">
        <v>13.7</v>
      </c>
    </row>
    <row r="1550" spans="1:6" x14ac:dyDescent="0.3">
      <c r="A1550" s="1">
        <v>29077</v>
      </c>
      <c r="B1550" t="s">
        <v>2632</v>
      </c>
      <c r="C1550" t="s">
        <v>73</v>
      </c>
      <c r="D1550" s="3">
        <v>275174</v>
      </c>
      <c r="E1550" s="4">
        <v>675.3</v>
      </c>
      <c r="F1550" s="4">
        <v>407.5</v>
      </c>
    </row>
    <row r="1551" spans="1:6" x14ac:dyDescent="0.3">
      <c r="A1551" s="1">
        <v>29079</v>
      </c>
      <c r="B1551" t="s">
        <v>2633</v>
      </c>
      <c r="C1551" t="s">
        <v>1186</v>
      </c>
      <c r="D1551" s="3">
        <v>10261</v>
      </c>
      <c r="E1551" s="4">
        <v>435.28</v>
      </c>
      <c r="F1551" s="4">
        <v>23.6</v>
      </c>
    </row>
    <row r="1552" spans="1:6" x14ac:dyDescent="0.3">
      <c r="A1552" s="1">
        <v>29081</v>
      </c>
      <c r="B1552" t="s">
        <v>2634</v>
      </c>
      <c r="C1552" t="s">
        <v>1339</v>
      </c>
      <c r="D1552" s="3">
        <v>8957</v>
      </c>
      <c r="E1552" s="4">
        <v>722.5</v>
      </c>
      <c r="F1552" s="4">
        <v>12.4</v>
      </c>
    </row>
    <row r="1553" spans="1:6" x14ac:dyDescent="0.3">
      <c r="A1553" s="1">
        <v>29083</v>
      </c>
      <c r="B1553" t="s">
        <v>2635</v>
      </c>
      <c r="C1553" t="s">
        <v>77</v>
      </c>
      <c r="D1553" s="3">
        <v>22272</v>
      </c>
      <c r="E1553" s="4">
        <v>696.95</v>
      </c>
      <c r="F1553" s="4">
        <v>32</v>
      </c>
    </row>
    <row r="1554" spans="1:6" x14ac:dyDescent="0.3">
      <c r="A1554" s="1">
        <v>29085</v>
      </c>
      <c r="B1554" t="s">
        <v>2636</v>
      </c>
      <c r="C1554" t="s">
        <v>2637</v>
      </c>
      <c r="D1554" s="3">
        <v>9627</v>
      </c>
      <c r="E1554" s="4">
        <v>399.09</v>
      </c>
      <c r="F1554" s="4">
        <v>24.1</v>
      </c>
    </row>
    <row r="1555" spans="1:6" x14ac:dyDescent="0.3">
      <c r="A1555" s="1">
        <v>29087</v>
      </c>
      <c r="B1555" t="s">
        <v>2638</v>
      </c>
      <c r="C1555" t="s">
        <v>2639</v>
      </c>
      <c r="D1555" s="3">
        <v>4912</v>
      </c>
      <c r="E1555" s="4">
        <v>462.69</v>
      </c>
      <c r="F1555" s="4">
        <v>10.6</v>
      </c>
    </row>
    <row r="1556" spans="1:6" x14ac:dyDescent="0.3">
      <c r="A1556" s="1">
        <v>29089</v>
      </c>
      <c r="B1556" t="s">
        <v>2640</v>
      </c>
      <c r="C1556" t="s">
        <v>299</v>
      </c>
      <c r="D1556" s="3">
        <v>10144</v>
      </c>
      <c r="E1556" s="4">
        <v>463.85</v>
      </c>
      <c r="F1556" s="4">
        <v>21.9</v>
      </c>
    </row>
    <row r="1557" spans="1:6" x14ac:dyDescent="0.3">
      <c r="A1557" s="1">
        <v>29091</v>
      </c>
      <c r="B1557" t="s">
        <v>2641</v>
      </c>
      <c r="C1557" t="s">
        <v>2642</v>
      </c>
      <c r="D1557" s="3">
        <v>40400</v>
      </c>
      <c r="E1557" s="4">
        <v>927.25</v>
      </c>
      <c r="F1557" s="4">
        <v>43.6</v>
      </c>
    </row>
    <row r="1558" spans="1:6" x14ac:dyDescent="0.3">
      <c r="A1558" s="1">
        <v>29093</v>
      </c>
      <c r="B1558" t="s">
        <v>2643</v>
      </c>
      <c r="C1558" t="s">
        <v>2225</v>
      </c>
      <c r="D1558" s="3">
        <v>10630</v>
      </c>
      <c r="E1558" s="4">
        <v>550.26</v>
      </c>
      <c r="F1558" s="4">
        <v>19.3</v>
      </c>
    </row>
    <row r="1559" spans="1:6" x14ac:dyDescent="0.3">
      <c r="A1559" s="1">
        <v>29095</v>
      </c>
      <c r="B1559" t="s">
        <v>2644</v>
      </c>
      <c r="C1559" t="s">
        <v>81</v>
      </c>
      <c r="D1559" s="3">
        <v>674158</v>
      </c>
      <c r="E1559" s="4">
        <v>604.46</v>
      </c>
      <c r="F1559" s="4">
        <v>1115.3</v>
      </c>
    </row>
    <row r="1560" spans="1:6" x14ac:dyDescent="0.3">
      <c r="A1560" s="1">
        <v>29097</v>
      </c>
      <c r="B1560" t="s">
        <v>2645</v>
      </c>
      <c r="C1560" t="s">
        <v>911</v>
      </c>
      <c r="D1560" s="3">
        <v>117404</v>
      </c>
      <c r="E1560" s="4">
        <v>638.49</v>
      </c>
      <c r="F1560" s="4">
        <v>183.9</v>
      </c>
    </row>
    <row r="1561" spans="1:6" x14ac:dyDescent="0.3">
      <c r="A1561" s="1">
        <v>29099</v>
      </c>
      <c r="B1561" t="s">
        <v>2646</v>
      </c>
      <c r="C1561" t="s">
        <v>83</v>
      </c>
      <c r="D1561" s="3">
        <v>218733</v>
      </c>
      <c r="E1561" s="4">
        <v>656.63</v>
      </c>
      <c r="F1561" s="4">
        <v>333.1</v>
      </c>
    </row>
    <row r="1562" spans="1:6" x14ac:dyDescent="0.3">
      <c r="A1562" s="1">
        <v>29101</v>
      </c>
      <c r="B1562" t="s">
        <v>2647</v>
      </c>
      <c r="C1562" t="s">
        <v>307</v>
      </c>
      <c r="D1562" s="3">
        <v>52595</v>
      </c>
      <c r="E1562" s="4">
        <v>829.28</v>
      </c>
      <c r="F1562" s="4">
        <v>63.4</v>
      </c>
    </row>
    <row r="1563" spans="1:6" x14ac:dyDescent="0.3">
      <c r="A1563" s="1">
        <v>29103</v>
      </c>
      <c r="B1563" t="s">
        <v>2648</v>
      </c>
      <c r="C1563" t="s">
        <v>1211</v>
      </c>
      <c r="D1563" s="3">
        <v>4131</v>
      </c>
      <c r="E1563" s="4">
        <v>504.01</v>
      </c>
      <c r="F1563" s="4">
        <v>8.1999999999999993</v>
      </c>
    </row>
    <row r="1564" spans="1:6" x14ac:dyDescent="0.3">
      <c r="A1564" s="1">
        <v>29105</v>
      </c>
      <c r="B1564" t="s">
        <v>2649</v>
      </c>
      <c r="C1564" t="s">
        <v>2650</v>
      </c>
      <c r="D1564" s="3">
        <v>35571</v>
      </c>
      <c r="E1564" s="4">
        <v>764.72</v>
      </c>
      <c r="F1564" s="4">
        <v>46.5</v>
      </c>
    </row>
    <row r="1565" spans="1:6" x14ac:dyDescent="0.3">
      <c r="A1565" s="1">
        <v>29107</v>
      </c>
      <c r="B1565" t="s">
        <v>2651</v>
      </c>
      <c r="C1565" t="s">
        <v>309</v>
      </c>
      <c r="D1565" s="3">
        <v>33381</v>
      </c>
      <c r="E1565" s="4">
        <v>628.42999999999995</v>
      </c>
      <c r="F1565" s="4">
        <v>53.1</v>
      </c>
    </row>
    <row r="1566" spans="1:6" x14ac:dyDescent="0.3">
      <c r="A1566" s="1">
        <v>29109</v>
      </c>
      <c r="B1566" t="s">
        <v>2652</v>
      </c>
      <c r="C1566" t="s">
        <v>90</v>
      </c>
      <c r="D1566" s="3">
        <v>38634</v>
      </c>
      <c r="E1566" s="4">
        <v>611.74</v>
      </c>
      <c r="F1566" s="4">
        <v>63.2</v>
      </c>
    </row>
    <row r="1567" spans="1:6" x14ac:dyDescent="0.3">
      <c r="A1567" s="1">
        <v>29111</v>
      </c>
      <c r="B1567" t="s">
        <v>2653</v>
      </c>
      <c r="C1567" t="s">
        <v>1112</v>
      </c>
      <c r="D1567" s="3">
        <v>10211</v>
      </c>
      <c r="E1567" s="4">
        <v>505.04</v>
      </c>
      <c r="F1567" s="4">
        <v>20.2</v>
      </c>
    </row>
    <row r="1568" spans="1:6" x14ac:dyDescent="0.3">
      <c r="A1568" s="1">
        <v>29113</v>
      </c>
      <c r="B1568" t="s">
        <v>2654</v>
      </c>
      <c r="C1568" t="s">
        <v>313</v>
      </c>
      <c r="D1568" s="3">
        <v>52566</v>
      </c>
      <c r="E1568" s="4">
        <v>626.55999999999995</v>
      </c>
      <c r="F1568" s="4">
        <v>83.9</v>
      </c>
    </row>
    <row r="1569" spans="1:6" x14ac:dyDescent="0.3">
      <c r="A1569" s="1">
        <v>29115</v>
      </c>
      <c r="B1569" t="s">
        <v>2655</v>
      </c>
      <c r="C1569" t="s">
        <v>1511</v>
      </c>
      <c r="D1569" s="3">
        <v>12761</v>
      </c>
      <c r="E1569" s="4">
        <v>615.55999999999995</v>
      </c>
      <c r="F1569" s="4">
        <v>20.7</v>
      </c>
    </row>
    <row r="1570" spans="1:6" x14ac:dyDescent="0.3">
      <c r="A1570" s="1">
        <v>29117</v>
      </c>
      <c r="B1570" t="s">
        <v>2656</v>
      </c>
      <c r="C1570" t="s">
        <v>1218</v>
      </c>
      <c r="D1570" s="3">
        <v>15195</v>
      </c>
      <c r="E1570" s="4">
        <v>532.33000000000004</v>
      </c>
      <c r="F1570" s="4">
        <v>28.5</v>
      </c>
    </row>
    <row r="1571" spans="1:6" x14ac:dyDescent="0.3">
      <c r="A1571" s="1">
        <v>29119</v>
      </c>
      <c r="B1571" t="s">
        <v>2657</v>
      </c>
      <c r="C1571" t="s">
        <v>2658</v>
      </c>
      <c r="D1571" s="3">
        <v>23083</v>
      </c>
      <c r="E1571" s="4">
        <v>539.48</v>
      </c>
      <c r="F1571" s="4">
        <v>42.8</v>
      </c>
    </row>
    <row r="1572" spans="1:6" x14ac:dyDescent="0.3">
      <c r="A1572" s="1">
        <v>29121</v>
      </c>
      <c r="B1572" t="s">
        <v>2659</v>
      </c>
      <c r="C1572" t="s">
        <v>99</v>
      </c>
      <c r="D1572" s="3">
        <v>15566</v>
      </c>
      <c r="E1572" s="4">
        <v>801.23</v>
      </c>
      <c r="F1572" s="4">
        <v>19.399999999999999</v>
      </c>
    </row>
    <row r="1573" spans="1:6" x14ac:dyDescent="0.3">
      <c r="A1573" s="1">
        <v>29123</v>
      </c>
      <c r="B1573" t="s">
        <v>2660</v>
      </c>
      <c r="C1573" t="s">
        <v>101</v>
      </c>
      <c r="D1573" s="3">
        <v>12226</v>
      </c>
      <c r="E1573" s="4">
        <v>494.39</v>
      </c>
      <c r="F1573" s="4">
        <v>24.7</v>
      </c>
    </row>
    <row r="1574" spans="1:6" x14ac:dyDescent="0.3">
      <c r="A1574" s="1">
        <v>29125</v>
      </c>
      <c r="B1574" t="s">
        <v>2661</v>
      </c>
      <c r="C1574" t="s">
        <v>2662</v>
      </c>
      <c r="D1574" s="3">
        <v>9176</v>
      </c>
      <c r="E1574" s="4">
        <v>526.98</v>
      </c>
      <c r="F1574" s="4">
        <v>17.399999999999999</v>
      </c>
    </row>
    <row r="1575" spans="1:6" x14ac:dyDescent="0.3">
      <c r="A1575" s="1">
        <v>29127</v>
      </c>
      <c r="B1575" t="s">
        <v>2663</v>
      </c>
      <c r="C1575" t="s">
        <v>105</v>
      </c>
      <c r="D1575" s="3">
        <v>28781</v>
      </c>
      <c r="E1575" s="4">
        <v>436.92</v>
      </c>
      <c r="F1575" s="4">
        <v>65.900000000000006</v>
      </c>
    </row>
    <row r="1576" spans="1:6" x14ac:dyDescent="0.3">
      <c r="A1576" s="1">
        <v>29129</v>
      </c>
      <c r="B1576" t="s">
        <v>2664</v>
      </c>
      <c r="C1576" t="s">
        <v>1239</v>
      </c>
      <c r="D1576" s="3">
        <v>3785</v>
      </c>
      <c r="E1576" s="4">
        <v>453.84</v>
      </c>
      <c r="F1576" s="4">
        <v>8.3000000000000007</v>
      </c>
    </row>
    <row r="1577" spans="1:6" x14ac:dyDescent="0.3">
      <c r="A1577" s="1">
        <v>29131</v>
      </c>
      <c r="B1577" t="s">
        <v>2665</v>
      </c>
      <c r="C1577" t="s">
        <v>323</v>
      </c>
      <c r="D1577" s="3">
        <v>24748</v>
      </c>
      <c r="E1577" s="4">
        <v>592.59</v>
      </c>
      <c r="F1577" s="4">
        <v>41.8</v>
      </c>
    </row>
    <row r="1578" spans="1:6" x14ac:dyDescent="0.3">
      <c r="A1578" s="1">
        <v>29133</v>
      </c>
      <c r="B1578" t="s">
        <v>2666</v>
      </c>
      <c r="C1578" t="s">
        <v>325</v>
      </c>
      <c r="D1578" s="3">
        <v>14358</v>
      </c>
      <c r="E1578" s="4">
        <v>411.58</v>
      </c>
      <c r="F1578" s="4">
        <v>34.9</v>
      </c>
    </row>
    <row r="1579" spans="1:6" x14ac:dyDescent="0.3">
      <c r="A1579" s="1">
        <v>29135</v>
      </c>
      <c r="B1579" t="s">
        <v>2667</v>
      </c>
      <c r="C1579" t="s">
        <v>2668</v>
      </c>
      <c r="D1579" s="3">
        <v>15607</v>
      </c>
      <c r="E1579" s="4">
        <v>415.03</v>
      </c>
      <c r="F1579" s="4">
        <v>37.6</v>
      </c>
    </row>
    <row r="1580" spans="1:6" x14ac:dyDescent="0.3">
      <c r="A1580" s="1">
        <v>29137</v>
      </c>
      <c r="B1580" t="s">
        <v>2669</v>
      </c>
      <c r="C1580" t="s">
        <v>112</v>
      </c>
      <c r="D1580" s="3">
        <v>8840</v>
      </c>
      <c r="E1580" s="4">
        <v>647.65</v>
      </c>
      <c r="F1580" s="4">
        <v>13.6</v>
      </c>
    </row>
    <row r="1581" spans="1:6" x14ac:dyDescent="0.3">
      <c r="A1581" s="1">
        <v>29139</v>
      </c>
      <c r="B1581" t="s">
        <v>2670</v>
      </c>
      <c r="C1581" t="s">
        <v>114</v>
      </c>
      <c r="D1581" s="3">
        <v>12236</v>
      </c>
      <c r="E1581" s="4">
        <v>536.25</v>
      </c>
      <c r="F1581" s="4">
        <v>22.8</v>
      </c>
    </row>
    <row r="1582" spans="1:6" x14ac:dyDescent="0.3">
      <c r="A1582" s="1">
        <v>29141</v>
      </c>
      <c r="B1582" t="s">
        <v>2671</v>
      </c>
      <c r="C1582" t="s">
        <v>116</v>
      </c>
      <c r="D1582" s="3">
        <v>20565</v>
      </c>
      <c r="E1582" s="4">
        <v>597.63</v>
      </c>
      <c r="F1582" s="4">
        <v>34.4</v>
      </c>
    </row>
    <row r="1583" spans="1:6" x14ac:dyDescent="0.3">
      <c r="A1583" s="1">
        <v>29143</v>
      </c>
      <c r="B1583" t="s">
        <v>2672</v>
      </c>
      <c r="C1583" t="s">
        <v>2673</v>
      </c>
      <c r="D1583" s="3">
        <v>18956</v>
      </c>
      <c r="E1583" s="4">
        <v>674.84</v>
      </c>
      <c r="F1583" s="4">
        <v>28.1</v>
      </c>
    </row>
    <row r="1584" spans="1:6" x14ac:dyDescent="0.3">
      <c r="A1584" s="1">
        <v>29145</v>
      </c>
      <c r="B1584" t="s">
        <v>2674</v>
      </c>
      <c r="C1584" t="s">
        <v>331</v>
      </c>
      <c r="D1584" s="3">
        <v>58114</v>
      </c>
      <c r="E1584" s="4">
        <v>624.76</v>
      </c>
      <c r="F1584" s="4">
        <v>93</v>
      </c>
    </row>
    <row r="1585" spans="1:6" x14ac:dyDescent="0.3">
      <c r="A1585" s="1">
        <v>29147</v>
      </c>
      <c r="B1585" t="s">
        <v>2675</v>
      </c>
      <c r="C1585" t="s">
        <v>2676</v>
      </c>
      <c r="D1585" s="3">
        <v>23370</v>
      </c>
      <c r="E1585" s="4">
        <v>876.96</v>
      </c>
      <c r="F1585" s="4">
        <v>26.6</v>
      </c>
    </row>
    <row r="1586" spans="1:6" x14ac:dyDescent="0.3">
      <c r="A1586" s="1">
        <v>29149</v>
      </c>
      <c r="B1586" t="s">
        <v>2677</v>
      </c>
      <c r="C1586" t="s">
        <v>2678</v>
      </c>
      <c r="D1586" s="3">
        <v>10881</v>
      </c>
      <c r="E1586" s="4">
        <v>789.8</v>
      </c>
      <c r="F1586" s="4">
        <v>13.8</v>
      </c>
    </row>
    <row r="1587" spans="1:6" x14ac:dyDescent="0.3">
      <c r="A1587" s="1">
        <v>29151</v>
      </c>
      <c r="B1587" t="s">
        <v>2679</v>
      </c>
      <c r="C1587" t="s">
        <v>1688</v>
      </c>
      <c r="D1587" s="3">
        <v>13878</v>
      </c>
      <c r="E1587" s="4">
        <v>604.35</v>
      </c>
      <c r="F1587" s="4">
        <v>23</v>
      </c>
    </row>
    <row r="1588" spans="1:6" x14ac:dyDescent="0.3">
      <c r="A1588" s="1">
        <v>29153</v>
      </c>
      <c r="B1588" t="s">
        <v>2680</v>
      </c>
      <c r="C1588" t="s">
        <v>2681</v>
      </c>
      <c r="D1588" s="3">
        <v>9723</v>
      </c>
      <c r="E1588" s="4">
        <v>744.97</v>
      </c>
      <c r="F1588" s="4">
        <v>13.1</v>
      </c>
    </row>
    <row r="1589" spans="1:6" x14ac:dyDescent="0.3">
      <c r="A1589" s="1">
        <v>29155</v>
      </c>
      <c r="B1589" t="s">
        <v>2682</v>
      </c>
      <c r="C1589" t="s">
        <v>2683</v>
      </c>
      <c r="D1589" s="3">
        <v>18296</v>
      </c>
      <c r="E1589" s="4">
        <v>492.54</v>
      </c>
      <c r="F1589" s="4">
        <v>37.1</v>
      </c>
    </row>
    <row r="1590" spans="1:6" x14ac:dyDescent="0.3">
      <c r="A1590" s="1">
        <v>29157</v>
      </c>
      <c r="B1590" t="s">
        <v>2684</v>
      </c>
      <c r="C1590" t="s">
        <v>118</v>
      </c>
      <c r="D1590" s="3">
        <v>18971</v>
      </c>
      <c r="E1590" s="4">
        <v>474.35</v>
      </c>
      <c r="F1590" s="4">
        <v>40</v>
      </c>
    </row>
    <row r="1591" spans="1:6" x14ac:dyDescent="0.3">
      <c r="A1591" s="1">
        <v>29159</v>
      </c>
      <c r="B1591" t="s">
        <v>2685</v>
      </c>
      <c r="C1591" t="s">
        <v>2686</v>
      </c>
      <c r="D1591" s="3">
        <v>42201</v>
      </c>
      <c r="E1591" s="4">
        <v>682.22</v>
      </c>
      <c r="F1591" s="4">
        <v>61.9</v>
      </c>
    </row>
    <row r="1592" spans="1:6" x14ac:dyDescent="0.3">
      <c r="A1592" s="1">
        <v>29161</v>
      </c>
      <c r="B1592" t="s">
        <v>2687</v>
      </c>
      <c r="C1592" t="s">
        <v>2688</v>
      </c>
      <c r="D1592" s="3">
        <v>45156</v>
      </c>
      <c r="E1592" s="4">
        <v>671.78</v>
      </c>
      <c r="F1592" s="4">
        <v>67.2</v>
      </c>
    </row>
    <row r="1593" spans="1:6" x14ac:dyDescent="0.3">
      <c r="A1593" s="1">
        <v>29163</v>
      </c>
      <c r="B1593" t="s">
        <v>2689</v>
      </c>
      <c r="C1593" t="s">
        <v>122</v>
      </c>
      <c r="D1593" s="3">
        <v>18516</v>
      </c>
      <c r="E1593" s="4">
        <v>670.44</v>
      </c>
      <c r="F1593" s="4">
        <v>27.6</v>
      </c>
    </row>
    <row r="1594" spans="1:6" x14ac:dyDescent="0.3">
      <c r="A1594" s="1">
        <v>29165</v>
      </c>
      <c r="B1594" t="s">
        <v>2690</v>
      </c>
      <c r="C1594" t="s">
        <v>2691</v>
      </c>
      <c r="D1594" s="3">
        <v>89322</v>
      </c>
      <c r="E1594" s="4">
        <v>420.19</v>
      </c>
      <c r="F1594" s="4">
        <v>212.6</v>
      </c>
    </row>
    <row r="1595" spans="1:6" x14ac:dyDescent="0.3">
      <c r="A1595" s="1">
        <v>29167</v>
      </c>
      <c r="B1595" t="s">
        <v>2692</v>
      </c>
      <c r="C1595" t="s">
        <v>342</v>
      </c>
      <c r="D1595" s="3">
        <v>31137</v>
      </c>
      <c r="E1595" s="4">
        <v>635.52</v>
      </c>
      <c r="F1595" s="4">
        <v>49</v>
      </c>
    </row>
    <row r="1596" spans="1:6" x14ac:dyDescent="0.3">
      <c r="A1596" s="1">
        <v>29169</v>
      </c>
      <c r="B1596" t="s">
        <v>2693</v>
      </c>
      <c r="C1596" t="s">
        <v>348</v>
      </c>
      <c r="D1596" s="3">
        <v>52274</v>
      </c>
      <c r="E1596" s="4">
        <v>547.1</v>
      </c>
      <c r="F1596" s="4">
        <v>95.5</v>
      </c>
    </row>
    <row r="1597" spans="1:6" x14ac:dyDescent="0.3">
      <c r="A1597" s="1">
        <v>29171</v>
      </c>
      <c r="B1597" t="s">
        <v>2694</v>
      </c>
      <c r="C1597" t="s">
        <v>745</v>
      </c>
      <c r="D1597" s="3">
        <v>4979</v>
      </c>
      <c r="E1597" s="4">
        <v>517.32000000000005</v>
      </c>
      <c r="F1597" s="4">
        <v>9.6</v>
      </c>
    </row>
    <row r="1598" spans="1:6" x14ac:dyDescent="0.3">
      <c r="A1598" s="1">
        <v>29173</v>
      </c>
      <c r="B1598" t="s">
        <v>2695</v>
      </c>
      <c r="C1598" t="s">
        <v>2696</v>
      </c>
      <c r="D1598" s="3">
        <v>10167</v>
      </c>
      <c r="E1598" s="4">
        <v>469.78</v>
      </c>
      <c r="F1598" s="4">
        <v>21.6</v>
      </c>
    </row>
    <row r="1599" spans="1:6" x14ac:dyDescent="0.3">
      <c r="A1599" s="1">
        <v>29175</v>
      </c>
      <c r="B1599" t="s">
        <v>2697</v>
      </c>
      <c r="C1599" t="s">
        <v>124</v>
      </c>
      <c r="D1599" s="3">
        <v>25414</v>
      </c>
      <c r="E1599" s="4">
        <v>482.68</v>
      </c>
      <c r="F1599" s="4">
        <v>52.7</v>
      </c>
    </row>
    <row r="1600" spans="1:6" x14ac:dyDescent="0.3">
      <c r="A1600" s="1">
        <v>29177</v>
      </c>
      <c r="B1600" t="s">
        <v>2698</v>
      </c>
      <c r="C1600" t="s">
        <v>2699</v>
      </c>
      <c r="D1600" s="3">
        <v>23494</v>
      </c>
      <c r="E1600" s="4">
        <v>568.80999999999995</v>
      </c>
      <c r="F1600" s="4">
        <v>41.3</v>
      </c>
    </row>
    <row r="1601" spans="1:6" x14ac:dyDescent="0.3">
      <c r="A1601" s="1">
        <v>29179</v>
      </c>
      <c r="B1601" t="s">
        <v>2700</v>
      </c>
      <c r="C1601" t="s">
        <v>2701</v>
      </c>
      <c r="D1601" s="3">
        <v>6696</v>
      </c>
      <c r="E1601" s="4">
        <v>808.48</v>
      </c>
      <c r="F1601" s="4">
        <v>8.3000000000000007</v>
      </c>
    </row>
    <row r="1602" spans="1:6" x14ac:dyDescent="0.3">
      <c r="A1602" s="1">
        <v>29181</v>
      </c>
      <c r="B1602" t="s">
        <v>2702</v>
      </c>
      <c r="C1602" t="s">
        <v>1392</v>
      </c>
      <c r="D1602" s="3">
        <v>14100</v>
      </c>
      <c r="E1602" s="4">
        <v>629.54</v>
      </c>
      <c r="F1602" s="4">
        <v>22.4</v>
      </c>
    </row>
    <row r="1603" spans="1:6" x14ac:dyDescent="0.3">
      <c r="A1603" s="1">
        <v>29183</v>
      </c>
      <c r="B1603" t="s">
        <v>2703</v>
      </c>
      <c r="C1603" t="s">
        <v>2704</v>
      </c>
      <c r="D1603" s="3">
        <v>360485</v>
      </c>
      <c r="E1603" s="4">
        <v>560.44000000000005</v>
      </c>
      <c r="F1603" s="4">
        <v>643.20000000000005</v>
      </c>
    </row>
    <row r="1604" spans="1:6" x14ac:dyDescent="0.3">
      <c r="A1604" s="1">
        <v>29185</v>
      </c>
      <c r="B1604" t="s">
        <v>2705</v>
      </c>
      <c r="C1604" t="s">
        <v>128</v>
      </c>
      <c r="D1604" s="3">
        <v>9805</v>
      </c>
      <c r="E1604" s="4">
        <v>669.98</v>
      </c>
      <c r="F1604" s="4">
        <v>14.6</v>
      </c>
    </row>
    <row r="1605" spans="1:6" x14ac:dyDescent="0.3">
      <c r="A1605" s="1">
        <v>29186</v>
      </c>
      <c r="B1605" t="s">
        <v>2706</v>
      </c>
      <c r="C1605" t="s">
        <v>2707</v>
      </c>
      <c r="D1605" s="3">
        <v>18145</v>
      </c>
      <c r="E1605" s="4">
        <v>499.15</v>
      </c>
      <c r="F1605" s="4">
        <v>36.4</v>
      </c>
    </row>
    <row r="1606" spans="1:6" x14ac:dyDescent="0.3">
      <c r="A1606" s="1">
        <v>29187</v>
      </c>
      <c r="B1606" t="s">
        <v>2708</v>
      </c>
      <c r="C1606" t="s">
        <v>2709</v>
      </c>
      <c r="D1606" s="3">
        <v>65359</v>
      </c>
      <c r="E1606" s="4">
        <v>451.89</v>
      </c>
      <c r="F1606" s="4">
        <v>144.6</v>
      </c>
    </row>
    <row r="1607" spans="1:6" x14ac:dyDescent="0.3">
      <c r="A1607" s="1">
        <v>29189</v>
      </c>
      <c r="B1607" t="s">
        <v>2710</v>
      </c>
      <c r="C1607" t="s">
        <v>2427</v>
      </c>
      <c r="D1607" s="3">
        <v>998954</v>
      </c>
      <c r="E1607" s="4">
        <v>507.8</v>
      </c>
      <c r="F1607" s="4">
        <v>1967.2</v>
      </c>
    </row>
    <row r="1608" spans="1:6" x14ac:dyDescent="0.3">
      <c r="A1608" s="1">
        <v>29195</v>
      </c>
      <c r="B1608" t="s">
        <v>2711</v>
      </c>
      <c r="C1608" t="s">
        <v>353</v>
      </c>
      <c r="D1608" s="3">
        <v>23370</v>
      </c>
      <c r="E1608" s="4">
        <v>755.5</v>
      </c>
      <c r="F1608" s="4">
        <v>30.9</v>
      </c>
    </row>
    <row r="1609" spans="1:6" x14ac:dyDescent="0.3">
      <c r="A1609" s="1">
        <v>29197</v>
      </c>
      <c r="B1609" t="s">
        <v>2712</v>
      </c>
      <c r="C1609" t="s">
        <v>1266</v>
      </c>
      <c r="D1609" s="3">
        <v>4431</v>
      </c>
      <c r="E1609" s="4">
        <v>307.3</v>
      </c>
      <c r="F1609" s="4">
        <v>14.4</v>
      </c>
    </row>
    <row r="1610" spans="1:6" x14ac:dyDescent="0.3">
      <c r="A1610" s="1">
        <v>29199</v>
      </c>
      <c r="B1610" t="s">
        <v>2713</v>
      </c>
      <c r="C1610" t="s">
        <v>2714</v>
      </c>
      <c r="D1610" s="3">
        <v>4843</v>
      </c>
      <c r="E1610" s="4">
        <v>436.67</v>
      </c>
      <c r="F1610" s="4">
        <v>11.1</v>
      </c>
    </row>
    <row r="1611" spans="1:6" x14ac:dyDescent="0.3">
      <c r="A1611" s="1">
        <v>29201</v>
      </c>
      <c r="B1611" t="s">
        <v>2715</v>
      </c>
      <c r="C1611" t="s">
        <v>355</v>
      </c>
      <c r="D1611" s="3">
        <v>39191</v>
      </c>
      <c r="E1611" s="4">
        <v>419.99</v>
      </c>
      <c r="F1611" s="4">
        <v>93.3</v>
      </c>
    </row>
    <row r="1612" spans="1:6" x14ac:dyDescent="0.3">
      <c r="A1612" s="1">
        <v>29203</v>
      </c>
      <c r="B1612" t="s">
        <v>2716</v>
      </c>
      <c r="C1612" t="s">
        <v>2717</v>
      </c>
      <c r="D1612" s="3">
        <v>8441</v>
      </c>
      <c r="E1612" s="4">
        <v>1003.82</v>
      </c>
      <c r="F1612" s="4">
        <v>8.4</v>
      </c>
    </row>
    <row r="1613" spans="1:6" x14ac:dyDescent="0.3">
      <c r="A1613" s="1">
        <v>29205</v>
      </c>
      <c r="B1613" t="s">
        <v>2718</v>
      </c>
      <c r="C1613" t="s">
        <v>130</v>
      </c>
      <c r="D1613" s="3">
        <v>6373</v>
      </c>
      <c r="E1613" s="4">
        <v>500.86</v>
      </c>
      <c r="F1613" s="4">
        <v>12.7</v>
      </c>
    </row>
    <row r="1614" spans="1:6" x14ac:dyDescent="0.3">
      <c r="A1614" s="1">
        <v>29207</v>
      </c>
      <c r="B1614" t="s">
        <v>2719</v>
      </c>
      <c r="C1614" t="s">
        <v>2720</v>
      </c>
      <c r="D1614" s="3">
        <v>29968</v>
      </c>
      <c r="E1614" s="4">
        <v>823.22</v>
      </c>
      <c r="F1614" s="4">
        <v>36.4</v>
      </c>
    </row>
    <row r="1615" spans="1:6" x14ac:dyDescent="0.3">
      <c r="A1615" s="1">
        <v>29209</v>
      </c>
      <c r="B1615" t="s">
        <v>2721</v>
      </c>
      <c r="C1615" t="s">
        <v>365</v>
      </c>
      <c r="D1615" s="3">
        <v>32202</v>
      </c>
      <c r="E1615" s="4">
        <v>464.03</v>
      </c>
      <c r="F1615" s="4">
        <v>69.400000000000006</v>
      </c>
    </row>
    <row r="1616" spans="1:6" x14ac:dyDescent="0.3">
      <c r="A1616" s="1">
        <v>29211</v>
      </c>
      <c r="B1616" t="s">
        <v>2722</v>
      </c>
      <c r="C1616" t="s">
        <v>1406</v>
      </c>
      <c r="D1616" s="3">
        <v>6714</v>
      </c>
      <c r="E1616" s="4">
        <v>647.98</v>
      </c>
      <c r="F1616" s="4">
        <v>10.4</v>
      </c>
    </row>
    <row r="1617" spans="1:6" x14ac:dyDescent="0.3">
      <c r="A1617" s="1">
        <v>29213</v>
      </c>
      <c r="B1617" t="s">
        <v>2723</v>
      </c>
      <c r="C1617" t="s">
        <v>2724</v>
      </c>
      <c r="D1617" s="3">
        <v>51675</v>
      </c>
      <c r="E1617" s="4">
        <v>632.44000000000005</v>
      </c>
      <c r="F1617" s="4">
        <v>81.7</v>
      </c>
    </row>
    <row r="1618" spans="1:6" x14ac:dyDescent="0.3">
      <c r="A1618" s="1">
        <v>29215</v>
      </c>
      <c r="B1618" t="s">
        <v>2725</v>
      </c>
      <c r="C1618" t="s">
        <v>2726</v>
      </c>
      <c r="D1618" s="3">
        <v>26008</v>
      </c>
      <c r="E1618" s="4">
        <v>1177.27</v>
      </c>
      <c r="F1618" s="4">
        <v>22.1</v>
      </c>
    </row>
    <row r="1619" spans="1:6" x14ac:dyDescent="0.3">
      <c r="A1619" s="1">
        <v>29217</v>
      </c>
      <c r="B1619" t="s">
        <v>2727</v>
      </c>
      <c r="C1619" t="s">
        <v>2728</v>
      </c>
      <c r="D1619" s="3">
        <v>21159</v>
      </c>
      <c r="E1619" s="4">
        <v>826.4</v>
      </c>
      <c r="F1619" s="4">
        <v>25.6</v>
      </c>
    </row>
    <row r="1620" spans="1:6" x14ac:dyDescent="0.3">
      <c r="A1620" s="1">
        <v>29219</v>
      </c>
      <c r="B1620" t="s">
        <v>2729</v>
      </c>
      <c r="C1620" t="s">
        <v>1025</v>
      </c>
      <c r="D1620" s="3">
        <v>32513</v>
      </c>
      <c r="E1620" s="4">
        <v>428.6</v>
      </c>
      <c r="F1620" s="4">
        <v>75.900000000000006</v>
      </c>
    </row>
    <row r="1621" spans="1:6" x14ac:dyDescent="0.3">
      <c r="A1621" s="1">
        <v>29221</v>
      </c>
      <c r="B1621" t="s">
        <v>2730</v>
      </c>
      <c r="C1621" t="s">
        <v>142</v>
      </c>
      <c r="D1621" s="3">
        <v>25195</v>
      </c>
      <c r="E1621" s="4">
        <v>759.91</v>
      </c>
      <c r="F1621" s="4">
        <v>33.200000000000003</v>
      </c>
    </row>
    <row r="1622" spans="1:6" x14ac:dyDescent="0.3">
      <c r="A1622" s="1">
        <v>29223</v>
      </c>
      <c r="B1622" t="s">
        <v>2731</v>
      </c>
      <c r="C1622" t="s">
        <v>1028</v>
      </c>
      <c r="D1622" s="3">
        <v>13521</v>
      </c>
      <c r="E1622" s="4">
        <v>759.18</v>
      </c>
      <c r="F1622" s="4">
        <v>17.8</v>
      </c>
    </row>
    <row r="1623" spans="1:6" x14ac:dyDescent="0.3">
      <c r="A1623" s="1">
        <v>29225</v>
      </c>
      <c r="B1623" t="s">
        <v>2732</v>
      </c>
      <c r="C1623" t="s">
        <v>1030</v>
      </c>
      <c r="D1623" s="3">
        <v>36202</v>
      </c>
      <c r="E1623" s="4">
        <v>592.55999999999995</v>
      </c>
      <c r="F1623" s="4">
        <v>61.1</v>
      </c>
    </row>
    <row r="1624" spans="1:6" x14ac:dyDescent="0.3">
      <c r="A1624" s="1">
        <v>29227</v>
      </c>
      <c r="B1624" t="s">
        <v>2733</v>
      </c>
      <c r="C1624" t="s">
        <v>1042</v>
      </c>
      <c r="D1624" s="3">
        <v>2171</v>
      </c>
      <c r="E1624" s="4">
        <v>266.61</v>
      </c>
      <c r="F1624" s="4">
        <v>8.1</v>
      </c>
    </row>
    <row r="1625" spans="1:6" x14ac:dyDescent="0.3">
      <c r="A1625" s="1">
        <v>29229</v>
      </c>
      <c r="B1625" t="s">
        <v>2734</v>
      </c>
      <c r="C1625" t="s">
        <v>1576</v>
      </c>
      <c r="D1625" s="3">
        <v>18815</v>
      </c>
      <c r="E1625" s="4">
        <v>681.77</v>
      </c>
      <c r="F1625" s="4">
        <v>27.6</v>
      </c>
    </row>
    <row r="1626" spans="1:6" x14ac:dyDescent="0.3">
      <c r="A1626" s="1">
        <v>29510</v>
      </c>
      <c r="B1626" t="s">
        <v>2735</v>
      </c>
      <c r="C1626" t="s">
        <v>2736</v>
      </c>
      <c r="D1626" s="3">
        <v>319294</v>
      </c>
      <c r="E1626" s="4">
        <v>61.91</v>
      </c>
      <c r="F1626" s="4">
        <v>5157.5</v>
      </c>
    </row>
    <row r="1627" spans="1:6" x14ac:dyDescent="0.3">
      <c r="A1627" s="1">
        <v>30</v>
      </c>
      <c r="B1627" t="s">
        <v>2737</v>
      </c>
      <c r="C1627" t="s">
        <v>2738</v>
      </c>
      <c r="D1627" s="3">
        <v>989415</v>
      </c>
      <c r="E1627" s="4">
        <v>145545.79999999999</v>
      </c>
      <c r="F1627" s="4">
        <v>6.8</v>
      </c>
    </row>
    <row r="1628" spans="1:6" x14ac:dyDescent="0.3">
      <c r="A1628" s="1">
        <v>30001</v>
      </c>
      <c r="B1628" t="s">
        <v>2739</v>
      </c>
      <c r="C1628" t="s">
        <v>2740</v>
      </c>
      <c r="D1628" s="3">
        <v>9246</v>
      </c>
      <c r="E1628" s="4">
        <v>5541.62</v>
      </c>
      <c r="F1628" s="4">
        <v>1.7</v>
      </c>
    </row>
    <row r="1629" spans="1:6" x14ac:dyDescent="0.3">
      <c r="A1629" s="1">
        <v>30003</v>
      </c>
      <c r="B1629" t="s">
        <v>2741</v>
      </c>
      <c r="C1629" t="s">
        <v>2742</v>
      </c>
      <c r="D1629" s="3">
        <v>12865</v>
      </c>
      <c r="E1629" s="4">
        <v>4995.46</v>
      </c>
      <c r="F1629" s="4">
        <v>2.6</v>
      </c>
    </row>
    <row r="1630" spans="1:6" x14ac:dyDescent="0.3">
      <c r="A1630" s="1">
        <v>30005</v>
      </c>
      <c r="B1630" t="s">
        <v>2743</v>
      </c>
      <c r="C1630" t="s">
        <v>1070</v>
      </c>
      <c r="D1630" s="3">
        <v>6491</v>
      </c>
      <c r="E1630" s="4">
        <v>4227.55</v>
      </c>
      <c r="F1630" s="4">
        <v>1.5</v>
      </c>
    </row>
    <row r="1631" spans="1:6" x14ac:dyDescent="0.3">
      <c r="A1631" s="1">
        <v>30007</v>
      </c>
      <c r="B1631" t="s">
        <v>2744</v>
      </c>
      <c r="C1631" t="s">
        <v>2745</v>
      </c>
      <c r="D1631" s="3">
        <v>5612</v>
      </c>
      <c r="E1631" s="4">
        <v>1192.54</v>
      </c>
      <c r="F1631" s="4">
        <v>4.7</v>
      </c>
    </row>
    <row r="1632" spans="1:6" x14ac:dyDescent="0.3">
      <c r="A1632" s="1">
        <v>30009</v>
      </c>
      <c r="B1632" t="s">
        <v>2746</v>
      </c>
      <c r="C1632" t="s">
        <v>2747</v>
      </c>
      <c r="D1632" s="3">
        <v>10078</v>
      </c>
      <c r="E1632" s="4">
        <v>2048.79</v>
      </c>
      <c r="F1632" s="4">
        <v>4.9000000000000004</v>
      </c>
    </row>
    <row r="1633" spans="1:6" x14ac:dyDescent="0.3">
      <c r="A1633" s="1">
        <v>30011</v>
      </c>
      <c r="B1633" t="s">
        <v>2748</v>
      </c>
      <c r="C1633" t="s">
        <v>1789</v>
      </c>
      <c r="D1633" s="3">
        <v>1160</v>
      </c>
      <c r="E1633" s="4">
        <v>3340.75</v>
      </c>
      <c r="F1633" s="4">
        <v>0.3</v>
      </c>
    </row>
    <row r="1634" spans="1:6" x14ac:dyDescent="0.3">
      <c r="A1634" s="1">
        <v>30013</v>
      </c>
      <c r="B1634" t="s">
        <v>2749</v>
      </c>
      <c r="C1634" t="s">
        <v>2750</v>
      </c>
      <c r="D1634" s="3">
        <v>81327</v>
      </c>
      <c r="E1634" s="4">
        <v>2698.16</v>
      </c>
      <c r="F1634" s="4">
        <v>30.1</v>
      </c>
    </row>
    <row r="1635" spans="1:6" x14ac:dyDescent="0.3">
      <c r="A1635" s="1">
        <v>30015</v>
      </c>
      <c r="B1635" t="s">
        <v>2751</v>
      </c>
      <c r="C1635" t="s">
        <v>2752</v>
      </c>
      <c r="D1635" s="3">
        <v>5813</v>
      </c>
      <c r="E1635" s="4">
        <v>3972.49</v>
      </c>
      <c r="F1635" s="4">
        <v>1.5</v>
      </c>
    </row>
    <row r="1636" spans="1:6" x14ac:dyDescent="0.3">
      <c r="A1636" s="1">
        <v>30017</v>
      </c>
      <c r="B1636" t="s">
        <v>2753</v>
      </c>
      <c r="C1636" t="s">
        <v>525</v>
      </c>
      <c r="D1636" s="3">
        <v>11699</v>
      </c>
      <c r="E1636" s="4">
        <v>3783.36</v>
      </c>
      <c r="F1636" s="4">
        <v>3.1</v>
      </c>
    </row>
    <row r="1637" spans="1:6" x14ac:dyDescent="0.3">
      <c r="A1637" s="1">
        <v>30019</v>
      </c>
      <c r="B1637" t="s">
        <v>2754</v>
      </c>
      <c r="C1637" t="s">
        <v>2755</v>
      </c>
      <c r="D1637" s="3">
        <v>1751</v>
      </c>
      <c r="E1637" s="4">
        <v>1426.1</v>
      </c>
      <c r="F1637" s="4">
        <v>1.2</v>
      </c>
    </row>
    <row r="1638" spans="1:6" x14ac:dyDescent="0.3">
      <c r="A1638" s="1">
        <v>30021</v>
      </c>
      <c r="B1638" t="s">
        <v>2756</v>
      </c>
      <c r="C1638" t="s">
        <v>845</v>
      </c>
      <c r="D1638" s="3">
        <v>8966</v>
      </c>
      <c r="E1638" s="4">
        <v>2371.86</v>
      </c>
      <c r="F1638" s="4">
        <v>3.8</v>
      </c>
    </row>
    <row r="1639" spans="1:6" x14ac:dyDescent="0.3">
      <c r="A1639" s="1">
        <v>30023</v>
      </c>
      <c r="B1639" t="s">
        <v>2757</v>
      </c>
      <c r="C1639" t="s">
        <v>2758</v>
      </c>
      <c r="D1639" s="3">
        <v>9298</v>
      </c>
      <c r="E1639" s="4">
        <v>736.53</v>
      </c>
      <c r="F1639" s="4">
        <v>12.6</v>
      </c>
    </row>
    <row r="1640" spans="1:6" x14ac:dyDescent="0.3">
      <c r="A1640" s="1">
        <v>30025</v>
      </c>
      <c r="B1640" t="s">
        <v>2759</v>
      </c>
      <c r="C1640" t="s">
        <v>2760</v>
      </c>
      <c r="D1640" s="3">
        <v>2890</v>
      </c>
      <c r="E1640" s="4">
        <v>1620.77</v>
      </c>
      <c r="F1640" s="4">
        <v>1.8</v>
      </c>
    </row>
    <row r="1641" spans="1:6" x14ac:dyDescent="0.3">
      <c r="A1641" s="1">
        <v>30027</v>
      </c>
      <c r="B1641" t="s">
        <v>2761</v>
      </c>
      <c r="C1641" t="s">
        <v>2762</v>
      </c>
      <c r="D1641" s="3">
        <v>11586</v>
      </c>
      <c r="E1641" s="4">
        <v>4339.8</v>
      </c>
      <c r="F1641" s="4">
        <v>2.7</v>
      </c>
    </row>
    <row r="1642" spans="1:6" x14ac:dyDescent="0.3">
      <c r="A1642" s="1">
        <v>30029</v>
      </c>
      <c r="B1642" t="s">
        <v>2763</v>
      </c>
      <c r="C1642" t="s">
        <v>2764</v>
      </c>
      <c r="D1642" s="3">
        <v>90928</v>
      </c>
      <c r="E1642" s="4">
        <v>5087.66</v>
      </c>
      <c r="F1642" s="4">
        <v>17.899999999999999</v>
      </c>
    </row>
    <row r="1643" spans="1:6" x14ac:dyDescent="0.3">
      <c r="A1643" s="1">
        <v>30031</v>
      </c>
      <c r="B1643" t="s">
        <v>2765</v>
      </c>
      <c r="C1643" t="s">
        <v>1183</v>
      </c>
      <c r="D1643" s="3">
        <v>89513</v>
      </c>
      <c r="E1643" s="4">
        <v>2602.69</v>
      </c>
      <c r="F1643" s="4">
        <v>34.4</v>
      </c>
    </row>
    <row r="1644" spans="1:6" x14ac:dyDescent="0.3">
      <c r="A1644" s="1">
        <v>30033</v>
      </c>
      <c r="B1644" t="s">
        <v>2766</v>
      </c>
      <c r="C1644" t="s">
        <v>544</v>
      </c>
      <c r="D1644" s="3">
        <v>1206</v>
      </c>
      <c r="E1644" s="4">
        <v>4675.3599999999997</v>
      </c>
      <c r="F1644" s="4">
        <v>0.3</v>
      </c>
    </row>
    <row r="1645" spans="1:6" x14ac:dyDescent="0.3">
      <c r="A1645" s="1">
        <v>30035</v>
      </c>
      <c r="B1645" t="s">
        <v>2767</v>
      </c>
      <c r="C1645" t="s">
        <v>2768</v>
      </c>
      <c r="D1645" s="3">
        <v>13399</v>
      </c>
      <c r="E1645" s="4">
        <v>2995.94</v>
      </c>
      <c r="F1645" s="4">
        <v>4.5</v>
      </c>
    </row>
    <row r="1646" spans="1:6" x14ac:dyDescent="0.3">
      <c r="A1646" s="1">
        <v>30037</v>
      </c>
      <c r="B1646" t="s">
        <v>2769</v>
      </c>
      <c r="C1646" t="s">
        <v>2770</v>
      </c>
      <c r="D1646" s="3">
        <v>884</v>
      </c>
      <c r="E1646" s="4">
        <v>1175.3399999999999</v>
      </c>
      <c r="F1646" s="4">
        <v>0.8</v>
      </c>
    </row>
    <row r="1647" spans="1:6" x14ac:dyDescent="0.3">
      <c r="A1647" s="1">
        <v>30039</v>
      </c>
      <c r="B1647" t="s">
        <v>2771</v>
      </c>
      <c r="C1647" t="s">
        <v>2772</v>
      </c>
      <c r="D1647" s="3">
        <v>3079</v>
      </c>
      <c r="E1647" s="4">
        <v>1727.41</v>
      </c>
      <c r="F1647" s="4">
        <v>1.8</v>
      </c>
    </row>
    <row r="1648" spans="1:6" x14ac:dyDescent="0.3">
      <c r="A1648" s="1">
        <v>30041</v>
      </c>
      <c r="B1648" t="s">
        <v>2773</v>
      </c>
      <c r="C1648" t="s">
        <v>2774</v>
      </c>
      <c r="D1648" s="3">
        <v>16096</v>
      </c>
      <c r="E1648" s="4">
        <v>2898.95</v>
      </c>
      <c r="F1648" s="4">
        <v>5.6</v>
      </c>
    </row>
    <row r="1649" spans="1:6" x14ac:dyDescent="0.3">
      <c r="A1649" s="1">
        <v>30043</v>
      </c>
      <c r="B1649" t="s">
        <v>2775</v>
      </c>
      <c r="C1649" t="s">
        <v>83</v>
      </c>
      <c r="D1649" s="3">
        <v>11406</v>
      </c>
      <c r="E1649" s="4">
        <v>1656.26</v>
      </c>
      <c r="F1649" s="4">
        <v>6.9</v>
      </c>
    </row>
    <row r="1650" spans="1:6" x14ac:dyDescent="0.3">
      <c r="A1650" s="1">
        <v>30045</v>
      </c>
      <c r="B1650" t="s">
        <v>2776</v>
      </c>
      <c r="C1650" t="s">
        <v>2777</v>
      </c>
      <c r="D1650" s="3">
        <v>2072</v>
      </c>
      <c r="E1650" s="4">
        <v>1869.82</v>
      </c>
      <c r="F1650" s="4">
        <v>1.1000000000000001</v>
      </c>
    </row>
    <row r="1651" spans="1:6" x14ac:dyDescent="0.3">
      <c r="A1651" s="1">
        <v>30047</v>
      </c>
      <c r="B1651" t="s">
        <v>2778</v>
      </c>
      <c r="C1651" t="s">
        <v>412</v>
      </c>
      <c r="D1651" s="3">
        <v>28746</v>
      </c>
      <c r="E1651" s="4">
        <v>1490.15</v>
      </c>
      <c r="F1651" s="4">
        <v>19.3</v>
      </c>
    </row>
    <row r="1652" spans="1:6" x14ac:dyDescent="0.3">
      <c r="A1652" s="1">
        <v>30049</v>
      </c>
      <c r="B1652" t="s">
        <v>2779</v>
      </c>
      <c r="C1652" t="s">
        <v>2780</v>
      </c>
      <c r="D1652" s="3">
        <v>63395</v>
      </c>
      <c r="E1652" s="4">
        <v>3458.83</v>
      </c>
      <c r="F1652" s="4">
        <v>18.3</v>
      </c>
    </row>
    <row r="1653" spans="1:6" x14ac:dyDescent="0.3">
      <c r="A1653" s="1">
        <v>30051</v>
      </c>
      <c r="B1653" t="s">
        <v>2781</v>
      </c>
      <c r="C1653" t="s">
        <v>716</v>
      </c>
      <c r="D1653" s="3">
        <v>2339</v>
      </c>
      <c r="E1653" s="4">
        <v>1430.05</v>
      </c>
      <c r="F1653" s="4">
        <v>1.6</v>
      </c>
    </row>
    <row r="1654" spans="1:6" x14ac:dyDescent="0.3">
      <c r="A1654" s="1">
        <v>30053</v>
      </c>
      <c r="B1654" t="s">
        <v>2782</v>
      </c>
      <c r="C1654" t="s">
        <v>313</v>
      </c>
      <c r="D1654" s="3">
        <v>19687</v>
      </c>
      <c r="E1654" s="4">
        <v>3612.92</v>
      </c>
      <c r="F1654" s="4">
        <v>5.4</v>
      </c>
    </row>
    <row r="1655" spans="1:6" x14ac:dyDescent="0.3">
      <c r="A1655" s="1">
        <v>30055</v>
      </c>
      <c r="B1655" t="s">
        <v>2783</v>
      </c>
      <c r="C1655" t="s">
        <v>2784</v>
      </c>
      <c r="D1655" s="3">
        <v>1734</v>
      </c>
      <c r="E1655" s="4">
        <v>2643.17</v>
      </c>
      <c r="F1655" s="4">
        <v>0.7</v>
      </c>
    </row>
    <row r="1656" spans="1:6" x14ac:dyDescent="0.3">
      <c r="A1656" s="1">
        <v>30057</v>
      </c>
      <c r="B1656" t="s">
        <v>2785</v>
      </c>
      <c r="C1656" t="s">
        <v>101</v>
      </c>
      <c r="D1656" s="3">
        <v>7691</v>
      </c>
      <c r="E1656" s="4">
        <v>3587.48</v>
      </c>
      <c r="F1656" s="4">
        <v>2.1</v>
      </c>
    </row>
    <row r="1657" spans="1:6" x14ac:dyDescent="0.3">
      <c r="A1657" s="1">
        <v>30059</v>
      </c>
      <c r="B1657" t="s">
        <v>2786</v>
      </c>
      <c r="C1657" t="s">
        <v>2787</v>
      </c>
      <c r="D1657" s="3">
        <v>1891</v>
      </c>
      <c r="E1657" s="4">
        <v>2391.91</v>
      </c>
      <c r="F1657" s="4">
        <v>0.8</v>
      </c>
    </row>
    <row r="1658" spans="1:6" x14ac:dyDescent="0.3">
      <c r="A1658" s="1">
        <v>30061</v>
      </c>
      <c r="B1658" t="s">
        <v>2788</v>
      </c>
      <c r="C1658" t="s">
        <v>573</v>
      </c>
      <c r="D1658" s="3">
        <v>4223</v>
      </c>
      <c r="E1658" s="4">
        <v>1219.44</v>
      </c>
      <c r="F1658" s="4">
        <v>3.5</v>
      </c>
    </row>
    <row r="1659" spans="1:6" x14ac:dyDescent="0.3">
      <c r="A1659" s="1">
        <v>30063</v>
      </c>
      <c r="B1659" t="s">
        <v>2789</v>
      </c>
      <c r="C1659" t="s">
        <v>2790</v>
      </c>
      <c r="D1659" s="3">
        <v>109299</v>
      </c>
      <c r="E1659" s="4">
        <v>2593.42</v>
      </c>
      <c r="F1659" s="4">
        <v>42.1</v>
      </c>
    </row>
    <row r="1660" spans="1:6" x14ac:dyDescent="0.3">
      <c r="A1660" s="1">
        <v>30065</v>
      </c>
      <c r="B1660" t="s">
        <v>2791</v>
      </c>
      <c r="C1660" t="s">
        <v>2792</v>
      </c>
      <c r="D1660" s="3">
        <v>4538</v>
      </c>
      <c r="E1660" s="4">
        <v>1868.16</v>
      </c>
      <c r="F1660" s="4">
        <v>2.4</v>
      </c>
    </row>
    <row r="1661" spans="1:6" x14ac:dyDescent="0.3">
      <c r="A1661" s="1">
        <v>30067</v>
      </c>
      <c r="B1661" t="s">
        <v>2793</v>
      </c>
      <c r="C1661" t="s">
        <v>586</v>
      </c>
      <c r="D1661" s="3">
        <v>15636</v>
      </c>
      <c r="E1661" s="4">
        <v>2803.06</v>
      </c>
      <c r="F1661" s="4">
        <v>5.6</v>
      </c>
    </row>
    <row r="1662" spans="1:6" x14ac:dyDescent="0.3">
      <c r="A1662" s="1">
        <v>30069</v>
      </c>
      <c r="B1662" t="s">
        <v>2794</v>
      </c>
      <c r="C1662" t="s">
        <v>2795</v>
      </c>
      <c r="D1662" s="3">
        <v>494</v>
      </c>
      <c r="E1662" s="4">
        <v>1654.87</v>
      </c>
      <c r="F1662" s="4">
        <v>0.3</v>
      </c>
    </row>
    <row r="1663" spans="1:6" x14ac:dyDescent="0.3">
      <c r="A1663" s="1">
        <v>30071</v>
      </c>
      <c r="B1663" t="s">
        <v>2796</v>
      </c>
      <c r="C1663" t="s">
        <v>337</v>
      </c>
      <c r="D1663" s="3">
        <v>4253</v>
      </c>
      <c r="E1663" s="4">
        <v>5140.04</v>
      </c>
      <c r="F1663" s="4">
        <v>0.8</v>
      </c>
    </row>
    <row r="1664" spans="1:6" x14ac:dyDescent="0.3">
      <c r="A1664" s="1">
        <v>30073</v>
      </c>
      <c r="B1664" t="s">
        <v>2797</v>
      </c>
      <c r="C1664" t="s">
        <v>2798</v>
      </c>
      <c r="D1664" s="3">
        <v>6153</v>
      </c>
      <c r="E1664" s="4">
        <v>1622.86</v>
      </c>
      <c r="F1664" s="4">
        <v>3.8</v>
      </c>
    </row>
    <row r="1665" spans="1:6" x14ac:dyDescent="0.3">
      <c r="A1665" s="1">
        <v>30075</v>
      </c>
      <c r="B1665" t="s">
        <v>2799</v>
      </c>
      <c r="C1665" t="s">
        <v>2800</v>
      </c>
      <c r="D1665" s="3">
        <v>1743</v>
      </c>
      <c r="E1665" s="4">
        <v>3297.3</v>
      </c>
      <c r="F1665" s="4">
        <v>0.5</v>
      </c>
    </row>
    <row r="1666" spans="1:6" x14ac:dyDescent="0.3">
      <c r="A1666" s="1">
        <v>30077</v>
      </c>
      <c r="B1666" t="s">
        <v>2801</v>
      </c>
      <c r="C1666" t="s">
        <v>1898</v>
      </c>
      <c r="D1666" s="3">
        <v>7027</v>
      </c>
      <c r="E1666" s="4">
        <v>2326.39</v>
      </c>
      <c r="F1666" s="4">
        <v>3</v>
      </c>
    </row>
    <row r="1667" spans="1:6" x14ac:dyDescent="0.3">
      <c r="A1667" s="1">
        <v>30079</v>
      </c>
      <c r="B1667" t="s">
        <v>2802</v>
      </c>
      <c r="C1667" t="s">
        <v>346</v>
      </c>
      <c r="D1667" s="3">
        <v>1179</v>
      </c>
      <c r="E1667" s="4">
        <v>1736.74</v>
      </c>
      <c r="F1667" s="4">
        <v>0.7</v>
      </c>
    </row>
    <row r="1668" spans="1:6" x14ac:dyDescent="0.3">
      <c r="A1668" s="1">
        <v>30081</v>
      </c>
      <c r="B1668" t="s">
        <v>2803</v>
      </c>
      <c r="C1668" t="s">
        <v>2804</v>
      </c>
      <c r="D1668" s="3">
        <v>40212</v>
      </c>
      <c r="E1668" s="4">
        <v>2390.8200000000002</v>
      </c>
      <c r="F1668" s="4">
        <v>16.8</v>
      </c>
    </row>
    <row r="1669" spans="1:6" x14ac:dyDescent="0.3">
      <c r="A1669" s="1">
        <v>30083</v>
      </c>
      <c r="B1669" t="s">
        <v>2805</v>
      </c>
      <c r="C1669" t="s">
        <v>1258</v>
      </c>
      <c r="D1669" s="3">
        <v>9746</v>
      </c>
      <c r="E1669" s="4">
        <v>2084.14</v>
      </c>
      <c r="F1669" s="4">
        <v>4.7</v>
      </c>
    </row>
    <row r="1670" spans="1:6" x14ac:dyDescent="0.3">
      <c r="A1670" s="1">
        <v>30085</v>
      </c>
      <c r="B1670" t="s">
        <v>2806</v>
      </c>
      <c r="C1670" t="s">
        <v>2807</v>
      </c>
      <c r="D1670" s="3">
        <v>10425</v>
      </c>
      <c r="E1670" s="4">
        <v>2354.79</v>
      </c>
      <c r="F1670" s="4">
        <v>4.4000000000000004</v>
      </c>
    </row>
    <row r="1671" spans="1:6" x14ac:dyDescent="0.3">
      <c r="A1671" s="1">
        <v>30087</v>
      </c>
      <c r="B1671" t="s">
        <v>2808</v>
      </c>
      <c r="C1671" t="s">
        <v>2809</v>
      </c>
      <c r="D1671" s="3">
        <v>9233</v>
      </c>
      <c r="E1671" s="4">
        <v>5010.3999999999996</v>
      </c>
      <c r="F1671" s="4">
        <v>1.8</v>
      </c>
    </row>
    <row r="1672" spans="1:6" x14ac:dyDescent="0.3">
      <c r="A1672" s="1">
        <v>30089</v>
      </c>
      <c r="B1672" t="s">
        <v>2810</v>
      </c>
      <c r="C1672" t="s">
        <v>2811</v>
      </c>
      <c r="D1672" s="3">
        <v>11413</v>
      </c>
      <c r="E1672" s="4">
        <v>2760.52</v>
      </c>
      <c r="F1672" s="4">
        <v>4.0999999999999996</v>
      </c>
    </row>
    <row r="1673" spans="1:6" x14ac:dyDescent="0.3">
      <c r="A1673" s="1">
        <v>30091</v>
      </c>
      <c r="B1673" t="s">
        <v>2812</v>
      </c>
      <c r="C1673" t="s">
        <v>1722</v>
      </c>
      <c r="D1673" s="3">
        <v>3384</v>
      </c>
      <c r="E1673" s="4">
        <v>1677.08</v>
      </c>
      <c r="F1673" s="4">
        <v>2</v>
      </c>
    </row>
    <row r="1674" spans="1:6" x14ac:dyDescent="0.3">
      <c r="A1674" s="1">
        <v>30093</v>
      </c>
      <c r="B1674" t="s">
        <v>2813</v>
      </c>
      <c r="C1674" t="s">
        <v>2814</v>
      </c>
      <c r="D1674" s="3">
        <v>34200</v>
      </c>
      <c r="E1674" s="4">
        <v>718.48</v>
      </c>
      <c r="F1674" s="4">
        <v>47.6</v>
      </c>
    </row>
    <row r="1675" spans="1:6" x14ac:dyDescent="0.3">
      <c r="A1675" s="1">
        <v>30095</v>
      </c>
      <c r="B1675" t="s">
        <v>2815</v>
      </c>
      <c r="C1675" t="s">
        <v>2816</v>
      </c>
      <c r="D1675" s="3">
        <v>9117</v>
      </c>
      <c r="E1675" s="4">
        <v>1795.35</v>
      </c>
      <c r="F1675" s="4">
        <v>5.0999999999999996</v>
      </c>
    </row>
    <row r="1676" spans="1:6" x14ac:dyDescent="0.3">
      <c r="A1676" s="1">
        <v>30097</v>
      </c>
      <c r="B1676" t="s">
        <v>2817</v>
      </c>
      <c r="C1676" t="s">
        <v>2818</v>
      </c>
      <c r="D1676" s="3">
        <v>3651</v>
      </c>
      <c r="E1676" s="4">
        <v>1855.2</v>
      </c>
      <c r="F1676" s="4">
        <v>2</v>
      </c>
    </row>
    <row r="1677" spans="1:6" x14ac:dyDescent="0.3">
      <c r="A1677" s="1">
        <v>30099</v>
      </c>
      <c r="B1677" t="s">
        <v>2819</v>
      </c>
      <c r="C1677" t="s">
        <v>1130</v>
      </c>
      <c r="D1677" s="3">
        <v>6073</v>
      </c>
      <c r="E1677" s="4">
        <v>2272.37</v>
      </c>
      <c r="F1677" s="4">
        <v>2.7</v>
      </c>
    </row>
    <row r="1678" spans="1:6" x14ac:dyDescent="0.3">
      <c r="A1678" s="1">
        <v>30101</v>
      </c>
      <c r="B1678" t="s">
        <v>2820</v>
      </c>
      <c r="C1678" t="s">
        <v>2821</v>
      </c>
      <c r="D1678" s="3">
        <v>5324</v>
      </c>
      <c r="E1678" s="4">
        <v>1915.65</v>
      </c>
      <c r="F1678" s="4">
        <v>2.8</v>
      </c>
    </row>
    <row r="1679" spans="1:6" x14ac:dyDescent="0.3">
      <c r="A1679" s="1">
        <v>30103</v>
      </c>
      <c r="B1679" t="s">
        <v>2822</v>
      </c>
      <c r="C1679" t="s">
        <v>2823</v>
      </c>
      <c r="D1679" s="3">
        <v>718</v>
      </c>
      <c r="E1679" s="4">
        <v>977.4</v>
      </c>
      <c r="F1679" s="4">
        <v>0.7</v>
      </c>
    </row>
    <row r="1680" spans="1:6" x14ac:dyDescent="0.3">
      <c r="A1680" s="1">
        <v>30105</v>
      </c>
      <c r="B1680" t="s">
        <v>2824</v>
      </c>
      <c r="C1680" t="s">
        <v>1134</v>
      </c>
      <c r="D1680" s="3">
        <v>7369</v>
      </c>
      <c r="E1680" s="4">
        <v>4925.82</v>
      </c>
      <c r="F1680" s="4">
        <v>1.5</v>
      </c>
    </row>
    <row r="1681" spans="1:6" x14ac:dyDescent="0.3">
      <c r="A1681" s="1">
        <v>30107</v>
      </c>
      <c r="B1681" t="s">
        <v>2825</v>
      </c>
      <c r="C1681" t="s">
        <v>2826</v>
      </c>
      <c r="D1681" s="3">
        <v>2168</v>
      </c>
      <c r="E1681" s="4">
        <v>1423.19</v>
      </c>
      <c r="F1681" s="4">
        <v>1.5</v>
      </c>
    </row>
    <row r="1682" spans="1:6" x14ac:dyDescent="0.3">
      <c r="A1682" s="1">
        <v>30109</v>
      </c>
      <c r="B1682" t="s">
        <v>2827</v>
      </c>
      <c r="C1682" t="s">
        <v>2828</v>
      </c>
      <c r="D1682" s="3">
        <v>1017</v>
      </c>
      <c r="E1682" s="4">
        <v>889.26</v>
      </c>
      <c r="F1682" s="4">
        <v>1.1000000000000001</v>
      </c>
    </row>
    <row r="1683" spans="1:6" x14ac:dyDescent="0.3">
      <c r="A1683" s="1">
        <v>30111</v>
      </c>
      <c r="B1683" t="s">
        <v>2829</v>
      </c>
      <c r="C1683" t="s">
        <v>2830</v>
      </c>
      <c r="D1683" s="3">
        <v>147972</v>
      </c>
      <c r="E1683" s="4">
        <v>2633.29</v>
      </c>
      <c r="F1683" s="4">
        <v>56.2</v>
      </c>
    </row>
    <row r="1684" spans="1:6" x14ac:dyDescent="0.3">
      <c r="A1684" s="1">
        <v>31</v>
      </c>
      <c r="B1684" t="s">
        <v>2831</v>
      </c>
      <c r="C1684" t="s">
        <v>2832</v>
      </c>
      <c r="D1684" s="3">
        <v>1826341</v>
      </c>
      <c r="E1684" s="4">
        <v>76824.17</v>
      </c>
      <c r="F1684" s="4">
        <v>23.8</v>
      </c>
    </row>
    <row r="1685" spans="1:6" x14ac:dyDescent="0.3">
      <c r="A1685" s="1">
        <v>31001</v>
      </c>
      <c r="B1685" t="s">
        <v>2833</v>
      </c>
      <c r="C1685" t="s">
        <v>496</v>
      </c>
      <c r="D1685" s="3">
        <v>31364</v>
      </c>
      <c r="E1685" s="4">
        <v>563.27</v>
      </c>
      <c r="F1685" s="4">
        <v>55.7</v>
      </c>
    </row>
    <row r="1686" spans="1:6" x14ac:dyDescent="0.3">
      <c r="A1686" s="1">
        <v>31003</v>
      </c>
      <c r="B1686" t="s">
        <v>2834</v>
      </c>
      <c r="C1686" t="s">
        <v>2835</v>
      </c>
      <c r="D1686" s="3">
        <v>6685</v>
      </c>
      <c r="E1686" s="4">
        <v>857.22</v>
      </c>
      <c r="F1686" s="4">
        <v>7.8</v>
      </c>
    </row>
    <row r="1687" spans="1:6" x14ac:dyDescent="0.3">
      <c r="A1687" s="1">
        <v>31005</v>
      </c>
      <c r="B1687" t="s">
        <v>2836</v>
      </c>
      <c r="C1687" t="s">
        <v>2837</v>
      </c>
      <c r="D1687" s="3">
        <v>460</v>
      </c>
      <c r="E1687" s="4">
        <v>715.35</v>
      </c>
      <c r="F1687" s="4">
        <v>0.6</v>
      </c>
    </row>
    <row r="1688" spans="1:6" x14ac:dyDescent="0.3">
      <c r="A1688" s="1">
        <v>31007</v>
      </c>
      <c r="B1688" t="s">
        <v>2838</v>
      </c>
      <c r="C1688" t="s">
        <v>2839</v>
      </c>
      <c r="D1688" s="3">
        <v>690</v>
      </c>
      <c r="E1688" s="4">
        <v>746.11</v>
      </c>
      <c r="F1688" s="4">
        <v>0.9</v>
      </c>
    </row>
    <row r="1689" spans="1:6" x14ac:dyDescent="0.3">
      <c r="A1689" s="1">
        <v>31009</v>
      </c>
      <c r="B1689" t="s">
        <v>2840</v>
      </c>
      <c r="C1689" t="s">
        <v>1070</v>
      </c>
      <c r="D1689" s="3">
        <v>478</v>
      </c>
      <c r="E1689" s="4">
        <v>710.87</v>
      </c>
      <c r="F1689" s="4">
        <v>0.7</v>
      </c>
    </row>
    <row r="1690" spans="1:6" x14ac:dyDescent="0.3">
      <c r="A1690" s="1">
        <v>31011</v>
      </c>
      <c r="B1690" t="s">
        <v>2841</v>
      </c>
      <c r="C1690" t="s">
        <v>253</v>
      </c>
      <c r="D1690" s="3">
        <v>5505</v>
      </c>
      <c r="E1690" s="4">
        <v>686.55</v>
      </c>
      <c r="F1690" s="4">
        <v>8</v>
      </c>
    </row>
    <row r="1691" spans="1:6" x14ac:dyDescent="0.3">
      <c r="A1691" s="1">
        <v>31013</v>
      </c>
      <c r="B1691" t="s">
        <v>2842</v>
      </c>
      <c r="C1691" t="s">
        <v>2843</v>
      </c>
      <c r="D1691" s="3">
        <v>11308</v>
      </c>
      <c r="E1691" s="4">
        <v>1075.29</v>
      </c>
      <c r="F1691" s="4">
        <v>10.5</v>
      </c>
    </row>
    <row r="1692" spans="1:6" x14ac:dyDescent="0.3">
      <c r="A1692" s="1">
        <v>31015</v>
      </c>
      <c r="B1692" t="s">
        <v>2844</v>
      </c>
      <c r="C1692" t="s">
        <v>1767</v>
      </c>
      <c r="D1692" s="3">
        <v>2099</v>
      </c>
      <c r="E1692" s="4">
        <v>539.94000000000005</v>
      </c>
      <c r="F1692" s="4">
        <v>3.9</v>
      </c>
    </row>
    <row r="1693" spans="1:6" x14ac:dyDescent="0.3">
      <c r="A1693" s="1">
        <v>31017</v>
      </c>
      <c r="B1693" t="s">
        <v>2845</v>
      </c>
      <c r="C1693" t="s">
        <v>1145</v>
      </c>
      <c r="D1693" s="3">
        <v>3145</v>
      </c>
      <c r="E1693" s="4">
        <v>1221.33</v>
      </c>
      <c r="F1693" s="4">
        <v>2.6</v>
      </c>
    </row>
    <row r="1694" spans="1:6" x14ac:dyDescent="0.3">
      <c r="A1694" s="1">
        <v>31019</v>
      </c>
      <c r="B1694" t="s">
        <v>2846</v>
      </c>
      <c r="C1694" t="s">
        <v>2847</v>
      </c>
      <c r="D1694" s="3">
        <v>46102</v>
      </c>
      <c r="E1694" s="4">
        <v>968.11</v>
      </c>
      <c r="F1694" s="4">
        <v>47.6</v>
      </c>
    </row>
    <row r="1695" spans="1:6" x14ac:dyDescent="0.3">
      <c r="A1695" s="1">
        <v>31021</v>
      </c>
      <c r="B1695" t="s">
        <v>2848</v>
      </c>
      <c r="C1695" t="s">
        <v>2849</v>
      </c>
      <c r="D1695" s="3">
        <v>6858</v>
      </c>
      <c r="E1695" s="4">
        <v>491.58</v>
      </c>
      <c r="F1695" s="4">
        <v>14</v>
      </c>
    </row>
    <row r="1696" spans="1:6" x14ac:dyDescent="0.3">
      <c r="A1696" s="1">
        <v>31023</v>
      </c>
      <c r="B1696" t="s">
        <v>2850</v>
      </c>
      <c r="C1696" t="s">
        <v>23</v>
      </c>
      <c r="D1696" s="3">
        <v>8395</v>
      </c>
      <c r="E1696" s="4">
        <v>584.91</v>
      </c>
      <c r="F1696" s="4">
        <v>14.4</v>
      </c>
    </row>
    <row r="1697" spans="1:6" x14ac:dyDescent="0.3">
      <c r="A1697" s="1">
        <v>31025</v>
      </c>
      <c r="B1697" t="s">
        <v>2851</v>
      </c>
      <c r="C1697" t="s">
        <v>1151</v>
      </c>
      <c r="D1697" s="3">
        <v>25241</v>
      </c>
      <c r="E1697" s="4">
        <v>557.45000000000005</v>
      </c>
      <c r="F1697" s="4">
        <v>45.3</v>
      </c>
    </row>
    <row r="1698" spans="1:6" x14ac:dyDescent="0.3">
      <c r="A1698" s="1">
        <v>31027</v>
      </c>
      <c r="B1698" t="s">
        <v>2852</v>
      </c>
      <c r="C1698" t="s">
        <v>1457</v>
      </c>
      <c r="D1698" s="3">
        <v>8852</v>
      </c>
      <c r="E1698" s="4">
        <v>740.31</v>
      </c>
      <c r="F1698" s="4">
        <v>12</v>
      </c>
    </row>
    <row r="1699" spans="1:6" x14ac:dyDescent="0.3">
      <c r="A1699" s="1">
        <v>31029</v>
      </c>
      <c r="B1699" t="s">
        <v>2853</v>
      </c>
      <c r="C1699" t="s">
        <v>1593</v>
      </c>
      <c r="D1699" s="3">
        <v>3966</v>
      </c>
      <c r="E1699" s="4">
        <v>894.42</v>
      </c>
      <c r="F1699" s="4">
        <v>4.4000000000000004</v>
      </c>
    </row>
    <row r="1700" spans="1:6" x14ac:dyDescent="0.3">
      <c r="A1700" s="1">
        <v>31031</v>
      </c>
      <c r="B1700" t="s">
        <v>2854</v>
      </c>
      <c r="C1700" t="s">
        <v>2855</v>
      </c>
      <c r="D1700" s="3">
        <v>5713</v>
      </c>
      <c r="E1700" s="4">
        <v>5960.42</v>
      </c>
      <c r="F1700" s="4">
        <v>1</v>
      </c>
    </row>
    <row r="1701" spans="1:6" x14ac:dyDescent="0.3">
      <c r="A1701" s="1">
        <v>31033</v>
      </c>
      <c r="B1701" t="s">
        <v>2856</v>
      </c>
      <c r="C1701" t="s">
        <v>515</v>
      </c>
      <c r="D1701" s="3">
        <v>9998</v>
      </c>
      <c r="E1701" s="4">
        <v>1196.29</v>
      </c>
      <c r="F1701" s="4">
        <v>8.4</v>
      </c>
    </row>
    <row r="1702" spans="1:6" x14ac:dyDescent="0.3">
      <c r="A1702" s="1">
        <v>31035</v>
      </c>
      <c r="B1702" t="s">
        <v>2857</v>
      </c>
      <c r="C1702" t="s">
        <v>37</v>
      </c>
      <c r="D1702" s="3">
        <v>6542</v>
      </c>
      <c r="E1702" s="4">
        <v>572.29</v>
      </c>
      <c r="F1702" s="4">
        <v>11.4</v>
      </c>
    </row>
    <row r="1703" spans="1:6" x14ac:dyDescent="0.3">
      <c r="A1703" s="1">
        <v>31037</v>
      </c>
      <c r="B1703" t="s">
        <v>2858</v>
      </c>
      <c r="C1703" t="s">
        <v>2859</v>
      </c>
      <c r="D1703" s="3">
        <v>10515</v>
      </c>
      <c r="E1703" s="4">
        <v>411.66</v>
      </c>
      <c r="F1703" s="4">
        <v>25.5</v>
      </c>
    </row>
    <row r="1704" spans="1:6" x14ac:dyDescent="0.3">
      <c r="A1704" s="1">
        <v>31039</v>
      </c>
      <c r="B1704" t="s">
        <v>2860</v>
      </c>
      <c r="C1704" t="s">
        <v>2861</v>
      </c>
      <c r="D1704" s="3">
        <v>9139</v>
      </c>
      <c r="E1704" s="4">
        <v>570.62</v>
      </c>
      <c r="F1704" s="4">
        <v>16</v>
      </c>
    </row>
    <row r="1705" spans="1:6" x14ac:dyDescent="0.3">
      <c r="A1705" s="1">
        <v>31041</v>
      </c>
      <c r="B1705" t="s">
        <v>2862</v>
      </c>
      <c r="C1705" t="s">
        <v>525</v>
      </c>
      <c r="D1705" s="3">
        <v>10939</v>
      </c>
      <c r="E1705" s="4">
        <v>2575.52</v>
      </c>
      <c r="F1705" s="4">
        <v>4.2</v>
      </c>
    </row>
    <row r="1706" spans="1:6" x14ac:dyDescent="0.3">
      <c r="A1706" s="1">
        <v>31043</v>
      </c>
      <c r="B1706" t="s">
        <v>2863</v>
      </c>
      <c r="C1706" t="s">
        <v>2341</v>
      </c>
      <c r="D1706" s="3">
        <v>21006</v>
      </c>
      <c r="E1706" s="4">
        <v>264.25</v>
      </c>
      <c r="F1706" s="4">
        <v>79.5</v>
      </c>
    </row>
    <row r="1707" spans="1:6" x14ac:dyDescent="0.3">
      <c r="A1707" s="1">
        <v>31045</v>
      </c>
      <c r="B1707" t="s">
        <v>2864</v>
      </c>
      <c r="C1707" t="s">
        <v>2865</v>
      </c>
      <c r="D1707" s="3">
        <v>9182</v>
      </c>
      <c r="E1707" s="4">
        <v>1396.46</v>
      </c>
      <c r="F1707" s="4">
        <v>6.6</v>
      </c>
    </row>
    <row r="1708" spans="1:6" x14ac:dyDescent="0.3">
      <c r="A1708" s="1">
        <v>31047</v>
      </c>
      <c r="B1708" t="s">
        <v>2866</v>
      </c>
      <c r="C1708" t="s">
        <v>845</v>
      </c>
      <c r="D1708" s="3">
        <v>24326</v>
      </c>
      <c r="E1708" s="4">
        <v>1013.1</v>
      </c>
      <c r="F1708" s="4">
        <v>24</v>
      </c>
    </row>
    <row r="1709" spans="1:6" x14ac:dyDescent="0.3">
      <c r="A1709" s="1">
        <v>31049</v>
      </c>
      <c r="B1709" t="s">
        <v>2867</v>
      </c>
      <c r="C1709" t="s">
        <v>2868</v>
      </c>
      <c r="D1709" s="3">
        <v>1941</v>
      </c>
      <c r="E1709" s="4">
        <v>439.85</v>
      </c>
      <c r="F1709" s="4">
        <v>4.4000000000000004</v>
      </c>
    </row>
    <row r="1710" spans="1:6" x14ac:dyDescent="0.3">
      <c r="A1710" s="1">
        <v>31051</v>
      </c>
      <c r="B1710" t="s">
        <v>2869</v>
      </c>
      <c r="C1710" t="s">
        <v>2870</v>
      </c>
      <c r="D1710" s="3">
        <v>6000</v>
      </c>
      <c r="E1710" s="4">
        <v>476.23</v>
      </c>
      <c r="F1710" s="4">
        <v>12.6</v>
      </c>
    </row>
    <row r="1711" spans="1:6" x14ac:dyDescent="0.3">
      <c r="A1711" s="1">
        <v>31053</v>
      </c>
      <c r="B1711" t="s">
        <v>2871</v>
      </c>
      <c r="C1711" t="s">
        <v>851</v>
      </c>
      <c r="D1711" s="3">
        <v>36691</v>
      </c>
      <c r="E1711" s="4">
        <v>528.71</v>
      </c>
      <c r="F1711" s="4">
        <v>69.400000000000006</v>
      </c>
    </row>
    <row r="1712" spans="1:6" x14ac:dyDescent="0.3">
      <c r="A1712" s="1">
        <v>31055</v>
      </c>
      <c r="B1712" t="s">
        <v>2872</v>
      </c>
      <c r="C1712" t="s">
        <v>534</v>
      </c>
      <c r="D1712" s="3">
        <v>517110</v>
      </c>
      <c r="E1712" s="4">
        <v>328.45</v>
      </c>
      <c r="F1712" s="4">
        <v>1574.4</v>
      </c>
    </row>
    <row r="1713" spans="1:6" x14ac:dyDescent="0.3">
      <c r="A1713" s="1">
        <v>31057</v>
      </c>
      <c r="B1713" t="s">
        <v>2873</v>
      </c>
      <c r="C1713" t="s">
        <v>2874</v>
      </c>
      <c r="D1713" s="3">
        <v>2008</v>
      </c>
      <c r="E1713" s="4">
        <v>919.68</v>
      </c>
      <c r="F1713" s="4">
        <v>2.2000000000000002</v>
      </c>
    </row>
    <row r="1714" spans="1:6" x14ac:dyDescent="0.3">
      <c r="A1714" s="1">
        <v>31059</v>
      </c>
      <c r="B1714" t="s">
        <v>2875</v>
      </c>
      <c r="C1714" t="s">
        <v>2347</v>
      </c>
      <c r="D1714" s="3">
        <v>5890</v>
      </c>
      <c r="E1714" s="4">
        <v>575.37</v>
      </c>
      <c r="F1714" s="4">
        <v>10.199999999999999</v>
      </c>
    </row>
    <row r="1715" spans="1:6" x14ac:dyDescent="0.3">
      <c r="A1715" s="1">
        <v>31061</v>
      </c>
      <c r="B1715" t="s">
        <v>2876</v>
      </c>
      <c r="C1715" t="s">
        <v>69</v>
      </c>
      <c r="D1715" s="3">
        <v>3225</v>
      </c>
      <c r="E1715" s="4">
        <v>575.82000000000005</v>
      </c>
      <c r="F1715" s="4">
        <v>5.6</v>
      </c>
    </row>
    <row r="1716" spans="1:6" x14ac:dyDescent="0.3">
      <c r="A1716" s="1">
        <v>31063</v>
      </c>
      <c r="B1716" t="s">
        <v>2877</v>
      </c>
      <c r="C1716" t="s">
        <v>2878</v>
      </c>
      <c r="D1716" s="3">
        <v>2756</v>
      </c>
      <c r="E1716" s="4">
        <v>974.59</v>
      </c>
      <c r="F1716" s="4">
        <v>2.8</v>
      </c>
    </row>
    <row r="1717" spans="1:6" x14ac:dyDescent="0.3">
      <c r="A1717" s="1">
        <v>31065</v>
      </c>
      <c r="B1717" t="s">
        <v>2879</v>
      </c>
      <c r="C1717" t="s">
        <v>2880</v>
      </c>
      <c r="D1717" s="3">
        <v>4959</v>
      </c>
      <c r="E1717" s="4">
        <v>719.13</v>
      </c>
      <c r="F1717" s="4">
        <v>6.9</v>
      </c>
    </row>
    <row r="1718" spans="1:6" x14ac:dyDescent="0.3">
      <c r="A1718" s="1">
        <v>31067</v>
      </c>
      <c r="B1718" t="s">
        <v>2881</v>
      </c>
      <c r="C1718" t="s">
        <v>2882</v>
      </c>
      <c r="D1718" s="3">
        <v>22311</v>
      </c>
      <c r="E1718" s="4">
        <v>851.49</v>
      </c>
      <c r="F1718" s="4">
        <v>26.2</v>
      </c>
    </row>
    <row r="1719" spans="1:6" x14ac:dyDescent="0.3">
      <c r="A1719" s="1">
        <v>31069</v>
      </c>
      <c r="B1719" t="s">
        <v>2883</v>
      </c>
      <c r="C1719" t="s">
        <v>2884</v>
      </c>
      <c r="D1719" s="3">
        <v>2057</v>
      </c>
      <c r="E1719" s="4">
        <v>1704.28</v>
      </c>
      <c r="F1719" s="4">
        <v>1.2</v>
      </c>
    </row>
    <row r="1720" spans="1:6" x14ac:dyDescent="0.3">
      <c r="A1720" s="1">
        <v>31071</v>
      </c>
      <c r="B1720" t="s">
        <v>2885</v>
      </c>
      <c r="C1720" t="s">
        <v>544</v>
      </c>
      <c r="D1720" s="3">
        <v>2049</v>
      </c>
      <c r="E1720" s="4">
        <v>569.79</v>
      </c>
      <c r="F1720" s="4">
        <v>3.6</v>
      </c>
    </row>
    <row r="1721" spans="1:6" x14ac:dyDescent="0.3">
      <c r="A1721" s="1">
        <v>31073</v>
      </c>
      <c r="B1721" t="s">
        <v>2886</v>
      </c>
      <c r="C1721" t="s">
        <v>2887</v>
      </c>
      <c r="D1721" s="3">
        <v>2044</v>
      </c>
      <c r="E1721" s="4">
        <v>458.16</v>
      </c>
      <c r="F1721" s="4">
        <v>4.5</v>
      </c>
    </row>
    <row r="1722" spans="1:6" x14ac:dyDescent="0.3">
      <c r="A1722" s="1">
        <v>31075</v>
      </c>
      <c r="B1722" t="s">
        <v>2888</v>
      </c>
      <c r="C1722" t="s">
        <v>292</v>
      </c>
      <c r="D1722" s="3">
        <v>614</v>
      </c>
      <c r="E1722" s="4">
        <v>776.22</v>
      </c>
      <c r="F1722" s="4">
        <v>0.8</v>
      </c>
    </row>
    <row r="1723" spans="1:6" x14ac:dyDescent="0.3">
      <c r="A1723" s="1">
        <v>31077</v>
      </c>
      <c r="B1723" t="s">
        <v>2889</v>
      </c>
      <c r="C1723" t="s">
        <v>1634</v>
      </c>
      <c r="D1723" s="3">
        <v>2538</v>
      </c>
      <c r="E1723" s="4">
        <v>569.80999999999995</v>
      </c>
      <c r="F1723" s="4">
        <v>4.5</v>
      </c>
    </row>
    <row r="1724" spans="1:6" x14ac:dyDescent="0.3">
      <c r="A1724" s="1">
        <v>31079</v>
      </c>
      <c r="B1724" t="s">
        <v>2890</v>
      </c>
      <c r="C1724" t="s">
        <v>894</v>
      </c>
      <c r="D1724" s="3">
        <v>58607</v>
      </c>
      <c r="E1724" s="4">
        <v>546.29</v>
      </c>
      <c r="F1724" s="4">
        <v>107.3</v>
      </c>
    </row>
    <row r="1725" spans="1:6" x14ac:dyDescent="0.3">
      <c r="A1725" s="1">
        <v>31081</v>
      </c>
      <c r="B1725" t="s">
        <v>2891</v>
      </c>
      <c r="C1725" t="s">
        <v>690</v>
      </c>
      <c r="D1725" s="3">
        <v>9124</v>
      </c>
      <c r="E1725" s="4">
        <v>542.88</v>
      </c>
      <c r="F1725" s="4">
        <v>16.8</v>
      </c>
    </row>
    <row r="1726" spans="1:6" x14ac:dyDescent="0.3">
      <c r="A1726" s="1">
        <v>31083</v>
      </c>
      <c r="B1726" t="s">
        <v>2892</v>
      </c>
      <c r="C1726" t="s">
        <v>1826</v>
      </c>
      <c r="D1726" s="3">
        <v>3423</v>
      </c>
      <c r="E1726" s="4">
        <v>553.47</v>
      </c>
      <c r="F1726" s="4">
        <v>6.2</v>
      </c>
    </row>
    <row r="1727" spans="1:6" x14ac:dyDescent="0.3">
      <c r="A1727" s="1">
        <v>31085</v>
      </c>
      <c r="B1727" t="s">
        <v>2893</v>
      </c>
      <c r="C1727" t="s">
        <v>2894</v>
      </c>
      <c r="D1727" s="3">
        <v>967</v>
      </c>
      <c r="E1727" s="4">
        <v>713.06</v>
      </c>
      <c r="F1727" s="4">
        <v>1.4</v>
      </c>
    </row>
    <row r="1728" spans="1:6" x14ac:dyDescent="0.3">
      <c r="A1728" s="1">
        <v>31087</v>
      </c>
      <c r="B1728" t="s">
        <v>2895</v>
      </c>
      <c r="C1728" t="s">
        <v>2896</v>
      </c>
      <c r="D1728" s="3">
        <v>2908</v>
      </c>
      <c r="E1728" s="4">
        <v>709.94</v>
      </c>
      <c r="F1728" s="4">
        <v>4.0999999999999996</v>
      </c>
    </row>
    <row r="1729" spans="1:6" x14ac:dyDescent="0.3">
      <c r="A1729" s="1">
        <v>31089</v>
      </c>
      <c r="B1729" t="s">
        <v>2897</v>
      </c>
      <c r="C1729" t="s">
        <v>2639</v>
      </c>
      <c r="D1729" s="3">
        <v>10435</v>
      </c>
      <c r="E1729" s="4">
        <v>2412.4</v>
      </c>
      <c r="F1729" s="4">
        <v>4.3</v>
      </c>
    </row>
    <row r="1730" spans="1:6" x14ac:dyDescent="0.3">
      <c r="A1730" s="1">
        <v>31091</v>
      </c>
      <c r="B1730" t="s">
        <v>2898</v>
      </c>
      <c r="C1730" t="s">
        <v>2899</v>
      </c>
      <c r="D1730" s="3">
        <v>736</v>
      </c>
      <c r="E1730" s="4">
        <v>721.12</v>
      </c>
      <c r="F1730" s="4">
        <v>1</v>
      </c>
    </row>
    <row r="1731" spans="1:6" x14ac:dyDescent="0.3">
      <c r="A1731" s="1">
        <v>31093</v>
      </c>
      <c r="B1731" t="s">
        <v>2900</v>
      </c>
      <c r="C1731" t="s">
        <v>299</v>
      </c>
      <c r="D1731" s="3">
        <v>6274</v>
      </c>
      <c r="E1731" s="4">
        <v>569.34</v>
      </c>
      <c r="F1731" s="4">
        <v>11</v>
      </c>
    </row>
    <row r="1732" spans="1:6" x14ac:dyDescent="0.3">
      <c r="A1732" s="1">
        <v>31095</v>
      </c>
      <c r="B1732" t="s">
        <v>2901</v>
      </c>
      <c r="C1732" t="s">
        <v>83</v>
      </c>
      <c r="D1732" s="3">
        <v>7547</v>
      </c>
      <c r="E1732" s="4">
        <v>570.17999999999995</v>
      </c>
      <c r="F1732" s="4">
        <v>13.2</v>
      </c>
    </row>
    <row r="1733" spans="1:6" x14ac:dyDescent="0.3">
      <c r="A1733" s="1">
        <v>31097</v>
      </c>
      <c r="B1733" t="s">
        <v>2902</v>
      </c>
      <c r="C1733" t="s">
        <v>307</v>
      </c>
      <c r="D1733" s="3">
        <v>5217</v>
      </c>
      <c r="E1733" s="4">
        <v>376.05</v>
      </c>
      <c r="F1733" s="4">
        <v>13.9</v>
      </c>
    </row>
    <row r="1734" spans="1:6" x14ac:dyDescent="0.3">
      <c r="A1734" s="1">
        <v>31099</v>
      </c>
      <c r="B1734" t="s">
        <v>2903</v>
      </c>
      <c r="C1734" t="s">
        <v>2904</v>
      </c>
      <c r="D1734" s="3">
        <v>6489</v>
      </c>
      <c r="E1734" s="4">
        <v>516.24</v>
      </c>
      <c r="F1734" s="4">
        <v>12.6</v>
      </c>
    </row>
    <row r="1735" spans="1:6" x14ac:dyDescent="0.3">
      <c r="A1735" s="1">
        <v>31101</v>
      </c>
      <c r="B1735" t="s">
        <v>2905</v>
      </c>
      <c r="C1735" t="s">
        <v>2906</v>
      </c>
      <c r="D1735" s="3">
        <v>8368</v>
      </c>
      <c r="E1735" s="4">
        <v>1061.5999999999999</v>
      </c>
      <c r="F1735" s="4">
        <v>7.9</v>
      </c>
    </row>
    <row r="1736" spans="1:6" x14ac:dyDescent="0.3">
      <c r="A1736" s="1">
        <v>31103</v>
      </c>
      <c r="B1736" t="s">
        <v>2907</v>
      </c>
      <c r="C1736" t="s">
        <v>2908</v>
      </c>
      <c r="D1736" s="3">
        <v>824</v>
      </c>
      <c r="E1736" s="4">
        <v>773.07</v>
      </c>
      <c r="F1736" s="4">
        <v>1.1000000000000001</v>
      </c>
    </row>
    <row r="1737" spans="1:6" x14ac:dyDescent="0.3">
      <c r="A1737" s="1">
        <v>31105</v>
      </c>
      <c r="B1737" t="s">
        <v>2909</v>
      </c>
      <c r="C1737" t="s">
        <v>2910</v>
      </c>
      <c r="D1737" s="3">
        <v>3821</v>
      </c>
      <c r="E1737" s="4">
        <v>951.85</v>
      </c>
      <c r="F1737" s="4">
        <v>4</v>
      </c>
    </row>
    <row r="1738" spans="1:6" x14ac:dyDescent="0.3">
      <c r="A1738" s="1">
        <v>31107</v>
      </c>
      <c r="B1738" t="s">
        <v>2911</v>
      </c>
      <c r="C1738" t="s">
        <v>1211</v>
      </c>
      <c r="D1738" s="3">
        <v>8701</v>
      </c>
      <c r="E1738" s="4">
        <v>1108.3499999999999</v>
      </c>
      <c r="F1738" s="4">
        <v>7.9</v>
      </c>
    </row>
    <row r="1739" spans="1:6" x14ac:dyDescent="0.3">
      <c r="A1739" s="1">
        <v>31109</v>
      </c>
      <c r="B1739" t="s">
        <v>2912</v>
      </c>
      <c r="C1739" t="s">
        <v>2913</v>
      </c>
      <c r="D1739" s="3">
        <v>285407</v>
      </c>
      <c r="E1739" s="4">
        <v>837.55</v>
      </c>
      <c r="F1739" s="4">
        <v>340.8</v>
      </c>
    </row>
    <row r="1740" spans="1:6" x14ac:dyDescent="0.3">
      <c r="A1740" s="1">
        <v>31111</v>
      </c>
      <c r="B1740" t="s">
        <v>2914</v>
      </c>
      <c r="C1740" t="s">
        <v>313</v>
      </c>
      <c r="D1740" s="3">
        <v>36288</v>
      </c>
      <c r="E1740" s="4">
        <v>2564.0700000000002</v>
      </c>
      <c r="F1740" s="4">
        <v>14.2</v>
      </c>
    </row>
    <row r="1741" spans="1:6" x14ac:dyDescent="0.3">
      <c r="A1741" s="1">
        <v>31113</v>
      </c>
      <c r="B1741" t="s">
        <v>2915</v>
      </c>
      <c r="C1741" t="s">
        <v>317</v>
      </c>
      <c r="D1741" s="3">
        <v>763</v>
      </c>
      <c r="E1741" s="4">
        <v>570.66</v>
      </c>
      <c r="F1741" s="4">
        <v>1.3</v>
      </c>
    </row>
    <row r="1742" spans="1:6" x14ac:dyDescent="0.3">
      <c r="A1742" s="1">
        <v>31115</v>
      </c>
      <c r="B1742" t="s">
        <v>2916</v>
      </c>
      <c r="C1742" t="s">
        <v>2917</v>
      </c>
      <c r="D1742" s="3">
        <v>632</v>
      </c>
      <c r="E1742" s="4">
        <v>568.29</v>
      </c>
      <c r="F1742" s="4">
        <v>1.1000000000000001</v>
      </c>
    </row>
    <row r="1743" spans="1:6" x14ac:dyDescent="0.3">
      <c r="A1743" s="1">
        <v>31117</v>
      </c>
      <c r="B1743" t="s">
        <v>2918</v>
      </c>
      <c r="C1743" t="s">
        <v>1667</v>
      </c>
      <c r="D1743" s="3">
        <v>539</v>
      </c>
      <c r="E1743" s="4">
        <v>858.98</v>
      </c>
      <c r="F1743" s="4">
        <v>0.6</v>
      </c>
    </row>
    <row r="1744" spans="1:6" x14ac:dyDescent="0.3">
      <c r="A1744" s="1">
        <v>31119</v>
      </c>
      <c r="B1744" t="s">
        <v>2919</v>
      </c>
      <c r="C1744" t="s">
        <v>101</v>
      </c>
      <c r="D1744" s="3">
        <v>34876</v>
      </c>
      <c r="E1744" s="4">
        <v>572.74</v>
      </c>
      <c r="F1744" s="4">
        <v>60.9</v>
      </c>
    </row>
    <row r="1745" spans="1:6" x14ac:dyDescent="0.3">
      <c r="A1745" s="1">
        <v>31121</v>
      </c>
      <c r="B1745" t="s">
        <v>2920</v>
      </c>
      <c r="C1745" t="s">
        <v>2921</v>
      </c>
      <c r="D1745" s="3">
        <v>7845</v>
      </c>
      <c r="E1745" s="4">
        <v>484.88</v>
      </c>
      <c r="F1745" s="4">
        <v>16.2</v>
      </c>
    </row>
    <row r="1746" spans="1:6" x14ac:dyDescent="0.3">
      <c r="A1746" s="1">
        <v>31123</v>
      </c>
      <c r="B1746" t="s">
        <v>2922</v>
      </c>
      <c r="C1746" t="s">
        <v>2923</v>
      </c>
      <c r="D1746" s="3">
        <v>5042</v>
      </c>
      <c r="E1746" s="4">
        <v>1423.84</v>
      </c>
      <c r="F1746" s="4">
        <v>3.5</v>
      </c>
    </row>
    <row r="1747" spans="1:6" x14ac:dyDescent="0.3">
      <c r="A1747" s="1">
        <v>31125</v>
      </c>
      <c r="B1747" t="s">
        <v>2924</v>
      </c>
      <c r="C1747" t="s">
        <v>2925</v>
      </c>
      <c r="D1747" s="3">
        <v>3735</v>
      </c>
      <c r="E1747" s="4">
        <v>441.63</v>
      </c>
      <c r="F1747" s="4">
        <v>8.5</v>
      </c>
    </row>
    <row r="1748" spans="1:6" x14ac:dyDescent="0.3">
      <c r="A1748" s="1">
        <v>31127</v>
      </c>
      <c r="B1748" t="s">
        <v>2926</v>
      </c>
      <c r="C1748" t="s">
        <v>1680</v>
      </c>
      <c r="D1748" s="3">
        <v>7248</v>
      </c>
      <c r="E1748" s="4">
        <v>407.38</v>
      </c>
      <c r="F1748" s="4">
        <v>17.8</v>
      </c>
    </row>
    <row r="1749" spans="1:6" x14ac:dyDescent="0.3">
      <c r="A1749" s="1">
        <v>31129</v>
      </c>
      <c r="B1749" t="s">
        <v>2927</v>
      </c>
      <c r="C1749" t="s">
        <v>2928</v>
      </c>
      <c r="D1749" s="3">
        <v>4500</v>
      </c>
      <c r="E1749" s="4">
        <v>575.16</v>
      </c>
      <c r="F1749" s="4">
        <v>7.8</v>
      </c>
    </row>
    <row r="1750" spans="1:6" x14ac:dyDescent="0.3">
      <c r="A1750" s="1">
        <v>31131</v>
      </c>
      <c r="B1750" t="s">
        <v>2929</v>
      </c>
      <c r="C1750" t="s">
        <v>2930</v>
      </c>
      <c r="D1750" s="3">
        <v>15740</v>
      </c>
      <c r="E1750" s="4">
        <v>615.63</v>
      </c>
      <c r="F1750" s="4">
        <v>25.6</v>
      </c>
    </row>
    <row r="1751" spans="1:6" x14ac:dyDescent="0.3">
      <c r="A1751" s="1">
        <v>31133</v>
      </c>
      <c r="B1751" t="s">
        <v>2931</v>
      </c>
      <c r="C1751" t="s">
        <v>1694</v>
      </c>
      <c r="D1751" s="3">
        <v>2773</v>
      </c>
      <c r="E1751" s="4">
        <v>431.07</v>
      </c>
      <c r="F1751" s="4">
        <v>6.4</v>
      </c>
    </row>
    <row r="1752" spans="1:6" x14ac:dyDescent="0.3">
      <c r="A1752" s="1">
        <v>31135</v>
      </c>
      <c r="B1752" t="s">
        <v>2932</v>
      </c>
      <c r="C1752" t="s">
        <v>2933</v>
      </c>
      <c r="D1752" s="3">
        <v>2970</v>
      </c>
      <c r="E1752" s="4">
        <v>883.34</v>
      </c>
      <c r="F1752" s="4">
        <v>3.4</v>
      </c>
    </row>
    <row r="1753" spans="1:6" x14ac:dyDescent="0.3">
      <c r="A1753" s="1">
        <v>31137</v>
      </c>
      <c r="B1753" t="s">
        <v>2934</v>
      </c>
      <c r="C1753" t="s">
        <v>2688</v>
      </c>
      <c r="D1753" s="3">
        <v>9188</v>
      </c>
      <c r="E1753" s="4">
        <v>539.79</v>
      </c>
      <c r="F1753" s="4">
        <v>17</v>
      </c>
    </row>
    <row r="1754" spans="1:6" x14ac:dyDescent="0.3">
      <c r="A1754" s="1">
        <v>31139</v>
      </c>
      <c r="B1754" t="s">
        <v>2935</v>
      </c>
      <c r="C1754" t="s">
        <v>963</v>
      </c>
      <c r="D1754" s="3">
        <v>7266</v>
      </c>
      <c r="E1754" s="4">
        <v>573.25</v>
      </c>
      <c r="F1754" s="4">
        <v>12.7</v>
      </c>
    </row>
    <row r="1755" spans="1:6" x14ac:dyDescent="0.3">
      <c r="A1755" s="1">
        <v>31141</v>
      </c>
      <c r="B1755" t="s">
        <v>2936</v>
      </c>
      <c r="C1755" t="s">
        <v>2691</v>
      </c>
      <c r="D1755" s="3">
        <v>32237</v>
      </c>
      <c r="E1755" s="4">
        <v>674.06</v>
      </c>
      <c r="F1755" s="4">
        <v>47.8</v>
      </c>
    </row>
    <row r="1756" spans="1:6" x14ac:dyDescent="0.3">
      <c r="A1756" s="1">
        <v>31143</v>
      </c>
      <c r="B1756" t="s">
        <v>2937</v>
      </c>
      <c r="C1756" t="s">
        <v>342</v>
      </c>
      <c r="D1756" s="3">
        <v>5406</v>
      </c>
      <c r="E1756" s="4">
        <v>438.34</v>
      </c>
      <c r="F1756" s="4">
        <v>12.3</v>
      </c>
    </row>
    <row r="1757" spans="1:6" x14ac:dyDescent="0.3">
      <c r="A1757" s="1">
        <v>31145</v>
      </c>
      <c r="B1757" t="s">
        <v>2938</v>
      </c>
      <c r="C1757" t="s">
        <v>2939</v>
      </c>
      <c r="D1757" s="3">
        <v>11055</v>
      </c>
      <c r="E1757" s="4">
        <v>716.99</v>
      </c>
      <c r="F1757" s="4">
        <v>15.4</v>
      </c>
    </row>
    <row r="1758" spans="1:6" x14ac:dyDescent="0.3">
      <c r="A1758" s="1">
        <v>31147</v>
      </c>
      <c r="B1758" t="s">
        <v>2940</v>
      </c>
      <c r="C1758" t="s">
        <v>2941</v>
      </c>
      <c r="D1758" s="3">
        <v>8363</v>
      </c>
      <c r="E1758" s="4">
        <v>551.84</v>
      </c>
      <c r="F1758" s="4">
        <v>15.2</v>
      </c>
    </row>
    <row r="1759" spans="1:6" x14ac:dyDescent="0.3">
      <c r="A1759" s="1">
        <v>31149</v>
      </c>
      <c r="B1759" t="s">
        <v>2942</v>
      </c>
      <c r="C1759" t="s">
        <v>2423</v>
      </c>
      <c r="D1759" s="3">
        <v>1526</v>
      </c>
      <c r="E1759" s="4">
        <v>1008.32</v>
      </c>
      <c r="F1759" s="4">
        <v>1.5</v>
      </c>
    </row>
    <row r="1760" spans="1:6" x14ac:dyDescent="0.3">
      <c r="A1760" s="1">
        <v>31151</v>
      </c>
      <c r="B1760" t="s">
        <v>2943</v>
      </c>
      <c r="C1760" t="s">
        <v>353</v>
      </c>
      <c r="D1760" s="3">
        <v>14200</v>
      </c>
      <c r="E1760" s="4">
        <v>574.02</v>
      </c>
      <c r="F1760" s="4">
        <v>24.7</v>
      </c>
    </row>
    <row r="1761" spans="1:6" x14ac:dyDescent="0.3">
      <c r="A1761" s="1">
        <v>31153</v>
      </c>
      <c r="B1761" t="s">
        <v>2944</v>
      </c>
      <c r="C1761" t="s">
        <v>2945</v>
      </c>
      <c r="D1761" s="3">
        <v>158840</v>
      </c>
      <c r="E1761" s="4">
        <v>238.99</v>
      </c>
      <c r="F1761" s="4">
        <v>664.6</v>
      </c>
    </row>
    <row r="1762" spans="1:6" x14ac:dyDescent="0.3">
      <c r="A1762" s="1">
        <v>31155</v>
      </c>
      <c r="B1762" t="s">
        <v>2946</v>
      </c>
      <c r="C1762" t="s">
        <v>2947</v>
      </c>
      <c r="D1762" s="3">
        <v>20780</v>
      </c>
      <c r="E1762" s="4">
        <v>750.23</v>
      </c>
      <c r="F1762" s="4">
        <v>27.7</v>
      </c>
    </row>
    <row r="1763" spans="1:6" x14ac:dyDescent="0.3">
      <c r="A1763" s="1">
        <v>31157</v>
      </c>
      <c r="B1763" t="s">
        <v>2948</v>
      </c>
      <c r="C1763" t="s">
        <v>2949</v>
      </c>
      <c r="D1763" s="3">
        <v>36970</v>
      </c>
      <c r="E1763" s="4">
        <v>739.4</v>
      </c>
      <c r="F1763" s="4">
        <v>50</v>
      </c>
    </row>
    <row r="1764" spans="1:6" x14ac:dyDescent="0.3">
      <c r="A1764" s="1">
        <v>31159</v>
      </c>
      <c r="B1764" t="s">
        <v>2950</v>
      </c>
      <c r="C1764" t="s">
        <v>1718</v>
      </c>
      <c r="D1764" s="3">
        <v>16750</v>
      </c>
      <c r="E1764" s="4">
        <v>571.42999999999995</v>
      </c>
      <c r="F1764" s="4">
        <v>29.3</v>
      </c>
    </row>
    <row r="1765" spans="1:6" x14ac:dyDescent="0.3">
      <c r="A1765" s="1">
        <v>31161</v>
      </c>
      <c r="B1765" t="s">
        <v>2951</v>
      </c>
      <c r="C1765" t="s">
        <v>1722</v>
      </c>
      <c r="D1765" s="3">
        <v>5469</v>
      </c>
      <c r="E1765" s="4">
        <v>2440.86</v>
      </c>
      <c r="F1765" s="4">
        <v>2.2000000000000002</v>
      </c>
    </row>
    <row r="1766" spans="1:6" x14ac:dyDescent="0.3">
      <c r="A1766" s="1">
        <v>31163</v>
      </c>
      <c r="B1766" t="s">
        <v>2952</v>
      </c>
      <c r="C1766" t="s">
        <v>1724</v>
      </c>
      <c r="D1766" s="3">
        <v>3152</v>
      </c>
      <c r="E1766" s="4">
        <v>565.83000000000004</v>
      </c>
      <c r="F1766" s="4">
        <v>5.6</v>
      </c>
    </row>
    <row r="1767" spans="1:6" x14ac:dyDescent="0.3">
      <c r="A1767" s="1">
        <v>31165</v>
      </c>
      <c r="B1767" t="s">
        <v>2953</v>
      </c>
      <c r="C1767" t="s">
        <v>1555</v>
      </c>
      <c r="D1767" s="3">
        <v>1311</v>
      </c>
      <c r="E1767" s="4">
        <v>2066.7399999999998</v>
      </c>
      <c r="F1767" s="4">
        <v>0.6</v>
      </c>
    </row>
    <row r="1768" spans="1:6" x14ac:dyDescent="0.3">
      <c r="A1768" s="1">
        <v>31167</v>
      </c>
      <c r="B1768" t="s">
        <v>2954</v>
      </c>
      <c r="C1768" t="s">
        <v>1730</v>
      </c>
      <c r="D1768" s="3">
        <v>6129</v>
      </c>
      <c r="E1768" s="4">
        <v>427.95</v>
      </c>
      <c r="F1768" s="4">
        <v>14.3</v>
      </c>
    </row>
    <row r="1769" spans="1:6" x14ac:dyDescent="0.3">
      <c r="A1769" s="1">
        <v>31169</v>
      </c>
      <c r="B1769" t="s">
        <v>2955</v>
      </c>
      <c r="C1769" t="s">
        <v>2956</v>
      </c>
      <c r="D1769" s="3">
        <v>5228</v>
      </c>
      <c r="E1769" s="4">
        <v>573.80999999999995</v>
      </c>
      <c r="F1769" s="4">
        <v>9.1</v>
      </c>
    </row>
    <row r="1770" spans="1:6" x14ac:dyDescent="0.3">
      <c r="A1770" s="1">
        <v>31171</v>
      </c>
      <c r="B1770" t="s">
        <v>2957</v>
      </c>
      <c r="C1770" t="s">
        <v>1002</v>
      </c>
      <c r="D1770" s="3">
        <v>647</v>
      </c>
      <c r="E1770" s="4">
        <v>713.24</v>
      </c>
      <c r="F1770" s="4">
        <v>0.9</v>
      </c>
    </row>
    <row r="1771" spans="1:6" x14ac:dyDescent="0.3">
      <c r="A1771" s="1">
        <v>31173</v>
      </c>
      <c r="B1771" t="s">
        <v>2958</v>
      </c>
      <c r="C1771" t="s">
        <v>2959</v>
      </c>
      <c r="D1771" s="3">
        <v>6940</v>
      </c>
      <c r="E1771" s="4">
        <v>393.58</v>
      </c>
      <c r="F1771" s="4">
        <v>17.600000000000001</v>
      </c>
    </row>
    <row r="1772" spans="1:6" x14ac:dyDescent="0.3">
      <c r="A1772" s="1">
        <v>31175</v>
      </c>
      <c r="B1772" t="s">
        <v>2960</v>
      </c>
      <c r="C1772" t="s">
        <v>1134</v>
      </c>
      <c r="D1772" s="3">
        <v>4260</v>
      </c>
      <c r="E1772" s="4">
        <v>568.04999999999995</v>
      </c>
      <c r="F1772" s="4">
        <v>7.5</v>
      </c>
    </row>
    <row r="1773" spans="1:6" x14ac:dyDescent="0.3">
      <c r="A1773" s="1">
        <v>31177</v>
      </c>
      <c r="B1773" t="s">
        <v>2961</v>
      </c>
      <c r="C1773" t="s">
        <v>142</v>
      </c>
      <c r="D1773" s="3">
        <v>20234</v>
      </c>
      <c r="E1773" s="4">
        <v>389.96</v>
      </c>
      <c r="F1773" s="4">
        <v>51.9</v>
      </c>
    </row>
    <row r="1774" spans="1:6" x14ac:dyDescent="0.3">
      <c r="A1774" s="1">
        <v>31179</v>
      </c>
      <c r="B1774" t="s">
        <v>2962</v>
      </c>
      <c r="C1774" t="s">
        <v>1028</v>
      </c>
      <c r="D1774" s="3">
        <v>9595</v>
      </c>
      <c r="E1774" s="4">
        <v>442.91</v>
      </c>
      <c r="F1774" s="4">
        <v>21.7</v>
      </c>
    </row>
    <row r="1775" spans="1:6" x14ac:dyDescent="0.3">
      <c r="A1775" s="1">
        <v>31181</v>
      </c>
      <c r="B1775" t="s">
        <v>2963</v>
      </c>
      <c r="C1775" t="s">
        <v>1030</v>
      </c>
      <c r="D1775" s="3">
        <v>3812</v>
      </c>
      <c r="E1775" s="4">
        <v>574.91</v>
      </c>
      <c r="F1775" s="4">
        <v>6.6</v>
      </c>
    </row>
    <row r="1776" spans="1:6" x14ac:dyDescent="0.3">
      <c r="A1776" s="1">
        <v>31183</v>
      </c>
      <c r="B1776" t="s">
        <v>2964</v>
      </c>
      <c r="C1776" t="s">
        <v>1032</v>
      </c>
      <c r="D1776" s="3">
        <v>818</v>
      </c>
      <c r="E1776" s="4">
        <v>575.17999999999995</v>
      </c>
      <c r="F1776" s="4">
        <v>1.4</v>
      </c>
    </row>
    <row r="1777" spans="1:6" x14ac:dyDescent="0.3">
      <c r="A1777" s="1">
        <v>31185</v>
      </c>
      <c r="B1777" t="s">
        <v>2965</v>
      </c>
      <c r="C1777" t="s">
        <v>2085</v>
      </c>
      <c r="D1777" s="3">
        <v>13665</v>
      </c>
      <c r="E1777" s="4">
        <v>572.51</v>
      </c>
      <c r="F1777" s="4">
        <v>23.9</v>
      </c>
    </row>
    <row r="1778" spans="1:6" x14ac:dyDescent="0.3">
      <c r="A1778" s="1">
        <v>32</v>
      </c>
      <c r="B1778" t="s">
        <v>2966</v>
      </c>
      <c r="C1778" t="s">
        <v>2967</v>
      </c>
      <c r="D1778" s="3">
        <v>2700551</v>
      </c>
      <c r="E1778" s="4">
        <v>109781.18</v>
      </c>
      <c r="F1778" s="4">
        <v>24.6</v>
      </c>
    </row>
    <row r="1779" spans="1:6" x14ac:dyDescent="0.3">
      <c r="A1779" s="1">
        <v>32001</v>
      </c>
      <c r="B1779" t="s">
        <v>2968</v>
      </c>
      <c r="C1779" t="s">
        <v>2969</v>
      </c>
      <c r="D1779" s="3">
        <v>24877</v>
      </c>
      <c r="E1779" s="4">
        <v>4930.46</v>
      </c>
      <c r="F1779" s="4">
        <v>5</v>
      </c>
    </row>
    <row r="1780" spans="1:6" x14ac:dyDescent="0.3">
      <c r="A1780" s="1">
        <v>32003</v>
      </c>
      <c r="B1780" t="s">
        <v>2970</v>
      </c>
      <c r="C1780" t="s">
        <v>262</v>
      </c>
      <c r="D1780" s="3">
        <v>1951269</v>
      </c>
      <c r="E1780" s="4">
        <v>7891.43</v>
      </c>
      <c r="F1780" s="4">
        <v>247.3</v>
      </c>
    </row>
    <row r="1781" spans="1:6" x14ac:dyDescent="0.3">
      <c r="A1781" s="1">
        <v>32005</v>
      </c>
      <c r="B1781" t="s">
        <v>2971</v>
      </c>
      <c r="C1781" t="s">
        <v>534</v>
      </c>
      <c r="D1781" s="3">
        <v>46997</v>
      </c>
      <c r="E1781" s="4">
        <v>709.72</v>
      </c>
      <c r="F1781" s="4">
        <v>66.2</v>
      </c>
    </row>
    <row r="1782" spans="1:6" x14ac:dyDescent="0.3">
      <c r="A1782" s="1">
        <v>32007</v>
      </c>
      <c r="B1782" t="s">
        <v>2972</v>
      </c>
      <c r="C1782" t="s">
        <v>2973</v>
      </c>
      <c r="D1782" s="3">
        <v>48818</v>
      </c>
      <c r="E1782" s="4">
        <v>17169.830000000002</v>
      </c>
      <c r="F1782" s="4">
        <v>2.8</v>
      </c>
    </row>
    <row r="1783" spans="1:6" x14ac:dyDescent="0.3">
      <c r="A1783" s="1">
        <v>32009</v>
      </c>
      <c r="B1783" t="s">
        <v>2974</v>
      </c>
      <c r="C1783" t="s">
        <v>2975</v>
      </c>
      <c r="D1783" s="3">
        <v>783</v>
      </c>
      <c r="E1783" s="4">
        <v>3581.88</v>
      </c>
      <c r="F1783" s="4">
        <v>0.2</v>
      </c>
    </row>
    <row r="1784" spans="1:6" x14ac:dyDescent="0.3">
      <c r="A1784" s="1">
        <v>32011</v>
      </c>
      <c r="B1784" t="s">
        <v>2976</v>
      </c>
      <c r="C1784" t="s">
        <v>2977</v>
      </c>
      <c r="D1784" s="3">
        <v>1987</v>
      </c>
      <c r="E1784" s="4">
        <v>4175.68</v>
      </c>
      <c r="F1784" s="4">
        <v>0.5</v>
      </c>
    </row>
    <row r="1785" spans="1:6" x14ac:dyDescent="0.3">
      <c r="A1785" s="1">
        <v>32013</v>
      </c>
      <c r="B1785" t="s">
        <v>2978</v>
      </c>
      <c r="C1785" t="s">
        <v>402</v>
      </c>
      <c r="D1785" s="3">
        <v>16528</v>
      </c>
      <c r="E1785" s="4">
        <v>9640.76</v>
      </c>
      <c r="F1785" s="4">
        <v>1.7</v>
      </c>
    </row>
    <row r="1786" spans="1:6" x14ac:dyDescent="0.3">
      <c r="A1786" s="1">
        <v>32015</v>
      </c>
      <c r="B1786" t="s">
        <v>2979</v>
      </c>
      <c r="C1786" t="s">
        <v>2980</v>
      </c>
      <c r="D1786" s="3">
        <v>5775</v>
      </c>
      <c r="E1786" s="4">
        <v>5490.1</v>
      </c>
      <c r="F1786" s="4">
        <v>1.1000000000000001</v>
      </c>
    </row>
    <row r="1787" spans="1:6" x14ac:dyDescent="0.3">
      <c r="A1787" s="1">
        <v>32017</v>
      </c>
      <c r="B1787" t="s">
        <v>2981</v>
      </c>
      <c r="C1787" t="s">
        <v>313</v>
      </c>
      <c r="D1787" s="3">
        <v>5345</v>
      </c>
      <c r="E1787" s="4">
        <v>10633.2</v>
      </c>
      <c r="F1787" s="4">
        <v>0.5</v>
      </c>
    </row>
    <row r="1788" spans="1:6" x14ac:dyDescent="0.3">
      <c r="A1788" s="1">
        <v>32019</v>
      </c>
      <c r="B1788" t="s">
        <v>2982</v>
      </c>
      <c r="C1788" t="s">
        <v>1517</v>
      </c>
      <c r="D1788" s="3">
        <v>51980</v>
      </c>
      <c r="E1788" s="4">
        <v>2001.19</v>
      </c>
      <c r="F1788" s="4">
        <v>26</v>
      </c>
    </row>
    <row r="1789" spans="1:6" x14ac:dyDescent="0.3">
      <c r="A1789" s="1">
        <v>32021</v>
      </c>
      <c r="B1789" t="s">
        <v>2983</v>
      </c>
      <c r="C1789" t="s">
        <v>573</v>
      </c>
      <c r="D1789" s="3">
        <v>4772</v>
      </c>
      <c r="E1789" s="4">
        <v>3752.84</v>
      </c>
      <c r="F1789" s="4">
        <v>1.3</v>
      </c>
    </row>
    <row r="1790" spans="1:6" x14ac:dyDescent="0.3">
      <c r="A1790" s="1">
        <v>32023</v>
      </c>
      <c r="B1790" t="s">
        <v>2984</v>
      </c>
      <c r="C1790" t="s">
        <v>2985</v>
      </c>
      <c r="D1790" s="3">
        <v>43946</v>
      </c>
      <c r="E1790" s="4">
        <v>18181.919999999998</v>
      </c>
      <c r="F1790" s="4">
        <v>2.4</v>
      </c>
    </row>
    <row r="1791" spans="1:6" x14ac:dyDescent="0.3">
      <c r="A1791" s="1">
        <v>32027</v>
      </c>
      <c r="B1791" t="s">
        <v>2986</v>
      </c>
      <c r="C1791" t="s">
        <v>2987</v>
      </c>
      <c r="D1791" s="3">
        <v>6753</v>
      </c>
      <c r="E1791" s="4">
        <v>6036.56</v>
      </c>
      <c r="F1791" s="4">
        <v>1.1000000000000001</v>
      </c>
    </row>
    <row r="1792" spans="1:6" x14ac:dyDescent="0.3">
      <c r="A1792" s="1">
        <v>32029</v>
      </c>
      <c r="B1792" t="s">
        <v>2988</v>
      </c>
      <c r="C1792" t="s">
        <v>2989</v>
      </c>
      <c r="D1792" s="3">
        <v>4010</v>
      </c>
      <c r="E1792" s="4">
        <v>262.92</v>
      </c>
      <c r="F1792" s="4">
        <v>15.3</v>
      </c>
    </row>
    <row r="1793" spans="1:6" x14ac:dyDescent="0.3">
      <c r="A1793" s="1">
        <v>32031</v>
      </c>
      <c r="B1793" t="s">
        <v>2990</v>
      </c>
      <c r="C1793" t="s">
        <v>2991</v>
      </c>
      <c r="D1793" s="3">
        <v>421407</v>
      </c>
      <c r="E1793" s="4">
        <v>6302.37</v>
      </c>
      <c r="F1793" s="4">
        <v>66.900000000000006</v>
      </c>
    </row>
    <row r="1794" spans="1:6" x14ac:dyDescent="0.3">
      <c r="A1794" s="1">
        <v>32033</v>
      </c>
      <c r="B1794" t="s">
        <v>2992</v>
      </c>
      <c r="C1794" t="s">
        <v>2993</v>
      </c>
      <c r="D1794" s="3">
        <v>10030</v>
      </c>
      <c r="E1794" s="4">
        <v>8875.65</v>
      </c>
      <c r="F1794" s="4">
        <v>1.1000000000000001</v>
      </c>
    </row>
    <row r="1795" spans="1:6" x14ac:dyDescent="0.3">
      <c r="A1795" s="1">
        <v>32510</v>
      </c>
      <c r="B1795" t="s">
        <v>2994</v>
      </c>
      <c r="C1795" t="s">
        <v>2995</v>
      </c>
      <c r="D1795" s="3">
        <v>55274</v>
      </c>
      <c r="E1795" s="4">
        <v>144.66</v>
      </c>
      <c r="F1795" s="4">
        <v>382.1</v>
      </c>
    </row>
    <row r="1796" spans="1:6" x14ac:dyDescent="0.3">
      <c r="A1796" s="1">
        <v>33</v>
      </c>
      <c r="B1796" t="s">
        <v>2996</v>
      </c>
      <c r="C1796" t="s">
        <v>2997</v>
      </c>
      <c r="D1796" s="3">
        <v>1316470</v>
      </c>
      <c r="E1796" s="4">
        <v>8952.65</v>
      </c>
      <c r="F1796" s="4">
        <v>147</v>
      </c>
    </row>
    <row r="1797" spans="1:6" x14ac:dyDescent="0.3">
      <c r="A1797" s="1">
        <v>33001</v>
      </c>
      <c r="B1797" t="s">
        <v>2998</v>
      </c>
      <c r="C1797" t="s">
        <v>2999</v>
      </c>
      <c r="D1797" s="3">
        <v>60088</v>
      </c>
      <c r="E1797" s="4">
        <v>400.23</v>
      </c>
      <c r="F1797" s="4">
        <v>150.1</v>
      </c>
    </row>
    <row r="1798" spans="1:6" x14ac:dyDescent="0.3">
      <c r="A1798" s="1">
        <v>33003</v>
      </c>
      <c r="B1798" t="s">
        <v>3000</v>
      </c>
      <c r="C1798" t="s">
        <v>258</v>
      </c>
      <c r="D1798" s="3">
        <v>47818</v>
      </c>
      <c r="E1798" s="4">
        <v>931.06</v>
      </c>
      <c r="F1798" s="4">
        <v>51.4</v>
      </c>
    </row>
    <row r="1799" spans="1:6" x14ac:dyDescent="0.3">
      <c r="A1799" s="1">
        <v>33005</v>
      </c>
      <c r="B1799" t="s">
        <v>3001</v>
      </c>
      <c r="C1799" t="s">
        <v>3002</v>
      </c>
      <c r="D1799" s="3">
        <v>77117</v>
      </c>
      <c r="E1799" s="4">
        <v>706.66</v>
      </c>
      <c r="F1799" s="4">
        <v>109.1</v>
      </c>
    </row>
    <row r="1800" spans="1:6" x14ac:dyDescent="0.3">
      <c r="A1800" s="1">
        <v>33007</v>
      </c>
      <c r="B1800" t="s">
        <v>3003</v>
      </c>
      <c r="C1800" t="s">
        <v>3004</v>
      </c>
      <c r="D1800" s="3">
        <v>33055</v>
      </c>
      <c r="E1800" s="4">
        <v>1794.69</v>
      </c>
      <c r="F1800" s="4">
        <v>18.399999999999999</v>
      </c>
    </row>
    <row r="1801" spans="1:6" x14ac:dyDescent="0.3">
      <c r="A1801" s="1">
        <v>33009</v>
      </c>
      <c r="B1801" t="s">
        <v>3005</v>
      </c>
      <c r="C1801" t="s">
        <v>3006</v>
      </c>
      <c r="D1801" s="3">
        <v>89118</v>
      </c>
      <c r="E1801" s="4">
        <v>1708.75</v>
      </c>
      <c r="F1801" s="4">
        <v>52.2</v>
      </c>
    </row>
    <row r="1802" spans="1:6" x14ac:dyDescent="0.3">
      <c r="A1802" s="1">
        <v>33011</v>
      </c>
      <c r="B1802" t="s">
        <v>3007</v>
      </c>
      <c r="C1802" t="s">
        <v>700</v>
      </c>
      <c r="D1802" s="3">
        <v>400721</v>
      </c>
      <c r="E1802" s="4">
        <v>876.14</v>
      </c>
      <c r="F1802" s="4">
        <v>457.4</v>
      </c>
    </row>
    <row r="1803" spans="1:6" x14ac:dyDescent="0.3">
      <c r="A1803" s="1">
        <v>33013</v>
      </c>
      <c r="B1803" t="s">
        <v>3008</v>
      </c>
      <c r="C1803" t="s">
        <v>3009</v>
      </c>
      <c r="D1803" s="3">
        <v>146445</v>
      </c>
      <c r="E1803" s="4">
        <v>934.12</v>
      </c>
      <c r="F1803" s="4">
        <v>156.80000000000001</v>
      </c>
    </row>
    <row r="1804" spans="1:6" x14ac:dyDescent="0.3">
      <c r="A1804" s="1">
        <v>33015</v>
      </c>
      <c r="B1804" t="s">
        <v>3010</v>
      </c>
      <c r="C1804" t="s">
        <v>3011</v>
      </c>
      <c r="D1804" s="3">
        <v>295223</v>
      </c>
      <c r="E1804" s="4">
        <v>694.72</v>
      </c>
      <c r="F1804" s="4">
        <v>425</v>
      </c>
    </row>
    <row r="1805" spans="1:6" x14ac:dyDescent="0.3">
      <c r="A1805" s="1">
        <v>33017</v>
      </c>
      <c r="B1805" t="s">
        <v>3012</v>
      </c>
      <c r="C1805" t="s">
        <v>3013</v>
      </c>
      <c r="D1805" s="3">
        <v>123143</v>
      </c>
      <c r="E1805" s="4">
        <v>368.97</v>
      </c>
      <c r="F1805" s="4">
        <v>333.7</v>
      </c>
    </row>
    <row r="1806" spans="1:6" x14ac:dyDescent="0.3">
      <c r="A1806" s="1">
        <v>33019</v>
      </c>
      <c r="B1806" t="s">
        <v>3014</v>
      </c>
      <c r="C1806" t="s">
        <v>1406</v>
      </c>
      <c r="D1806" s="3">
        <v>43742</v>
      </c>
      <c r="E1806" s="4">
        <v>537.30999999999995</v>
      </c>
      <c r="F1806" s="4">
        <v>81.400000000000006</v>
      </c>
    </row>
    <row r="1807" spans="1:6" x14ac:dyDescent="0.3">
      <c r="A1807" s="1">
        <v>34</v>
      </c>
      <c r="B1807" t="s">
        <v>3015</v>
      </c>
      <c r="C1807" t="s">
        <v>3016</v>
      </c>
      <c r="D1807" s="3" t="s">
        <v>3017</v>
      </c>
      <c r="E1807" s="4">
        <v>7354.22</v>
      </c>
      <c r="F1807" s="4">
        <v>1195.5</v>
      </c>
    </row>
    <row r="1808" spans="1:6" x14ac:dyDescent="0.3">
      <c r="A1808" s="1">
        <v>34001</v>
      </c>
      <c r="B1808" t="s">
        <v>3018</v>
      </c>
      <c r="C1808" t="s">
        <v>3019</v>
      </c>
      <c r="D1808" s="3">
        <v>274549</v>
      </c>
      <c r="E1808" s="4">
        <v>555.70000000000005</v>
      </c>
      <c r="F1808" s="4">
        <v>494.1</v>
      </c>
    </row>
    <row r="1809" spans="1:6" x14ac:dyDescent="0.3">
      <c r="A1809" s="1">
        <v>34003</v>
      </c>
      <c r="B1809" t="s">
        <v>3020</v>
      </c>
      <c r="C1809" t="s">
        <v>3021</v>
      </c>
      <c r="D1809" s="3">
        <v>905116</v>
      </c>
      <c r="E1809" s="4">
        <v>233.01</v>
      </c>
      <c r="F1809" s="4">
        <v>3884.5</v>
      </c>
    </row>
    <row r="1810" spans="1:6" x14ac:dyDescent="0.3">
      <c r="A1810" s="1">
        <v>34005</v>
      </c>
      <c r="B1810" t="s">
        <v>3022</v>
      </c>
      <c r="C1810" t="s">
        <v>3023</v>
      </c>
      <c r="D1810" s="3" t="s">
        <v>3024</v>
      </c>
      <c r="E1810" s="4">
        <v>798.58</v>
      </c>
      <c r="F1810" s="4">
        <v>561.9</v>
      </c>
    </row>
    <row r="1811" spans="1:6" x14ac:dyDescent="0.3">
      <c r="A1811" s="1">
        <v>34007</v>
      </c>
      <c r="B1811" t="s">
        <v>3025</v>
      </c>
      <c r="C1811" t="s">
        <v>807</v>
      </c>
      <c r="D1811" s="3" t="s">
        <v>3026</v>
      </c>
      <c r="E1811" s="4">
        <v>221.26</v>
      </c>
      <c r="F1811" s="4">
        <v>2321.5</v>
      </c>
    </row>
    <row r="1812" spans="1:6" x14ac:dyDescent="0.3">
      <c r="A1812" s="1">
        <v>34009</v>
      </c>
      <c r="B1812" t="s">
        <v>3027</v>
      </c>
      <c r="C1812" t="s">
        <v>3028</v>
      </c>
      <c r="D1812" s="3">
        <v>97265</v>
      </c>
      <c r="E1812" s="4">
        <v>251.42</v>
      </c>
      <c r="F1812" s="4">
        <v>386.9</v>
      </c>
    </row>
    <row r="1813" spans="1:6" x14ac:dyDescent="0.3">
      <c r="A1813" s="1">
        <v>34011</v>
      </c>
      <c r="B1813" t="s">
        <v>3029</v>
      </c>
      <c r="C1813" t="s">
        <v>1165</v>
      </c>
      <c r="D1813" s="3">
        <v>156898</v>
      </c>
      <c r="E1813" s="4">
        <v>483.7</v>
      </c>
      <c r="F1813" s="4">
        <v>324.39999999999998</v>
      </c>
    </row>
    <row r="1814" spans="1:6" x14ac:dyDescent="0.3">
      <c r="A1814" s="1">
        <v>34013</v>
      </c>
      <c r="B1814" t="s">
        <v>3030</v>
      </c>
      <c r="C1814" t="s">
        <v>2143</v>
      </c>
      <c r="D1814" s="3">
        <v>783969</v>
      </c>
      <c r="E1814" s="4">
        <v>126.21</v>
      </c>
      <c r="F1814" s="4">
        <v>6211.5</v>
      </c>
    </row>
    <row r="1815" spans="1:6" x14ac:dyDescent="0.3">
      <c r="A1815" s="1">
        <v>34015</v>
      </c>
      <c r="B1815" t="s">
        <v>3031</v>
      </c>
      <c r="C1815" t="s">
        <v>3032</v>
      </c>
      <c r="D1815" s="3">
        <v>288288</v>
      </c>
      <c r="E1815" s="4">
        <v>322.01</v>
      </c>
      <c r="F1815" s="4">
        <v>895.3</v>
      </c>
    </row>
    <row r="1816" spans="1:6" x14ac:dyDescent="0.3">
      <c r="A1816" s="1">
        <v>34017</v>
      </c>
      <c r="B1816" t="s">
        <v>3033</v>
      </c>
      <c r="C1816" t="s">
        <v>3034</v>
      </c>
      <c r="D1816" s="3" t="s">
        <v>3035</v>
      </c>
      <c r="E1816" s="4">
        <v>46.19</v>
      </c>
      <c r="F1816" s="4">
        <v>13731.4</v>
      </c>
    </row>
    <row r="1817" spans="1:6" x14ac:dyDescent="0.3">
      <c r="A1817" s="1">
        <v>34019</v>
      </c>
      <c r="B1817" t="s">
        <v>3036</v>
      </c>
      <c r="C1817" t="s">
        <v>3037</v>
      </c>
      <c r="D1817" s="3" t="s">
        <v>3038</v>
      </c>
      <c r="E1817" s="4">
        <v>427.82</v>
      </c>
      <c r="F1817" s="4">
        <v>300</v>
      </c>
    </row>
    <row r="1818" spans="1:6" x14ac:dyDescent="0.3">
      <c r="A1818" s="1">
        <v>34021</v>
      </c>
      <c r="B1818" t="s">
        <v>3039</v>
      </c>
      <c r="C1818" t="s">
        <v>1239</v>
      </c>
      <c r="D1818" s="3" t="s">
        <v>3040</v>
      </c>
      <c r="E1818" s="4">
        <v>224.56</v>
      </c>
      <c r="F1818" s="4">
        <v>1632.2</v>
      </c>
    </row>
    <row r="1819" spans="1:6" x14ac:dyDescent="0.3">
      <c r="A1819" s="1">
        <v>34023</v>
      </c>
      <c r="B1819" t="s">
        <v>3041</v>
      </c>
      <c r="C1819" t="s">
        <v>625</v>
      </c>
      <c r="D1819" s="3">
        <v>809858</v>
      </c>
      <c r="E1819" s="4">
        <v>308.91000000000003</v>
      </c>
      <c r="F1819" s="4">
        <v>2621.6</v>
      </c>
    </row>
    <row r="1820" spans="1:6" x14ac:dyDescent="0.3">
      <c r="A1820" s="1">
        <v>34025</v>
      </c>
      <c r="B1820" t="s">
        <v>3042</v>
      </c>
      <c r="C1820" t="s">
        <v>3043</v>
      </c>
      <c r="D1820" s="3">
        <v>630380</v>
      </c>
      <c r="E1820" s="4">
        <v>468.79</v>
      </c>
      <c r="F1820" s="4">
        <v>1344.7</v>
      </c>
    </row>
    <row r="1821" spans="1:6" x14ac:dyDescent="0.3">
      <c r="A1821" s="1">
        <v>34027</v>
      </c>
      <c r="B1821" t="s">
        <v>3044</v>
      </c>
      <c r="C1821" t="s">
        <v>1676</v>
      </c>
      <c r="D1821" s="3">
        <v>492276</v>
      </c>
      <c r="E1821" s="4">
        <v>460.18</v>
      </c>
      <c r="F1821" s="4">
        <v>1069.8</v>
      </c>
    </row>
    <row r="1822" spans="1:6" x14ac:dyDescent="0.3">
      <c r="A1822" s="1">
        <v>34029</v>
      </c>
      <c r="B1822" t="s">
        <v>3045</v>
      </c>
      <c r="C1822" t="s">
        <v>3046</v>
      </c>
      <c r="D1822" s="3">
        <v>576567</v>
      </c>
      <c r="E1822" s="4">
        <v>628.78</v>
      </c>
      <c r="F1822" s="4">
        <v>917</v>
      </c>
    </row>
    <row r="1823" spans="1:6" x14ac:dyDescent="0.3">
      <c r="A1823" s="1">
        <v>34031</v>
      </c>
      <c r="B1823" t="s">
        <v>3047</v>
      </c>
      <c r="C1823" t="s">
        <v>3048</v>
      </c>
      <c r="D1823" s="3">
        <v>501226</v>
      </c>
      <c r="E1823" s="4">
        <v>184.59</v>
      </c>
      <c r="F1823" s="4">
        <v>2715.3</v>
      </c>
    </row>
    <row r="1824" spans="1:6" x14ac:dyDescent="0.3">
      <c r="A1824" s="1">
        <v>34033</v>
      </c>
      <c r="B1824" t="s">
        <v>3049</v>
      </c>
      <c r="C1824" t="s">
        <v>3050</v>
      </c>
      <c r="D1824" s="3">
        <v>66083</v>
      </c>
      <c r="E1824" s="4">
        <v>331.9</v>
      </c>
      <c r="F1824" s="4">
        <v>199.1</v>
      </c>
    </row>
    <row r="1825" spans="1:6" x14ac:dyDescent="0.3">
      <c r="A1825" s="1">
        <v>34035</v>
      </c>
      <c r="B1825" t="s">
        <v>3051</v>
      </c>
      <c r="C1825" t="s">
        <v>2080</v>
      </c>
      <c r="D1825" s="3">
        <v>323444</v>
      </c>
      <c r="E1825" s="4">
        <v>301.81</v>
      </c>
      <c r="F1825" s="4">
        <v>1071.7</v>
      </c>
    </row>
    <row r="1826" spans="1:6" x14ac:dyDescent="0.3">
      <c r="A1826" s="1">
        <v>34037</v>
      </c>
      <c r="B1826" t="s">
        <v>3052</v>
      </c>
      <c r="C1826" t="s">
        <v>641</v>
      </c>
      <c r="D1826" s="3">
        <v>149265</v>
      </c>
      <c r="E1826" s="4">
        <v>519.01</v>
      </c>
      <c r="F1826" s="4">
        <v>287.60000000000002</v>
      </c>
    </row>
    <row r="1827" spans="1:6" x14ac:dyDescent="0.3">
      <c r="A1827" s="1">
        <v>34039</v>
      </c>
      <c r="B1827" t="s">
        <v>3053</v>
      </c>
      <c r="C1827" t="s">
        <v>367</v>
      </c>
      <c r="D1827" s="3">
        <v>536499</v>
      </c>
      <c r="E1827" s="4">
        <v>102.85</v>
      </c>
      <c r="F1827" s="4">
        <v>5216.1000000000004</v>
      </c>
    </row>
    <row r="1828" spans="1:6" x14ac:dyDescent="0.3">
      <c r="A1828" s="1">
        <v>34041</v>
      </c>
      <c r="B1828" t="s">
        <v>3054</v>
      </c>
      <c r="C1828" t="s">
        <v>1025</v>
      </c>
      <c r="D1828" s="3">
        <v>108692</v>
      </c>
      <c r="E1828" s="4">
        <v>356.92</v>
      </c>
      <c r="F1828" s="4">
        <v>304.5</v>
      </c>
    </row>
    <row r="1829" spans="1:6" x14ac:dyDescent="0.3">
      <c r="A1829" s="1">
        <v>35</v>
      </c>
      <c r="B1829" t="s">
        <v>3055</v>
      </c>
      <c r="C1829" t="s">
        <v>3056</v>
      </c>
      <c r="D1829" s="3" t="s">
        <v>3057</v>
      </c>
      <c r="E1829" s="4">
        <v>121298.15</v>
      </c>
      <c r="F1829" s="4">
        <v>17</v>
      </c>
    </row>
    <row r="1830" spans="1:6" x14ac:dyDescent="0.3">
      <c r="A1830" s="1">
        <v>35001</v>
      </c>
      <c r="B1830" t="s">
        <v>3058</v>
      </c>
      <c r="C1830" t="s">
        <v>3059</v>
      </c>
      <c r="D1830" s="3">
        <v>662564</v>
      </c>
      <c r="E1830" s="4">
        <v>1160.83</v>
      </c>
      <c r="F1830" s="4">
        <v>570.79999999999995</v>
      </c>
    </row>
    <row r="1831" spans="1:6" x14ac:dyDescent="0.3">
      <c r="A1831" s="1">
        <v>35003</v>
      </c>
      <c r="B1831" t="s">
        <v>3060</v>
      </c>
      <c r="C1831" t="s">
        <v>3061</v>
      </c>
      <c r="D1831" s="3">
        <v>3725</v>
      </c>
      <c r="E1831" s="4">
        <v>6923.69</v>
      </c>
      <c r="F1831" s="4">
        <v>0.5</v>
      </c>
    </row>
    <row r="1832" spans="1:6" x14ac:dyDescent="0.3">
      <c r="A1832" s="1">
        <v>35005</v>
      </c>
      <c r="B1832" t="s">
        <v>3062</v>
      </c>
      <c r="C1832" t="s">
        <v>3063</v>
      </c>
      <c r="D1832" s="3">
        <v>65645</v>
      </c>
      <c r="E1832" s="4">
        <v>6065.27</v>
      </c>
      <c r="F1832" s="4">
        <v>10.8</v>
      </c>
    </row>
    <row r="1833" spans="1:6" x14ac:dyDescent="0.3">
      <c r="A1833" s="1">
        <v>35006</v>
      </c>
      <c r="B1833" t="s">
        <v>3064</v>
      </c>
      <c r="C1833" t="s">
        <v>3065</v>
      </c>
      <c r="D1833" s="3">
        <v>27213</v>
      </c>
      <c r="E1833" s="4">
        <v>4539.4799999999996</v>
      </c>
      <c r="F1833" s="4">
        <v>6</v>
      </c>
    </row>
    <row r="1834" spans="1:6" x14ac:dyDescent="0.3">
      <c r="A1834" s="1">
        <v>35007</v>
      </c>
      <c r="B1834" t="s">
        <v>3066</v>
      </c>
      <c r="C1834" t="s">
        <v>2859</v>
      </c>
      <c r="D1834" s="3">
        <v>13750</v>
      </c>
      <c r="E1834" s="4">
        <v>3758.06</v>
      </c>
      <c r="F1834" s="4">
        <v>3.7</v>
      </c>
    </row>
    <row r="1835" spans="1:6" x14ac:dyDescent="0.3">
      <c r="A1835" s="1">
        <v>35009</v>
      </c>
      <c r="B1835" t="s">
        <v>3067</v>
      </c>
      <c r="C1835" t="s">
        <v>3068</v>
      </c>
      <c r="D1835" s="3">
        <v>48376</v>
      </c>
      <c r="E1835" s="4">
        <v>1404.8</v>
      </c>
      <c r="F1835" s="4">
        <v>34.4</v>
      </c>
    </row>
    <row r="1836" spans="1:6" x14ac:dyDescent="0.3">
      <c r="A1836" s="1">
        <v>35011</v>
      </c>
      <c r="B1836" t="s">
        <v>3069</v>
      </c>
      <c r="C1836" t="s">
        <v>3070</v>
      </c>
      <c r="D1836" s="3">
        <v>2022</v>
      </c>
      <c r="E1836" s="4">
        <v>2322.62</v>
      </c>
      <c r="F1836" s="4">
        <v>0.9</v>
      </c>
    </row>
    <row r="1837" spans="1:6" x14ac:dyDescent="0.3">
      <c r="A1837" s="1">
        <v>35013</v>
      </c>
      <c r="B1837" t="s">
        <v>3071</v>
      </c>
      <c r="C1837" t="s">
        <v>3072</v>
      </c>
      <c r="D1837" s="3">
        <v>209233</v>
      </c>
      <c r="E1837" s="4">
        <v>3807.51</v>
      </c>
      <c r="F1837" s="4">
        <v>55</v>
      </c>
    </row>
    <row r="1838" spans="1:6" x14ac:dyDescent="0.3">
      <c r="A1838" s="1">
        <v>35015</v>
      </c>
      <c r="B1838" t="s">
        <v>3073</v>
      </c>
      <c r="C1838" t="s">
        <v>3074</v>
      </c>
      <c r="D1838" s="3">
        <v>53829</v>
      </c>
      <c r="E1838" s="4">
        <v>4175.7299999999996</v>
      </c>
      <c r="F1838" s="4">
        <v>12.9</v>
      </c>
    </row>
    <row r="1839" spans="1:6" x14ac:dyDescent="0.3">
      <c r="A1839" s="1">
        <v>35017</v>
      </c>
      <c r="B1839" t="s">
        <v>3075</v>
      </c>
      <c r="C1839" t="s">
        <v>292</v>
      </c>
      <c r="D1839" s="3">
        <v>29514</v>
      </c>
      <c r="E1839" s="4">
        <v>3961.63</v>
      </c>
      <c r="F1839" s="4">
        <v>7.4</v>
      </c>
    </row>
    <row r="1840" spans="1:6" x14ac:dyDescent="0.3">
      <c r="A1840" s="1">
        <v>35019</v>
      </c>
      <c r="B1840" t="s">
        <v>3076</v>
      </c>
      <c r="C1840" t="s">
        <v>3077</v>
      </c>
      <c r="D1840" s="3">
        <v>4687</v>
      </c>
      <c r="E1840" s="4">
        <v>3030.48</v>
      </c>
      <c r="F1840" s="4">
        <v>1.5</v>
      </c>
    </row>
    <row r="1841" spans="1:6" x14ac:dyDescent="0.3">
      <c r="A1841" s="1">
        <v>35021</v>
      </c>
      <c r="B1841" t="s">
        <v>3078</v>
      </c>
      <c r="C1841" t="s">
        <v>3079</v>
      </c>
      <c r="D1841" s="3">
        <v>695</v>
      </c>
      <c r="E1841" s="4">
        <v>2125.44</v>
      </c>
      <c r="F1841" s="4">
        <v>0.3</v>
      </c>
    </row>
    <row r="1842" spans="1:6" x14ac:dyDescent="0.3">
      <c r="A1842" s="1">
        <v>35023</v>
      </c>
      <c r="B1842" t="s">
        <v>3080</v>
      </c>
      <c r="C1842" t="s">
        <v>3081</v>
      </c>
      <c r="D1842" s="3">
        <v>4894</v>
      </c>
      <c r="E1842" s="4">
        <v>3436.86</v>
      </c>
      <c r="F1842" s="4">
        <v>1.4</v>
      </c>
    </row>
    <row r="1843" spans="1:6" x14ac:dyDescent="0.3">
      <c r="A1843" s="1">
        <v>35025</v>
      </c>
      <c r="B1843" t="s">
        <v>3082</v>
      </c>
      <c r="C1843" t="s">
        <v>3083</v>
      </c>
      <c r="D1843" s="3">
        <v>64727</v>
      </c>
      <c r="E1843" s="4">
        <v>4390.93</v>
      </c>
      <c r="F1843" s="4">
        <v>14.7</v>
      </c>
    </row>
    <row r="1844" spans="1:6" x14ac:dyDescent="0.3">
      <c r="A1844" s="1">
        <v>35027</v>
      </c>
      <c r="B1844" t="s">
        <v>3084</v>
      </c>
      <c r="C1844" t="s">
        <v>313</v>
      </c>
      <c r="D1844" s="3">
        <v>20497</v>
      </c>
      <c r="E1844" s="4">
        <v>4831.09</v>
      </c>
      <c r="F1844" s="4">
        <v>4.2</v>
      </c>
    </row>
    <row r="1845" spans="1:6" x14ac:dyDescent="0.3">
      <c r="A1845" s="1">
        <v>35028</v>
      </c>
      <c r="B1845" t="s">
        <v>3085</v>
      </c>
      <c r="C1845" t="s">
        <v>3086</v>
      </c>
      <c r="D1845" s="3">
        <v>17950</v>
      </c>
      <c r="E1845" s="4">
        <v>109.17</v>
      </c>
      <c r="F1845" s="4">
        <v>164.4</v>
      </c>
    </row>
    <row r="1846" spans="1:6" x14ac:dyDescent="0.3">
      <c r="A1846" s="1">
        <v>35029</v>
      </c>
      <c r="B1846" t="s">
        <v>3087</v>
      </c>
      <c r="C1846" t="s">
        <v>3088</v>
      </c>
      <c r="D1846" s="3">
        <v>25095</v>
      </c>
      <c r="E1846" s="4">
        <v>2965.19</v>
      </c>
      <c r="F1846" s="4">
        <v>8.5</v>
      </c>
    </row>
    <row r="1847" spans="1:6" x14ac:dyDescent="0.3">
      <c r="A1847" s="1">
        <v>35031</v>
      </c>
      <c r="B1847" t="s">
        <v>3089</v>
      </c>
      <c r="C1847" t="s">
        <v>3090</v>
      </c>
      <c r="D1847" s="3">
        <v>71492</v>
      </c>
      <c r="E1847" s="4">
        <v>5449.81</v>
      </c>
      <c r="F1847" s="4">
        <v>13.1</v>
      </c>
    </row>
    <row r="1848" spans="1:6" x14ac:dyDescent="0.3">
      <c r="A1848" s="1">
        <v>35033</v>
      </c>
      <c r="B1848" t="s">
        <v>3091</v>
      </c>
      <c r="C1848" t="s">
        <v>3092</v>
      </c>
      <c r="D1848" s="3">
        <v>4881</v>
      </c>
      <c r="E1848" s="4">
        <v>1931.27</v>
      </c>
      <c r="F1848" s="4">
        <v>2.5</v>
      </c>
    </row>
    <row r="1849" spans="1:6" x14ac:dyDescent="0.3">
      <c r="A1849" s="1">
        <v>35035</v>
      </c>
      <c r="B1849" t="s">
        <v>3093</v>
      </c>
      <c r="C1849" t="s">
        <v>582</v>
      </c>
      <c r="D1849" s="3" t="s">
        <v>3094</v>
      </c>
      <c r="E1849" s="4">
        <v>6613.21</v>
      </c>
      <c r="F1849" s="4">
        <v>9.6</v>
      </c>
    </row>
    <row r="1850" spans="1:6" x14ac:dyDescent="0.3">
      <c r="A1850" s="1">
        <v>35037</v>
      </c>
      <c r="B1850" t="s">
        <v>3095</v>
      </c>
      <c r="C1850" t="s">
        <v>3096</v>
      </c>
      <c r="D1850" s="3">
        <v>9041</v>
      </c>
      <c r="E1850" s="4">
        <v>2874.35</v>
      </c>
      <c r="F1850" s="4">
        <v>3.1</v>
      </c>
    </row>
    <row r="1851" spans="1:6" x14ac:dyDescent="0.3">
      <c r="A1851" s="1">
        <v>35039</v>
      </c>
      <c r="B1851" t="s">
        <v>3097</v>
      </c>
      <c r="C1851" t="s">
        <v>3098</v>
      </c>
      <c r="D1851" s="3">
        <v>40246</v>
      </c>
      <c r="E1851" s="4">
        <v>5860.84</v>
      </c>
      <c r="F1851" s="4">
        <v>6.9</v>
      </c>
    </row>
    <row r="1852" spans="1:6" x14ac:dyDescent="0.3">
      <c r="A1852" s="1">
        <v>35041</v>
      </c>
      <c r="B1852" t="s">
        <v>3099</v>
      </c>
      <c r="C1852" t="s">
        <v>2807</v>
      </c>
      <c r="D1852" s="3">
        <v>19846</v>
      </c>
      <c r="E1852" s="4">
        <v>2447.4299999999998</v>
      </c>
      <c r="F1852" s="4">
        <v>8.1</v>
      </c>
    </row>
    <row r="1853" spans="1:6" x14ac:dyDescent="0.3">
      <c r="A1853" s="1">
        <v>35043</v>
      </c>
      <c r="B1853" t="s">
        <v>3100</v>
      </c>
      <c r="C1853" t="s">
        <v>3101</v>
      </c>
      <c r="D1853" s="3">
        <v>131561</v>
      </c>
      <c r="E1853" s="4">
        <v>3710.65</v>
      </c>
      <c r="F1853" s="4">
        <v>35.5</v>
      </c>
    </row>
    <row r="1854" spans="1:6" x14ac:dyDescent="0.3">
      <c r="A1854" s="1">
        <v>35045</v>
      </c>
      <c r="B1854" t="s">
        <v>3102</v>
      </c>
      <c r="C1854" t="s">
        <v>603</v>
      </c>
      <c r="D1854" s="3">
        <v>130044</v>
      </c>
      <c r="E1854" s="4">
        <v>5513.07</v>
      </c>
      <c r="F1854" s="4">
        <v>23.6</v>
      </c>
    </row>
    <row r="1855" spans="1:6" x14ac:dyDescent="0.3">
      <c r="A1855" s="1">
        <v>35047</v>
      </c>
      <c r="B1855" t="s">
        <v>3103</v>
      </c>
      <c r="C1855" t="s">
        <v>605</v>
      </c>
      <c r="D1855" s="3">
        <v>29393</v>
      </c>
      <c r="E1855" s="4">
        <v>4715.82</v>
      </c>
      <c r="F1855" s="4">
        <v>6.2</v>
      </c>
    </row>
    <row r="1856" spans="1:6" x14ac:dyDescent="0.3">
      <c r="A1856" s="1">
        <v>35049</v>
      </c>
      <c r="B1856" t="s">
        <v>3104</v>
      </c>
      <c r="C1856" t="s">
        <v>3105</v>
      </c>
      <c r="D1856" s="3">
        <v>144170</v>
      </c>
      <c r="E1856" s="4">
        <v>1909.41</v>
      </c>
      <c r="F1856" s="4">
        <v>75.5</v>
      </c>
    </row>
    <row r="1857" spans="1:6" x14ac:dyDescent="0.3">
      <c r="A1857" s="1">
        <v>35051</v>
      </c>
      <c r="B1857" t="s">
        <v>3106</v>
      </c>
      <c r="C1857" t="s">
        <v>468</v>
      </c>
      <c r="D1857" s="3">
        <v>11988</v>
      </c>
      <c r="E1857" s="4">
        <v>4178.96</v>
      </c>
      <c r="F1857" s="4">
        <v>2.9</v>
      </c>
    </row>
    <row r="1858" spans="1:6" x14ac:dyDescent="0.3">
      <c r="A1858" s="1">
        <v>35053</v>
      </c>
      <c r="B1858" t="s">
        <v>3107</v>
      </c>
      <c r="C1858" t="s">
        <v>3108</v>
      </c>
      <c r="D1858" s="3">
        <v>17866</v>
      </c>
      <c r="E1858" s="4">
        <v>6646.68</v>
      </c>
      <c r="F1858" s="4">
        <v>2.7</v>
      </c>
    </row>
    <row r="1859" spans="1:6" x14ac:dyDescent="0.3">
      <c r="A1859" s="1">
        <v>35055</v>
      </c>
      <c r="B1859" t="s">
        <v>3109</v>
      </c>
      <c r="C1859" t="s">
        <v>3110</v>
      </c>
      <c r="D1859" s="3">
        <v>32937</v>
      </c>
      <c r="E1859" s="4">
        <v>2203.11</v>
      </c>
      <c r="F1859" s="4">
        <v>15</v>
      </c>
    </row>
    <row r="1860" spans="1:6" x14ac:dyDescent="0.3">
      <c r="A1860" s="1">
        <v>35057</v>
      </c>
      <c r="B1860" t="s">
        <v>3111</v>
      </c>
      <c r="C1860" t="s">
        <v>3112</v>
      </c>
      <c r="D1860" s="3">
        <v>16383</v>
      </c>
      <c r="E1860" s="4">
        <v>3344.85</v>
      </c>
      <c r="F1860" s="4">
        <v>4.9000000000000004</v>
      </c>
    </row>
    <row r="1861" spans="1:6" x14ac:dyDescent="0.3">
      <c r="A1861" s="1">
        <v>35059</v>
      </c>
      <c r="B1861" t="s">
        <v>3113</v>
      </c>
      <c r="C1861" t="s">
        <v>367</v>
      </c>
      <c r="D1861" s="3">
        <v>4549</v>
      </c>
      <c r="E1861" s="4">
        <v>3823.74</v>
      </c>
      <c r="F1861" s="4">
        <v>1.2</v>
      </c>
    </row>
    <row r="1862" spans="1:6" x14ac:dyDescent="0.3">
      <c r="A1862" s="1">
        <v>35061</v>
      </c>
      <c r="B1862" t="s">
        <v>3114</v>
      </c>
      <c r="C1862" t="s">
        <v>3115</v>
      </c>
      <c r="D1862" s="3">
        <v>76569</v>
      </c>
      <c r="E1862" s="4">
        <v>1066.17</v>
      </c>
      <c r="F1862" s="4">
        <v>71.8</v>
      </c>
    </row>
    <row r="1863" spans="1:6" x14ac:dyDescent="0.3">
      <c r="A1863" s="1">
        <v>36</v>
      </c>
      <c r="B1863" t="s">
        <v>3116</v>
      </c>
      <c r="C1863" t="s">
        <v>3117</v>
      </c>
      <c r="D1863" s="3">
        <v>19378102</v>
      </c>
      <c r="E1863" s="4">
        <v>47126.400000000001</v>
      </c>
      <c r="F1863" s="4">
        <v>411.2</v>
      </c>
    </row>
    <row r="1864" spans="1:6" x14ac:dyDescent="0.3">
      <c r="A1864" s="1">
        <v>36001</v>
      </c>
      <c r="B1864" t="s">
        <v>3118</v>
      </c>
      <c r="C1864" t="s">
        <v>3119</v>
      </c>
      <c r="D1864" s="3">
        <v>304204</v>
      </c>
      <c r="E1864" s="4">
        <v>522.79999999999995</v>
      </c>
      <c r="F1864" s="4">
        <v>581.9</v>
      </c>
    </row>
    <row r="1865" spans="1:6" x14ac:dyDescent="0.3">
      <c r="A1865" s="1">
        <v>36003</v>
      </c>
      <c r="B1865" t="s">
        <v>3120</v>
      </c>
      <c r="C1865" t="s">
        <v>2090</v>
      </c>
      <c r="D1865" s="3">
        <v>48946</v>
      </c>
      <c r="E1865" s="4">
        <v>1029.31</v>
      </c>
      <c r="F1865" s="4">
        <v>47.6</v>
      </c>
    </row>
    <row r="1866" spans="1:6" x14ac:dyDescent="0.3">
      <c r="A1866" s="1">
        <v>36005</v>
      </c>
      <c r="B1866" t="s">
        <v>3121</v>
      </c>
      <c r="C1866" t="s">
        <v>3122</v>
      </c>
      <c r="D1866" s="3">
        <v>1385108</v>
      </c>
      <c r="E1866" s="4">
        <v>42.1</v>
      </c>
      <c r="F1866" s="4">
        <v>32903.300000000003</v>
      </c>
    </row>
    <row r="1867" spans="1:6" x14ac:dyDescent="0.3">
      <c r="A1867" s="1">
        <v>36007</v>
      </c>
      <c r="B1867" t="s">
        <v>3123</v>
      </c>
      <c r="C1867" t="s">
        <v>3124</v>
      </c>
      <c r="D1867" s="3">
        <v>200600</v>
      </c>
      <c r="E1867" s="4">
        <v>705.77</v>
      </c>
      <c r="F1867" s="4">
        <v>284.2</v>
      </c>
    </row>
    <row r="1868" spans="1:6" x14ac:dyDescent="0.3">
      <c r="A1868" s="1">
        <v>36009</v>
      </c>
      <c r="B1868" t="s">
        <v>3125</v>
      </c>
      <c r="C1868" t="s">
        <v>3126</v>
      </c>
      <c r="D1868" s="3">
        <v>80317</v>
      </c>
      <c r="E1868" s="4">
        <v>1308.3499999999999</v>
      </c>
      <c r="F1868" s="4">
        <v>61.4</v>
      </c>
    </row>
    <row r="1869" spans="1:6" x14ac:dyDescent="0.3">
      <c r="A1869" s="1">
        <v>36011</v>
      </c>
      <c r="B1869" t="s">
        <v>3127</v>
      </c>
      <c r="C1869" t="s">
        <v>3128</v>
      </c>
      <c r="D1869" s="3">
        <v>80026</v>
      </c>
      <c r="E1869" s="4">
        <v>691.58</v>
      </c>
      <c r="F1869" s="4">
        <v>115.7</v>
      </c>
    </row>
    <row r="1870" spans="1:6" x14ac:dyDescent="0.3">
      <c r="A1870" s="1">
        <v>36013</v>
      </c>
      <c r="B1870" t="s">
        <v>3129</v>
      </c>
      <c r="C1870" t="s">
        <v>1595</v>
      </c>
      <c r="D1870" s="3">
        <v>134905</v>
      </c>
      <c r="E1870" s="4">
        <v>1060.23</v>
      </c>
      <c r="F1870" s="4">
        <v>127.2</v>
      </c>
    </row>
    <row r="1871" spans="1:6" x14ac:dyDescent="0.3">
      <c r="A1871" s="1">
        <v>36015</v>
      </c>
      <c r="B1871" t="s">
        <v>3130</v>
      </c>
      <c r="C1871" t="s">
        <v>3131</v>
      </c>
      <c r="D1871" s="3">
        <v>88830</v>
      </c>
      <c r="E1871" s="4">
        <v>407.35</v>
      </c>
      <c r="F1871" s="4">
        <v>218.1</v>
      </c>
    </row>
    <row r="1872" spans="1:6" x14ac:dyDescent="0.3">
      <c r="A1872" s="1">
        <v>36017</v>
      </c>
      <c r="B1872" t="s">
        <v>3132</v>
      </c>
      <c r="C1872" t="s">
        <v>3133</v>
      </c>
      <c r="D1872" s="3">
        <v>50477</v>
      </c>
      <c r="E1872" s="4">
        <v>893.55</v>
      </c>
      <c r="F1872" s="4">
        <v>56.5</v>
      </c>
    </row>
    <row r="1873" spans="1:6" x14ac:dyDescent="0.3">
      <c r="A1873" s="1">
        <v>36019</v>
      </c>
      <c r="B1873" t="s">
        <v>3134</v>
      </c>
      <c r="C1873" t="s">
        <v>1159</v>
      </c>
      <c r="D1873" s="3">
        <v>82128</v>
      </c>
      <c r="E1873" s="4">
        <v>1037.8499999999999</v>
      </c>
      <c r="F1873" s="4">
        <v>79.099999999999994</v>
      </c>
    </row>
    <row r="1874" spans="1:6" x14ac:dyDescent="0.3">
      <c r="A1874" s="1">
        <v>36021</v>
      </c>
      <c r="B1874" t="s">
        <v>3135</v>
      </c>
      <c r="C1874" t="s">
        <v>268</v>
      </c>
      <c r="D1874" s="3">
        <v>63096</v>
      </c>
      <c r="E1874" s="4">
        <v>634.71</v>
      </c>
      <c r="F1874" s="4">
        <v>99.4</v>
      </c>
    </row>
    <row r="1875" spans="1:6" x14ac:dyDescent="0.3">
      <c r="A1875" s="1">
        <v>36023</v>
      </c>
      <c r="B1875" t="s">
        <v>3136</v>
      </c>
      <c r="C1875" t="s">
        <v>3137</v>
      </c>
      <c r="D1875" s="3">
        <v>49336</v>
      </c>
      <c r="E1875" s="4">
        <v>498.76</v>
      </c>
      <c r="F1875" s="4">
        <v>98.9</v>
      </c>
    </row>
    <row r="1876" spans="1:6" x14ac:dyDescent="0.3">
      <c r="A1876" s="1">
        <v>36025</v>
      </c>
      <c r="B1876" t="s">
        <v>3138</v>
      </c>
      <c r="C1876" t="s">
        <v>1320</v>
      </c>
      <c r="D1876" s="3">
        <v>47980</v>
      </c>
      <c r="E1876" s="4">
        <v>1442.44</v>
      </c>
      <c r="F1876" s="4">
        <v>33.299999999999997</v>
      </c>
    </row>
    <row r="1877" spans="1:6" x14ac:dyDescent="0.3">
      <c r="A1877" s="1">
        <v>36027</v>
      </c>
      <c r="B1877" t="s">
        <v>3139</v>
      </c>
      <c r="C1877" t="s">
        <v>3140</v>
      </c>
      <c r="D1877" s="3">
        <v>297488</v>
      </c>
      <c r="E1877" s="4">
        <v>795.63</v>
      </c>
      <c r="F1877" s="4">
        <v>373.9</v>
      </c>
    </row>
    <row r="1878" spans="1:6" x14ac:dyDescent="0.3">
      <c r="A1878" s="1">
        <v>36029</v>
      </c>
      <c r="B1878" t="s">
        <v>3141</v>
      </c>
      <c r="C1878" t="s">
        <v>3142</v>
      </c>
      <c r="D1878" s="3">
        <v>919040</v>
      </c>
      <c r="E1878" s="4">
        <v>1042.69</v>
      </c>
      <c r="F1878" s="4">
        <v>881.4</v>
      </c>
    </row>
    <row r="1879" spans="1:6" x14ac:dyDescent="0.3">
      <c r="A1879" s="1">
        <v>36031</v>
      </c>
      <c r="B1879" t="s">
        <v>3143</v>
      </c>
      <c r="C1879" t="s">
        <v>2143</v>
      </c>
      <c r="D1879" s="3">
        <v>39370</v>
      </c>
      <c r="E1879" s="4">
        <v>1794.23</v>
      </c>
      <c r="F1879" s="4">
        <v>21.9</v>
      </c>
    </row>
    <row r="1880" spans="1:6" x14ac:dyDescent="0.3">
      <c r="A1880" s="1">
        <v>36033</v>
      </c>
      <c r="B1880" t="s">
        <v>3144</v>
      </c>
      <c r="C1880" t="s">
        <v>69</v>
      </c>
      <c r="D1880" s="3">
        <v>51599</v>
      </c>
      <c r="E1880" s="4">
        <v>1629.12</v>
      </c>
      <c r="F1880" s="4">
        <v>31.7</v>
      </c>
    </row>
    <row r="1881" spans="1:6" x14ac:dyDescent="0.3">
      <c r="A1881" s="1">
        <v>36035</v>
      </c>
      <c r="B1881" t="s">
        <v>3145</v>
      </c>
      <c r="C1881" t="s">
        <v>288</v>
      </c>
      <c r="D1881" s="3">
        <v>55531</v>
      </c>
      <c r="E1881" s="4">
        <v>495.47</v>
      </c>
      <c r="F1881" s="4">
        <v>112.1</v>
      </c>
    </row>
    <row r="1882" spans="1:6" x14ac:dyDescent="0.3">
      <c r="A1882" s="1">
        <v>36037</v>
      </c>
      <c r="B1882" t="s">
        <v>3146</v>
      </c>
      <c r="C1882" t="s">
        <v>2203</v>
      </c>
      <c r="D1882" s="3">
        <v>60079</v>
      </c>
      <c r="E1882" s="4">
        <v>492.94</v>
      </c>
      <c r="F1882" s="4">
        <v>121.9</v>
      </c>
    </row>
    <row r="1883" spans="1:6" x14ac:dyDescent="0.3">
      <c r="A1883" s="1">
        <v>36039</v>
      </c>
      <c r="B1883" t="s">
        <v>3147</v>
      </c>
      <c r="C1883" t="s">
        <v>73</v>
      </c>
      <c r="D1883" s="3">
        <v>49221</v>
      </c>
      <c r="E1883" s="4">
        <v>647.16</v>
      </c>
      <c r="F1883" s="4">
        <v>76.099999999999994</v>
      </c>
    </row>
    <row r="1884" spans="1:6" x14ac:dyDescent="0.3">
      <c r="A1884" s="1">
        <v>36041</v>
      </c>
      <c r="B1884" t="s">
        <v>3148</v>
      </c>
      <c r="C1884" t="s">
        <v>690</v>
      </c>
      <c r="D1884" s="3">
        <v>4836</v>
      </c>
      <c r="E1884" s="4">
        <v>1717.37</v>
      </c>
      <c r="F1884" s="4">
        <v>2.8</v>
      </c>
    </row>
    <row r="1885" spans="1:6" x14ac:dyDescent="0.3">
      <c r="A1885" s="1">
        <v>36043</v>
      </c>
      <c r="B1885" t="s">
        <v>3149</v>
      </c>
      <c r="C1885" t="s">
        <v>3150</v>
      </c>
      <c r="D1885" s="3">
        <v>64519</v>
      </c>
      <c r="E1885" s="4">
        <v>1411.47</v>
      </c>
      <c r="F1885" s="4">
        <v>45.7</v>
      </c>
    </row>
    <row r="1886" spans="1:6" x14ac:dyDescent="0.3">
      <c r="A1886" s="1">
        <v>36045</v>
      </c>
      <c r="B1886" t="s">
        <v>3151</v>
      </c>
      <c r="C1886" t="s">
        <v>83</v>
      </c>
      <c r="D1886" s="3">
        <v>116229</v>
      </c>
      <c r="E1886" s="4">
        <v>1268.5899999999999</v>
      </c>
      <c r="F1886" s="4">
        <v>91.6</v>
      </c>
    </row>
    <row r="1887" spans="1:6" x14ac:dyDescent="0.3">
      <c r="A1887" s="1">
        <v>36047</v>
      </c>
      <c r="B1887" t="s">
        <v>3152</v>
      </c>
      <c r="C1887" t="s">
        <v>410</v>
      </c>
      <c r="D1887" s="3">
        <v>2504700</v>
      </c>
      <c r="E1887" s="4">
        <v>70.819999999999993</v>
      </c>
      <c r="F1887" s="4">
        <v>35369.199999999997</v>
      </c>
    </row>
    <row r="1888" spans="1:6" x14ac:dyDescent="0.3">
      <c r="A1888" s="1">
        <v>36049</v>
      </c>
      <c r="B1888" t="s">
        <v>3153</v>
      </c>
      <c r="C1888" t="s">
        <v>1112</v>
      </c>
      <c r="D1888" s="3">
        <v>27087</v>
      </c>
      <c r="E1888" s="4">
        <v>1274.68</v>
      </c>
      <c r="F1888" s="4">
        <v>21.3</v>
      </c>
    </row>
    <row r="1889" spans="1:6" x14ac:dyDescent="0.3">
      <c r="A1889" s="1">
        <v>36051</v>
      </c>
      <c r="B1889" t="s">
        <v>3154</v>
      </c>
      <c r="C1889" t="s">
        <v>1218</v>
      </c>
      <c r="D1889" s="3">
        <v>65393</v>
      </c>
      <c r="E1889" s="4">
        <v>631.76</v>
      </c>
      <c r="F1889" s="4">
        <v>103.5</v>
      </c>
    </row>
    <row r="1890" spans="1:6" x14ac:dyDescent="0.3">
      <c r="A1890" s="1">
        <v>36053</v>
      </c>
      <c r="B1890" t="s">
        <v>3155</v>
      </c>
      <c r="C1890" t="s">
        <v>101</v>
      </c>
      <c r="D1890" s="3">
        <v>73442</v>
      </c>
      <c r="E1890" s="4">
        <v>654.84</v>
      </c>
      <c r="F1890" s="4">
        <v>112.2</v>
      </c>
    </row>
    <row r="1891" spans="1:6" x14ac:dyDescent="0.3">
      <c r="A1891" s="1">
        <v>36055</v>
      </c>
      <c r="B1891" t="s">
        <v>3156</v>
      </c>
      <c r="C1891" t="s">
        <v>112</v>
      </c>
      <c r="D1891" s="3">
        <v>744344</v>
      </c>
      <c r="E1891" s="4">
        <v>657.21</v>
      </c>
      <c r="F1891" s="4">
        <v>1132.5999999999999</v>
      </c>
    </row>
    <row r="1892" spans="1:6" x14ac:dyDescent="0.3">
      <c r="A1892" s="1">
        <v>36057</v>
      </c>
      <c r="B1892" t="s">
        <v>3157</v>
      </c>
      <c r="C1892" t="s">
        <v>114</v>
      </c>
      <c r="D1892" s="3">
        <v>50219</v>
      </c>
      <c r="E1892" s="4">
        <v>403.04</v>
      </c>
      <c r="F1892" s="4">
        <v>124.6</v>
      </c>
    </row>
    <row r="1893" spans="1:6" x14ac:dyDescent="0.3">
      <c r="A1893" s="1">
        <v>36059</v>
      </c>
      <c r="B1893" t="s">
        <v>3158</v>
      </c>
      <c r="C1893" t="s">
        <v>729</v>
      </c>
      <c r="D1893" s="3">
        <v>1339532</v>
      </c>
      <c r="E1893" s="4">
        <v>284.72000000000003</v>
      </c>
      <c r="F1893" s="4">
        <v>4704.8</v>
      </c>
    </row>
    <row r="1894" spans="1:6" x14ac:dyDescent="0.3">
      <c r="A1894" s="1">
        <v>36061</v>
      </c>
      <c r="B1894" t="s">
        <v>3159</v>
      </c>
      <c r="C1894" t="s">
        <v>3160</v>
      </c>
      <c r="D1894" s="3">
        <v>1585873</v>
      </c>
      <c r="E1894" s="4">
        <v>22.83</v>
      </c>
      <c r="F1894" s="4">
        <v>69468.399999999994</v>
      </c>
    </row>
    <row r="1895" spans="1:6" x14ac:dyDescent="0.3">
      <c r="A1895" s="1">
        <v>36063</v>
      </c>
      <c r="B1895" t="s">
        <v>3161</v>
      </c>
      <c r="C1895" t="s">
        <v>3162</v>
      </c>
      <c r="D1895" s="3">
        <v>216469</v>
      </c>
      <c r="E1895" s="4">
        <v>522.36</v>
      </c>
      <c r="F1895" s="4">
        <v>414.4</v>
      </c>
    </row>
    <row r="1896" spans="1:6" x14ac:dyDescent="0.3">
      <c r="A1896" s="1">
        <v>36065</v>
      </c>
      <c r="B1896" t="s">
        <v>3163</v>
      </c>
      <c r="C1896" t="s">
        <v>1120</v>
      </c>
      <c r="D1896" s="3">
        <v>234878</v>
      </c>
      <c r="E1896" s="4">
        <v>1212.43</v>
      </c>
      <c r="F1896" s="4">
        <v>193.7</v>
      </c>
    </row>
    <row r="1897" spans="1:6" x14ac:dyDescent="0.3">
      <c r="A1897" s="1">
        <v>36067</v>
      </c>
      <c r="B1897" t="s">
        <v>3164</v>
      </c>
      <c r="C1897" t="s">
        <v>3165</v>
      </c>
      <c r="D1897" s="3">
        <v>467026</v>
      </c>
      <c r="E1897" s="4">
        <v>778.39</v>
      </c>
      <c r="F1897" s="4">
        <v>600</v>
      </c>
    </row>
    <row r="1898" spans="1:6" x14ac:dyDescent="0.3">
      <c r="A1898" s="1">
        <v>36069</v>
      </c>
      <c r="B1898" t="s">
        <v>3166</v>
      </c>
      <c r="C1898" t="s">
        <v>3167</v>
      </c>
      <c r="D1898" s="3">
        <v>107931</v>
      </c>
      <c r="E1898" s="4">
        <v>644.07000000000005</v>
      </c>
      <c r="F1898" s="4">
        <v>167.6</v>
      </c>
    </row>
    <row r="1899" spans="1:6" x14ac:dyDescent="0.3">
      <c r="A1899" s="1">
        <v>36071</v>
      </c>
      <c r="B1899" t="s">
        <v>3168</v>
      </c>
      <c r="C1899" t="s">
        <v>437</v>
      </c>
      <c r="D1899" s="3">
        <v>372813</v>
      </c>
      <c r="E1899" s="4">
        <v>811.69</v>
      </c>
      <c r="F1899" s="4">
        <v>459.3</v>
      </c>
    </row>
    <row r="1900" spans="1:6" x14ac:dyDescent="0.3">
      <c r="A1900" s="1">
        <v>36073</v>
      </c>
      <c r="B1900" t="s">
        <v>3169</v>
      </c>
      <c r="C1900" t="s">
        <v>3170</v>
      </c>
      <c r="D1900" s="3">
        <v>42883</v>
      </c>
      <c r="E1900" s="4">
        <v>391.26</v>
      </c>
      <c r="F1900" s="4">
        <v>109.6</v>
      </c>
    </row>
    <row r="1901" spans="1:6" x14ac:dyDescent="0.3">
      <c r="A1901" s="1">
        <v>36075</v>
      </c>
      <c r="B1901" t="s">
        <v>3171</v>
      </c>
      <c r="C1901" t="s">
        <v>3172</v>
      </c>
      <c r="D1901" s="3">
        <v>122109</v>
      </c>
      <c r="E1901" s="4">
        <v>951.65</v>
      </c>
      <c r="F1901" s="4">
        <v>128.30000000000001</v>
      </c>
    </row>
    <row r="1902" spans="1:6" x14ac:dyDescent="0.3">
      <c r="A1902" s="1">
        <v>36077</v>
      </c>
      <c r="B1902" t="s">
        <v>3173</v>
      </c>
      <c r="C1902" t="s">
        <v>2284</v>
      </c>
      <c r="D1902" s="3">
        <v>62259</v>
      </c>
      <c r="E1902" s="4">
        <v>1001.7</v>
      </c>
      <c r="F1902" s="4">
        <v>62.2</v>
      </c>
    </row>
    <row r="1903" spans="1:6" x14ac:dyDescent="0.3">
      <c r="A1903" s="1">
        <v>36079</v>
      </c>
      <c r="B1903" t="s">
        <v>3174</v>
      </c>
      <c r="C1903" t="s">
        <v>745</v>
      </c>
      <c r="D1903" s="3">
        <v>99710</v>
      </c>
      <c r="E1903" s="4">
        <v>230.31</v>
      </c>
      <c r="F1903" s="4">
        <v>432.9</v>
      </c>
    </row>
    <row r="1904" spans="1:6" x14ac:dyDescent="0.3">
      <c r="A1904" s="1">
        <v>36081</v>
      </c>
      <c r="B1904" t="s">
        <v>3175</v>
      </c>
      <c r="C1904" t="s">
        <v>3176</v>
      </c>
      <c r="D1904" s="3">
        <v>2230722</v>
      </c>
      <c r="E1904" s="4">
        <v>108.53</v>
      </c>
      <c r="F1904" s="4">
        <v>20553.599999999999</v>
      </c>
    </row>
    <row r="1905" spans="1:6" x14ac:dyDescent="0.3">
      <c r="A1905" s="1">
        <v>36083</v>
      </c>
      <c r="B1905" t="s">
        <v>3177</v>
      </c>
      <c r="C1905" t="s">
        <v>3178</v>
      </c>
      <c r="D1905" s="3">
        <v>159429</v>
      </c>
      <c r="E1905" s="4">
        <v>652.42999999999995</v>
      </c>
      <c r="F1905" s="4">
        <v>244.4</v>
      </c>
    </row>
    <row r="1906" spans="1:6" x14ac:dyDescent="0.3">
      <c r="A1906" s="1">
        <v>36085</v>
      </c>
      <c r="B1906" t="s">
        <v>3179</v>
      </c>
      <c r="C1906" t="s">
        <v>974</v>
      </c>
      <c r="D1906" s="3">
        <v>468730</v>
      </c>
      <c r="E1906" s="4">
        <v>58.37</v>
      </c>
      <c r="F1906" s="4">
        <v>8030.3</v>
      </c>
    </row>
    <row r="1907" spans="1:6" x14ac:dyDescent="0.3">
      <c r="A1907" s="1">
        <v>36087</v>
      </c>
      <c r="B1907" t="s">
        <v>3180</v>
      </c>
      <c r="C1907" t="s">
        <v>3181</v>
      </c>
      <c r="D1907" s="3">
        <v>311687</v>
      </c>
      <c r="E1907" s="4">
        <v>173.55</v>
      </c>
      <c r="F1907" s="4">
        <v>1795.9</v>
      </c>
    </row>
    <row r="1908" spans="1:6" x14ac:dyDescent="0.3">
      <c r="A1908" s="1">
        <v>36089</v>
      </c>
      <c r="B1908" t="s">
        <v>3182</v>
      </c>
      <c r="C1908" t="s">
        <v>3183</v>
      </c>
      <c r="D1908" s="3">
        <v>111944</v>
      </c>
      <c r="E1908" s="4">
        <v>2680.38</v>
      </c>
      <c r="F1908" s="4">
        <v>41.8</v>
      </c>
    </row>
    <row r="1909" spans="1:6" x14ac:dyDescent="0.3">
      <c r="A1909" s="1">
        <v>36091</v>
      </c>
      <c r="B1909" t="s">
        <v>3184</v>
      </c>
      <c r="C1909" t="s">
        <v>3185</v>
      </c>
      <c r="D1909" s="3">
        <v>219607</v>
      </c>
      <c r="E1909" s="4">
        <v>809.98</v>
      </c>
      <c r="F1909" s="4">
        <v>271.10000000000002</v>
      </c>
    </row>
    <row r="1910" spans="1:6" x14ac:dyDescent="0.3">
      <c r="A1910" s="1">
        <v>36093</v>
      </c>
      <c r="B1910" t="s">
        <v>3186</v>
      </c>
      <c r="C1910" t="s">
        <v>3187</v>
      </c>
      <c r="D1910" s="3">
        <v>154727</v>
      </c>
      <c r="E1910" s="4">
        <v>204.52</v>
      </c>
      <c r="F1910" s="4">
        <v>756.6</v>
      </c>
    </row>
    <row r="1911" spans="1:6" x14ac:dyDescent="0.3">
      <c r="A1911" s="1">
        <v>36095</v>
      </c>
      <c r="B1911" t="s">
        <v>3188</v>
      </c>
      <c r="C1911" t="s">
        <v>3189</v>
      </c>
      <c r="D1911" s="3">
        <v>32749</v>
      </c>
      <c r="E1911" s="4">
        <v>621.82000000000005</v>
      </c>
      <c r="F1911" s="4">
        <v>52.7</v>
      </c>
    </row>
    <row r="1912" spans="1:6" x14ac:dyDescent="0.3">
      <c r="A1912" s="1">
        <v>36097</v>
      </c>
      <c r="B1912" t="s">
        <v>3190</v>
      </c>
      <c r="C1912" t="s">
        <v>1266</v>
      </c>
      <c r="D1912" s="3">
        <v>18343</v>
      </c>
      <c r="E1912" s="4">
        <v>328.33</v>
      </c>
      <c r="F1912" s="4">
        <v>55.9</v>
      </c>
    </row>
    <row r="1913" spans="1:6" x14ac:dyDescent="0.3">
      <c r="A1913" s="1">
        <v>36099</v>
      </c>
      <c r="B1913" t="s">
        <v>3191</v>
      </c>
      <c r="C1913" t="s">
        <v>3192</v>
      </c>
      <c r="D1913" s="3">
        <v>35251</v>
      </c>
      <c r="E1913" s="4">
        <v>323.70999999999998</v>
      </c>
      <c r="F1913" s="4">
        <v>108.9</v>
      </c>
    </row>
    <row r="1914" spans="1:6" x14ac:dyDescent="0.3">
      <c r="A1914" s="1">
        <v>36101</v>
      </c>
      <c r="B1914" t="s">
        <v>3193</v>
      </c>
      <c r="C1914" t="s">
        <v>1404</v>
      </c>
      <c r="D1914" s="3">
        <v>98990</v>
      </c>
      <c r="E1914" s="4">
        <v>1390.56</v>
      </c>
      <c r="F1914" s="4">
        <v>71.2</v>
      </c>
    </row>
    <row r="1915" spans="1:6" x14ac:dyDescent="0.3">
      <c r="A1915" s="1">
        <v>36103</v>
      </c>
      <c r="B1915" t="s">
        <v>3194</v>
      </c>
      <c r="C1915" t="s">
        <v>2157</v>
      </c>
      <c r="D1915" s="3">
        <v>1493350</v>
      </c>
      <c r="E1915" s="4">
        <v>912.05</v>
      </c>
      <c r="F1915" s="4">
        <v>1637.4</v>
      </c>
    </row>
    <row r="1916" spans="1:6" x14ac:dyDescent="0.3">
      <c r="A1916" s="1">
        <v>36105</v>
      </c>
      <c r="B1916" t="s">
        <v>3195</v>
      </c>
      <c r="C1916" t="s">
        <v>1406</v>
      </c>
      <c r="D1916" s="3">
        <v>77547</v>
      </c>
      <c r="E1916" s="4">
        <v>968.13</v>
      </c>
      <c r="F1916" s="4">
        <v>80.099999999999994</v>
      </c>
    </row>
    <row r="1917" spans="1:6" x14ac:dyDescent="0.3">
      <c r="A1917" s="1">
        <v>36107</v>
      </c>
      <c r="B1917" t="s">
        <v>3196</v>
      </c>
      <c r="C1917" t="s">
        <v>3197</v>
      </c>
      <c r="D1917" s="3">
        <v>51125</v>
      </c>
      <c r="E1917" s="4">
        <v>518.6</v>
      </c>
      <c r="F1917" s="4">
        <v>98.6</v>
      </c>
    </row>
    <row r="1918" spans="1:6" x14ac:dyDescent="0.3">
      <c r="A1918" s="1">
        <v>36109</v>
      </c>
      <c r="B1918" t="s">
        <v>3198</v>
      </c>
      <c r="C1918" t="s">
        <v>3199</v>
      </c>
      <c r="D1918" s="3">
        <v>101564</v>
      </c>
      <c r="E1918" s="4">
        <v>474.65</v>
      </c>
      <c r="F1918" s="4">
        <v>214</v>
      </c>
    </row>
    <row r="1919" spans="1:6" x14ac:dyDescent="0.3">
      <c r="A1919" s="1">
        <v>36111</v>
      </c>
      <c r="B1919" t="s">
        <v>3200</v>
      </c>
      <c r="C1919" t="s">
        <v>3201</v>
      </c>
      <c r="D1919" s="3">
        <v>182493</v>
      </c>
      <c r="E1919" s="4">
        <v>1124.24</v>
      </c>
      <c r="F1919" s="4">
        <v>162.30000000000001</v>
      </c>
    </row>
    <row r="1920" spans="1:6" x14ac:dyDescent="0.3">
      <c r="A1920" s="1">
        <v>36113</v>
      </c>
      <c r="B1920" t="s">
        <v>3202</v>
      </c>
      <c r="C1920" t="s">
        <v>1025</v>
      </c>
      <c r="D1920" s="3">
        <v>65707</v>
      </c>
      <c r="E1920" s="4">
        <v>866.95</v>
      </c>
      <c r="F1920" s="4">
        <v>75.8</v>
      </c>
    </row>
    <row r="1921" spans="1:6" x14ac:dyDescent="0.3">
      <c r="A1921" s="1">
        <v>36115</v>
      </c>
      <c r="B1921" t="s">
        <v>3203</v>
      </c>
      <c r="C1921" t="s">
        <v>142</v>
      </c>
      <c r="D1921" s="3">
        <v>63216</v>
      </c>
      <c r="E1921" s="4">
        <v>831.18</v>
      </c>
      <c r="F1921" s="4">
        <v>76.099999999999994</v>
      </c>
    </row>
    <row r="1922" spans="1:6" x14ac:dyDescent="0.3">
      <c r="A1922" s="1">
        <v>36117</v>
      </c>
      <c r="B1922" t="s">
        <v>3204</v>
      </c>
      <c r="C1922" t="s">
        <v>1028</v>
      </c>
      <c r="D1922" s="3">
        <v>93772</v>
      </c>
      <c r="E1922" s="4">
        <v>603.83000000000004</v>
      </c>
      <c r="F1922" s="4">
        <v>155.30000000000001</v>
      </c>
    </row>
    <row r="1923" spans="1:6" x14ac:dyDescent="0.3">
      <c r="A1923" s="1">
        <v>36119</v>
      </c>
      <c r="B1923" t="s">
        <v>3205</v>
      </c>
      <c r="C1923" t="s">
        <v>3206</v>
      </c>
      <c r="D1923" s="3">
        <v>949113</v>
      </c>
      <c r="E1923" s="4">
        <v>430.5</v>
      </c>
      <c r="F1923" s="4">
        <v>2204.6999999999998</v>
      </c>
    </row>
    <row r="1924" spans="1:6" x14ac:dyDescent="0.3">
      <c r="A1924" s="1">
        <v>36121</v>
      </c>
      <c r="B1924" t="s">
        <v>3207</v>
      </c>
      <c r="C1924" t="s">
        <v>3208</v>
      </c>
      <c r="D1924" s="3">
        <v>42155</v>
      </c>
      <c r="E1924" s="4">
        <v>592.75</v>
      </c>
      <c r="F1924" s="4">
        <v>71.099999999999994</v>
      </c>
    </row>
    <row r="1925" spans="1:6" x14ac:dyDescent="0.3">
      <c r="A1925" s="1">
        <v>36123</v>
      </c>
      <c r="B1925" t="s">
        <v>3209</v>
      </c>
      <c r="C1925" t="s">
        <v>3210</v>
      </c>
      <c r="D1925" s="3">
        <v>25348</v>
      </c>
      <c r="E1925" s="4">
        <v>338.14</v>
      </c>
      <c r="F1925" s="4">
        <v>75</v>
      </c>
    </row>
    <row r="1926" spans="1:6" x14ac:dyDescent="0.3">
      <c r="A1926" s="1">
        <v>37</v>
      </c>
      <c r="B1926" t="s">
        <v>3211</v>
      </c>
      <c r="C1926" t="s">
        <v>3212</v>
      </c>
      <c r="D1926" s="3">
        <v>9535483</v>
      </c>
      <c r="E1926" s="4">
        <v>48617.91</v>
      </c>
      <c r="F1926" s="4">
        <v>196.1</v>
      </c>
    </row>
    <row r="1927" spans="1:6" x14ac:dyDescent="0.3">
      <c r="A1927" s="1">
        <v>37001</v>
      </c>
      <c r="B1927" t="s">
        <v>3213</v>
      </c>
      <c r="C1927" t="s">
        <v>3214</v>
      </c>
      <c r="D1927" s="3">
        <v>151131</v>
      </c>
      <c r="E1927" s="4">
        <v>423.94</v>
      </c>
      <c r="F1927" s="4">
        <v>356.5</v>
      </c>
    </row>
    <row r="1928" spans="1:6" x14ac:dyDescent="0.3">
      <c r="A1928" s="1">
        <v>37003</v>
      </c>
      <c r="B1928" t="s">
        <v>3215</v>
      </c>
      <c r="C1928" t="s">
        <v>1140</v>
      </c>
      <c r="D1928" s="3">
        <v>37198</v>
      </c>
      <c r="E1928" s="4">
        <v>259.99</v>
      </c>
      <c r="F1928" s="4">
        <v>143.1</v>
      </c>
    </row>
    <row r="1929" spans="1:6" x14ac:dyDescent="0.3">
      <c r="A1929" s="1">
        <v>37005</v>
      </c>
      <c r="B1929" t="s">
        <v>3216</v>
      </c>
      <c r="C1929" t="s">
        <v>3217</v>
      </c>
      <c r="D1929" s="3">
        <v>11155</v>
      </c>
      <c r="E1929" s="4">
        <v>235.06</v>
      </c>
      <c r="F1929" s="4">
        <v>47.5</v>
      </c>
    </row>
    <row r="1930" spans="1:6" x14ac:dyDescent="0.3">
      <c r="A1930" s="1">
        <v>37007</v>
      </c>
      <c r="B1930" t="s">
        <v>3218</v>
      </c>
      <c r="C1930" t="s">
        <v>3219</v>
      </c>
      <c r="D1930" s="3">
        <v>26948</v>
      </c>
      <c r="E1930" s="4">
        <v>531.45000000000005</v>
      </c>
      <c r="F1930" s="4">
        <v>50.7</v>
      </c>
    </row>
    <row r="1931" spans="1:6" x14ac:dyDescent="0.3">
      <c r="A1931" s="1">
        <v>37009</v>
      </c>
      <c r="B1931" t="s">
        <v>3220</v>
      </c>
      <c r="C1931" t="s">
        <v>3221</v>
      </c>
      <c r="D1931" s="3">
        <v>27281</v>
      </c>
      <c r="E1931" s="4">
        <v>426.13</v>
      </c>
      <c r="F1931" s="4">
        <v>64</v>
      </c>
    </row>
    <row r="1932" spans="1:6" x14ac:dyDescent="0.3">
      <c r="A1932" s="1">
        <v>37011</v>
      </c>
      <c r="B1932" t="s">
        <v>3222</v>
      </c>
      <c r="C1932" t="s">
        <v>3223</v>
      </c>
      <c r="D1932" s="3">
        <v>17797</v>
      </c>
      <c r="E1932" s="4">
        <v>247.09</v>
      </c>
      <c r="F1932" s="4">
        <v>72</v>
      </c>
    </row>
    <row r="1933" spans="1:6" x14ac:dyDescent="0.3">
      <c r="A1933" s="1">
        <v>37013</v>
      </c>
      <c r="B1933" t="s">
        <v>3224</v>
      </c>
      <c r="C1933" t="s">
        <v>3225</v>
      </c>
      <c r="D1933" s="3">
        <v>47759</v>
      </c>
      <c r="E1933" s="4">
        <v>827.19</v>
      </c>
      <c r="F1933" s="4">
        <v>57.7</v>
      </c>
    </row>
    <row r="1934" spans="1:6" x14ac:dyDescent="0.3">
      <c r="A1934" s="1">
        <v>37015</v>
      </c>
      <c r="B1934" t="s">
        <v>3226</v>
      </c>
      <c r="C1934" t="s">
        <v>3227</v>
      </c>
      <c r="D1934" s="3">
        <v>21282</v>
      </c>
      <c r="E1934" s="4">
        <v>699.27</v>
      </c>
      <c r="F1934" s="4">
        <v>30.4</v>
      </c>
    </row>
    <row r="1935" spans="1:6" x14ac:dyDescent="0.3">
      <c r="A1935" s="1">
        <v>37017</v>
      </c>
      <c r="B1935" t="s">
        <v>3228</v>
      </c>
      <c r="C1935" t="s">
        <v>3229</v>
      </c>
      <c r="D1935" s="3">
        <v>35190</v>
      </c>
      <c r="E1935" s="4">
        <v>874.33</v>
      </c>
      <c r="F1935" s="4">
        <v>40.200000000000003</v>
      </c>
    </row>
    <row r="1936" spans="1:6" x14ac:dyDescent="0.3">
      <c r="A1936" s="1">
        <v>37019</v>
      </c>
      <c r="B1936" t="s">
        <v>3230</v>
      </c>
      <c r="C1936" t="s">
        <v>3231</v>
      </c>
      <c r="D1936" s="3">
        <v>107431</v>
      </c>
      <c r="E1936" s="4">
        <v>846.97</v>
      </c>
      <c r="F1936" s="4">
        <v>126.8</v>
      </c>
    </row>
    <row r="1937" spans="1:6" x14ac:dyDescent="0.3">
      <c r="A1937" s="1">
        <v>37021</v>
      </c>
      <c r="B1937" t="s">
        <v>3232</v>
      </c>
      <c r="C1937" t="s">
        <v>3233</v>
      </c>
      <c r="D1937" s="3">
        <v>238318</v>
      </c>
      <c r="E1937" s="4">
        <v>656.67</v>
      </c>
      <c r="F1937" s="4">
        <v>362.9</v>
      </c>
    </row>
    <row r="1938" spans="1:6" x14ac:dyDescent="0.3">
      <c r="A1938" s="1">
        <v>37023</v>
      </c>
      <c r="B1938" t="s">
        <v>3234</v>
      </c>
      <c r="C1938" t="s">
        <v>802</v>
      </c>
      <c r="D1938" s="3">
        <v>90912</v>
      </c>
      <c r="E1938" s="4">
        <v>507.1</v>
      </c>
      <c r="F1938" s="4">
        <v>179.3</v>
      </c>
    </row>
    <row r="1939" spans="1:6" x14ac:dyDescent="0.3">
      <c r="A1939" s="1">
        <v>37025</v>
      </c>
      <c r="B1939" t="s">
        <v>3235</v>
      </c>
      <c r="C1939" t="s">
        <v>3236</v>
      </c>
      <c r="D1939" s="3">
        <v>178011</v>
      </c>
      <c r="E1939" s="4">
        <v>361.75</v>
      </c>
      <c r="F1939" s="4">
        <v>492.1</v>
      </c>
    </row>
    <row r="1940" spans="1:6" x14ac:dyDescent="0.3">
      <c r="A1940" s="1">
        <v>37027</v>
      </c>
      <c r="B1940" t="s">
        <v>3237</v>
      </c>
      <c r="C1940" t="s">
        <v>1780</v>
      </c>
      <c r="D1940" s="3">
        <v>83029</v>
      </c>
      <c r="E1940" s="4">
        <v>471.57</v>
      </c>
      <c r="F1940" s="4">
        <v>176.1</v>
      </c>
    </row>
    <row r="1941" spans="1:6" x14ac:dyDescent="0.3">
      <c r="A1941" s="1">
        <v>37029</v>
      </c>
      <c r="B1941" t="s">
        <v>3238</v>
      </c>
      <c r="C1941" t="s">
        <v>807</v>
      </c>
      <c r="D1941" s="3">
        <v>9980</v>
      </c>
      <c r="E1941" s="4">
        <v>240.56</v>
      </c>
      <c r="F1941" s="4">
        <v>41.5</v>
      </c>
    </row>
    <row r="1942" spans="1:6" x14ac:dyDescent="0.3">
      <c r="A1942" s="1">
        <v>37031</v>
      </c>
      <c r="B1942" t="s">
        <v>3239</v>
      </c>
      <c r="C1942" t="s">
        <v>3240</v>
      </c>
      <c r="D1942" s="3">
        <v>66469</v>
      </c>
      <c r="E1942" s="4">
        <v>506.25</v>
      </c>
      <c r="F1942" s="4">
        <v>131.30000000000001</v>
      </c>
    </row>
    <row r="1943" spans="1:6" x14ac:dyDescent="0.3">
      <c r="A1943" s="1">
        <v>37033</v>
      </c>
      <c r="B1943" t="s">
        <v>3241</v>
      </c>
      <c r="C1943" t="s">
        <v>3242</v>
      </c>
      <c r="D1943" s="3">
        <v>23719</v>
      </c>
      <c r="E1943" s="4">
        <v>424.92</v>
      </c>
      <c r="F1943" s="4">
        <v>55.8</v>
      </c>
    </row>
    <row r="1944" spans="1:6" x14ac:dyDescent="0.3">
      <c r="A1944" s="1">
        <v>37035</v>
      </c>
      <c r="B1944" t="s">
        <v>3243</v>
      </c>
      <c r="C1944" t="s">
        <v>3244</v>
      </c>
      <c r="D1944" s="3">
        <v>154358</v>
      </c>
      <c r="E1944" s="4">
        <v>398.72</v>
      </c>
      <c r="F1944" s="4">
        <v>387.1</v>
      </c>
    </row>
    <row r="1945" spans="1:6" x14ac:dyDescent="0.3">
      <c r="A1945" s="1">
        <v>37037</v>
      </c>
      <c r="B1945" t="s">
        <v>3245</v>
      </c>
      <c r="C1945" t="s">
        <v>816</v>
      </c>
      <c r="D1945" s="3">
        <v>63505</v>
      </c>
      <c r="E1945" s="4">
        <v>682.19</v>
      </c>
      <c r="F1945" s="4">
        <v>93.1</v>
      </c>
    </row>
    <row r="1946" spans="1:6" x14ac:dyDescent="0.3">
      <c r="A1946" s="1">
        <v>37039</v>
      </c>
      <c r="B1946" t="s">
        <v>3246</v>
      </c>
      <c r="C1946" t="s">
        <v>29</v>
      </c>
      <c r="D1946" s="3">
        <v>27444</v>
      </c>
      <c r="E1946" s="4">
        <v>455.43</v>
      </c>
      <c r="F1946" s="4">
        <v>60.3</v>
      </c>
    </row>
    <row r="1947" spans="1:6" x14ac:dyDescent="0.3">
      <c r="A1947" s="1">
        <v>37041</v>
      </c>
      <c r="B1947" t="s">
        <v>3247</v>
      </c>
      <c r="C1947" t="s">
        <v>3248</v>
      </c>
      <c r="D1947" s="3">
        <v>14793</v>
      </c>
      <c r="E1947" s="4">
        <v>172.47</v>
      </c>
      <c r="F1947" s="4">
        <v>85.8</v>
      </c>
    </row>
    <row r="1948" spans="1:6" x14ac:dyDescent="0.3">
      <c r="A1948" s="1">
        <v>37043</v>
      </c>
      <c r="B1948" t="s">
        <v>3249</v>
      </c>
      <c r="C1948" t="s">
        <v>37</v>
      </c>
      <c r="D1948" s="3">
        <v>10587</v>
      </c>
      <c r="E1948" s="4">
        <v>214.75</v>
      </c>
      <c r="F1948" s="4">
        <v>49.3</v>
      </c>
    </row>
    <row r="1949" spans="1:6" x14ac:dyDescent="0.3">
      <c r="A1949" s="1">
        <v>37045</v>
      </c>
      <c r="B1949" t="s">
        <v>3250</v>
      </c>
      <c r="C1949" t="s">
        <v>266</v>
      </c>
      <c r="D1949" s="3">
        <v>98078</v>
      </c>
      <c r="E1949" s="4">
        <v>464.25</v>
      </c>
      <c r="F1949" s="4">
        <v>211.3</v>
      </c>
    </row>
    <row r="1950" spans="1:6" x14ac:dyDescent="0.3">
      <c r="A1950" s="1">
        <v>37047</v>
      </c>
      <c r="B1950" t="s">
        <v>3251</v>
      </c>
      <c r="C1950" t="s">
        <v>3252</v>
      </c>
      <c r="D1950" s="3">
        <v>58098</v>
      </c>
      <c r="E1950" s="4">
        <v>937.29</v>
      </c>
      <c r="F1950" s="4">
        <v>62</v>
      </c>
    </row>
    <row r="1951" spans="1:6" x14ac:dyDescent="0.3">
      <c r="A1951" s="1">
        <v>37049</v>
      </c>
      <c r="B1951" t="s">
        <v>3253</v>
      </c>
      <c r="C1951" t="s">
        <v>3254</v>
      </c>
      <c r="D1951" s="3">
        <v>103505</v>
      </c>
      <c r="E1951" s="4">
        <v>708.96</v>
      </c>
      <c r="F1951" s="4">
        <v>146</v>
      </c>
    </row>
    <row r="1952" spans="1:6" x14ac:dyDescent="0.3">
      <c r="A1952" s="1">
        <v>37051</v>
      </c>
      <c r="B1952" t="s">
        <v>3255</v>
      </c>
      <c r="C1952" t="s">
        <v>1165</v>
      </c>
      <c r="D1952" s="3">
        <v>319431</v>
      </c>
      <c r="E1952" s="4">
        <v>652.30999999999995</v>
      </c>
      <c r="F1952" s="4">
        <v>489.7</v>
      </c>
    </row>
    <row r="1953" spans="1:6" x14ac:dyDescent="0.3">
      <c r="A1953" s="1">
        <v>37053</v>
      </c>
      <c r="B1953" t="s">
        <v>3256</v>
      </c>
      <c r="C1953" t="s">
        <v>3257</v>
      </c>
      <c r="D1953" s="3">
        <v>23547</v>
      </c>
      <c r="E1953" s="4">
        <v>261.85000000000002</v>
      </c>
      <c r="F1953" s="4">
        <v>89.9</v>
      </c>
    </row>
    <row r="1954" spans="1:6" x14ac:dyDescent="0.3">
      <c r="A1954" s="1">
        <v>37055</v>
      </c>
      <c r="B1954" t="s">
        <v>3258</v>
      </c>
      <c r="C1954" t="s">
        <v>3259</v>
      </c>
      <c r="D1954" s="3">
        <v>33920</v>
      </c>
      <c r="E1954" s="4">
        <v>383.42</v>
      </c>
      <c r="F1954" s="4">
        <v>88.5</v>
      </c>
    </row>
    <row r="1955" spans="1:6" x14ac:dyDescent="0.3">
      <c r="A1955" s="1">
        <v>37057</v>
      </c>
      <c r="B1955" t="s">
        <v>3260</v>
      </c>
      <c r="C1955" t="s">
        <v>3261</v>
      </c>
      <c r="D1955" s="3">
        <v>162878</v>
      </c>
      <c r="E1955" s="4">
        <v>552.66999999999996</v>
      </c>
      <c r="F1955" s="4">
        <v>294.7</v>
      </c>
    </row>
    <row r="1956" spans="1:6" x14ac:dyDescent="0.3">
      <c r="A1956" s="1">
        <v>37059</v>
      </c>
      <c r="B1956" t="s">
        <v>3262</v>
      </c>
      <c r="C1956" t="s">
        <v>3263</v>
      </c>
      <c r="D1956" s="3">
        <v>41240</v>
      </c>
      <c r="E1956" s="4">
        <v>264.11</v>
      </c>
      <c r="F1956" s="4">
        <v>156.1</v>
      </c>
    </row>
    <row r="1957" spans="1:6" x14ac:dyDescent="0.3">
      <c r="A1957" s="1">
        <v>37061</v>
      </c>
      <c r="B1957" t="s">
        <v>3264</v>
      </c>
      <c r="C1957" t="s">
        <v>3265</v>
      </c>
      <c r="D1957" s="3">
        <v>58505</v>
      </c>
      <c r="E1957" s="4">
        <v>816.22</v>
      </c>
      <c r="F1957" s="4">
        <v>71.7</v>
      </c>
    </row>
    <row r="1958" spans="1:6" x14ac:dyDescent="0.3">
      <c r="A1958" s="1">
        <v>37063</v>
      </c>
      <c r="B1958" t="s">
        <v>3266</v>
      </c>
      <c r="C1958" t="s">
        <v>3267</v>
      </c>
      <c r="D1958" s="3" t="s">
        <v>3268</v>
      </c>
      <c r="E1958" s="4">
        <v>285.98</v>
      </c>
      <c r="F1958" s="4">
        <v>935.7</v>
      </c>
    </row>
    <row r="1959" spans="1:6" x14ac:dyDescent="0.3">
      <c r="A1959" s="1">
        <v>37065</v>
      </c>
      <c r="B1959" t="s">
        <v>3269</v>
      </c>
      <c r="C1959" t="s">
        <v>3270</v>
      </c>
      <c r="D1959" s="3">
        <v>56552</v>
      </c>
      <c r="E1959" s="4">
        <v>505.34</v>
      </c>
      <c r="F1959" s="4">
        <v>111.9</v>
      </c>
    </row>
    <row r="1960" spans="1:6" x14ac:dyDescent="0.3">
      <c r="A1960" s="1">
        <v>37067</v>
      </c>
      <c r="B1960" t="s">
        <v>3271</v>
      </c>
      <c r="C1960" t="s">
        <v>874</v>
      </c>
      <c r="D1960" s="3">
        <v>350670</v>
      </c>
      <c r="E1960" s="4">
        <v>408.15</v>
      </c>
      <c r="F1960" s="4">
        <v>859.2</v>
      </c>
    </row>
    <row r="1961" spans="1:6" x14ac:dyDescent="0.3">
      <c r="A1961" s="1">
        <v>37069</v>
      </c>
      <c r="B1961" t="s">
        <v>3272</v>
      </c>
      <c r="C1961" t="s">
        <v>69</v>
      </c>
      <c r="D1961" s="3">
        <v>60619</v>
      </c>
      <c r="E1961" s="4">
        <v>491.68</v>
      </c>
      <c r="F1961" s="4">
        <v>123.3</v>
      </c>
    </row>
    <row r="1962" spans="1:6" x14ac:dyDescent="0.3">
      <c r="A1962" s="1">
        <v>37071</v>
      </c>
      <c r="B1962" t="s">
        <v>3273</v>
      </c>
      <c r="C1962" t="s">
        <v>3274</v>
      </c>
      <c r="D1962" s="3">
        <v>206086</v>
      </c>
      <c r="E1962" s="4">
        <v>356.03</v>
      </c>
      <c r="F1962" s="4">
        <v>578.79999999999995</v>
      </c>
    </row>
    <row r="1963" spans="1:6" x14ac:dyDescent="0.3">
      <c r="A1963" s="1">
        <v>37073</v>
      </c>
      <c r="B1963" t="s">
        <v>3275</v>
      </c>
      <c r="C1963" t="s">
        <v>3276</v>
      </c>
      <c r="D1963" s="3">
        <v>12197</v>
      </c>
      <c r="E1963" s="4">
        <v>340.44</v>
      </c>
      <c r="F1963" s="4">
        <v>35.799999999999997</v>
      </c>
    </row>
    <row r="1964" spans="1:6" x14ac:dyDescent="0.3">
      <c r="A1964" s="1">
        <v>37075</v>
      </c>
      <c r="B1964" t="s">
        <v>3277</v>
      </c>
      <c r="C1964" t="s">
        <v>220</v>
      </c>
      <c r="D1964" s="3">
        <v>8861</v>
      </c>
      <c r="E1964" s="4">
        <v>292.08</v>
      </c>
      <c r="F1964" s="4">
        <v>30.3</v>
      </c>
    </row>
    <row r="1965" spans="1:6" x14ac:dyDescent="0.3">
      <c r="A1965" s="1">
        <v>37077</v>
      </c>
      <c r="B1965" t="s">
        <v>3278</v>
      </c>
      <c r="C1965" t="s">
        <v>3279</v>
      </c>
      <c r="D1965" s="3" t="s">
        <v>3280</v>
      </c>
      <c r="E1965" s="4">
        <v>531.57000000000005</v>
      </c>
      <c r="F1965" s="4">
        <v>112.7</v>
      </c>
    </row>
    <row r="1966" spans="1:6" x14ac:dyDescent="0.3">
      <c r="A1966" s="1">
        <v>37079</v>
      </c>
      <c r="B1966" t="s">
        <v>3281</v>
      </c>
      <c r="C1966" t="s">
        <v>73</v>
      </c>
      <c r="D1966" s="3">
        <v>21362</v>
      </c>
      <c r="E1966" s="4">
        <v>265.93</v>
      </c>
      <c r="F1966" s="4">
        <v>80.3</v>
      </c>
    </row>
    <row r="1967" spans="1:6" x14ac:dyDescent="0.3">
      <c r="A1967" s="1">
        <v>37081</v>
      </c>
      <c r="B1967" t="s">
        <v>3282</v>
      </c>
      <c r="C1967" t="s">
        <v>3283</v>
      </c>
      <c r="D1967" s="3">
        <v>488406</v>
      </c>
      <c r="E1967" s="4">
        <v>645.70000000000005</v>
      </c>
      <c r="F1967" s="4">
        <v>756.4</v>
      </c>
    </row>
    <row r="1968" spans="1:6" x14ac:dyDescent="0.3">
      <c r="A1968" s="1">
        <v>37083</v>
      </c>
      <c r="B1968" t="s">
        <v>3284</v>
      </c>
      <c r="C1968" t="s">
        <v>3285</v>
      </c>
      <c r="D1968" s="3">
        <v>54691</v>
      </c>
      <c r="E1968" s="4">
        <v>724.09</v>
      </c>
      <c r="F1968" s="4">
        <v>75.5</v>
      </c>
    </row>
    <row r="1969" spans="1:6" x14ac:dyDescent="0.3">
      <c r="A1969" s="1">
        <v>37085</v>
      </c>
      <c r="B1969" t="s">
        <v>3286</v>
      </c>
      <c r="C1969" t="s">
        <v>3287</v>
      </c>
      <c r="D1969" s="3">
        <v>114678</v>
      </c>
      <c r="E1969" s="4">
        <v>594.99</v>
      </c>
      <c r="F1969" s="4">
        <v>192.7</v>
      </c>
    </row>
    <row r="1970" spans="1:6" x14ac:dyDescent="0.3">
      <c r="A1970" s="1">
        <v>37087</v>
      </c>
      <c r="B1970" t="s">
        <v>3288</v>
      </c>
      <c r="C1970" t="s">
        <v>3289</v>
      </c>
      <c r="D1970" s="3">
        <v>59036</v>
      </c>
      <c r="E1970" s="4">
        <v>553.69000000000005</v>
      </c>
      <c r="F1970" s="4">
        <v>106.6</v>
      </c>
    </row>
    <row r="1971" spans="1:6" x14ac:dyDescent="0.3">
      <c r="A1971" s="1">
        <v>37089</v>
      </c>
      <c r="B1971" t="s">
        <v>3290</v>
      </c>
      <c r="C1971" t="s">
        <v>1192</v>
      </c>
      <c r="D1971" s="3">
        <v>106740</v>
      </c>
      <c r="E1971" s="4">
        <v>373.07</v>
      </c>
      <c r="F1971" s="4">
        <v>286.10000000000002</v>
      </c>
    </row>
    <row r="1972" spans="1:6" x14ac:dyDescent="0.3">
      <c r="A1972" s="1">
        <v>37091</v>
      </c>
      <c r="B1972" t="s">
        <v>3291</v>
      </c>
      <c r="C1972" t="s">
        <v>3292</v>
      </c>
      <c r="D1972" s="3">
        <v>24669</v>
      </c>
      <c r="E1972" s="4">
        <v>353.06</v>
      </c>
      <c r="F1972" s="4">
        <v>69.900000000000006</v>
      </c>
    </row>
    <row r="1973" spans="1:6" x14ac:dyDescent="0.3">
      <c r="A1973" s="1">
        <v>37093</v>
      </c>
      <c r="B1973" t="s">
        <v>3293</v>
      </c>
      <c r="C1973" t="s">
        <v>3294</v>
      </c>
      <c r="D1973" s="3">
        <v>46952</v>
      </c>
      <c r="E1973" s="4">
        <v>390.74</v>
      </c>
      <c r="F1973" s="4">
        <v>120.2</v>
      </c>
    </row>
    <row r="1974" spans="1:6" x14ac:dyDescent="0.3">
      <c r="A1974" s="1">
        <v>37095</v>
      </c>
      <c r="B1974" t="s">
        <v>3295</v>
      </c>
      <c r="C1974" t="s">
        <v>3296</v>
      </c>
      <c r="D1974" s="3">
        <v>5810</v>
      </c>
      <c r="E1974" s="4">
        <v>612.70000000000005</v>
      </c>
      <c r="F1974" s="4">
        <v>9.5</v>
      </c>
    </row>
    <row r="1975" spans="1:6" x14ac:dyDescent="0.3">
      <c r="A1975" s="1">
        <v>37097</v>
      </c>
      <c r="B1975" t="s">
        <v>3297</v>
      </c>
      <c r="C1975" t="s">
        <v>3298</v>
      </c>
      <c r="D1975" s="3">
        <v>159437</v>
      </c>
      <c r="E1975" s="4">
        <v>573.83000000000004</v>
      </c>
      <c r="F1975" s="4">
        <v>277.8</v>
      </c>
    </row>
    <row r="1976" spans="1:6" x14ac:dyDescent="0.3">
      <c r="A1976" s="1">
        <v>37099</v>
      </c>
      <c r="B1976" t="s">
        <v>3299</v>
      </c>
      <c r="C1976" t="s">
        <v>81</v>
      </c>
      <c r="D1976" s="3">
        <v>40271</v>
      </c>
      <c r="E1976" s="4">
        <v>490.75</v>
      </c>
      <c r="F1976" s="4">
        <v>82.1</v>
      </c>
    </row>
    <row r="1977" spans="1:6" x14ac:dyDescent="0.3">
      <c r="A1977" s="1">
        <v>37101</v>
      </c>
      <c r="B1977" t="s">
        <v>3300</v>
      </c>
      <c r="C1977" t="s">
        <v>3301</v>
      </c>
      <c r="D1977" s="3">
        <v>168878</v>
      </c>
      <c r="E1977" s="4">
        <v>791.3</v>
      </c>
      <c r="F1977" s="4">
        <v>213.4</v>
      </c>
    </row>
    <row r="1978" spans="1:6" x14ac:dyDescent="0.3">
      <c r="A1978" s="1">
        <v>37103</v>
      </c>
      <c r="B1978" t="s">
        <v>3302</v>
      </c>
      <c r="C1978" t="s">
        <v>919</v>
      </c>
      <c r="D1978" s="3">
        <v>10153</v>
      </c>
      <c r="E1978" s="4">
        <v>470.71</v>
      </c>
      <c r="F1978" s="4">
        <v>21.6</v>
      </c>
    </row>
    <row r="1979" spans="1:6" x14ac:dyDescent="0.3">
      <c r="A1979" s="1">
        <v>37105</v>
      </c>
      <c r="B1979" t="s">
        <v>3303</v>
      </c>
      <c r="C1979" t="s">
        <v>92</v>
      </c>
      <c r="D1979" s="3">
        <v>57866</v>
      </c>
      <c r="E1979" s="4">
        <v>254.96</v>
      </c>
      <c r="F1979" s="4">
        <v>227</v>
      </c>
    </row>
    <row r="1980" spans="1:6" x14ac:dyDescent="0.3">
      <c r="A1980" s="1">
        <v>37107</v>
      </c>
      <c r="B1980" t="s">
        <v>3304</v>
      </c>
      <c r="C1980" t="s">
        <v>3305</v>
      </c>
      <c r="D1980" s="3">
        <v>59495</v>
      </c>
      <c r="E1980" s="4">
        <v>400.59</v>
      </c>
      <c r="F1980" s="4">
        <v>148.5</v>
      </c>
    </row>
    <row r="1981" spans="1:6" x14ac:dyDescent="0.3">
      <c r="A1981" s="1">
        <v>37109</v>
      </c>
      <c r="B1981" t="s">
        <v>3306</v>
      </c>
      <c r="C1981" t="s">
        <v>313</v>
      </c>
      <c r="D1981" s="3">
        <v>78265</v>
      </c>
      <c r="E1981" s="4">
        <v>297.94</v>
      </c>
      <c r="F1981" s="4">
        <v>262.7</v>
      </c>
    </row>
    <row r="1982" spans="1:6" x14ac:dyDescent="0.3">
      <c r="A1982" s="1">
        <v>37111</v>
      </c>
      <c r="B1982" t="s">
        <v>3307</v>
      </c>
      <c r="C1982" t="s">
        <v>3308</v>
      </c>
      <c r="D1982" s="3">
        <v>44996</v>
      </c>
      <c r="E1982" s="4">
        <v>440.61</v>
      </c>
      <c r="F1982" s="4">
        <v>102.1</v>
      </c>
    </row>
    <row r="1983" spans="1:6" x14ac:dyDescent="0.3">
      <c r="A1983" s="1">
        <v>37113</v>
      </c>
      <c r="B1983" t="s">
        <v>3309</v>
      </c>
      <c r="C1983" t="s">
        <v>99</v>
      </c>
      <c r="D1983" s="3">
        <v>33922</v>
      </c>
      <c r="E1983" s="4">
        <v>515.55999999999995</v>
      </c>
      <c r="F1983" s="4">
        <v>65.8</v>
      </c>
    </row>
    <row r="1984" spans="1:6" x14ac:dyDescent="0.3">
      <c r="A1984" s="1">
        <v>37115</v>
      </c>
      <c r="B1984" t="s">
        <v>3310</v>
      </c>
      <c r="C1984" t="s">
        <v>101</v>
      </c>
      <c r="D1984" s="3">
        <v>20764</v>
      </c>
      <c r="E1984" s="4">
        <v>449.57</v>
      </c>
      <c r="F1984" s="4">
        <v>46.2</v>
      </c>
    </row>
    <row r="1985" spans="1:6" x14ac:dyDescent="0.3">
      <c r="A1985" s="1">
        <v>37117</v>
      </c>
      <c r="B1985" t="s">
        <v>3311</v>
      </c>
      <c r="C1985" t="s">
        <v>723</v>
      </c>
      <c r="D1985" s="3">
        <v>24505</v>
      </c>
      <c r="E1985" s="4">
        <v>461.22</v>
      </c>
      <c r="F1985" s="4">
        <v>53.1</v>
      </c>
    </row>
    <row r="1986" spans="1:6" x14ac:dyDescent="0.3">
      <c r="A1986" s="1">
        <v>37119</v>
      </c>
      <c r="B1986" t="s">
        <v>3312</v>
      </c>
      <c r="C1986" t="s">
        <v>3313</v>
      </c>
      <c r="D1986" s="3">
        <v>919628</v>
      </c>
      <c r="E1986" s="4">
        <v>523.84</v>
      </c>
      <c r="F1986" s="4">
        <v>1755.5</v>
      </c>
    </row>
    <row r="1987" spans="1:6" x14ac:dyDescent="0.3">
      <c r="A1987" s="1">
        <v>37121</v>
      </c>
      <c r="B1987" t="s">
        <v>3314</v>
      </c>
      <c r="C1987" t="s">
        <v>944</v>
      </c>
      <c r="D1987" s="3">
        <v>15579</v>
      </c>
      <c r="E1987" s="4">
        <v>221.42</v>
      </c>
      <c r="F1987" s="4">
        <v>70.400000000000006</v>
      </c>
    </row>
    <row r="1988" spans="1:6" x14ac:dyDescent="0.3">
      <c r="A1988" s="1">
        <v>37123</v>
      </c>
      <c r="B1988" t="s">
        <v>3315</v>
      </c>
      <c r="C1988" t="s">
        <v>114</v>
      </c>
      <c r="D1988" s="3">
        <v>27798</v>
      </c>
      <c r="E1988" s="4">
        <v>491.76</v>
      </c>
      <c r="F1988" s="4">
        <v>56.5</v>
      </c>
    </row>
    <row r="1989" spans="1:6" x14ac:dyDescent="0.3">
      <c r="A1989" s="1">
        <v>37125</v>
      </c>
      <c r="B1989" t="s">
        <v>3316</v>
      </c>
      <c r="C1989" t="s">
        <v>3317</v>
      </c>
      <c r="D1989" s="3">
        <v>88247</v>
      </c>
      <c r="E1989" s="4">
        <v>697.84</v>
      </c>
      <c r="F1989" s="4">
        <v>126.5</v>
      </c>
    </row>
    <row r="1990" spans="1:6" x14ac:dyDescent="0.3">
      <c r="A1990" s="1">
        <v>37127</v>
      </c>
      <c r="B1990" t="s">
        <v>3318</v>
      </c>
      <c r="C1990" t="s">
        <v>3319</v>
      </c>
      <c r="D1990" s="3">
        <v>95840</v>
      </c>
      <c r="E1990" s="4">
        <v>540.41</v>
      </c>
      <c r="F1990" s="4">
        <v>177.3</v>
      </c>
    </row>
    <row r="1991" spans="1:6" x14ac:dyDescent="0.3">
      <c r="A1991" s="1">
        <v>37129</v>
      </c>
      <c r="B1991" t="s">
        <v>3320</v>
      </c>
      <c r="C1991" t="s">
        <v>3321</v>
      </c>
      <c r="D1991" s="3">
        <v>202667</v>
      </c>
      <c r="E1991" s="4">
        <v>191.53</v>
      </c>
      <c r="F1991" s="4">
        <v>1058.0999999999999</v>
      </c>
    </row>
    <row r="1992" spans="1:6" x14ac:dyDescent="0.3">
      <c r="A1992" s="1">
        <v>37131</v>
      </c>
      <c r="B1992" t="s">
        <v>3322</v>
      </c>
      <c r="C1992" t="s">
        <v>3323</v>
      </c>
      <c r="D1992" s="3">
        <v>22099</v>
      </c>
      <c r="E1992" s="4">
        <v>536.59</v>
      </c>
      <c r="F1992" s="4">
        <v>41.2</v>
      </c>
    </row>
    <row r="1993" spans="1:6" x14ac:dyDescent="0.3">
      <c r="A1993" s="1">
        <v>37133</v>
      </c>
      <c r="B1993" t="s">
        <v>3324</v>
      </c>
      <c r="C1993" t="s">
        <v>3325</v>
      </c>
      <c r="D1993" s="3">
        <v>177772</v>
      </c>
      <c r="E1993" s="4">
        <v>762.74</v>
      </c>
      <c r="F1993" s="4">
        <v>233.1</v>
      </c>
    </row>
    <row r="1994" spans="1:6" x14ac:dyDescent="0.3">
      <c r="A1994" s="1">
        <v>37135</v>
      </c>
      <c r="B1994" t="s">
        <v>3326</v>
      </c>
      <c r="C1994" t="s">
        <v>437</v>
      </c>
      <c r="D1994" s="3">
        <v>133801</v>
      </c>
      <c r="E1994" s="4">
        <v>397.96</v>
      </c>
      <c r="F1994" s="4">
        <v>336.2</v>
      </c>
    </row>
    <row r="1995" spans="1:6" x14ac:dyDescent="0.3">
      <c r="A1995" s="1">
        <v>37137</v>
      </c>
      <c r="B1995" t="s">
        <v>3327</v>
      </c>
      <c r="C1995" t="s">
        <v>3328</v>
      </c>
      <c r="D1995" s="3">
        <v>13144</v>
      </c>
      <c r="E1995" s="4">
        <v>336.54</v>
      </c>
      <c r="F1995" s="4">
        <v>39.1</v>
      </c>
    </row>
    <row r="1996" spans="1:6" x14ac:dyDescent="0.3">
      <c r="A1996" s="1">
        <v>37139</v>
      </c>
      <c r="B1996" t="s">
        <v>3329</v>
      </c>
      <c r="C1996" t="s">
        <v>3330</v>
      </c>
      <c r="D1996" s="3">
        <v>40661</v>
      </c>
      <c r="E1996" s="4">
        <v>226.88</v>
      </c>
      <c r="F1996" s="4">
        <v>179.2</v>
      </c>
    </row>
    <row r="1997" spans="1:6" x14ac:dyDescent="0.3">
      <c r="A1997" s="1">
        <v>37141</v>
      </c>
      <c r="B1997" t="s">
        <v>3331</v>
      </c>
      <c r="C1997" t="s">
        <v>3332</v>
      </c>
      <c r="D1997" s="3">
        <v>52217</v>
      </c>
      <c r="E1997" s="4">
        <v>869.79</v>
      </c>
      <c r="F1997" s="4">
        <v>60</v>
      </c>
    </row>
    <row r="1998" spans="1:6" x14ac:dyDescent="0.3">
      <c r="A1998" s="1">
        <v>37143</v>
      </c>
      <c r="B1998" t="s">
        <v>3333</v>
      </c>
      <c r="C1998" t="s">
        <v>3334</v>
      </c>
      <c r="D1998" s="3">
        <v>13453</v>
      </c>
      <c r="E1998" s="4">
        <v>247.09</v>
      </c>
      <c r="F1998" s="4">
        <v>54.4</v>
      </c>
    </row>
    <row r="1999" spans="1:6" x14ac:dyDescent="0.3">
      <c r="A1999" s="1">
        <v>37145</v>
      </c>
      <c r="B1999" t="s">
        <v>3335</v>
      </c>
      <c r="C1999" t="s">
        <v>3336</v>
      </c>
      <c r="D1999" s="3">
        <v>39464</v>
      </c>
      <c r="E1999" s="4">
        <v>392.32</v>
      </c>
      <c r="F1999" s="4">
        <v>100.6</v>
      </c>
    </row>
    <row r="2000" spans="1:6" x14ac:dyDescent="0.3">
      <c r="A2000" s="1">
        <v>37147</v>
      </c>
      <c r="B2000" t="s">
        <v>3337</v>
      </c>
      <c r="C2000" t="s">
        <v>3338</v>
      </c>
      <c r="D2000" s="3">
        <v>168148</v>
      </c>
      <c r="E2000" s="4">
        <v>651.97</v>
      </c>
      <c r="F2000" s="4">
        <v>257.89999999999998</v>
      </c>
    </row>
    <row r="2001" spans="1:6" x14ac:dyDescent="0.3">
      <c r="A2001" s="1">
        <v>37149</v>
      </c>
      <c r="B2001" t="s">
        <v>3339</v>
      </c>
      <c r="C2001" t="s">
        <v>342</v>
      </c>
      <c r="D2001" s="3">
        <v>20510</v>
      </c>
      <c r="E2001" s="4">
        <v>237.79</v>
      </c>
      <c r="F2001" s="4">
        <v>86.3</v>
      </c>
    </row>
    <row r="2002" spans="1:6" x14ac:dyDescent="0.3">
      <c r="A2002" s="1">
        <v>37151</v>
      </c>
      <c r="B2002" t="s">
        <v>3340</v>
      </c>
      <c r="C2002" t="s">
        <v>124</v>
      </c>
      <c r="D2002" s="3">
        <v>141752</v>
      </c>
      <c r="E2002" s="4">
        <v>782.52</v>
      </c>
      <c r="F2002" s="4">
        <v>181.1</v>
      </c>
    </row>
    <row r="2003" spans="1:6" x14ac:dyDescent="0.3">
      <c r="A2003" s="1">
        <v>37153</v>
      </c>
      <c r="B2003" t="s">
        <v>3341</v>
      </c>
      <c r="C2003" t="s">
        <v>974</v>
      </c>
      <c r="D2003" s="3">
        <v>46639</v>
      </c>
      <c r="E2003" s="4">
        <v>473.82</v>
      </c>
      <c r="F2003" s="4">
        <v>98.4</v>
      </c>
    </row>
    <row r="2004" spans="1:6" x14ac:dyDescent="0.3">
      <c r="A2004" s="1">
        <v>37155</v>
      </c>
      <c r="B2004" t="s">
        <v>3342</v>
      </c>
      <c r="C2004" t="s">
        <v>3343</v>
      </c>
      <c r="D2004" s="3">
        <v>134168</v>
      </c>
      <c r="E2004" s="4">
        <v>949.22</v>
      </c>
      <c r="F2004" s="4">
        <v>141.30000000000001</v>
      </c>
    </row>
    <row r="2005" spans="1:6" x14ac:dyDescent="0.3">
      <c r="A2005" s="1">
        <v>37157</v>
      </c>
      <c r="B2005" t="s">
        <v>3344</v>
      </c>
      <c r="C2005" t="s">
        <v>3011</v>
      </c>
      <c r="D2005" s="3">
        <v>93643</v>
      </c>
      <c r="E2005" s="4">
        <v>565.54999999999995</v>
      </c>
      <c r="F2005" s="4">
        <v>165.6</v>
      </c>
    </row>
    <row r="2006" spans="1:6" x14ac:dyDescent="0.3">
      <c r="A2006" s="1">
        <v>37159</v>
      </c>
      <c r="B2006" t="s">
        <v>3345</v>
      </c>
      <c r="C2006" t="s">
        <v>1905</v>
      </c>
      <c r="D2006" s="3">
        <v>138428</v>
      </c>
      <c r="E2006" s="4">
        <v>511.37</v>
      </c>
      <c r="F2006" s="4">
        <v>270.7</v>
      </c>
    </row>
    <row r="2007" spans="1:6" x14ac:dyDescent="0.3">
      <c r="A2007" s="1">
        <v>37161</v>
      </c>
      <c r="B2007" t="s">
        <v>3346</v>
      </c>
      <c r="C2007" t="s">
        <v>3347</v>
      </c>
      <c r="D2007" s="3">
        <v>67810</v>
      </c>
      <c r="E2007" s="4">
        <v>564.15</v>
      </c>
      <c r="F2007" s="4">
        <v>120.2</v>
      </c>
    </row>
    <row r="2008" spans="1:6" x14ac:dyDescent="0.3">
      <c r="A2008" s="1">
        <v>37163</v>
      </c>
      <c r="B2008" t="s">
        <v>3348</v>
      </c>
      <c r="C2008" t="s">
        <v>3349</v>
      </c>
      <c r="D2008" s="3">
        <v>63431</v>
      </c>
      <c r="E2008" s="4">
        <v>944.74</v>
      </c>
      <c r="F2008" s="4">
        <v>67.099999999999994</v>
      </c>
    </row>
    <row r="2009" spans="1:6" x14ac:dyDescent="0.3">
      <c r="A2009" s="1">
        <v>37165</v>
      </c>
      <c r="B2009" t="s">
        <v>3350</v>
      </c>
      <c r="C2009" t="s">
        <v>2714</v>
      </c>
      <c r="D2009" s="3">
        <v>36157</v>
      </c>
      <c r="E2009" s="4">
        <v>318.83999999999997</v>
      </c>
      <c r="F2009" s="4">
        <v>113.4</v>
      </c>
    </row>
    <row r="2010" spans="1:6" x14ac:dyDescent="0.3">
      <c r="A2010" s="1">
        <v>37167</v>
      </c>
      <c r="B2010" t="s">
        <v>3351</v>
      </c>
      <c r="C2010" t="s">
        <v>3352</v>
      </c>
      <c r="D2010" s="3">
        <v>60585</v>
      </c>
      <c r="E2010" s="4">
        <v>395.09</v>
      </c>
      <c r="F2010" s="4">
        <v>153.30000000000001</v>
      </c>
    </row>
    <row r="2011" spans="1:6" x14ac:dyDescent="0.3">
      <c r="A2011" s="1">
        <v>37169</v>
      </c>
      <c r="B2011" t="s">
        <v>3353</v>
      </c>
      <c r="C2011" t="s">
        <v>3354</v>
      </c>
      <c r="D2011" s="3">
        <v>47401</v>
      </c>
      <c r="E2011" s="4">
        <v>448.86</v>
      </c>
      <c r="F2011" s="4">
        <v>105.6</v>
      </c>
    </row>
    <row r="2012" spans="1:6" x14ac:dyDescent="0.3">
      <c r="A2012" s="1">
        <v>37171</v>
      </c>
      <c r="B2012" t="s">
        <v>3355</v>
      </c>
      <c r="C2012" t="s">
        <v>3356</v>
      </c>
      <c r="D2012" s="3">
        <v>73673</v>
      </c>
      <c r="E2012" s="4">
        <v>532.16999999999996</v>
      </c>
      <c r="F2012" s="4">
        <v>138.4</v>
      </c>
    </row>
    <row r="2013" spans="1:6" x14ac:dyDescent="0.3">
      <c r="A2013" s="1">
        <v>37173</v>
      </c>
      <c r="B2013" t="s">
        <v>3357</v>
      </c>
      <c r="C2013" t="s">
        <v>3358</v>
      </c>
      <c r="D2013" s="3">
        <v>13981</v>
      </c>
      <c r="E2013" s="4">
        <v>528</v>
      </c>
      <c r="F2013" s="4">
        <v>26.5</v>
      </c>
    </row>
    <row r="2014" spans="1:6" x14ac:dyDescent="0.3">
      <c r="A2014" s="1">
        <v>37175</v>
      </c>
      <c r="B2014" t="s">
        <v>3359</v>
      </c>
      <c r="C2014" t="s">
        <v>3360</v>
      </c>
      <c r="D2014" s="3">
        <v>33090</v>
      </c>
      <c r="E2014" s="4">
        <v>378.53</v>
      </c>
      <c r="F2014" s="4">
        <v>87.4</v>
      </c>
    </row>
    <row r="2015" spans="1:6" x14ac:dyDescent="0.3">
      <c r="A2015" s="1">
        <v>37177</v>
      </c>
      <c r="B2015" t="s">
        <v>3361</v>
      </c>
      <c r="C2015" t="s">
        <v>3362</v>
      </c>
      <c r="D2015" s="3">
        <v>4407</v>
      </c>
      <c r="E2015" s="4">
        <v>389.03</v>
      </c>
      <c r="F2015" s="4">
        <v>11.3</v>
      </c>
    </row>
    <row r="2016" spans="1:6" x14ac:dyDescent="0.3">
      <c r="A2016" s="1">
        <v>37179</v>
      </c>
      <c r="B2016" t="s">
        <v>3363</v>
      </c>
      <c r="C2016" t="s">
        <v>367</v>
      </c>
      <c r="D2016" s="3">
        <v>201292</v>
      </c>
      <c r="E2016" s="4">
        <v>631.52</v>
      </c>
      <c r="F2016" s="4">
        <v>318.7</v>
      </c>
    </row>
    <row r="2017" spans="1:6" x14ac:dyDescent="0.3">
      <c r="A2017" s="1">
        <v>37181</v>
      </c>
      <c r="B2017" t="s">
        <v>3364</v>
      </c>
      <c r="C2017" t="s">
        <v>3365</v>
      </c>
      <c r="D2017" s="3">
        <v>45422</v>
      </c>
      <c r="E2017" s="4">
        <v>253.52</v>
      </c>
      <c r="F2017" s="4">
        <v>179.2</v>
      </c>
    </row>
    <row r="2018" spans="1:6" x14ac:dyDescent="0.3">
      <c r="A2018" s="1">
        <v>37183</v>
      </c>
      <c r="B2018" t="s">
        <v>3366</v>
      </c>
      <c r="C2018" t="s">
        <v>3367</v>
      </c>
      <c r="D2018" s="3">
        <v>900993</v>
      </c>
      <c r="E2018" s="4">
        <v>835.22</v>
      </c>
      <c r="F2018" s="4">
        <v>1078.8</v>
      </c>
    </row>
    <row r="2019" spans="1:6" x14ac:dyDescent="0.3">
      <c r="A2019" s="1">
        <v>37185</v>
      </c>
      <c r="B2019" t="s">
        <v>3368</v>
      </c>
      <c r="C2019" t="s">
        <v>1025</v>
      </c>
      <c r="D2019" s="3">
        <v>20972</v>
      </c>
      <c r="E2019" s="4">
        <v>428.46</v>
      </c>
      <c r="F2019" s="4">
        <v>48.9</v>
      </c>
    </row>
    <row r="2020" spans="1:6" x14ac:dyDescent="0.3">
      <c r="A2020" s="1">
        <v>37187</v>
      </c>
      <c r="B2020" t="s">
        <v>3369</v>
      </c>
      <c r="C2020" t="s">
        <v>142</v>
      </c>
      <c r="D2020" s="3">
        <v>13228</v>
      </c>
      <c r="E2020" s="4">
        <v>348.13</v>
      </c>
      <c r="F2020" s="4">
        <v>38</v>
      </c>
    </row>
    <row r="2021" spans="1:6" x14ac:dyDescent="0.3">
      <c r="A2021" s="1">
        <v>37189</v>
      </c>
      <c r="B2021" t="s">
        <v>3370</v>
      </c>
      <c r="C2021" t="s">
        <v>3371</v>
      </c>
      <c r="D2021" s="3">
        <v>51079</v>
      </c>
      <c r="E2021" s="4">
        <v>312.56</v>
      </c>
      <c r="F2021" s="4">
        <v>163.4</v>
      </c>
    </row>
    <row r="2022" spans="1:6" x14ac:dyDescent="0.3">
      <c r="A2022" s="1">
        <v>37191</v>
      </c>
      <c r="B2022" t="s">
        <v>3372</v>
      </c>
      <c r="C2022" t="s">
        <v>1028</v>
      </c>
      <c r="D2022" s="3">
        <v>122623</v>
      </c>
      <c r="E2022" s="4">
        <v>553.09</v>
      </c>
      <c r="F2022" s="4">
        <v>221.7</v>
      </c>
    </row>
    <row r="2023" spans="1:6" x14ac:dyDescent="0.3">
      <c r="A2023" s="1">
        <v>37193</v>
      </c>
      <c r="B2023" t="s">
        <v>3373</v>
      </c>
      <c r="C2023" t="s">
        <v>1038</v>
      </c>
      <c r="D2023" s="3">
        <v>69340</v>
      </c>
      <c r="E2023" s="4">
        <v>754.28</v>
      </c>
      <c r="F2023" s="4">
        <v>91.9</v>
      </c>
    </row>
    <row r="2024" spans="1:6" x14ac:dyDescent="0.3">
      <c r="A2024" s="1">
        <v>37195</v>
      </c>
      <c r="B2024" t="s">
        <v>3374</v>
      </c>
      <c r="C2024" t="s">
        <v>1746</v>
      </c>
      <c r="D2024" s="3">
        <v>81234</v>
      </c>
      <c r="E2024" s="4">
        <v>368.17</v>
      </c>
      <c r="F2024" s="4">
        <v>220.6</v>
      </c>
    </row>
    <row r="2025" spans="1:6" x14ac:dyDescent="0.3">
      <c r="A2025" s="1">
        <v>37197</v>
      </c>
      <c r="B2025" t="s">
        <v>3375</v>
      </c>
      <c r="C2025" t="s">
        <v>3376</v>
      </c>
      <c r="D2025" s="3">
        <v>38406</v>
      </c>
      <c r="E2025" s="4">
        <v>334.83</v>
      </c>
      <c r="F2025" s="4">
        <v>114.7</v>
      </c>
    </row>
    <row r="2026" spans="1:6" x14ac:dyDescent="0.3">
      <c r="A2026" s="1">
        <v>37199</v>
      </c>
      <c r="B2026" t="s">
        <v>3377</v>
      </c>
      <c r="C2026" t="s">
        <v>3378</v>
      </c>
      <c r="D2026" s="3">
        <v>17818</v>
      </c>
      <c r="E2026" s="4">
        <v>312.60000000000002</v>
      </c>
      <c r="F2026" s="4">
        <v>57</v>
      </c>
    </row>
    <row r="2027" spans="1:6" x14ac:dyDescent="0.3">
      <c r="A2027" s="1">
        <v>38</v>
      </c>
      <c r="B2027" t="s">
        <v>3379</v>
      </c>
      <c r="C2027" t="s">
        <v>3380</v>
      </c>
      <c r="D2027" s="3">
        <v>672591</v>
      </c>
      <c r="E2027" s="4">
        <v>69000.800000000003</v>
      </c>
      <c r="F2027" s="4">
        <v>9.6999999999999993</v>
      </c>
    </row>
    <row r="2028" spans="1:6" x14ac:dyDescent="0.3">
      <c r="A2028" s="1">
        <v>38001</v>
      </c>
      <c r="B2028" t="s">
        <v>3381</v>
      </c>
      <c r="C2028" t="s">
        <v>496</v>
      </c>
      <c r="D2028" s="3">
        <v>2343</v>
      </c>
      <c r="E2028" s="4">
        <v>987.62</v>
      </c>
      <c r="F2028" s="4">
        <v>2.4</v>
      </c>
    </row>
    <row r="2029" spans="1:6" x14ac:dyDescent="0.3">
      <c r="A2029" s="1">
        <v>38003</v>
      </c>
      <c r="B2029" t="s">
        <v>3382</v>
      </c>
      <c r="C2029" t="s">
        <v>3383</v>
      </c>
      <c r="D2029" s="3">
        <v>11066</v>
      </c>
      <c r="E2029" s="4">
        <v>1491.55</v>
      </c>
      <c r="F2029" s="4">
        <v>7.4</v>
      </c>
    </row>
    <row r="2030" spans="1:6" x14ac:dyDescent="0.3">
      <c r="A2030" s="1">
        <v>38005</v>
      </c>
      <c r="B2030" t="s">
        <v>3384</v>
      </c>
      <c r="C2030" t="s">
        <v>3385</v>
      </c>
      <c r="D2030" s="3">
        <v>6660</v>
      </c>
      <c r="E2030" s="4">
        <v>1388.71</v>
      </c>
      <c r="F2030" s="4">
        <v>4.8</v>
      </c>
    </row>
    <row r="2031" spans="1:6" x14ac:dyDescent="0.3">
      <c r="A2031" s="1">
        <v>38007</v>
      </c>
      <c r="B2031" t="s">
        <v>3386</v>
      </c>
      <c r="C2031" t="s">
        <v>3387</v>
      </c>
      <c r="D2031" s="3">
        <v>783</v>
      </c>
      <c r="E2031" s="4">
        <v>1148.8499999999999</v>
      </c>
      <c r="F2031" s="4">
        <v>0.7</v>
      </c>
    </row>
    <row r="2032" spans="1:6" x14ac:dyDescent="0.3">
      <c r="A2032" s="1">
        <v>38009</v>
      </c>
      <c r="B2032" t="s">
        <v>3388</v>
      </c>
      <c r="C2032" t="s">
        <v>3389</v>
      </c>
      <c r="D2032" s="3">
        <v>6429</v>
      </c>
      <c r="E2032" s="4">
        <v>1668.42</v>
      </c>
      <c r="F2032" s="4">
        <v>3.9</v>
      </c>
    </row>
    <row r="2033" spans="1:6" x14ac:dyDescent="0.3">
      <c r="A2033" s="1">
        <v>38011</v>
      </c>
      <c r="B2033" t="s">
        <v>3390</v>
      </c>
      <c r="C2033" t="s">
        <v>3391</v>
      </c>
      <c r="D2033" s="3">
        <v>3151</v>
      </c>
      <c r="E2033" s="4">
        <v>1161.81</v>
      </c>
      <c r="F2033" s="4">
        <v>2.7</v>
      </c>
    </row>
    <row r="2034" spans="1:6" x14ac:dyDescent="0.3">
      <c r="A2034" s="1">
        <v>38013</v>
      </c>
      <c r="B2034" t="s">
        <v>3392</v>
      </c>
      <c r="C2034" t="s">
        <v>802</v>
      </c>
      <c r="D2034" s="3">
        <v>1968</v>
      </c>
      <c r="E2034" s="4">
        <v>1103.57</v>
      </c>
      <c r="F2034" s="4">
        <v>1.8</v>
      </c>
    </row>
    <row r="2035" spans="1:6" x14ac:dyDescent="0.3">
      <c r="A2035" s="1">
        <v>38015</v>
      </c>
      <c r="B2035" t="s">
        <v>3393</v>
      </c>
      <c r="C2035" t="s">
        <v>3394</v>
      </c>
      <c r="D2035" s="3">
        <v>81308</v>
      </c>
      <c r="E2035" s="4">
        <v>1632.65</v>
      </c>
      <c r="F2035" s="4">
        <v>49.8</v>
      </c>
    </row>
    <row r="2036" spans="1:6" x14ac:dyDescent="0.3">
      <c r="A2036" s="1">
        <v>38017</v>
      </c>
      <c r="B2036" t="s">
        <v>3395</v>
      </c>
      <c r="C2036" t="s">
        <v>1151</v>
      </c>
      <c r="D2036" s="3">
        <v>149778</v>
      </c>
      <c r="E2036" s="4">
        <v>1764.94</v>
      </c>
      <c r="F2036" s="4">
        <v>84.9</v>
      </c>
    </row>
    <row r="2037" spans="1:6" x14ac:dyDescent="0.3">
      <c r="A2037" s="1">
        <v>38019</v>
      </c>
      <c r="B2037" t="s">
        <v>3396</v>
      </c>
      <c r="C2037" t="s">
        <v>3397</v>
      </c>
      <c r="D2037" s="3">
        <v>3993</v>
      </c>
      <c r="E2037" s="4">
        <v>1488.75</v>
      </c>
      <c r="F2037" s="4">
        <v>2.7</v>
      </c>
    </row>
    <row r="2038" spans="1:6" x14ac:dyDescent="0.3">
      <c r="A2038" s="1">
        <v>38021</v>
      </c>
      <c r="B2038" t="s">
        <v>3398</v>
      </c>
      <c r="C2038" t="s">
        <v>3399</v>
      </c>
      <c r="D2038" s="3">
        <v>5289</v>
      </c>
      <c r="E2038" s="4">
        <v>1131.47</v>
      </c>
      <c r="F2038" s="4">
        <v>4.7</v>
      </c>
    </row>
    <row r="2039" spans="1:6" x14ac:dyDescent="0.3">
      <c r="A2039" s="1">
        <v>38023</v>
      </c>
      <c r="B2039" t="s">
        <v>3400</v>
      </c>
      <c r="C2039" t="s">
        <v>3401</v>
      </c>
      <c r="D2039" s="3">
        <v>2071</v>
      </c>
      <c r="E2039" s="4">
        <v>1260.79</v>
      </c>
      <c r="F2039" s="4">
        <v>1.6</v>
      </c>
    </row>
    <row r="2040" spans="1:6" x14ac:dyDescent="0.3">
      <c r="A2040" s="1">
        <v>38025</v>
      </c>
      <c r="B2040" t="s">
        <v>3402</v>
      </c>
      <c r="C2040" t="s">
        <v>3403</v>
      </c>
      <c r="D2040" s="3">
        <v>3536</v>
      </c>
      <c r="E2040" s="4">
        <v>2008.46</v>
      </c>
      <c r="F2040" s="4">
        <v>1.8</v>
      </c>
    </row>
    <row r="2041" spans="1:6" x14ac:dyDescent="0.3">
      <c r="A2041" s="1">
        <v>38027</v>
      </c>
      <c r="B2041" t="s">
        <v>3404</v>
      </c>
      <c r="C2041" t="s">
        <v>3074</v>
      </c>
      <c r="D2041" s="3">
        <v>2385</v>
      </c>
      <c r="E2041" s="4">
        <v>630.16999999999996</v>
      </c>
      <c r="F2041" s="4">
        <v>3.8</v>
      </c>
    </row>
    <row r="2042" spans="1:6" x14ac:dyDescent="0.3">
      <c r="A2042" s="1">
        <v>38029</v>
      </c>
      <c r="B2042" t="s">
        <v>3405</v>
      </c>
      <c r="C2042" t="s">
        <v>3406</v>
      </c>
      <c r="D2042" s="3">
        <v>3550</v>
      </c>
      <c r="E2042" s="4">
        <v>1510.43</v>
      </c>
      <c r="F2042" s="4">
        <v>2.4</v>
      </c>
    </row>
    <row r="2043" spans="1:6" x14ac:dyDescent="0.3">
      <c r="A2043" s="1">
        <v>38031</v>
      </c>
      <c r="B2043" t="s">
        <v>3407</v>
      </c>
      <c r="C2043" t="s">
        <v>3408</v>
      </c>
      <c r="D2043" s="3">
        <v>3343</v>
      </c>
      <c r="E2043" s="4">
        <v>635.45000000000005</v>
      </c>
      <c r="F2043" s="4">
        <v>5.3</v>
      </c>
    </row>
    <row r="2044" spans="1:6" x14ac:dyDescent="0.3">
      <c r="A2044" s="1">
        <v>38033</v>
      </c>
      <c r="B2044" t="s">
        <v>3409</v>
      </c>
      <c r="C2044" t="s">
        <v>2770</v>
      </c>
      <c r="D2044" s="3">
        <v>1680</v>
      </c>
      <c r="E2044" s="4">
        <v>1000.79</v>
      </c>
      <c r="F2044" s="4">
        <v>1.7</v>
      </c>
    </row>
    <row r="2045" spans="1:6" x14ac:dyDescent="0.3">
      <c r="A2045" s="1">
        <v>38035</v>
      </c>
      <c r="B2045" t="s">
        <v>3410</v>
      </c>
      <c r="C2045" t="s">
        <v>3411</v>
      </c>
      <c r="D2045" s="3">
        <v>66861</v>
      </c>
      <c r="E2045" s="4">
        <v>1436.38</v>
      </c>
      <c r="F2045" s="4">
        <v>46.5</v>
      </c>
    </row>
    <row r="2046" spans="1:6" x14ac:dyDescent="0.3">
      <c r="A2046" s="1">
        <v>38037</v>
      </c>
      <c r="B2046" t="s">
        <v>3412</v>
      </c>
      <c r="C2046" t="s">
        <v>292</v>
      </c>
      <c r="D2046" s="3">
        <v>2394</v>
      </c>
      <c r="E2046" s="4">
        <v>1659.14</v>
      </c>
      <c r="F2046" s="4">
        <v>1.4</v>
      </c>
    </row>
    <row r="2047" spans="1:6" x14ac:dyDescent="0.3">
      <c r="A2047" s="1">
        <v>38039</v>
      </c>
      <c r="B2047" t="s">
        <v>3413</v>
      </c>
      <c r="C2047" t="s">
        <v>3414</v>
      </c>
      <c r="D2047" s="3">
        <v>2420</v>
      </c>
      <c r="E2047" s="4">
        <v>708.81</v>
      </c>
      <c r="F2047" s="4">
        <v>3.4</v>
      </c>
    </row>
    <row r="2048" spans="1:6" x14ac:dyDescent="0.3">
      <c r="A2048" s="1">
        <v>38041</v>
      </c>
      <c r="B2048" t="s">
        <v>3415</v>
      </c>
      <c r="C2048" t="s">
        <v>3416</v>
      </c>
      <c r="D2048" s="3">
        <v>2477</v>
      </c>
      <c r="E2048" s="4">
        <v>1132.22</v>
      </c>
      <c r="F2048" s="4">
        <v>2.2000000000000002</v>
      </c>
    </row>
    <row r="2049" spans="1:6" x14ac:dyDescent="0.3">
      <c r="A2049" s="1">
        <v>38043</v>
      </c>
      <c r="B2049" t="s">
        <v>3417</v>
      </c>
      <c r="C2049" t="s">
        <v>3418</v>
      </c>
      <c r="D2049" s="3">
        <v>2435</v>
      </c>
      <c r="E2049" s="4">
        <v>1351.19</v>
      </c>
      <c r="F2049" s="4">
        <v>1.8</v>
      </c>
    </row>
    <row r="2050" spans="1:6" x14ac:dyDescent="0.3">
      <c r="A2050" s="1">
        <v>38045</v>
      </c>
      <c r="B2050" t="s">
        <v>3419</v>
      </c>
      <c r="C2050" t="s">
        <v>3420</v>
      </c>
      <c r="D2050" s="3">
        <v>4139</v>
      </c>
      <c r="E2050" s="4">
        <v>1145.94</v>
      </c>
      <c r="F2050" s="4">
        <v>3.6</v>
      </c>
    </row>
    <row r="2051" spans="1:6" x14ac:dyDescent="0.3">
      <c r="A2051" s="1">
        <v>38047</v>
      </c>
      <c r="B2051" t="s">
        <v>3421</v>
      </c>
      <c r="C2051" t="s">
        <v>317</v>
      </c>
      <c r="D2051" s="3">
        <v>1990</v>
      </c>
      <c r="E2051" s="4">
        <v>992.82</v>
      </c>
      <c r="F2051" s="4">
        <v>2</v>
      </c>
    </row>
    <row r="2052" spans="1:6" x14ac:dyDescent="0.3">
      <c r="A2052" s="1">
        <v>38049</v>
      </c>
      <c r="B2052" t="s">
        <v>3422</v>
      </c>
      <c r="C2052" t="s">
        <v>1223</v>
      </c>
      <c r="D2052" s="3">
        <v>5395</v>
      </c>
      <c r="E2052" s="4">
        <v>1873.95</v>
      </c>
      <c r="F2052" s="4">
        <v>2.9</v>
      </c>
    </row>
    <row r="2053" spans="1:6" x14ac:dyDescent="0.3">
      <c r="A2053" s="1">
        <v>38051</v>
      </c>
      <c r="B2053" t="s">
        <v>3423</v>
      </c>
      <c r="C2053" t="s">
        <v>936</v>
      </c>
      <c r="D2053" s="3">
        <v>2809</v>
      </c>
      <c r="E2053" s="4">
        <v>974.73</v>
      </c>
      <c r="F2053" s="4">
        <v>2.9</v>
      </c>
    </row>
    <row r="2054" spans="1:6" x14ac:dyDescent="0.3">
      <c r="A2054" s="1">
        <v>38053</v>
      </c>
      <c r="B2054" t="s">
        <v>3424</v>
      </c>
      <c r="C2054" t="s">
        <v>3425</v>
      </c>
      <c r="D2054" s="3">
        <v>6360</v>
      </c>
      <c r="E2054" s="4">
        <v>2760.32</v>
      </c>
      <c r="F2054" s="4">
        <v>2.2999999999999998</v>
      </c>
    </row>
    <row r="2055" spans="1:6" x14ac:dyDescent="0.3">
      <c r="A2055" s="1">
        <v>38055</v>
      </c>
      <c r="B2055" t="s">
        <v>3426</v>
      </c>
      <c r="C2055" t="s">
        <v>1225</v>
      </c>
      <c r="D2055" s="3">
        <v>8962</v>
      </c>
      <c r="E2055" s="4">
        <v>2110.88</v>
      </c>
      <c r="F2055" s="4">
        <v>4.2</v>
      </c>
    </row>
    <row r="2056" spans="1:6" x14ac:dyDescent="0.3">
      <c r="A2056" s="1">
        <v>38057</v>
      </c>
      <c r="B2056" t="s">
        <v>3427</v>
      </c>
      <c r="C2056" t="s">
        <v>1239</v>
      </c>
      <c r="D2056" s="3">
        <v>8424</v>
      </c>
      <c r="E2056" s="4">
        <v>1042.96</v>
      </c>
      <c r="F2056" s="4">
        <v>8.1</v>
      </c>
    </row>
    <row r="2057" spans="1:6" x14ac:dyDescent="0.3">
      <c r="A2057" s="1">
        <v>38059</v>
      </c>
      <c r="B2057" t="s">
        <v>3428</v>
      </c>
      <c r="C2057" t="s">
        <v>1678</v>
      </c>
      <c r="D2057" s="3">
        <v>27471</v>
      </c>
      <c r="E2057" s="4">
        <v>1926.27</v>
      </c>
      <c r="F2057" s="4">
        <v>14.3</v>
      </c>
    </row>
    <row r="2058" spans="1:6" x14ac:dyDescent="0.3">
      <c r="A2058" s="1">
        <v>38061</v>
      </c>
      <c r="B2058" t="s">
        <v>3429</v>
      </c>
      <c r="C2058" t="s">
        <v>3430</v>
      </c>
      <c r="D2058" s="3">
        <v>7673</v>
      </c>
      <c r="E2058" s="4">
        <v>1825.3</v>
      </c>
      <c r="F2058" s="4">
        <v>4.2</v>
      </c>
    </row>
    <row r="2059" spans="1:6" x14ac:dyDescent="0.3">
      <c r="A2059" s="1">
        <v>38063</v>
      </c>
      <c r="B2059" t="s">
        <v>3431</v>
      </c>
      <c r="C2059" t="s">
        <v>1884</v>
      </c>
      <c r="D2059" s="3">
        <v>3126</v>
      </c>
      <c r="E2059" s="4">
        <v>981.77</v>
      </c>
      <c r="F2059" s="4">
        <v>3.2</v>
      </c>
    </row>
    <row r="2060" spans="1:6" x14ac:dyDescent="0.3">
      <c r="A2060" s="1">
        <v>38065</v>
      </c>
      <c r="B2060" t="s">
        <v>3432</v>
      </c>
      <c r="C2060" t="s">
        <v>3433</v>
      </c>
      <c r="D2060" s="3">
        <v>1846</v>
      </c>
      <c r="E2060" s="4">
        <v>722.51</v>
      </c>
      <c r="F2060" s="4">
        <v>2.6</v>
      </c>
    </row>
    <row r="2061" spans="1:6" x14ac:dyDescent="0.3">
      <c r="A2061" s="1">
        <v>38067</v>
      </c>
      <c r="B2061" t="s">
        <v>3434</v>
      </c>
      <c r="C2061" t="s">
        <v>3435</v>
      </c>
      <c r="D2061" s="3">
        <v>7413</v>
      </c>
      <c r="E2061" s="4">
        <v>1118.69</v>
      </c>
      <c r="F2061" s="4">
        <v>6.6</v>
      </c>
    </row>
    <row r="2062" spans="1:6" x14ac:dyDescent="0.3">
      <c r="A2062" s="1">
        <v>38069</v>
      </c>
      <c r="B2062" t="s">
        <v>3436</v>
      </c>
      <c r="C2062" t="s">
        <v>963</v>
      </c>
      <c r="D2062" s="3">
        <v>4357</v>
      </c>
      <c r="E2062" s="4">
        <v>1018.6</v>
      </c>
      <c r="F2062" s="4">
        <v>4.3</v>
      </c>
    </row>
    <row r="2063" spans="1:6" x14ac:dyDescent="0.3">
      <c r="A2063" s="1">
        <v>38071</v>
      </c>
      <c r="B2063" t="s">
        <v>3437</v>
      </c>
      <c r="C2063" t="s">
        <v>2414</v>
      </c>
      <c r="D2063" s="3">
        <v>11451</v>
      </c>
      <c r="E2063" s="4">
        <v>1186.8499999999999</v>
      </c>
      <c r="F2063" s="4">
        <v>9.6</v>
      </c>
    </row>
    <row r="2064" spans="1:6" x14ac:dyDescent="0.3">
      <c r="A2064" s="1">
        <v>38073</v>
      </c>
      <c r="B2064" t="s">
        <v>3438</v>
      </c>
      <c r="C2064" t="s">
        <v>3439</v>
      </c>
      <c r="D2064" s="3">
        <v>5457</v>
      </c>
      <c r="E2064" s="4">
        <v>862.36</v>
      </c>
      <c r="F2064" s="4">
        <v>6.3</v>
      </c>
    </row>
    <row r="2065" spans="1:6" x14ac:dyDescent="0.3">
      <c r="A2065" s="1">
        <v>38075</v>
      </c>
      <c r="B2065" t="s">
        <v>3440</v>
      </c>
      <c r="C2065" t="s">
        <v>2420</v>
      </c>
      <c r="D2065" s="3">
        <v>2470</v>
      </c>
      <c r="E2065" s="4">
        <v>877.05</v>
      </c>
      <c r="F2065" s="4">
        <v>2.8</v>
      </c>
    </row>
    <row r="2066" spans="1:6" x14ac:dyDescent="0.3">
      <c r="A2066" s="1">
        <v>38077</v>
      </c>
      <c r="B2066" t="s">
        <v>3441</v>
      </c>
      <c r="C2066" t="s">
        <v>1258</v>
      </c>
      <c r="D2066" s="3">
        <v>16321</v>
      </c>
      <c r="E2066" s="4">
        <v>1435.78</v>
      </c>
      <c r="F2066" s="4">
        <v>11.4</v>
      </c>
    </row>
    <row r="2067" spans="1:6" x14ac:dyDescent="0.3">
      <c r="A2067" s="1">
        <v>38079</v>
      </c>
      <c r="B2067" t="s">
        <v>3442</v>
      </c>
      <c r="C2067" t="s">
        <v>3443</v>
      </c>
      <c r="D2067" s="3">
        <v>13937</v>
      </c>
      <c r="E2067" s="4">
        <v>903.08</v>
      </c>
      <c r="F2067" s="4">
        <v>15.4</v>
      </c>
    </row>
    <row r="2068" spans="1:6" x14ac:dyDescent="0.3">
      <c r="A2068" s="1">
        <v>38081</v>
      </c>
      <c r="B2068" t="s">
        <v>3444</v>
      </c>
      <c r="C2068" t="s">
        <v>3445</v>
      </c>
      <c r="D2068" s="3">
        <v>3829</v>
      </c>
      <c r="E2068" s="4">
        <v>858.51</v>
      </c>
      <c r="F2068" s="4">
        <v>4.5</v>
      </c>
    </row>
    <row r="2069" spans="1:6" x14ac:dyDescent="0.3">
      <c r="A2069" s="1">
        <v>38083</v>
      </c>
      <c r="B2069" t="s">
        <v>3446</v>
      </c>
      <c r="C2069" t="s">
        <v>1722</v>
      </c>
      <c r="D2069" s="3">
        <v>1321</v>
      </c>
      <c r="E2069" s="4">
        <v>972.38</v>
      </c>
      <c r="F2069" s="4">
        <v>1.4</v>
      </c>
    </row>
    <row r="2070" spans="1:6" x14ac:dyDescent="0.3">
      <c r="A2070" s="1">
        <v>38085</v>
      </c>
      <c r="B2070" t="s">
        <v>3447</v>
      </c>
      <c r="C2070" t="s">
        <v>1555</v>
      </c>
      <c r="D2070" s="3">
        <v>4153</v>
      </c>
      <c r="E2070" s="4">
        <v>1094.0899999999999</v>
      </c>
      <c r="F2070" s="4">
        <v>3.8</v>
      </c>
    </row>
    <row r="2071" spans="1:6" x14ac:dyDescent="0.3">
      <c r="A2071" s="1">
        <v>38087</v>
      </c>
      <c r="B2071" t="s">
        <v>3448</v>
      </c>
      <c r="C2071" t="s">
        <v>3449</v>
      </c>
      <c r="D2071" s="3">
        <v>727</v>
      </c>
      <c r="E2071" s="4">
        <v>1214.92</v>
      </c>
      <c r="F2071" s="4">
        <v>0.6</v>
      </c>
    </row>
    <row r="2072" spans="1:6" x14ac:dyDescent="0.3">
      <c r="A2072" s="1">
        <v>38089</v>
      </c>
      <c r="B2072" t="s">
        <v>3450</v>
      </c>
      <c r="C2072" t="s">
        <v>1270</v>
      </c>
      <c r="D2072" s="3">
        <v>24199</v>
      </c>
      <c r="E2072" s="4">
        <v>1334.74</v>
      </c>
      <c r="F2072" s="4">
        <v>18.100000000000001</v>
      </c>
    </row>
    <row r="2073" spans="1:6" x14ac:dyDescent="0.3">
      <c r="A2073" s="1">
        <v>38091</v>
      </c>
      <c r="B2073" t="s">
        <v>3451</v>
      </c>
      <c r="C2073" t="s">
        <v>2436</v>
      </c>
      <c r="D2073" s="3">
        <v>1975</v>
      </c>
      <c r="E2073" s="4">
        <v>712.22</v>
      </c>
      <c r="F2073" s="4">
        <v>2.8</v>
      </c>
    </row>
    <row r="2074" spans="1:6" x14ac:dyDescent="0.3">
      <c r="A2074" s="1">
        <v>38093</v>
      </c>
      <c r="B2074" t="s">
        <v>3452</v>
      </c>
      <c r="C2074" t="s">
        <v>3453</v>
      </c>
      <c r="D2074" s="3">
        <v>21100</v>
      </c>
      <c r="E2074" s="4">
        <v>2221.7199999999998</v>
      </c>
      <c r="F2074" s="4">
        <v>9.5</v>
      </c>
    </row>
    <row r="2075" spans="1:6" x14ac:dyDescent="0.3">
      <c r="A2075" s="1">
        <v>38095</v>
      </c>
      <c r="B2075" t="s">
        <v>3454</v>
      </c>
      <c r="C2075" t="s">
        <v>3455</v>
      </c>
      <c r="D2075" s="3">
        <v>2246</v>
      </c>
      <c r="E2075" s="4">
        <v>1024.56</v>
      </c>
      <c r="F2075" s="4">
        <v>2.2000000000000002</v>
      </c>
    </row>
    <row r="2076" spans="1:6" x14ac:dyDescent="0.3">
      <c r="A2076" s="1">
        <v>38097</v>
      </c>
      <c r="B2076" t="s">
        <v>3456</v>
      </c>
      <c r="C2076" t="s">
        <v>3457</v>
      </c>
      <c r="D2076" s="3">
        <v>8121</v>
      </c>
      <c r="E2076" s="4">
        <v>861.95</v>
      </c>
      <c r="F2076" s="4">
        <v>9.4</v>
      </c>
    </row>
    <row r="2077" spans="1:6" x14ac:dyDescent="0.3">
      <c r="A2077" s="1">
        <v>38099</v>
      </c>
      <c r="B2077" t="s">
        <v>3458</v>
      </c>
      <c r="C2077" t="s">
        <v>3459</v>
      </c>
      <c r="D2077" s="3">
        <v>11119</v>
      </c>
      <c r="E2077" s="4">
        <v>1281.93</v>
      </c>
      <c r="F2077" s="4">
        <v>8.6999999999999993</v>
      </c>
    </row>
    <row r="2078" spans="1:6" x14ac:dyDescent="0.3">
      <c r="A2078" s="1">
        <v>38101</v>
      </c>
      <c r="B2078" t="s">
        <v>3460</v>
      </c>
      <c r="C2078" t="s">
        <v>3461</v>
      </c>
      <c r="D2078" s="3">
        <v>61675</v>
      </c>
      <c r="E2078" s="4">
        <v>2013.28</v>
      </c>
      <c r="F2078" s="4">
        <v>30.6</v>
      </c>
    </row>
    <row r="2079" spans="1:6" x14ac:dyDescent="0.3">
      <c r="A2079" s="1">
        <v>38103</v>
      </c>
      <c r="B2079" t="s">
        <v>3462</v>
      </c>
      <c r="C2079" t="s">
        <v>1427</v>
      </c>
      <c r="D2079" s="3">
        <v>4207</v>
      </c>
      <c r="E2079" s="4">
        <v>1271.05</v>
      </c>
      <c r="F2079" s="4">
        <v>3.3</v>
      </c>
    </row>
    <row r="2080" spans="1:6" x14ac:dyDescent="0.3">
      <c r="A2080" s="1">
        <v>38105</v>
      </c>
      <c r="B2080" t="s">
        <v>3463</v>
      </c>
      <c r="C2080" t="s">
        <v>3464</v>
      </c>
      <c r="D2080" s="3">
        <v>22398</v>
      </c>
      <c r="E2080" s="4">
        <v>2077.4</v>
      </c>
      <c r="F2080" s="4">
        <v>10.8</v>
      </c>
    </row>
    <row r="2081" spans="1:6" x14ac:dyDescent="0.3">
      <c r="A2081" s="1">
        <v>39</v>
      </c>
      <c r="B2081" t="s">
        <v>3465</v>
      </c>
      <c r="C2081" t="s">
        <v>3466</v>
      </c>
      <c r="D2081" s="3">
        <v>11536504</v>
      </c>
      <c r="E2081" s="4">
        <v>40860.69</v>
      </c>
      <c r="F2081" s="4">
        <v>282.3</v>
      </c>
    </row>
    <row r="2082" spans="1:6" x14ac:dyDescent="0.3">
      <c r="A2082" s="1">
        <v>39001</v>
      </c>
      <c r="B2082" t="s">
        <v>3467</v>
      </c>
      <c r="C2082" t="s">
        <v>496</v>
      </c>
      <c r="D2082" s="3">
        <v>28550</v>
      </c>
      <c r="E2082" s="4">
        <v>583.87</v>
      </c>
      <c r="F2082" s="4">
        <v>48.9</v>
      </c>
    </row>
    <row r="2083" spans="1:6" x14ac:dyDescent="0.3">
      <c r="A2083" s="1">
        <v>39003</v>
      </c>
      <c r="B2083" t="s">
        <v>3468</v>
      </c>
      <c r="C2083" t="s">
        <v>1298</v>
      </c>
      <c r="D2083" s="3">
        <v>106331</v>
      </c>
      <c r="E2083" s="4">
        <v>402.5</v>
      </c>
      <c r="F2083" s="4">
        <v>264.2</v>
      </c>
    </row>
    <row r="2084" spans="1:6" x14ac:dyDescent="0.3">
      <c r="A2084" s="1">
        <v>39005</v>
      </c>
      <c r="B2084" t="s">
        <v>3469</v>
      </c>
      <c r="C2084" t="s">
        <v>3470</v>
      </c>
      <c r="D2084" s="3">
        <v>53139</v>
      </c>
      <c r="E2084" s="4">
        <v>422.95</v>
      </c>
      <c r="F2084" s="4">
        <v>125.6</v>
      </c>
    </row>
    <row r="2085" spans="1:6" x14ac:dyDescent="0.3">
      <c r="A2085" s="1">
        <v>39007</v>
      </c>
      <c r="B2085" t="s">
        <v>3471</v>
      </c>
      <c r="C2085" t="s">
        <v>3472</v>
      </c>
      <c r="D2085" s="3">
        <v>101497</v>
      </c>
      <c r="E2085" s="4">
        <v>701.93</v>
      </c>
      <c r="F2085" s="4">
        <v>144.6</v>
      </c>
    </row>
    <row r="2086" spans="1:6" x14ac:dyDescent="0.3">
      <c r="A2086" s="1">
        <v>39009</v>
      </c>
      <c r="B2086" t="s">
        <v>3473</v>
      </c>
      <c r="C2086" t="s">
        <v>3474</v>
      </c>
      <c r="D2086" s="3">
        <v>64757</v>
      </c>
      <c r="E2086" s="4">
        <v>503.6</v>
      </c>
      <c r="F2086" s="4">
        <v>128.6</v>
      </c>
    </row>
    <row r="2087" spans="1:6" x14ac:dyDescent="0.3">
      <c r="A2087" s="1">
        <v>39011</v>
      </c>
      <c r="B2087" t="s">
        <v>3475</v>
      </c>
      <c r="C2087" t="s">
        <v>3476</v>
      </c>
      <c r="D2087" s="3">
        <v>45949</v>
      </c>
      <c r="E2087" s="4">
        <v>401.39</v>
      </c>
      <c r="F2087" s="4">
        <v>114.5</v>
      </c>
    </row>
    <row r="2088" spans="1:6" x14ac:dyDescent="0.3">
      <c r="A2088" s="1">
        <v>39013</v>
      </c>
      <c r="B2088" t="s">
        <v>3477</v>
      </c>
      <c r="C2088" t="s">
        <v>3478</v>
      </c>
      <c r="D2088" s="3">
        <v>70400</v>
      </c>
      <c r="E2088" s="4">
        <v>532.13</v>
      </c>
      <c r="F2088" s="4">
        <v>132.30000000000001</v>
      </c>
    </row>
    <row r="2089" spans="1:6" x14ac:dyDescent="0.3">
      <c r="A2089" s="1">
        <v>39015</v>
      </c>
      <c r="B2089" t="s">
        <v>3479</v>
      </c>
      <c r="C2089" t="s">
        <v>1145</v>
      </c>
      <c r="D2089" s="3">
        <v>44846</v>
      </c>
      <c r="E2089" s="4">
        <v>490.02</v>
      </c>
      <c r="F2089" s="4">
        <v>91.5</v>
      </c>
    </row>
    <row r="2090" spans="1:6" x14ac:dyDescent="0.3">
      <c r="A2090" s="1">
        <v>39017</v>
      </c>
      <c r="B2090" t="s">
        <v>3480</v>
      </c>
      <c r="C2090" t="s">
        <v>23</v>
      </c>
      <c r="D2090" s="3">
        <v>368130</v>
      </c>
      <c r="E2090" s="4">
        <v>467.06</v>
      </c>
      <c r="F2090" s="4">
        <v>788.2</v>
      </c>
    </row>
    <row r="2091" spans="1:6" x14ac:dyDescent="0.3">
      <c r="A2091" s="1">
        <v>39019</v>
      </c>
      <c r="B2091" t="s">
        <v>3481</v>
      </c>
      <c r="C2091" t="s">
        <v>258</v>
      </c>
      <c r="D2091" s="3">
        <v>28836</v>
      </c>
      <c r="E2091" s="4">
        <v>394.61</v>
      </c>
      <c r="F2091" s="4">
        <v>73.099999999999994</v>
      </c>
    </row>
    <row r="2092" spans="1:6" x14ac:dyDescent="0.3">
      <c r="A2092" s="1">
        <v>39021</v>
      </c>
      <c r="B2092" t="s">
        <v>3482</v>
      </c>
      <c r="C2092" t="s">
        <v>1153</v>
      </c>
      <c r="D2092" s="3">
        <v>40097</v>
      </c>
      <c r="E2092" s="4">
        <v>428.67</v>
      </c>
      <c r="F2092" s="4">
        <v>93.5</v>
      </c>
    </row>
    <row r="2093" spans="1:6" x14ac:dyDescent="0.3">
      <c r="A2093" s="1">
        <v>39023</v>
      </c>
      <c r="B2093" t="s">
        <v>3483</v>
      </c>
      <c r="C2093" t="s">
        <v>262</v>
      </c>
      <c r="D2093" s="3">
        <v>138333</v>
      </c>
      <c r="E2093" s="4">
        <v>397.47</v>
      </c>
      <c r="F2093" s="4">
        <v>348</v>
      </c>
    </row>
    <row r="2094" spans="1:6" x14ac:dyDescent="0.3">
      <c r="A2094" s="1">
        <v>39025</v>
      </c>
      <c r="B2094" t="s">
        <v>3484</v>
      </c>
      <c r="C2094" t="s">
        <v>3485</v>
      </c>
      <c r="D2094" s="3">
        <v>197363</v>
      </c>
      <c r="E2094" s="4">
        <v>452.1</v>
      </c>
      <c r="F2094" s="4">
        <v>436.5</v>
      </c>
    </row>
    <row r="2095" spans="1:6" x14ac:dyDescent="0.3">
      <c r="A2095" s="1">
        <v>39027</v>
      </c>
      <c r="B2095" t="s">
        <v>3486</v>
      </c>
      <c r="C2095" t="s">
        <v>1159</v>
      </c>
      <c r="D2095" s="3">
        <v>42040</v>
      </c>
      <c r="E2095" s="4">
        <v>408.68</v>
      </c>
      <c r="F2095" s="4">
        <v>102.9</v>
      </c>
    </row>
    <row r="2096" spans="1:6" x14ac:dyDescent="0.3">
      <c r="A2096" s="1">
        <v>39029</v>
      </c>
      <c r="B2096" t="s">
        <v>3487</v>
      </c>
      <c r="C2096" t="s">
        <v>3488</v>
      </c>
      <c r="D2096" s="3">
        <v>107841</v>
      </c>
      <c r="E2096" s="4">
        <v>531.89</v>
      </c>
      <c r="F2096" s="4">
        <v>202.7</v>
      </c>
    </row>
    <row r="2097" spans="1:6" x14ac:dyDescent="0.3">
      <c r="A2097" s="1">
        <v>39031</v>
      </c>
      <c r="B2097" t="s">
        <v>3489</v>
      </c>
      <c r="C2097" t="s">
        <v>3490</v>
      </c>
      <c r="D2097" s="3">
        <v>36901</v>
      </c>
      <c r="E2097" s="4">
        <v>563.91</v>
      </c>
      <c r="F2097" s="4">
        <v>65.400000000000006</v>
      </c>
    </row>
    <row r="2098" spans="1:6" x14ac:dyDescent="0.3">
      <c r="A2098" s="1">
        <v>39033</v>
      </c>
      <c r="B2098" t="s">
        <v>3491</v>
      </c>
      <c r="C2098" t="s">
        <v>274</v>
      </c>
      <c r="D2098" s="3">
        <v>43784</v>
      </c>
      <c r="E2098" s="4">
        <v>401.79</v>
      </c>
      <c r="F2098" s="4">
        <v>109</v>
      </c>
    </row>
    <row r="2099" spans="1:6" x14ac:dyDescent="0.3">
      <c r="A2099" s="1">
        <v>39035</v>
      </c>
      <c r="B2099" t="s">
        <v>3492</v>
      </c>
      <c r="C2099" t="s">
        <v>3493</v>
      </c>
      <c r="D2099" s="3" t="s">
        <v>3494</v>
      </c>
      <c r="E2099" s="4">
        <v>457.19</v>
      </c>
      <c r="F2099" s="4">
        <v>2800</v>
      </c>
    </row>
    <row r="2100" spans="1:6" x14ac:dyDescent="0.3">
      <c r="A2100" s="1">
        <v>39037</v>
      </c>
      <c r="B2100" t="s">
        <v>3495</v>
      </c>
      <c r="C2100" t="s">
        <v>3496</v>
      </c>
      <c r="D2100" s="3">
        <v>52959</v>
      </c>
      <c r="E2100" s="4">
        <v>598.1</v>
      </c>
      <c r="F2100" s="4">
        <v>88.5</v>
      </c>
    </row>
    <row r="2101" spans="1:6" x14ac:dyDescent="0.3">
      <c r="A2101" s="1">
        <v>39039</v>
      </c>
      <c r="B2101" t="s">
        <v>3497</v>
      </c>
      <c r="C2101" t="s">
        <v>3498</v>
      </c>
      <c r="D2101" s="3">
        <v>39037</v>
      </c>
      <c r="E2101" s="4">
        <v>411.46</v>
      </c>
      <c r="F2101" s="4">
        <v>94.9</v>
      </c>
    </row>
    <row r="2102" spans="1:6" x14ac:dyDescent="0.3">
      <c r="A2102" s="1">
        <v>39041</v>
      </c>
      <c r="B2102" t="s">
        <v>3499</v>
      </c>
      <c r="C2102" t="s">
        <v>1320</v>
      </c>
      <c r="D2102" s="3">
        <v>174214</v>
      </c>
      <c r="E2102" s="4">
        <v>443.1</v>
      </c>
      <c r="F2102" s="4">
        <v>393.2</v>
      </c>
    </row>
    <row r="2103" spans="1:6" x14ac:dyDescent="0.3">
      <c r="A2103" s="1">
        <v>39043</v>
      </c>
      <c r="B2103" t="s">
        <v>3500</v>
      </c>
      <c r="C2103" t="s">
        <v>3142</v>
      </c>
      <c r="D2103" s="3">
        <v>77079</v>
      </c>
      <c r="E2103" s="4">
        <v>251.56</v>
      </c>
      <c r="F2103" s="4">
        <v>306.39999999999998</v>
      </c>
    </row>
    <row r="2104" spans="1:6" x14ac:dyDescent="0.3">
      <c r="A2104" s="1">
        <v>39045</v>
      </c>
      <c r="B2104" t="s">
        <v>3501</v>
      </c>
      <c r="C2104" t="s">
        <v>619</v>
      </c>
      <c r="D2104" s="3">
        <v>146156</v>
      </c>
      <c r="E2104" s="4">
        <v>504.41</v>
      </c>
      <c r="F2104" s="4">
        <v>289.8</v>
      </c>
    </row>
    <row r="2105" spans="1:6" x14ac:dyDescent="0.3">
      <c r="A2105" s="1">
        <v>39047</v>
      </c>
      <c r="B2105" t="s">
        <v>3502</v>
      </c>
      <c r="C2105" t="s">
        <v>67</v>
      </c>
      <c r="D2105" s="3">
        <v>29030</v>
      </c>
      <c r="E2105" s="4">
        <v>406.36</v>
      </c>
      <c r="F2105" s="4">
        <v>71.400000000000006</v>
      </c>
    </row>
    <row r="2106" spans="1:6" x14ac:dyDescent="0.3">
      <c r="A2106" s="1">
        <v>39049</v>
      </c>
      <c r="B2106" t="s">
        <v>3503</v>
      </c>
      <c r="C2106" t="s">
        <v>69</v>
      </c>
      <c r="D2106" s="3">
        <v>1163414</v>
      </c>
      <c r="E2106" s="4">
        <v>532.19000000000005</v>
      </c>
      <c r="F2106" s="4">
        <v>2186.1</v>
      </c>
    </row>
    <row r="2107" spans="1:6" x14ac:dyDescent="0.3">
      <c r="A2107" s="1">
        <v>39051</v>
      </c>
      <c r="B2107" t="s">
        <v>3504</v>
      </c>
      <c r="C2107" t="s">
        <v>288</v>
      </c>
      <c r="D2107" s="3">
        <v>42698</v>
      </c>
      <c r="E2107" s="4">
        <v>405.44</v>
      </c>
      <c r="F2107" s="4">
        <v>105.3</v>
      </c>
    </row>
    <row r="2108" spans="1:6" x14ac:dyDescent="0.3">
      <c r="A2108" s="1">
        <v>39053</v>
      </c>
      <c r="B2108" t="s">
        <v>3505</v>
      </c>
      <c r="C2108" t="s">
        <v>3506</v>
      </c>
      <c r="D2108" s="3">
        <v>30934</v>
      </c>
      <c r="E2108" s="4">
        <v>466.53</v>
      </c>
      <c r="F2108" s="4">
        <v>66.3</v>
      </c>
    </row>
    <row r="2109" spans="1:6" x14ac:dyDescent="0.3">
      <c r="A2109" s="1">
        <v>39055</v>
      </c>
      <c r="B2109" t="s">
        <v>3507</v>
      </c>
      <c r="C2109" t="s">
        <v>3508</v>
      </c>
      <c r="D2109" s="3" t="s">
        <v>3509</v>
      </c>
      <c r="E2109" s="4">
        <v>400.16</v>
      </c>
      <c r="F2109" s="4">
        <v>233.4</v>
      </c>
    </row>
    <row r="2110" spans="1:6" x14ac:dyDescent="0.3">
      <c r="A2110" s="1">
        <v>39057</v>
      </c>
      <c r="B2110" t="s">
        <v>3510</v>
      </c>
      <c r="C2110" t="s">
        <v>73</v>
      </c>
      <c r="D2110" s="3">
        <v>161573</v>
      </c>
      <c r="E2110" s="4">
        <v>413.73</v>
      </c>
      <c r="F2110" s="4">
        <v>390.5</v>
      </c>
    </row>
    <row r="2111" spans="1:6" x14ac:dyDescent="0.3">
      <c r="A2111" s="1">
        <v>39059</v>
      </c>
      <c r="B2111" t="s">
        <v>3511</v>
      </c>
      <c r="C2111" t="s">
        <v>3512</v>
      </c>
      <c r="D2111" s="3">
        <v>40087</v>
      </c>
      <c r="E2111" s="4">
        <v>522.25</v>
      </c>
      <c r="F2111" s="4">
        <v>76.8</v>
      </c>
    </row>
    <row r="2112" spans="1:6" x14ac:dyDescent="0.3">
      <c r="A2112" s="1">
        <v>39061</v>
      </c>
      <c r="B2112" t="s">
        <v>3513</v>
      </c>
      <c r="C2112" t="s">
        <v>690</v>
      </c>
      <c r="D2112" s="3">
        <v>802374</v>
      </c>
      <c r="E2112" s="4">
        <v>405.91</v>
      </c>
      <c r="F2112" s="4">
        <v>1976.7</v>
      </c>
    </row>
    <row r="2113" spans="1:6" x14ac:dyDescent="0.3">
      <c r="A2113" s="1">
        <v>39063</v>
      </c>
      <c r="B2113" t="s">
        <v>3514</v>
      </c>
      <c r="C2113" t="s">
        <v>896</v>
      </c>
      <c r="D2113" s="3">
        <v>74782</v>
      </c>
      <c r="E2113" s="4">
        <v>531.36</v>
      </c>
      <c r="F2113" s="4">
        <v>140.69999999999999</v>
      </c>
    </row>
    <row r="2114" spans="1:6" x14ac:dyDescent="0.3">
      <c r="A2114" s="1">
        <v>39065</v>
      </c>
      <c r="B2114" t="s">
        <v>3515</v>
      </c>
      <c r="C2114" t="s">
        <v>1190</v>
      </c>
      <c r="D2114" s="3">
        <v>32058</v>
      </c>
      <c r="E2114" s="4">
        <v>470.4</v>
      </c>
      <c r="F2114" s="4">
        <v>68.099999999999994</v>
      </c>
    </row>
    <row r="2115" spans="1:6" x14ac:dyDescent="0.3">
      <c r="A2115" s="1">
        <v>39067</v>
      </c>
      <c r="B2115" t="s">
        <v>3516</v>
      </c>
      <c r="C2115" t="s">
        <v>1339</v>
      </c>
      <c r="D2115" s="3">
        <v>15864</v>
      </c>
      <c r="E2115" s="4">
        <v>402.34</v>
      </c>
      <c r="F2115" s="4">
        <v>39.4</v>
      </c>
    </row>
    <row r="2116" spans="1:6" x14ac:dyDescent="0.3">
      <c r="A2116" s="1">
        <v>39069</v>
      </c>
      <c r="B2116" t="s">
        <v>3517</v>
      </c>
      <c r="C2116" t="s">
        <v>77</v>
      </c>
      <c r="D2116" s="3">
        <v>28215</v>
      </c>
      <c r="E2116" s="4">
        <v>416.01</v>
      </c>
      <c r="F2116" s="4">
        <v>67.8</v>
      </c>
    </row>
    <row r="2117" spans="1:6" x14ac:dyDescent="0.3">
      <c r="A2117" s="1">
        <v>39071</v>
      </c>
      <c r="B2117" t="s">
        <v>3518</v>
      </c>
      <c r="C2117" t="s">
        <v>3519</v>
      </c>
      <c r="D2117" s="3">
        <v>43589</v>
      </c>
      <c r="E2117" s="4">
        <v>553.08000000000004</v>
      </c>
      <c r="F2117" s="4">
        <v>78.8</v>
      </c>
    </row>
    <row r="2118" spans="1:6" x14ac:dyDescent="0.3">
      <c r="A2118" s="1">
        <v>39073</v>
      </c>
      <c r="B2118" t="s">
        <v>3520</v>
      </c>
      <c r="C2118" t="s">
        <v>3521</v>
      </c>
      <c r="D2118" s="3">
        <v>29380</v>
      </c>
      <c r="E2118" s="4">
        <v>421.32</v>
      </c>
      <c r="F2118" s="4">
        <v>69.7</v>
      </c>
    </row>
    <row r="2119" spans="1:6" x14ac:dyDescent="0.3">
      <c r="A2119" s="1">
        <v>39075</v>
      </c>
      <c r="B2119" t="s">
        <v>3522</v>
      </c>
      <c r="C2119" t="s">
        <v>702</v>
      </c>
      <c r="D2119" s="3">
        <v>42366</v>
      </c>
      <c r="E2119" s="4">
        <v>422.53</v>
      </c>
      <c r="F2119" s="4">
        <v>100.3</v>
      </c>
    </row>
    <row r="2120" spans="1:6" x14ac:dyDescent="0.3">
      <c r="A2120" s="1">
        <v>39077</v>
      </c>
      <c r="B2120" t="s">
        <v>3523</v>
      </c>
      <c r="C2120" t="s">
        <v>2217</v>
      </c>
      <c r="D2120" s="3">
        <v>59626</v>
      </c>
      <c r="E2120" s="4">
        <v>491.49</v>
      </c>
      <c r="F2120" s="4">
        <v>121.3</v>
      </c>
    </row>
    <row r="2121" spans="1:6" x14ac:dyDescent="0.3">
      <c r="A2121" s="1">
        <v>39079</v>
      </c>
      <c r="B2121" t="s">
        <v>3524</v>
      </c>
      <c r="C2121" t="s">
        <v>81</v>
      </c>
      <c r="D2121" s="3">
        <v>33225</v>
      </c>
      <c r="E2121" s="4">
        <v>420.3</v>
      </c>
      <c r="F2121" s="4">
        <v>79</v>
      </c>
    </row>
    <row r="2122" spans="1:6" x14ac:dyDescent="0.3">
      <c r="A2122" s="1">
        <v>39081</v>
      </c>
      <c r="B2122" t="s">
        <v>3525</v>
      </c>
      <c r="C2122" t="s">
        <v>83</v>
      </c>
      <c r="D2122" s="3">
        <v>69709</v>
      </c>
      <c r="E2122" s="4">
        <v>408.33</v>
      </c>
      <c r="F2122" s="4">
        <v>170.7</v>
      </c>
    </row>
    <row r="2123" spans="1:6" x14ac:dyDescent="0.3">
      <c r="A2123" s="1">
        <v>39083</v>
      </c>
      <c r="B2123" t="s">
        <v>3526</v>
      </c>
      <c r="C2123" t="s">
        <v>1211</v>
      </c>
      <c r="D2123" s="3">
        <v>60921</v>
      </c>
      <c r="E2123" s="4">
        <v>525.49</v>
      </c>
      <c r="F2123" s="4">
        <v>115.9</v>
      </c>
    </row>
    <row r="2124" spans="1:6" x14ac:dyDescent="0.3">
      <c r="A2124" s="1">
        <v>39085</v>
      </c>
      <c r="B2124" t="s">
        <v>3527</v>
      </c>
      <c r="C2124" t="s">
        <v>412</v>
      </c>
      <c r="D2124" s="3" t="s">
        <v>3528</v>
      </c>
      <c r="E2124" s="4">
        <v>227.49</v>
      </c>
      <c r="F2124" s="4">
        <v>1011.2</v>
      </c>
    </row>
    <row r="2125" spans="1:6" x14ac:dyDescent="0.3">
      <c r="A2125" s="1">
        <v>39087</v>
      </c>
      <c r="B2125" t="s">
        <v>3529</v>
      </c>
      <c r="C2125" t="s">
        <v>90</v>
      </c>
      <c r="D2125" s="3">
        <v>62450</v>
      </c>
      <c r="E2125" s="4">
        <v>453.37</v>
      </c>
      <c r="F2125" s="4">
        <v>137.69999999999999</v>
      </c>
    </row>
    <row r="2126" spans="1:6" x14ac:dyDescent="0.3">
      <c r="A2126" s="1">
        <v>39089</v>
      </c>
      <c r="B2126" t="s">
        <v>3530</v>
      </c>
      <c r="C2126" t="s">
        <v>3531</v>
      </c>
      <c r="D2126" s="3">
        <v>166492</v>
      </c>
      <c r="E2126" s="4">
        <v>682.5</v>
      </c>
      <c r="F2126" s="4">
        <v>243.9</v>
      </c>
    </row>
    <row r="2127" spans="1:6" x14ac:dyDescent="0.3">
      <c r="A2127" s="1">
        <v>39091</v>
      </c>
      <c r="B2127" t="s">
        <v>3532</v>
      </c>
      <c r="C2127" t="s">
        <v>317</v>
      </c>
      <c r="D2127" s="3">
        <v>45858</v>
      </c>
      <c r="E2127" s="4">
        <v>458.43</v>
      </c>
      <c r="F2127" s="4">
        <v>100</v>
      </c>
    </row>
    <row r="2128" spans="1:6" x14ac:dyDescent="0.3">
      <c r="A2128" s="1">
        <v>39093</v>
      </c>
      <c r="B2128" t="s">
        <v>3533</v>
      </c>
      <c r="C2128" t="s">
        <v>3534</v>
      </c>
      <c r="D2128" s="3">
        <v>301356</v>
      </c>
      <c r="E2128" s="4">
        <v>491.1</v>
      </c>
      <c r="F2128" s="4">
        <v>613.6</v>
      </c>
    </row>
    <row r="2129" spans="1:6" x14ac:dyDescent="0.3">
      <c r="A2129" s="1">
        <v>39095</v>
      </c>
      <c r="B2129" t="s">
        <v>3535</v>
      </c>
      <c r="C2129" t="s">
        <v>1515</v>
      </c>
      <c r="D2129" s="3">
        <v>441815</v>
      </c>
      <c r="E2129" s="4">
        <v>340.86</v>
      </c>
      <c r="F2129" s="4">
        <v>1296.2</v>
      </c>
    </row>
    <row r="2130" spans="1:6" x14ac:dyDescent="0.3">
      <c r="A2130" s="1">
        <v>39097</v>
      </c>
      <c r="B2130" t="s">
        <v>3536</v>
      </c>
      <c r="C2130" t="s">
        <v>101</v>
      </c>
      <c r="D2130" s="3">
        <v>43435</v>
      </c>
      <c r="E2130" s="4">
        <v>465.88</v>
      </c>
      <c r="F2130" s="4">
        <v>93.2</v>
      </c>
    </row>
    <row r="2131" spans="1:6" x14ac:dyDescent="0.3">
      <c r="A2131" s="1">
        <v>39099</v>
      </c>
      <c r="B2131" t="s">
        <v>3537</v>
      </c>
      <c r="C2131" t="s">
        <v>3538</v>
      </c>
      <c r="D2131" s="3">
        <v>238823</v>
      </c>
      <c r="E2131" s="4">
        <v>411.62</v>
      </c>
      <c r="F2131" s="4">
        <v>580.20000000000005</v>
      </c>
    </row>
    <row r="2132" spans="1:6" x14ac:dyDescent="0.3">
      <c r="A2132" s="1">
        <v>39101</v>
      </c>
      <c r="B2132" t="s">
        <v>3539</v>
      </c>
      <c r="C2132" t="s">
        <v>105</v>
      </c>
      <c r="D2132" s="3">
        <v>66501</v>
      </c>
      <c r="E2132" s="4">
        <v>403.76</v>
      </c>
      <c r="F2132" s="4">
        <v>164.7</v>
      </c>
    </row>
    <row r="2133" spans="1:6" x14ac:dyDescent="0.3">
      <c r="A2133" s="1">
        <v>39103</v>
      </c>
      <c r="B2133" t="s">
        <v>3540</v>
      </c>
      <c r="C2133" t="s">
        <v>3541</v>
      </c>
      <c r="D2133" s="3">
        <v>172332</v>
      </c>
      <c r="E2133" s="4">
        <v>421.36</v>
      </c>
      <c r="F2133" s="4">
        <v>409</v>
      </c>
    </row>
    <row r="2134" spans="1:6" x14ac:dyDescent="0.3">
      <c r="A2134" s="1">
        <v>39105</v>
      </c>
      <c r="B2134" t="s">
        <v>3542</v>
      </c>
      <c r="C2134" t="s">
        <v>3543</v>
      </c>
      <c r="D2134" s="3">
        <v>23770</v>
      </c>
      <c r="E2134" s="4">
        <v>430.1</v>
      </c>
      <c r="F2134" s="4">
        <v>55.3</v>
      </c>
    </row>
    <row r="2135" spans="1:6" x14ac:dyDescent="0.3">
      <c r="A2135" s="1">
        <v>39107</v>
      </c>
      <c r="B2135" t="s">
        <v>3544</v>
      </c>
      <c r="C2135" t="s">
        <v>1239</v>
      </c>
      <c r="D2135" s="3">
        <v>40814</v>
      </c>
      <c r="E2135" s="4">
        <v>462.45</v>
      </c>
      <c r="F2135" s="4">
        <v>88.3</v>
      </c>
    </row>
    <row r="2136" spans="1:6" x14ac:dyDescent="0.3">
      <c r="A2136" s="1">
        <v>39109</v>
      </c>
      <c r="B2136" t="s">
        <v>3545</v>
      </c>
      <c r="C2136" t="s">
        <v>1368</v>
      </c>
      <c r="D2136" s="3">
        <v>102506</v>
      </c>
      <c r="E2136" s="4">
        <v>406.58</v>
      </c>
      <c r="F2136" s="4">
        <v>252.1</v>
      </c>
    </row>
    <row r="2137" spans="1:6" x14ac:dyDescent="0.3">
      <c r="A2137" s="1">
        <v>39111</v>
      </c>
      <c r="B2137" t="s">
        <v>3546</v>
      </c>
      <c r="C2137" t="s">
        <v>112</v>
      </c>
      <c r="D2137" s="3">
        <v>14642</v>
      </c>
      <c r="E2137" s="4">
        <v>455.72</v>
      </c>
      <c r="F2137" s="4">
        <v>32.1</v>
      </c>
    </row>
    <row r="2138" spans="1:6" x14ac:dyDescent="0.3">
      <c r="A2138" s="1">
        <v>39113</v>
      </c>
      <c r="B2138" t="s">
        <v>3547</v>
      </c>
      <c r="C2138" t="s">
        <v>114</v>
      </c>
      <c r="D2138" s="3">
        <v>535153</v>
      </c>
      <c r="E2138" s="4">
        <v>461.55</v>
      </c>
      <c r="F2138" s="4">
        <v>1159.5</v>
      </c>
    </row>
    <row r="2139" spans="1:6" x14ac:dyDescent="0.3">
      <c r="A2139" s="1">
        <v>39115</v>
      </c>
      <c r="B2139" t="s">
        <v>3548</v>
      </c>
      <c r="C2139" t="s">
        <v>116</v>
      </c>
      <c r="D2139" s="3">
        <v>15054</v>
      </c>
      <c r="E2139" s="4">
        <v>416.42</v>
      </c>
      <c r="F2139" s="4">
        <v>36.200000000000003</v>
      </c>
    </row>
    <row r="2140" spans="1:6" x14ac:dyDescent="0.3">
      <c r="A2140" s="1">
        <v>39117</v>
      </c>
      <c r="B2140" t="s">
        <v>3549</v>
      </c>
      <c r="C2140" t="s">
        <v>3550</v>
      </c>
      <c r="D2140" s="3">
        <v>34827</v>
      </c>
      <c r="E2140" s="4">
        <v>406.08</v>
      </c>
      <c r="F2140" s="4">
        <v>85.8</v>
      </c>
    </row>
    <row r="2141" spans="1:6" x14ac:dyDescent="0.3">
      <c r="A2141" s="1">
        <v>39119</v>
      </c>
      <c r="B2141" t="s">
        <v>3551</v>
      </c>
      <c r="C2141" t="s">
        <v>3552</v>
      </c>
      <c r="D2141" s="3">
        <v>86074</v>
      </c>
      <c r="E2141" s="4">
        <v>664.58</v>
      </c>
      <c r="F2141" s="4">
        <v>129.5</v>
      </c>
    </row>
    <row r="2142" spans="1:6" x14ac:dyDescent="0.3">
      <c r="A2142" s="1">
        <v>39121</v>
      </c>
      <c r="B2142" t="s">
        <v>3553</v>
      </c>
      <c r="C2142" t="s">
        <v>1374</v>
      </c>
      <c r="D2142" s="3">
        <v>14645</v>
      </c>
      <c r="E2142" s="4">
        <v>398.01</v>
      </c>
      <c r="F2142" s="4">
        <v>36.799999999999997</v>
      </c>
    </row>
    <row r="2143" spans="1:6" x14ac:dyDescent="0.3">
      <c r="A2143" s="1">
        <v>39123</v>
      </c>
      <c r="B2143" t="s">
        <v>3554</v>
      </c>
      <c r="C2143" t="s">
        <v>1692</v>
      </c>
      <c r="D2143" s="3">
        <v>41428</v>
      </c>
      <c r="E2143" s="4">
        <v>254.92</v>
      </c>
      <c r="F2143" s="4">
        <v>162.5</v>
      </c>
    </row>
    <row r="2144" spans="1:6" x14ac:dyDescent="0.3">
      <c r="A2144" s="1">
        <v>39125</v>
      </c>
      <c r="B2144" t="s">
        <v>3555</v>
      </c>
      <c r="C2144" t="s">
        <v>958</v>
      </c>
      <c r="D2144" s="3">
        <v>19614</v>
      </c>
      <c r="E2144" s="4">
        <v>416.44</v>
      </c>
      <c r="F2144" s="4">
        <v>47.1</v>
      </c>
    </row>
    <row r="2145" spans="1:6" x14ac:dyDescent="0.3">
      <c r="A2145" s="1">
        <v>39127</v>
      </c>
      <c r="B2145" t="s">
        <v>3556</v>
      </c>
      <c r="C2145" t="s">
        <v>118</v>
      </c>
      <c r="D2145" s="3">
        <v>36058</v>
      </c>
      <c r="E2145" s="4">
        <v>407.97</v>
      </c>
      <c r="F2145" s="4">
        <v>88.4</v>
      </c>
    </row>
    <row r="2146" spans="1:6" x14ac:dyDescent="0.3">
      <c r="A2146" s="1">
        <v>39129</v>
      </c>
      <c r="B2146" t="s">
        <v>3557</v>
      </c>
      <c r="C2146" t="s">
        <v>3558</v>
      </c>
      <c r="D2146" s="3">
        <v>55698</v>
      </c>
      <c r="E2146" s="4">
        <v>501.32</v>
      </c>
      <c r="F2146" s="4">
        <v>111.1</v>
      </c>
    </row>
    <row r="2147" spans="1:6" x14ac:dyDescent="0.3">
      <c r="A2147" s="1">
        <v>39131</v>
      </c>
      <c r="B2147" t="s">
        <v>3559</v>
      </c>
      <c r="C2147" t="s">
        <v>122</v>
      </c>
      <c r="D2147" s="3">
        <v>28709</v>
      </c>
      <c r="E2147" s="4">
        <v>440.28</v>
      </c>
      <c r="F2147" s="4">
        <v>65.2</v>
      </c>
    </row>
    <row r="2148" spans="1:6" x14ac:dyDescent="0.3">
      <c r="A2148" s="1">
        <v>39133</v>
      </c>
      <c r="B2148" t="s">
        <v>3560</v>
      </c>
      <c r="C2148" t="s">
        <v>3561</v>
      </c>
      <c r="D2148" s="3">
        <v>161419</v>
      </c>
      <c r="E2148" s="4">
        <v>487.38</v>
      </c>
      <c r="F2148" s="4">
        <v>331.2</v>
      </c>
    </row>
    <row r="2149" spans="1:6" x14ac:dyDescent="0.3">
      <c r="A2149" s="1">
        <v>39135</v>
      </c>
      <c r="B2149" t="s">
        <v>3562</v>
      </c>
      <c r="C2149" t="s">
        <v>3563</v>
      </c>
      <c r="D2149" s="3">
        <v>42270</v>
      </c>
      <c r="E2149" s="4">
        <v>424.12</v>
      </c>
      <c r="F2149" s="4">
        <v>99.7</v>
      </c>
    </row>
    <row r="2150" spans="1:6" x14ac:dyDescent="0.3">
      <c r="A2150" s="1">
        <v>39137</v>
      </c>
      <c r="B2150" t="s">
        <v>3564</v>
      </c>
      <c r="C2150" t="s">
        <v>745</v>
      </c>
      <c r="D2150" s="3">
        <v>34499</v>
      </c>
      <c r="E2150" s="4">
        <v>482.52</v>
      </c>
      <c r="F2150" s="4">
        <v>71.5</v>
      </c>
    </row>
    <row r="2151" spans="1:6" x14ac:dyDescent="0.3">
      <c r="A2151" s="1">
        <v>39139</v>
      </c>
      <c r="B2151" t="s">
        <v>3565</v>
      </c>
      <c r="C2151" t="s">
        <v>1258</v>
      </c>
      <c r="D2151" s="3">
        <v>124475</v>
      </c>
      <c r="E2151" s="4">
        <v>495.27</v>
      </c>
      <c r="F2151" s="4">
        <v>251.3</v>
      </c>
    </row>
    <row r="2152" spans="1:6" x14ac:dyDescent="0.3">
      <c r="A2152" s="1">
        <v>39141</v>
      </c>
      <c r="B2152" t="s">
        <v>3566</v>
      </c>
      <c r="C2152" t="s">
        <v>3567</v>
      </c>
      <c r="D2152" s="3">
        <v>78064</v>
      </c>
      <c r="E2152" s="4">
        <v>689.19</v>
      </c>
      <c r="F2152" s="4">
        <v>113.3</v>
      </c>
    </row>
    <row r="2153" spans="1:6" x14ac:dyDescent="0.3">
      <c r="A2153" s="1">
        <v>39143</v>
      </c>
      <c r="B2153" t="s">
        <v>3568</v>
      </c>
      <c r="C2153" t="s">
        <v>3569</v>
      </c>
      <c r="D2153" s="3">
        <v>60944</v>
      </c>
      <c r="E2153" s="4">
        <v>408.45</v>
      </c>
      <c r="F2153" s="4">
        <v>149.19999999999999</v>
      </c>
    </row>
    <row r="2154" spans="1:6" x14ac:dyDescent="0.3">
      <c r="A2154" s="1">
        <v>39145</v>
      </c>
      <c r="B2154" t="s">
        <v>3570</v>
      </c>
      <c r="C2154" t="s">
        <v>3571</v>
      </c>
      <c r="D2154" s="3">
        <v>79499</v>
      </c>
      <c r="E2154" s="4">
        <v>610.21</v>
      </c>
      <c r="F2154" s="4">
        <v>130.30000000000001</v>
      </c>
    </row>
    <row r="2155" spans="1:6" x14ac:dyDescent="0.3">
      <c r="A2155" s="1">
        <v>39147</v>
      </c>
      <c r="B2155" t="s">
        <v>3572</v>
      </c>
      <c r="C2155" t="s">
        <v>3192</v>
      </c>
      <c r="D2155" s="3">
        <v>56745</v>
      </c>
      <c r="E2155" s="4">
        <v>551.02</v>
      </c>
      <c r="F2155" s="4">
        <v>103</v>
      </c>
    </row>
    <row r="2156" spans="1:6" x14ac:dyDescent="0.3">
      <c r="A2156" s="1">
        <v>39149</v>
      </c>
      <c r="B2156" t="s">
        <v>3573</v>
      </c>
      <c r="C2156" t="s">
        <v>130</v>
      </c>
      <c r="D2156" s="3">
        <v>49423</v>
      </c>
      <c r="E2156" s="4">
        <v>407.68</v>
      </c>
      <c r="F2156" s="4">
        <v>121.2</v>
      </c>
    </row>
    <row r="2157" spans="1:6" x14ac:dyDescent="0.3">
      <c r="A2157" s="1">
        <v>39151</v>
      </c>
      <c r="B2157" t="s">
        <v>3574</v>
      </c>
      <c r="C2157" t="s">
        <v>1270</v>
      </c>
      <c r="D2157" s="3">
        <v>375586</v>
      </c>
      <c r="E2157" s="4">
        <v>575.27</v>
      </c>
      <c r="F2157" s="4">
        <v>652.9</v>
      </c>
    </row>
    <row r="2158" spans="1:6" x14ac:dyDescent="0.3">
      <c r="A2158" s="1">
        <v>39153</v>
      </c>
      <c r="B2158" t="s">
        <v>3575</v>
      </c>
      <c r="C2158" t="s">
        <v>609</v>
      </c>
      <c r="D2158" s="3">
        <v>541781</v>
      </c>
      <c r="E2158" s="4">
        <v>412.75</v>
      </c>
      <c r="F2158" s="4">
        <v>1312.6</v>
      </c>
    </row>
    <row r="2159" spans="1:6" x14ac:dyDescent="0.3">
      <c r="A2159" s="1">
        <v>39155</v>
      </c>
      <c r="B2159" t="s">
        <v>3576</v>
      </c>
      <c r="C2159" t="s">
        <v>3577</v>
      </c>
      <c r="D2159" s="3" t="s">
        <v>3578</v>
      </c>
      <c r="E2159" s="4">
        <v>618.29999999999995</v>
      </c>
      <c r="F2159" s="4">
        <v>340.1</v>
      </c>
    </row>
    <row r="2160" spans="1:6" x14ac:dyDescent="0.3">
      <c r="A2160" s="1">
        <v>39157</v>
      </c>
      <c r="B2160" t="s">
        <v>3579</v>
      </c>
      <c r="C2160" t="s">
        <v>3580</v>
      </c>
      <c r="D2160" s="3">
        <v>92582</v>
      </c>
      <c r="E2160" s="4">
        <v>567.64</v>
      </c>
      <c r="F2160" s="4">
        <v>163.1</v>
      </c>
    </row>
    <row r="2161" spans="1:6" x14ac:dyDescent="0.3">
      <c r="A2161" s="1">
        <v>39159</v>
      </c>
      <c r="B2161" t="s">
        <v>3581</v>
      </c>
      <c r="C2161" t="s">
        <v>367</v>
      </c>
      <c r="D2161" s="3">
        <v>52300</v>
      </c>
      <c r="E2161" s="4">
        <v>431.73</v>
      </c>
      <c r="F2161" s="4">
        <v>121.1</v>
      </c>
    </row>
    <row r="2162" spans="1:6" x14ac:dyDescent="0.3">
      <c r="A2162" s="1">
        <v>39161</v>
      </c>
      <c r="B2162" t="s">
        <v>3582</v>
      </c>
      <c r="C2162" t="s">
        <v>3583</v>
      </c>
      <c r="D2162" s="3">
        <v>28744</v>
      </c>
      <c r="E2162" s="4">
        <v>409.16</v>
      </c>
      <c r="F2162" s="4">
        <v>70.3</v>
      </c>
    </row>
    <row r="2163" spans="1:6" x14ac:dyDescent="0.3">
      <c r="A2163" s="1">
        <v>39163</v>
      </c>
      <c r="B2163" t="s">
        <v>3584</v>
      </c>
      <c r="C2163" t="s">
        <v>3585</v>
      </c>
      <c r="D2163" s="3">
        <v>13435</v>
      </c>
      <c r="E2163" s="4">
        <v>412.36</v>
      </c>
      <c r="F2163" s="4">
        <v>32.6</v>
      </c>
    </row>
    <row r="2164" spans="1:6" x14ac:dyDescent="0.3">
      <c r="A2164" s="1">
        <v>39165</v>
      </c>
      <c r="B2164" t="s">
        <v>3586</v>
      </c>
      <c r="C2164" t="s">
        <v>1025</v>
      </c>
      <c r="D2164" s="3">
        <v>212693</v>
      </c>
      <c r="E2164" s="4">
        <v>401.31</v>
      </c>
      <c r="F2164" s="4">
        <v>530</v>
      </c>
    </row>
    <row r="2165" spans="1:6" x14ac:dyDescent="0.3">
      <c r="A2165" s="1">
        <v>39167</v>
      </c>
      <c r="B2165" t="s">
        <v>3587</v>
      </c>
      <c r="C2165" t="s">
        <v>142</v>
      </c>
      <c r="D2165" s="3">
        <v>61778</v>
      </c>
      <c r="E2165" s="4">
        <v>631.97</v>
      </c>
      <c r="F2165" s="4">
        <v>97.8</v>
      </c>
    </row>
    <row r="2166" spans="1:6" x14ac:dyDescent="0.3">
      <c r="A2166" s="1">
        <v>39169</v>
      </c>
      <c r="B2166" t="s">
        <v>3588</v>
      </c>
      <c r="C2166" t="s">
        <v>1028</v>
      </c>
      <c r="D2166" s="3">
        <v>114520</v>
      </c>
      <c r="E2166" s="4">
        <v>554.92999999999995</v>
      </c>
      <c r="F2166" s="4">
        <v>206.4</v>
      </c>
    </row>
    <row r="2167" spans="1:6" x14ac:dyDescent="0.3">
      <c r="A2167" s="1">
        <v>39171</v>
      </c>
      <c r="B2167" t="s">
        <v>3589</v>
      </c>
      <c r="C2167" t="s">
        <v>3464</v>
      </c>
      <c r="D2167" s="3">
        <v>37642</v>
      </c>
      <c r="E2167" s="4">
        <v>420.97</v>
      </c>
      <c r="F2167" s="4">
        <v>89.4</v>
      </c>
    </row>
    <row r="2168" spans="1:6" x14ac:dyDescent="0.3">
      <c r="A2168" s="1">
        <v>39173</v>
      </c>
      <c r="B2168" t="s">
        <v>3590</v>
      </c>
      <c r="C2168" t="s">
        <v>3591</v>
      </c>
      <c r="D2168" s="3">
        <v>125488</v>
      </c>
      <c r="E2168" s="4">
        <v>617.20000000000005</v>
      </c>
      <c r="F2168" s="4">
        <v>203.3</v>
      </c>
    </row>
    <row r="2169" spans="1:6" x14ac:dyDescent="0.3">
      <c r="A2169" s="1">
        <v>39175</v>
      </c>
      <c r="B2169" t="s">
        <v>3592</v>
      </c>
      <c r="C2169" t="s">
        <v>3593</v>
      </c>
      <c r="D2169" s="3">
        <v>22615</v>
      </c>
      <c r="E2169" s="4">
        <v>406.86</v>
      </c>
      <c r="F2169" s="4">
        <v>55.6</v>
      </c>
    </row>
    <row r="2170" spans="1:6" x14ac:dyDescent="0.3">
      <c r="A2170" s="1">
        <v>40</v>
      </c>
      <c r="B2170" t="s">
        <v>3594</v>
      </c>
      <c r="C2170" t="s">
        <v>3595</v>
      </c>
      <c r="D2170" s="3">
        <v>3751351</v>
      </c>
      <c r="E2170" s="4">
        <v>68594.92</v>
      </c>
      <c r="F2170" s="4">
        <v>54.7</v>
      </c>
    </row>
    <row r="2171" spans="1:6" x14ac:dyDescent="0.3">
      <c r="A2171" s="1">
        <v>40001</v>
      </c>
      <c r="B2171" t="s">
        <v>3596</v>
      </c>
      <c r="C2171" t="s">
        <v>1434</v>
      </c>
      <c r="D2171" s="3">
        <v>22683</v>
      </c>
      <c r="E2171" s="4">
        <v>573.48</v>
      </c>
      <c r="F2171" s="4">
        <v>39.6</v>
      </c>
    </row>
    <row r="2172" spans="1:6" x14ac:dyDescent="0.3">
      <c r="A2172" s="1">
        <v>40003</v>
      </c>
      <c r="B2172" t="s">
        <v>3597</v>
      </c>
      <c r="C2172" t="s">
        <v>3598</v>
      </c>
      <c r="D2172" s="3">
        <v>5642</v>
      </c>
      <c r="E2172" s="4">
        <v>866.45</v>
      </c>
      <c r="F2172" s="4">
        <v>6.5</v>
      </c>
    </row>
    <row r="2173" spans="1:6" x14ac:dyDescent="0.3">
      <c r="A2173" s="1">
        <v>40005</v>
      </c>
      <c r="B2173" t="s">
        <v>3599</v>
      </c>
      <c r="C2173" t="s">
        <v>3600</v>
      </c>
      <c r="D2173" s="3">
        <v>14182</v>
      </c>
      <c r="E2173" s="4">
        <v>975.52</v>
      </c>
      <c r="F2173" s="4">
        <v>14.5</v>
      </c>
    </row>
    <row r="2174" spans="1:6" x14ac:dyDescent="0.3">
      <c r="A2174" s="1">
        <v>40007</v>
      </c>
      <c r="B2174" t="s">
        <v>3601</v>
      </c>
      <c r="C2174" t="s">
        <v>3602</v>
      </c>
      <c r="D2174" s="3">
        <v>5636</v>
      </c>
      <c r="E2174" s="4">
        <v>1814.67</v>
      </c>
      <c r="F2174" s="4">
        <v>3.1</v>
      </c>
    </row>
    <row r="2175" spans="1:6" x14ac:dyDescent="0.3">
      <c r="A2175" s="1">
        <v>40009</v>
      </c>
      <c r="B2175" t="s">
        <v>3603</v>
      </c>
      <c r="C2175" t="s">
        <v>3604</v>
      </c>
      <c r="D2175" s="3">
        <v>22119</v>
      </c>
      <c r="E2175" s="4">
        <v>901.81</v>
      </c>
      <c r="F2175" s="4">
        <v>24.5</v>
      </c>
    </row>
    <row r="2176" spans="1:6" x14ac:dyDescent="0.3">
      <c r="A2176" s="1">
        <v>40011</v>
      </c>
      <c r="B2176" t="s">
        <v>3605</v>
      </c>
      <c r="C2176" t="s">
        <v>1070</v>
      </c>
      <c r="D2176" s="3">
        <v>11943</v>
      </c>
      <c r="E2176" s="4">
        <v>928.42</v>
      </c>
      <c r="F2176" s="4">
        <v>12.9</v>
      </c>
    </row>
    <row r="2177" spans="1:6" x14ac:dyDescent="0.3">
      <c r="A2177" s="1">
        <v>40013</v>
      </c>
      <c r="B2177" t="s">
        <v>3606</v>
      </c>
      <c r="C2177" t="s">
        <v>798</v>
      </c>
      <c r="D2177" s="3">
        <v>42416</v>
      </c>
      <c r="E2177" s="4">
        <v>904.47</v>
      </c>
      <c r="F2177" s="4">
        <v>46.9</v>
      </c>
    </row>
    <row r="2178" spans="1:6" x14ac:dyDescent="0.3">
      <c r="A2178" s="1">
        <v>40015</v>
      </c>
      <c r="B2178" t="s">
        <v>3607</v>
      </c>
      <c r="C2178" t="s">
        <v>3608</v>
      </c>
      <c r="D2178" s="3">
        <v>29600</v>
      </c>
      <c r="E2178" s="4">
        <v>1278.29</v>
      </c>
      <c r="F2178" s="4">
        <v>23.2</v>
      </c>
    </row>
    <row r="2179" spans="1:6" x14ac:dyDescent="0.3">
      <c r="A2179" s="1">
        <v>40017</v>
      </c>
      <c r="B2179" t="s">
        <v>3609</v>
      </c>
      <c r="C2179" t="s">
        <v>3610</v>
      </c>
      <c r="D2179" s="3">
        <v>115541</v>
      </c>
      <c r="E2179" s="4">
        <v>896.63</v>
      </c>
      <c r="F2179" s="4">
        <v>128.9</v>
      </c>
    </row>
    <row r="2180" spans="1:6" x14ac:dyDescent="0.3">
      <c r="A2180" s="1">
        <v>40019</v>
      </c>
      <c r="B2180" t="s">
        <v>3611</v>
      </c>
      <c r="C2180" t="s">
        <v>1789</v>
      </c>
      <c r="D2180" s="3">
        <v>47557</v>
      </c>
      <c r="E2180" s="4">
        <v>822.18</v>
      </c>
      <c r="F2180" s="4">
        <v>57.8</v>
      </c>
    </row>
    <row r="2181" spans="1:6" x14ac:dyDescent="0.3">
      <c r="A2181" s="1">
        <v>40021</v>
      </c>
      <c r="B2181" t="s">
        <v>3612</v>
      </c>
      <c r="C2181" t="s">
        <v>29</v>
      </c>
      <c r="D2181" s="3">
        <v>46987</v>
      </c>
      <c r="E2181" s="4">
        <v>749.41</v>
      </c>
      <c r="F2181" s="4">
        <v>62.7</v>
      </c>
    </row>
    <row r="2182" spans="1:6" x14ac:dyDescent="0.3">
      <c r="A2182" s="1">
        <v>40023</v>
      </c>
      <c r="B2182" t="s">
        <v>3613</v>
      </c>
      <c r="C2182" t="s">
        <v>33</v>
      </c>
      <c r="D2182" s="3">
        <v>15205</v>
      </c>
      <c r="E2182" s="4">
        <v>770.36</v>
      </c>
      <c r="F2182" s="4">
        <v>19.7</v>
      </c>
    </row>
    <row r="2183" spans="1:6" x14ac:dyDescent="0.3">
      <c r="A2183" s="1">
        <v>40025</v>
      </c>
      <c r="B2183" t="s">
        <v>3614</v>
      </c>
      <c r="C2183" t="s">
        <v>3615</v>
      </c>
      <c r="D2183" s="3">
        <v>2475</v>
      </c>
      <c r="E2183" s="4">
        <v>1834.74</v>
      </c>
      <c r="F2183" s="4">
        <v>1.3</v>
      </c>
    </row>
    <row r="2184" spans="1:6" x14ac:dyDescent="0.3">
      <c r="A2184" s="1">
        <v>40027</v>
      </c>
      <c r="B2184" t="s">
        <v>3616</v>
      </c>
      <c r="C2184" t="s">
        <v>266</v>
      </c>
      <c r="D2184" s="3">
        <v>255755</v>
      </c>
      <c r="E2184" s="4">
        <v>538.77</v>
      </c>
      <c r="F2184" s="4">
        <v>474.7</v>
      </c>
    </row>
    <row r="2185" spans="1:6" x14ac:dyDescent="0.3">
      <c r="A2185" s="1">
        <v>40029</v>
      </c>
      <c r="B2185" t="s">
        <v>3617</v>
      </c>
      <c r="C2185" t="s">
        <v>3618</v>
      </c>
      <c r="D2185" s="3">
        <v>5925</v>
      </c>
      <c r="E2185" s="4">
        <v>516.67999999999995</v>
      </c>
      <c r="F2185" s="4">
        <v>11.5</v>
      </c>
    </row>
    <row r="2186" spans="1:6" x14ac:dyDescent="0.3">
      <c r="A2186" s="1">
        <v>40031</v>
      </c>
      <c r="B2186" t="s">
        <v>3619</v>
      </c>
      <c r="C2186" t="s">
        <v>1605</v>
      </c>
      <c r="D2186" s="3">
        <v>124098</v>
      </c>
      <c r="E2186" s="4">
        <v>1069.29</v>
      </c>
      <c r="F2186" s="4">
        <v>116.1</v>
      </c>
    </row>
    <row r="2187" spans="1:6" x14ac:dyDescent="0.3">
      <c r="A2187" s="1">
        <v>40033</v>
      </c>
      <c r="B2187" t="s">
        <v>3620</v>
      </c>
      <c r="C2187" t="s">
        <v>3621</v>
      </c>
      <c r="D2187" s="3">
        <v>6193</v>
      </c>
      <c r="E2187" s="4">
        <v>632.65</v>
      </c>
      <c r="F2187" s="4">
        <v>9.8000000000000007</v>
      </c>
    </row>
    <row r="2188" spans="1:6" x14ac:dyDescent="0.3">
      <c r="A2188" s="1">
        <v>40035</v>
      </c>
      <c r="B2188" t="s">
        <v>3622</v>
      </c>
      <c r="C2188" t="s">
        <v>3623</v>
      </c>
      <c r="D2188" s="3">
        <v>15029</v>
      </c>
      <c r="E2188" s="4">
        <v>761.35</v>
      </c>
      <c r="F2188" s="4">
        <v>19.7</v>
      </c>
    </row>
    <row r="2189" spans="1:6" x14ac:dyDescent="0.3">
      <c r="A2189" s="1">
        <v>40037</v>
      </c>
      <c r="B2189" t="s">
        <v>3624</v>
      </c>
      <c r="C2189" t="s">
        <v>3625</v>
      </c>
      <c r="D2189" s="3">
        <v>69967</v>
      </c>
      <c r="E2189" s="4">
        <v>950.14</v>
      </c>
      <c r="F2189" s="4">
        <v>73.599999999999994</v>
      </c>
    </row>
    <row r="2190" spans="1:6" x14ac:dyDescent="0.3">
      <c r="A2190" s="1">
        <v>40039</v>
      </c>
      <c r="B2190" t="s">
        <v>3626</v>
      </c>
      <c r="C2190" t="s">
        <v>525</v>
      </c>
      <c r="D2190" s="3">
        <v>27469</v>
      </c>
      <c r="E2190" s="4">
        <v>988.82</v>
      </c>
      <c r="F2190" s="4">
        <v>27.8</v>
      </c>
    </row>
    <row r="2191" spans="1:6" x14ac:dyDescent="0.3">
      <c r="A2191" s="1">
        <v>40041</v>
      </c>
      <c r="B2191" t="s">
        <v>3627</v>
      </c>
      <c r="C2191" t="s">
        <v>1320</v>
      </c>
      <c r="D2191" s="3">
        <v>41487</v>
      </c>
      <c r="E2191" s="4">
        <v>738.18</v>
      </c>
      <c r="F2191" s="4">
        <v>56.2</v>
      </c>
    </row>
    <row r="2192" spans="1:6" x14ac:dyDescent="0.3">
      <c r="A2192" s="1">
        <v>40043</v>
      </c>
      <c r="B2192" t="s">
        <v>3628</v>
      </c>
      <c r="C2192" t="s">
        <v>3629</v>
      </c>
      <c r="D2192" s="3">
        <v>4810</v>
      </c>
      <c r="E2192" s="4">
        <v>999.48</v>
      </c>
      <c r="F2192" s="4">
        <v>4.8</v>
      </c>
    </row>
    <row r="2193" spans="1:6" x14ac:dyDescent="0.3">
      <c r="A2193" s="1">
        <v>40045</v>
      </c>
      <c r="B2193" t="s">
        <v>3630</v>
      </c>
      <c r="C2193" t="s">
        <v>1618</v>
      </c>
      <c r="D2193" s="3">
        <v>4151</v>
      </c>
      <c r="E2193" s="4">
        <v>1231.52</v>
      </c>
      <c r="F2193" s="4">
        <v>3.4</v>
      </c>
    </row>
    <row r="2194" spans="1:6" x14ac:dyDescent="0.3">
      <c r="A2194" s="1">
        <v>40047</v>
      </c>
      <c r="B2194" t="s">
        <v>3631</v>
      </c>
      <c r="C2194" t="s">
        <v>544</v>
      </c>
      <c r="D2194" s="3">
        <v>60580</v>
      </c>
      <c r="E2194" s="4">
        <v>1058.47</v>
      </c>
      <c r="F2194" s="4">
        <v>57.2</v>
      </c>
    </row>
    <row r="2195" spans="1:6" x14ac:dyDescent="0.3">
      <c r="A2195" s="1">
        <v>40049</v>
      </c>
      <c r="B2195" t="s">
        <v>3632</v>
      </c>
      <c r="C2195" t="s">
        <v>3633</v>
      </c>
      <c r="D2195" s="3">
        <v>27576</v>
      </c>
      <c r="E2195" s="4">
        <v>802.12</v>
      </c>
      <c r="F2195" s="4">
        <v>34.4</v>
      </c>
    </row>
    <row r="2196" spans="1:6" x14ac:dyDescent="0.3">
      <c r="A2196" s="1">
        <v>40051</v>
      </c>
      <c r="B2196" t="s">
        <v>3634</v>
      </c>
      <c r="C2196" t="s">
        <v>887</v>
      </c>
      <c r="D2196" s="3">
        <v>52431</v>
      </c>
      <c r="E2196" s="4">
        <v>1100.5</v>
      </c>
      <c r="F2196" s="4">
        <v>47.6</v>
      </c>
    </row>
    <row r="2197" spans="1:6" x14ac:dyDescent="0.3">
      <c r="A2197" s="1">
        <v>40053</v>
      </c>
      <c r="B2197" t="s">
        <v>3635</v>
      </c>
      <c r="C2197" t="s">
        <v>292</v>
      </c>
      <c r="D2197" s="3">
        <v>4527</v>
      </c>
      <c r="E2197" s="4">
        <v>1000.87</v>
      </c>
      <c r="F2197" s="4">
        <v>4.5</v>
      </c>
    </row>
    <row r="2198" spans="1:6" x14ac:dyDescent="0.3">
      <c r="A2198" s="1">
        <v>40055</v>
      </c>
      <c r="B2198" t="s">
        <v>3636</v>
      </c>
      <c r="C2198" t="s">
        <v>3637</v>
      </c>
      <c r="D2198" s="3">
        <v>6239</v>
      </c>
      <c r="E2198" s="4">
        <v>639.32000000000005</v>
      </c>
      <c r="F2198" s="4">
        <v>9.8000000000000007</v>
      </c>
    </row>
    <row r="2199" spans="1:6" x14ac:dyDescent="0.3">
      <c r="A2199" s="1">
        <v>40057</v>
      </c>
      <c r="B2199" t="s">
        <v>3638</v>
      </c>
      <c r="C2199" t="s">
        <v>3639</v>
      </c>
      <c r="D2199" s="3">
        <v>2922</v>
      </c>
      <c r="E2199" s="4">
        <v>537.19000000000005</v>
      </c>
      <c r="F2199" s="4">
        <v>5.4</v>
      </c>
    </row>
    <row r="2200" spans="1:6" x14ac:dyDescent="0.3">
      <c r="A2200" s="1">
        <v>40059</v>
      </c>
      <c r="B2200" t="s">
        <v>3640</v>
      </c>
      <c r="C2200" t="s">
        <v>1639</v>
      </c>
      <c r="D2200" s="3">
        <v>3685</v>
      </c>
      <c r="E2200" s="4">
        <v>1039.02</v>
      </c>
      <c r="F2200" s="4">
        <v>3.5</v>
      </c>
    </row>
    <row r="2201" spans="1:6" x14ac:dyDescent="0.3">
      <c r="A2201" s="1">
        <v>40061</v>
      </c>
      <c r="B2201" t="s">
        <v>3641</v>
      </c>
      <c r="C2201" t="s">
        <v>1643</v>
      </c>
      <c r="D2201" s="3">
        <v>12769</v>
      </c>
      <c r="E2201" s="4">
        <v>576.52</v>
      </c>
      <c r="F2201" s="4">
        <v>22.1</v>
      </c>
    </row>
    <row r="2202" spans="1:6" x14ac:dyDescent="0.3">
      <c r="A2202" s="1">
        <v>40063</v>
      </c>
      <c r="B2202" t="s">
        <v>3642</v>
      </c>
      <c r="C2202" t="s">
        <v>3643</v>
      </c>
      <c r="D2202" s="3">
        <v>14003</v>
      </c>
      <c r="E2202" s="4">
        <v>804.65</v>
      </c>
      <c r="F2202" s="4">
        <v>17.399999999999999</v>
      </c>
    </row>
    <row r="2203" spans="1:6" x14ac:dyDescent="0.3">
      <c r="A2203" s="1">
        <v>40065</v>
      </c>
      <c r="B2203" t="s">
        <v>3644</v>
      </c>
      <c r="C2203" t="s">
        <v>81</v>
      </c>
      <c r="D2203" s="3">
        <v>26446</v>
      </c>
      <c r="E2203" s="4">
        <v>802.65</v>
      </c>
      <c r="F2203" s="4">
        <v>32.9</v>
      </c>
    </row>
    <row r="2204" spans="1:6" x14ac:dyDescent="0.3">
      <c r="A2204" s="1">
        <v>40067</v>
      </c>
      <c r="B2204" t="s">
        <v>3645</v>
      </c>
      <c r="C2204" t="s">
        <v>83</v>
      </c>
      <c r="D2204" s="3">
        <v>6472</v>
      </c>
      <c r="E2204" s="4">
        <v>758.83</v>
      </c>
      <c r="F2204" s="4">
        <v>8.5</v>
      </c>
    </row>
    <row r="2205" spans="1:6" x14ac:dyDescent="0.3">
      <c r="A2205" s="1">
        <v>40069</v>
      </c>
      <c r="B2205" t="s">
        <v>3646</v>
      </c>
      <c r="C2205" t="s">
        <v>3301</v>
      </c>
      <c r="D2205" s="3">
        <v>10957</v>
      </c>
      <c r="E2205" s="4">
        <v>642.94000000000005</v>
      </c>
      <c r="F2205" s="4">
        <v>17</v>
      </c>
    </row>
    <row r="2206" spans="1:6" x14ac:dyDescent="0.3">
      <c r="A2206" s="1">
        <v>40071</v>
      </c>
      <c r="B2206" t="s">
        <v>3647</v>
      </c>
      <c r="C2206" t="s">
        <v>3648</v>
      </c>
      <c r="D2206" s="3">
        <v>46562</v>
      </c>
      <c r="E2206" s="4">
        <v>919.73</v>
      </c>
      <c r="F2206" s="4">
        <v>50.6</v>
      </c>
    </row>
    <row r="2207" spans="1:6" x14ac:dyDescent="0.3">
      <c r="A2207" s="1">
        <v>40073</v>
      </c>
      <c r="B2207" t="s">
        <v>3649</v>
      </c>
      <c r="C2207" t="s">
        <v>3650</v>
      </c>
      <c r="D2207" s="3">
        <v>15034</v>
      </c>
      <c r="E2207" s="4">
        <v>898.16</v>
      </c>
      <c r="F2207" s="4">
        <v>16.7</v>
      </c>
    </row>
    <row r="2208" spans="1:6" x14ac:dyDescent="0.3">
      <c r="A2208" s="1">
        <v>40075</v>
      </c>
      <c r="B2208" t="s">
        <v>3651</v>
      </c>
      <c r="C2208" t="s">
        <v>558</v>
      </c>
      <c r="D2208" s="3">
        <v>9446</v>
      </c>
      <c r="E2208" s="4">
        <v>1015.23</v>
      </c>
      <c r="F2208" s="4">
        <v>9.3000000000000007</v>
      </c>
    </row>
    <row r="2209" spans="1:6" x14ac:dyDescent="0.3">
      <c r="A2209" s="1">
        <v>40077</v>
      </c>
      <c r="B2209" t="s">
        <v>3652</v>
      </c>
      <c r="C2209" t="s">
        <v>3653</v>
      </c>
      <c r="D2209" s="3">
        <v>11154</v>
      </c>
      <c r="E2209" s="4">
        <v>722.08</v>
      </c>
      <c r="F2209" s="4">
        <v>15.4</v>
      </c>
    </row>
    <row r="2210" spans="1:6" x14ac:dyDescent="0.3">
      <c r="A2210" s="1">
        <v>40079</v>
      </c>
      <c r="B2210" t="s">
        <v>3654</v>
      </c>
      <c r="C2210" t="s">
        <v>3655</v>
      </c>
      <c r="D2210" s="3">
        <v>50384</v>
      </c>
      <c r="E2210" s="4">
        <v>1589.21</v>
      </c>
      <c r="F2210" s="4">
        <v>31.7</v>
      </c>
    </row>
    <row r="2211" spans="1:6" x14ac:dyDescent="0.3">
      <c r="A2211" s="1">
        <v>40081</v>
      </c>
      <c r="B2211" t="s">
        <v>3656</v>
      </c>
      <c r="C2211" t="s">
        <v>313</v>
      </c>
      <c r="D2211" s="3">
        <v>34273</v>
      </c>
      <c r="E2211" s="4">
        <v>952.31</v>
      </c>
      <c r="F2211" s="4">
        <v>36</v>
      </c>
    </row>
    <row r="2212" spans="1:6" x14ac:dyDescent="0.3">
      <c r="A2212" s="1">
        <v>40083</v>
      </c>
      <c r="B2212" t="s">
        <v>3657</v>
      </c>
      <c r="C2212" t="s">
        <v>317</v>
      </c>
      <c r="D2212" s="3">
        <v>41848</v>
      </c>
      <c r="E2212" s="4">
        <v>743.83</v>
      </c>
      <c r="F2212" s="4">
        <v>56.3</v>
      </c>
    </row>
    <row r="2213" spans="1:6" x14ac:dyDescent="0.3">
      <c r="A2213" s="1">
        <v>40085</v>
      </c>
      <c r="B2213" t="s">
        <v>3658</v>
      </c>
      <c r="C2213" t="s">
        <v>3659</v>
      </c>
      <c r="D2213" s="3">
        <v>9423</v>
      </c>
      <c r="E2213" s="4">
        <v>514</v>
      </c>
      <c r="F2213" s="4">
        <v>18.3</v>
      </c>
    </row>
    <row r="2214" spans="1:6" x14ac:dyDescent="0.3">
      <c r="A2214" s="1">
        <v>40087</v>
      </c>
      <c r="B2214" t="s">
        <v>3660</v>
      </c>
      <c r="C2214" t="s">
        <v>3661</v>
      </c>
      <c r="D2214" s="3">
        <v>34506</v>
      </c>
      <c r="E2214" s="4">
        <v>570.70000000000005</v>
      </c>
      <c r="F2214" s="4">
        <v>60.5</v>
      </c>
    </row>
    <row r="2215" spans="1:6" x14ac:dyDescent="0.3">
      <c r="A2215" s="1">
        <v>40089</v>
      </c>
      <c r="B2215" t="s">
        <v>3662</v>
      </c>
      <c r="C2215" t="s">
        <v>3663</v>
      </c>
      <c r="D2215" s="3">
        <v>33151</v>
      </c>
      <c r="E2215" s="4">
        <v>1850.01</v>
      </c>
      <c r="F2215" s="4">
        <v>17.899999999999999</v>
      </c>
    </row>
    <row r="2216" spans="1:6" x14ac:dyDescent="0.3">
      <c r="A2216" s="1">
        <v>40091</v>
      </c>
      <c r="B2216" t="s">
        <v>3664</v>
      </c>
      <c r="C2216" t="s">
        <v>936</v>
      </c>
      <c r="D2216" s="3">
        <v>20252</v>
      </c>
      <c r="E2216" s="4">
        <v>618.5</v>
      </c>
      <c r="F2216" s="4">
        <v>32.700000000000003</v>
      </c>
    </row>
    <row r="2217" spans="1:6" x14ac:dyDescent="0.3">
      <c r="A2217" s="1">
        <v>40093</v>
      </c>
      <c r="B2217" t="s">
        <v>3665</v>
      </c>
      <c r="C2217" t="s">
        <v>3666</v>
      </c>
      <c r="D2217" s="3">
        <v>7527</v>
      </c>
      <c r="E2217" s="4">
        <v>954.99</v>
      </c>
      <c r="F2217" s="4">
        <v>7.9</v>
      </c>
    </row>
    <row r="2218" spans="1:6" x14ac:dyDescent="0.3">
      <c r="A2218" s="1">
        <v>40095</v>
      </c>
      <c r="B2218" t="s">
        <v>3667</v>
      </c>
      <c r="C2218" t="s">
        <v>107</v>
      </c>
      <c r="D2218" s="3">
        <v>15840</v>
      </c>
      <c r="E2218" s="4">
        <v>371.08</v>
      </c>
      <c r="F2218" s="4">
        <v>42.7</v>
      </c>
    </row>
    <row r="2219" spans="1:6" x14ac:dyDescent="0.3">
      <c r="A2219" s="1">
        <v>40097</v>
      </c>
      <c r="B2219" t="s">
        <v>3668</v>
      </c>
      <c r="C2219" t="s">
        <v>3669</v>
      </c>
      <c r="D2219" s="3">
        <v>41259</v>
      </c>
      <c r="E2219" s="4">
        <v>655.39</v>
      </c>
      <c r="F2219" s="4">
        <v>63</v>
      </c>
    </row>
    <row r="2220" spans="1:6" x14ac:dyDescent="0.3">
      <c r="A2220" s="1">
        <v>40099</v>
      </c>
      <c r="B2220" t="s">
        <v>3670</v>
      </c>
      <c r="C2220" t="s">
        <v>949</v>
      </c>
      <c r="D2220" s="3">
        <v>13488</v>
      </c>
      <c r="E2220" s="4">
        <v>416.46</v>
      </c>
      <c r="F2220" s="4">
        <v>32.4</v>
      </c>
    </row>
    <row r="2221" spans="1:6" x14ac:dyDescent="0.3">
      <c r="A2221" s="1">
        <v>40101</v>
      </c>
      <c r="B2221" t="s">
        <v>3671</v>
      </c>
      <c r="C2221" t="s">
        <v>3672</v>
      </c>
      <c r="D2221" s="3">
        <v>70990</v>
      </c>
      <c r="E2221" s="4">
        <v>810.45</v>
      </c>
      <c r="F2221" s="4">
        <v>87.6</v>
      </c>
    </row>
    <row r="2222" spans="1:6" x14ac:dyDescent="0.3">
      <c r="A2222" s="1">
        <v>40103</v>
      </c>
      <c r="B2222" t="s">
        <v>3673</v>
      </c>
      <c r="C2222" t="s">
        <v>1374</v>
      </c>
      <c r="D2222" s="3">
        <v>11561</v>
      </c>
      <c r="E2222" s="4">
        <v>731.9</v>
      </c>
      <c r="F2222" s="4">
        <v>15.8</v>
      </c>
    </row>
    <row r="2223" spans="1:6" x14ac:dyDescent="0.3">
      <c r="A2223" s="1">
        <v>40105</v>
      </c>
      <c r="B2223" t="s">
        <v>3674</v>
      </c>
      <c r="C2223" t="s">
        <v>3675</v>
      </c>
      <c r="D2223" s="3">
        <v>10536</v>
      </c>
      <c r="E2223" s="4">
        <v>565.78</v>
      </c>
      <c r="F2223" s="4">
        <v>18.600000000000001</v>
      </c>
    </row>
    <row r="2224" spans="1:6" x14ac:dyDescent="0.3">
      <c r="A2224" s="1">
        <v>40107</v>
      </c>
      <c r="B2224" t="s">
        <v>3676</v>
      </c>
      <c r="C2224" t="s">
        <v>3677</v>
      </c>
      <c r="D2224" s="3">
        <v>12191</v>
      </c>
      <c r="E2224" s="4">
        <v>618.57000000000005</v>
      </c>
      <c r="F2224" s="4">
        <v>19.7</v>
      </c>
    </row>
    <row r="2225" spans="1:6" x14ac:dyDescent="0.3">
      <c r="A2225" s="1">
        <v>40109</v>
      </c>
      <c r="B2225" t="s">
        <v>3678</v>
      </c>
      <c r="C2225" t="s">
        <v>3679</v>
      </c>
      <c r="D2225" s="3">
        <v>718633</v>
      </c>
      <c r="E2225" s="4">
        <v>708.82</v>
      </c>
      <c r="F2225" s="4">
        <v>1013.8</v>
      </c>
    </row>
    <row r="2226" spans="1:6" x14ac:dyDescent="0.3">
      <c r="A2226" s="1">
        <v>40111</v>
      </c>
      <c r="B2226" t="s">
        <v>3680</v>
      </c>
      <c r="C2226" t="s">
        <v>3681</v>
      </c>
      <c r="D2226" s="3">
        <v>40069</v>
      </c>
      <c r="E2226" s="4">
        <v>697.35</v>
      </c>
      <c r="F2226" s="4">
        <v>57.5</v>
      </c>
    </row>
    <row r="2227" spans="1:6" x14ac:dyDescent="0.3">
      <c r="A2227" s="1">
        <v>40113</v>
      </c>
      <c r="B2227" t="s">
        <v>3682</v>
      </c>
      <c r="C2227" t="s">
        <v>1688</v>
      </c>
      <c r="D2227" s="3">
        <v>47472</v>
      </c>
      <c r="E2227" s="4">
        <v>2246.36</v>
      </c>
      <c r="F2227" s="4">
        <v>21.1</v>
      </c>
    </row>
    <row r="2228" spans="1:6" x14ac:dyDescent="0.3">
      <c r="A2228" s="1">
        <v>40115</v>
      </c>
      <c r="B2228" t="s">
        <v>3683</v>
      </c>
      <c r="C2228" t="s">
        <v>1692</v>
      </c>
      <c r="D2228" s="3">
        <v>31848</v>
      </c>
      <c r="E2228" s="4">
        <v>470.82</v>
      </c>
      <c r="F2228" s="4">
        <v>67.599999999999994</v>
      </c>
    </row>
    <row r="2229" spans="1:6" x14ac:dyDescent="0.3">
      <c r="A2229" s="1">
        <v>40117</v>
      </c>
      <c r="B2229" t="s">
        <v>3684</v>
      </c>
      <c r="C2229" t="s">
        <v>1694</v>
      </c>
      <c r="D2229" s="3">
        <v>16577</v>
      </c>
      <c r="E2229" s="4">
        <v>567.95000000000005</v>
      </c>
      <c r="F2229" s="4">
        <v>29.2</v>
      </c>
    </row>
    <row r="2230" spans="1:6" x14ac:dyDescent="0.3">
      <c r="A2230" s="1">
        <v>40119</v>
      </c>
      <c r="B2230" t="s">
        <v>3685</v>
      </c>
      <c r="C2230" t="s">
        <v>3686</v>
      </c>
      <c r="D2230" s="3">
        <v>77350</v>
      </c>
      <c r="E2230" s="4">
        <v>684.7</v>
      </c>
      <c r="F2230" s="4">
        <v>113</v>
      </c>
    </row>
    <row r="2231" spans="1:6" x14ac:dyDescent="0.3">
      <c r="A2231" s="1">
        <v>40121</v>
      </c>
      <c r="B2231" t="s">
        <v>3687</v>
      </c>
      <c r="C2231" t="s">
        <v>3688</v>
      </c>
      <c r="D2231" s="3">
        <v>45837</v>
      </c>
      <c r="E2231" s="4">
        <v>1305.46</v>
      </c>
      <c r="F2231" s="4">
        <v>35.1</v>
      </c>
    </row>
    <row r="2232" spans="1:6" x14ac:dyDescent="0.3">
      <c r="A2232" s="1">
        <v>40123</v>
      </c>
      <c r="B2232" t="s">
        <v>3689</v>
      </c>
      <c r="C2232" t="s">
        <v>2542</v>
      </c>
      <c r="D2232" s="3">
        <v>37492</v>
      </c>
      <c r="E2232" s="4">
        <v>720.44</v>
      </c>
      <c r="F2232" s="4">
        <v>52</v>
      </c>
    </row>
    <row r="2233" spans="1:6" x14ac:dyDescent="0.3">
      <c r="A2233" s="1">
        <v>40125</v>
      </c>
      <c r="B2233" t="s">
        <v>3690</v>
      </c>
      <c r="C2233" t="s">
        <v>1697</v>
      </c>
      <c r="D2233" s="3">
        <v>69442</v>
      </c>
      <c r="E2233" s="4">
        <v>787.67</v>
      </c>
      <c r="F2233" s="4">
        <v>88.2</v>
      </c>
    </row>
    <row r="2234" spans="1:6" x14ac:dyDescent="0.3">
      <c r="A2234" s="1">
        <v>40127</v>
      </c>
      <c r="B2234" t="s">
        <v>3691</v>
      </c>
      <c r="C2234" t="s">
        <v>3692</v>
      </c>
      <c r="D2234" s="3">
        <v>11572</v>
      </c>
      <c r="E2234" s="4">
        <v>1395.84</v>
      </c>
      <c r="F2234" s="4">
        <v>8.3000000000000007</v>
      </c>
    </row>
    <row r="2235" spans="1:6" x14ac:dyDescent="0.3">
      <c r="A2235" s="1">
        <v>40129</v>
      </c>
      <c r="B2235" t="s">
        <v>3693</v>
      </c>
      <c r="C2235" t="s">
        <v>3694</v>
      </c>
      <c r="D2235" s="3">
        <v>3647</v>
      </c>
      <c r="E2235" s="4">
        <v>1141.1400000000001</v>
      </c>
      <c r="F2235" s="4">
        <v>3.2</v>
      </c>
    </row>
    <row r="2236" spans="1:6" x14ac:dyDescent="0.3">
      <c r="A2236" s="1">
        <v>40131</v>
      </c>
      <c r="B2236" t="s">
        <v>3695</v>
      </c>
      <c r="C2236" t="s">
        <v>3696</v>
      </c>
      <c r="D2236" s="3">
        <v>86905</v>
      </c>
      <c r="E2236" s="4">
        <v>675.63</v>
      </c>
      <c r="F2236" s="4">
        <v>128.6</v>
      </c>
    </row>
    <row r="2237" spans="1:6" x14ac:dyDescent="0.3">
      <c r="A2237" s="1">
        <v>40133</v>
      </c>
      <c r="B2237" t="s">
        <v>3697</v>
      </c>
      <c r="C2237" t="s">
        <v>755</v>
      </c>
      <c r="D2237" s="3">
        <v>25482</v>
      </c>
      <c r="E2237" s="4">
        <v>632.84</v>
      </c>
      <c r="F2237" s="4">
        <v>40.299999999999997</v>
      </c>
    </row>
    <row r="2238" spans="1:6" x14ac:dyDescent="0.3">
      <c r="A2238" s="1">
        <v>40135</v>
      </c>
      <c r="B2238" t="s">
        <v>3698</v>
      </c>
      <c r="C2238" t="s">
        <v>3699</v>
      </c>
      <c r="D2238" s="3">
        <v>42391</v>
      </c>
      <c r="E2238" s="4">
        <v>673.27</v>
      </c>
      <c r="F2238" s="4">
        <v>63</v>
      </c>
    </row>
    <row r="2239" spans="1:6" x14ac:dyDescent="0.3">
      <c r="A2239" s="1">
        <v>40137</v>
      </c>
      <c r="B2239" t="s">
        <v>3700</v>
      </c>
      <c r="C2239" t="s">
        <v>985</v>
      </c>
      <c r="D2239" s="3">
        <v>45048</v>
      </c>
      <c r="E2239" s="4">
        <v>870.24</v>
      </c>
      <c r="F2239" s="4">
        <v>51.8</v>
      </c>
    </row>
    <row r="2240" spans="1:6" x14ac:dyDescent="0.3">
      <c r="A2240" s="1">
        <v>40139</v>
      </c>
      <c r="B2240" t="s">
        <v>3701</v>
      </c>
      <c r="C2240" t="s">
        <v>2726</v>
      </c>
      <c r="D2240" s="3">
        <v>20640</v>
      </c>
      <c r="E2240" s="4">
        <v>2041.26</v>
      </c>
      <c r="F2240" s="4">
        <v>10.1</v>
      </c>
    </row>
    <row r="2241" spans="1:6" x14ac:dyDescent="0.3">
      <c r="A2241" s="1">
        <v>40141</v>
      </c>
      <c r="B2241" t="s">
        <v>3702</v>
      </c>
      <c r="C2241" t="s">
        <v>3703</v>
      </c>
      <c r="D2241" s="3">
        <v>7992</v>
      </c>
      <c r="E2241" s="4">
        <v>871.13</v>
      </c>
      <c r="F2241" s="4">
        <v>9.1999999999999993</v>
      </c>
    </row>
    <row r="2242" spans="1:6" x14ac:dyDescent="0.3">
      <c r="A2242" s="1">
        <v>40143</v>
      </c>
      <c r="B2242" t="s">
        <v>3704</v>
      </c>
      <c r="C2242" t="s">
        <v>3705</v>
      </c>
      <c r="D2242" s="3">
        <v>603403</v>
      </c>
      <c r="E2242" s="4">
        <v>570.25</v>
      </c>
      <c r="F2242" s="4">
        <v>1058.0999999999999</v>
      </c>
    </row>
    <row r="2243" spans="1:6" x14ac:dyDescent="0.3">
      <c r="A2243" s="1">
        <v>40145</v>
      </c>
      <c r="B2243" t="s">
        <v>3706</v>
      </c>
      <c r="C2243" t="s">
        <v>3707</v>
      </c>
      <c r="D2243" s="3">
        <v>73085</v>
      </c>
      <c r="E2243" s="4">
        <v>561.55999999999995</v>
      </c>
      <c r="F2243" s="4">
        <v>130.1</v>
      </c>
    </row>
    <row r="2244" spans="1:6" x14ac:dyDescent="0.3">
      <c r="A2244" s="1">
        <v>40147</v>
      </c>
      <c r="B2244" t="s">
        <v>3708</v>
      </c>
      <c r="C2244" t="s">
        <v>142</v>
      </c>
      <c r="D2244" s="3">
        <v>50976</v>
      </c>
      <c r="E2244" s="4">
        <v>415.45</v>
      </c>
      <c r="F2244" s="4">
        <v>122.7</v>
      </c>
    </row>
    <row r="2245" spans="1:6" x14ac:dyDescent="0.3">
      <c r="A2245" s="1">
        <v>40149</v>
      </c>
      <c r="B2245" t="s">
        <v>3709</v>
      </c>
      <c r="C2245" t="s">
        <v>3710</v>
      </c>
      <c r="D2245" s="3">
        <v>11629</v>
      </c>
      <c r="E2245" s="4">
        <v>1003.17</v>
      </c>
      <c r="F2245" s="4">
        <v>11.6</v>
      </c>
    </row>
    <row r="2246" spans="1:6" x14ac:dyDescent="0.3">
      <c r="A2246" s="1">
        <v>40151</v>
      </c>
      <c r="B2246" t="s">
        <v>3711</v>
      </c>
      <c r="C2246" t="s">
        <v>3712</v>
      </c>
      <c r="D2246" s="3">
        <v>8878</v>
      </c>
      <c r="E2246" s="4">
        <v>1286.45</v>
      </c>
      <c r="F2246" s="4">
        <v>6.9</v>
      </c>
    </row>
    <row r="2247" spans="1:6" x14ac:dyDescent="0.3">
      <c r="A2247" s="1">
        <v>40153</v>
      </c>
      <c r="B2247" t="s">
        <v>3713</v>
      </c>
      <c r="C2247" t="s">
        <v>3714</v>
      </c>
      <c r="D2247" s="3">
        <v>20081</v>
      </c>
      <c r="E2247" s="4">
        <v>1242.4000000000001</v>
      </c>
      <c r="F2247" s="4">
        <v>16.2</v>
      </c>
    </row>
    <row r="2248" spans="1:6" x14ac:dyDescent="0.3">
      <c r="A2248" s="1">
        <v>41</v>
      </c>
      <c r="B2248" t="s">
        <v>3715</v>
      </c>
      <c r="C2248" t="s">
        <v>3716</v>
      </c>
      <c r="D2248" s="3">
        <v>3831074</v>
      </c>
      <c r="E2248" s="4">
        <v>95988.01</v>
      </c>
      <c r="F2248" s="4">
        <v>39.9</v>
      </c>
    </row>
    <row r="2249" spans="1:6" x14ac:dyDescent="0.3">
      <c r="A2249" s="1">
        <v>41001</v>
      </c>
      <c r="B2249" t="s">
        <v>3717</v>
      </c>
      <c r="C2249" t="s">
        <v>653</v>
      </c>
      <c r="D2249" s="3">
        <v>16134</v>
      </c>
      <c r="E2249" s="4">
        <v>3068.36</v>
      </c>
      <c r="F2249" s="4">
        <v>5.3</v>
      </c>
    </row>
    <row r="2250" spans="1:6" x14ac:dyDescent="0.3">
      <c r="A2250" s="1">
        <v>41003</v>
      </c>
      <c r="B2250" t="s">
        <v>3718</v>
      </c>
      <c r="C2250" t="s">
        <v>251</v>
      </c>
      <c r="D2250" s="3">
        <v>85579</v>
      </c>
      <c r="E2250" s="4">
        <v>675.94</v>
      </c>
      <c r="F2250" s="4">
        <v>126.6</v>
      </c>
    </row>
    <row r="2251" spans="1:6" x14ac:dyDescent="0.3">
      <c r="A2251" s="1">
        <v>41005</v>
      </c>
      <c r="B2251" t="s">
        <v>3719</v>
      </c>
      <c r="C2251" t="s">
        <v>3720</v>
      </c>
      <c r="D2251" s="3">
        <v>375992</v>
      </c>
      <c r="E2251" s="4">
        <v>1870.32</v>
      </c>
      <c r="F2251" s="4">
        <v>201</v>
      </c>
    </row>
    <row r="2252" spans="1:6" x14ac:dyDescent="0.3">
      <c r="A2252" s="1">
        <v>41007</v>
      </c>
      <c r="B2252" t="s">
        <v>3721</v>
      </c>
      <c r="C2252" t="s">
        <v>3722</v>
      </c>
      <c r="D2252" s="3">
        <v>37039</v>
      </c>
      <c r="E2252" s="4">
        <v>829.05</v>
      </c>
      <c r="F2252" s="4">
        <v>44.7</v>
      </c>
    </row>
    <row r="2253" spans="1:6" x14ac:dyDescent="0.3">
      <c r="A2253" s="1">
        <v>41009</v>
      </c>
      <c r="B2253" t="s">
        <v>3723</v>
      </c>
      <c r="C2253" t="s">
        <v>268</v>
      </c>
      <c r="D2253" s="3">
        <v>49351</v>
      </c>
      <c r="E2253" s="4">
        <v>657.36</v>
      </c>
      <c r="F2253" s="4">
        <v>75.099999999999994</v>
      </c>
    </row>
    <row r="2254" spans="1:6" x14ac:dyDescent="0.3">
      <c r="A2254" s="1">
        <v>41011</v>
      </c>
      <c r="B2254" t="s">
        <v>3724</v>
      </c>
      <c r="C2254" t="s">
        <v>3004</v>
      </c>
      <c r="D2254" s="3">
        <v>63043</v>
      </c>
      <c r="E2254" s="4">
        <v>1596.17</v>
      </c>
      <c r="F2254" s="4">
        <v>39.5</v>
      </c>
    </row>
    <row r="2255" spans="1:6" x14ac:dyDescent="0.3">
      <c r="A2255" s="1">
        <v>41013</v>
      </c>
      <c r="B2255" t="s">
        <v>3725</v>
      </c>
      <c r="C2255" t="s">
        <v>3726</v>
      </c>
      <c r="D2255" s="3">
        <v>20978</v>
      </c>
      <c r="E2255" s="4">
        <v>2979.09</v>
      </c>
      <c r="F2255" s="4">
        <v>7</v>
      </c>
    </row>
    <row r="2256" spans="1:6" x14ac:dyDescent="0.3">
      <c r="A2256" s="1">
        <v>41015</v>
      </c>
      <c r="B2256" t="s">
        <v>3727</v>
      </c>
      <c r="C2256" t="s">
        <v>3068</v>
      </c>
      <c r="D2256" s="3">
        <v>22364</v>
      </c>
      <c r="E2256" s="4">
        <v>1627.46</v>
      </c>
      <c r="F2256" s="4">
        <v>13.7</v>
      </c>
    </row>
    <row r="2257" spans="1:6" x14ac:dyDescent="0.3">
      <c r="A2257" s="1">
        <v>41017</v>
      </c>
      <c r="B2257" t="s">
        <v>3728</v>
      </c>
      <c r="C2257" t="s">
        <v>3729</v>
      </c>
      <c r="D2257" s="3">
        <v>157733</v>
      </c>
      <c r="E2257" s="4">
        <v>3018.19</v>
      </c>
      <c r="F2257" s="4">
        <v>52.3</v>
      </c>
    </row>
    <row r="2258" spans="1:6" x14ac:dyDescent="0.3">
      <c r="A2258" s="1">
        <v>41019</v>
      </c>
      <c r="B2258" t="s">
        <v>3730</v>
      </c>
      <c r="C2258" t="s">
        <v>534</v>
      </c>
      <c r="D2258" s="3">
        <v>107667</v>
      </c>
      <c r="E2258" s="4">
        <v>5036.07</v>
      </c>
      <c r="F2258" s="4">
        <v>21.4</v>
      </c>
    </row>
    <row r="2259" spans="1:6" x14ac:dyDescent="0.3">
      <c r="A2259" s="1">
        <v>41021</v>
      </c>
      <c r="B2259" t="s">
        <v>3731</v>
      </c>
      <c r="C2259" t="s">
        <v>3732</v>
      </c>
      <c r="D2259" s="3">
        <v>1871</v>
      </c>
      <c r="E2259" s="4">
        <v>1204.81</v>
      </c>
      <c r="F2259" s="4">
        <v>1.6</v>
      </c>
    </row>
    <row r="2260" spans="1:6" x14ac:dyDescent="0.3">
      <c r="A2260" s="1">
        <v>41023</v>
      </c>
      <c r="B2260" t="s">
        <v>3733</v>
      </c>
      <c r="C2260" t="s">
        <v>292</v>
      </c>
      <c r="D2260" s="3">
        <v>7445</v>
      </c>
      <c r="E2260" s="4">
        <v>4528.54</v>
      </c>
      <c r="F2260" s="4">
        <v>1.6</v>
      </c>
    </row>
    <row r="2261" spans="1:6" x14ac:dyDescent="0.3">
      <c r="A2261" s="1">
        <v>41025</v>
      </c>
      <c r="B2261" t="s">
        <v>3734</v>
      </c>
      <c r="C2261" t="s">
        <v>3735</v>
      </c>
      <c r="D2261" s="3">
        <v>7422</v>
      </c>
      <c r="E2261" s="4">
        <v>10133.17</v>
      </c>
      <c r="F2261" s="4">
        <v>0.7</v>
      </c>
    </row>
    <row r="2262" spans="1:6" x14ac:dyDescent="0.3">
      <c r="A2262" s="1">
        <v>41027</v>
      </c>
      <c r="B2262" t="s">
        <v>3736</v>
      </c>
      <c r="C2262" t="s">
        <v>3737</v>
      </c>
      <c r="D2262" s="3">
        <v>22346</v>
      </c>
      <c r="E2262" s="4">
        <v>521.95000000000005</v>
      </c>
      <c r="F2262" s="4">
        <v>42.8</v>
      </c>
    </row>
    <row r="2263" spans="1:6" x14ac:dyDescent="0.3">
      <c r="A2263" s="1">
        <v>41029</v>
      </c>
      <c r="B2263" t="s">
        <v>3738</v>
      </c>
      <c r="C2263" t="s">
        <v>81</v>
      </c>
      <c r="D2263" s="3">
        <v>203206</v>
      </c>
      <c r="E2263" s="4">
        <v>2783.55</v>
      </c>
      <c r="F2263" s="4">
        <v>73</v>
      </c>
    </row>
    <row r="2264" spans="1:6" x14ac:dyDescent="0.3">
      <c r="A2264" s="1">
        <v>41031</v>
      </c>
      <c r="B2264" t="s">
        <v>3739</v>
      </c>
      <c r="C2264" t="s">
        <v>83</v>
      </c>
      <c r="D2264" s="3">
        <v>21720</v>
      </c>
      <c r="E2264" s="4">
        <v>1780.78</v>
      </c>
      <c r="F2264" s="4">
        <v>12.2</v>
      </c>
    </row>
    <row r="2265" spans="1:6" x14ac:dyDescent="0.3">
      <c r="A2265" s="1">
        <v>41033</v>
      </c>
      <c r="B2265" t="s">
        <v>3740</v>
      </c>
      <c r="C2265" t="s">
        <v>3741</v>
      </c>
      <c r="D2265" s="3">
        <v>82713</v>
      </c>
      <c r="E2265" s="4">
        <v>1639.67</v>
      </c>
      <c r="F2265" s="4">
        <v>50.4</v>
      </c>
    </row>
    <row r="2266" spans="1:6" x14ac:dyDescent="0.3">
      <c r="A2266" s="1">
        <v>41035</v>
      </c>
      <c r="B2266" t="s">
        <v>3742</v>
      </c>
      <c r="C2266" t="s">
        <v>3743</v>
      </c>
      <c r="D2266" s="3">
        <v>66380</v>
      </c>
      <c r="E2266" s="4">
        <v>5941.05</v>
      </c>
      <c r="F2266" s="4">
        <v>11.2</v>
      </c>
    </row>
    <row r="2267" spans="1:6" x14ac:dyDescent="0.3">
      <c r="A2267" s="1">
        <v>41037</v>
      </c>
      <c r="B2267" t="s">
        <v>3744</v>
      </c>
      <c r="C2267" t="s">
        <v>412</v>
      </c>
      <c r="D2267" s="3">
        <v>7895</v>
      </c>
      <c r="E2267" s="4">
        <v>8138.98</v>
      </c>
      <c r="F2267" s="4">
        <v>1</v>
      </c>
    </row>
    <row r="2268" spans="1:6" x14ac:dyDescent="0.3">
      <c r="A2268" s="1">
        <v>41039</v>
      </c>
      <c r="B2268" t="s">
        <v>3745</v>
      </c>
      <c r="C2268" t="s">
        <v>1659</v>
      </c>
      <c r="D2268" s="3">
        <v>351715</v>
      </c>
      <c r="E2268" s="4">
        <v>4553.12</v>
      </c>
      <c r="F2268" s="4">
        <v>77.2</v>
      </c>
    </row>
    <row r="2269" spans="1:6" x14ac:dyDescent="0.3">
      <c r="A2269" s="1">
        <v>41041</v>
      </c>
      <c r="B2269" t="s">
        <v>3746</v>
      </c>
      <c r="C2269" t="s">
        <v>313</v>
      </c>
      <c r="D2269" s="3">
        <v>46034</v>
      </c>
      <c r="E2269" s="4">
        <v>979.77</v>
      </c>
      <c r="F2269" s="4">
        <v>47</v>
      </c>
    </row>
    <row r="2270" spans="1:6" x14ac:dyDescent="0.3">
      <c r="A2270" s="1">
        <v>41043</v>
      </c>
      <c r="B2270" t="s">
        <v>3747</v>
      </c>
      <c r="C2270" t="s">
        <v>1511</v>
      </c>
      <c r="D2270" s="3">
        <v>116672</v>
      </c>
      <c r="E2270" s="4">
        <v>2290.13</v>
      </c>
      <c r="F2270" s="4">
        <v>50.9</v>
      </c>
    </row>
    <row r="2271" spans="1:6" x14ac:dyDescent="0.3">
      <c r="A2271" s="1">
        <v>41045</v>
      </c>
      <c r="B2271" t="s">
        <v>3748</v>
      </c>
      <c r="C2271" t="s">
        <v>3749</v>
      </c>
      <c r="D2271" s="3">
        <v>31313</v>
      </c>
      <c r="E2271" s="4">
        <v>9887.5300000000007</v>
      </c>
      <c r="F2271" s="4">
        <v>3.2</v>
      </c>
    </row>
    <row r="2272" spans="1:6" x14ac:dyDescent="0.3">
      <c r="A2272" s="1">
        <v>41047</v>
      </c>
      <c r="B2272" t="s">
        <v>3750</v>
      </c>
      <c r="C2272" t="s">
        <v>105</v>
      </c>
      <c r="D2272" s="3">
        <v>315335</v>
      </c>
      <c r="E2272" s="4">
        <v>1182.33</v>
      </c>
      <c r="F2272" s="4">
        <v>266.7</v>
      </c>
    </row>
    <row r="2273" spans="1:6" x14ac:dyDescent="0.3">
      <c r="A2273" s="1">
        <v>41049</v>
      </c>
      <c r="B2273" t="s">
        <v>3751</v>
      </c>
      <c r="C2273" t="s">
        <v>3550</v>
      </c>
      <c r="D2273" s="3">
        <v>11173</v>
      </c>
      <c r="E2273" s="4">
        <v>2031.61</v>
      </c>
      <c r="F2273" s="4">
        <v>5.5</v>
      </c>
    </row>
    <row r="2274" spans="1:6" x14ac:dyDescent="0.3">
      <c r="A2274" s="1">
        <v>41051</v>
      </c>
      <c r="B2274" t="s">
        <v>3752</v>
      </c>
      <c r="C2274" t="s">
        <v>3753</v>
      </c>
      <c r="D2274" s="3">
        <v>735334</v>
      </c>
      <c r="E2274" s="4">
        <v>431.3</v>
      </c>
      <c r="F2274" s="4">
        <v>1704.9</v>
      </c>
    </row>
    <row r="2275" spans="1:6" x14ac:dyDescent="0.3">
      <c r="A2275" s="1">
        <v>41053</v>
      </c>
      <c r="B2275" t="s">
        <v>3754</v>
      </c>
      <c r="C2275" t="s">
        <v>342</v>
      </c>
      <c r="D2275" s="3">
        <v>75403</v>
      </c>
      <c r="E2275" s="4">
        <v>740.79</v>
      </c>
      <c r="F2275" s="4">
        <v>101.8</v>
      </c>
    </row>
    <row r="2276" spans="1:6" x14ac:dyDescent="0.3">
      <c r="A2276" s="1">
        <v>41055</v>
      </c>
      <c r="B2276" t="s">
        <v>3755</v>
      </c>
      <c r="C2276" t="s">
        <v>1724</v>
      </c>
      <c r="D2276" s="3">
        <v>1765</v>
      </c>
      <c r="E2276" s="4">
        <v>823.69</v>
      </c>
      <c r="F2276" s="4">
        <v>2.1</v>
      </c>
    </row>
    <row r="2277" spans="1:6" x14ac:dyDescent="0.3">
      <c r="A2277" s="1">
        <v>41057</v>
      </c>
      <c r="B2277" t="s">
        <v>3756</v>
      </c>
      <c r="C2277" t="s">
        <v>3757</v>
      </c>
      <c r="D2277" s="3">
        <v>25250</v>
      </c>
      <c r="E2277" s="4">
        <v>1102.58</v>
      </c>
      <c r="F2277" s="4">
        <v>22.9</v>
      </c>
    </row>
    <row r="2278" spans="1:6" x14ac:dyDescent="0.3">
      <c r="A2278" s="1">
        <v>41059</v>
      </c>
      <c r="B2278" t="s">
        <v>3758</v>
      </c>
      <c r="C2278" t="s">
        <v>3759</v>
      </c>
      <c r="D2278" s="3">
        <v>75889</v>
      </c>
      <c r="E2278" s="4">
        <v>3215.51</v>
      </c>
      <c r="F2278" s="4">
        <v>23.6</v>
      </c>
    </row>
    <row r="2279" spans="1:6" x14ac:dyDescent="0.3">
      <c r="A2279" s="1">
        <v>41061</v>
      </c>
      <c r="B2279" t="s">
        <v>3760</v>
      </c>
      <c r="C2279" t="s">
        <v>367</v>
      </c>
      <c r="D2279" s="3">
        <v>25748</v>
      </c>
      <c r="E2279" s="4">
        <v>2036.61</v>
      </c>
      <c r="F2279" s="4">
        <v>12.6</v>
      </c>
    </row>
    <row r="2280" spans="1:6" x14ac:dyDescent="0.3">
      <c r="A2280" s="1">
        <v>41063</v>
      </c>
      <c r="B2280" t="s">
        <v>3761</v>
      </c>
      <c r="C2280" t="s">
        <v>3762</v>
      </c>
      <c r="D2280" s="3">
        <v>7008</v>
      </c>
      <c r="E2280" s="4">
        <v>3146.19</v>
      </c>
      <c r="F2280" s="4">
        <v>2.2000000000000002</v>
      </c>
    </row>
    <row r="2281" spans="1:6" x14ac:dyDescent="0.3">
      <c r="A2281" s="1">
        <v>41065</v>
      </c>
      <c r="B2281" t="s">
        <v>3763</v>
      </c>
      <c r="C2281" t="s">
        <v>3764</v>
      </c>
      <c r="D2281" s="3">
        <v>25213</v>
      </c>
      <c r="E2281" s="4">
        <v>2381.52</v>
      </c>
      <c r="F2281" s="4">
        <v>10.6</v>
      </c>
    </row>
    <row r="2282" spans="1:6" x14ac:dyDescent="0.3">
      <c r="A2282" s="1">
        <v>41067</v>
      </c>
      <c r="B2282" t="s">
        <v>3765</v>
      </c>
      <c r="C2282" t="s">
        <v>142</v>
      </c>
      <c r="D2282" s="3">
        <v>529710</v>
      </c>
      <c r="E2282" s="4">
        <v>724.23</v>
      </c>
      <c r="F2282" s="4">
        <v>731.4</v>
      </c>
    </row>
    <row r="2283" spans="1:6" x14ac:dyDescent="0.3">
      <c r="A2283" s="1">
        <v>41069</v>
      </c>
      <c r="B2283" t="s">
        <v>3766</v>
      </c>
      <c r="C2283" t="s">
        <v>1032</v>
      </c>
      <c r="D2283" s="3">
        <v>1441</v>
      </c>
      <c r="E2283" s="4">
        <v>1714.75</v>
      </c>
      <c r="F2283" s="4">
        <v>0.8</v>
      </c>
    </row>
    <row r="2284" spans="1:6" x14ac:dyDescent="0.3">
      <c r="A2284" s="1">
        <v>41071</v>
      </c>
      <c r="B2284" t="s">
        <v>3767</v>
      </c>
      <c r="C2284" t="s">
        <v>3768</v>
      </c>
      <c r="D2284" s="3">
        <v>99193</v>
      </c>
      <c r="E2284" s="4">
        <v>715.86</v>
      </c>
      <c r="F2284" s="4">
        <v>138.6</v>
      </c>
    </row>
    <row r="2285" spans="1:6" x14ac:dyDescent="0.3">
      <c r="A2285" s="1">
        <v>42</v>
      </c>
      <c r="B2285" t="s">
        <v>3769</v>
      </c>
      <c r="C2285" t="s">
        <v>3770</v>
      </c>
      <c r="D2285" s="3">
        <v>12702379</v>
      </c>
      <c r="E2285" s="4">
        <v>44742.7</v>
      </c>
      <c r="F2285" s="4">
        <v>283.89999999999998</v>
      </c>
    </row>
    <row r="2286" spans="1:6" x14ac:dyDescent="0.3">
      <c r="A2286" s="1">
        <v>42001</v>
      </c>
      <c r="B2286" t="s">
        <v>3771</v>
      </c>
      <c r="C2286" t="s">
        <v>496</v>
      </c>
      <c r="D2286" s="3">
        <v>101407</v>
      </c>
      <c r="E2286" s="4">
        <v>518.66999999999996</v>
      </c>
      <c r="F2286" s="4">
        <v>195.5</v>
      </c>
    </row>
    <row r="2287" spans="1:6" x14ac:dyDescent="0.3">
      <c r="A2287" s="1">
        <v>42003</v>
      </c>
      <c r="B2287" t="s">
        <v>3772</v>
      </c>
      <c r="C2287" t="s">
        <v>3773</v>
      </c>
      <c r="D2287" s="3">
        <v>1223348</v>
      </c>
      <c r="E2287" s="4">
        <v>730.07</v>
      </c>
      <c r="F2287" s="4">
        <v>1675.6</v>
      </c>
    </row>
    <row r="2288" spans="1:6" x14ac:dyDescent="0.3">
      <c r="A2288" s="1">
        <v>42005</v>
      </c>
      <c r="B2288" t="s">
        <v>3774</v>
      </c>
      <c r="C2288" t="s">
        <v>3775</v>
      </c>
      <c r="D2288" s="3">
        <v>68941</v>
      </c>
      <c r="E2288" s="4">
        <v>653.20000000000005</v>
      </c>
      <c r="F2288" s="4">
        <v>105.5</v>
      </c>
    </row>
    <row r="2289" spans="1:6" x14ac:dyDescent="0.3">
      <c r="A2289" s="1">
        <v>42007</v>
      </c>
      <c r="B2289" t="s">
        <v>3776</v>
      </c>
      <c r="C2289" t="s">
        <v>3602</v>
      </c>
      <c r="D2289" s="3">
        <v>170539</v>
      </c>
      <c r="E2289" s="4">
        <v>434.71</v>
      </c>
      <c r="F2289" s="4">
        <v>392.3</v>
      </c>
    </row>
    <row r="2290" spans="1:6" x14ac:dyDescent="0.3">
      <c r="A2290" s="1">
        <v>42009</v>
      </c>
      <c r="B2290" t="s">
        <v>3777</v>
      </c>
      <c r="C2290" t="s">
        <v>3778</v>
      </c>
      <c r="D2290" s="3">
        <v>49762</v>
      </c>
      <c r="E2290" s="4">
        <v>1012.3</v>
      </c>
      <c r="F2290" s="4">
        <v>49.2</v>
      </c>
    </row>
    <row r="2291" spans="1:6" x14ac:dyDescent="0.3">
      <c r="A2291" s="1">
        <v>42011</v>
      </c>
      <c r="B2291" t="s">
        <v>3779</v>
      </c>
      <c r="C2291" t="s">
        <v>3780</v>
      </c>
      <c r="D2291" s="3">
        <v>411442</v>
      </c>
      <c r="E2291" s="4">
        <v>856.51</v>
      </c>
      <c r="F2291" s="4">
        <v>480.4</v>
      </c>
    </row>
    <row r="2292" spans="1:6" x14ac:dyDescent="0.3">
      <c r="A2292" s="1">
        <v>42013</v>
      </c>
      <c r="B2292" t="s">
        <v>3781</v>
      </c>
      <c r="C2292" t="s">
        <v>3782</v>
      </c>
      <c r="D2292" s="3">
        <v>127089</v>
      </c>
      <c r="E2292" s="4">
        <v>525.79999999999995</v>
      </c>
      <c r="F2292" s="4">
        <v>241.7</v>
      </c>
    </row>
    <row r="2293" spans="1:6" x14ac:dyDescent="0.3">
      <c r="A2293" s="1">
        <v>42015</v>
      </c>
      <c r="B2293" t="s">
        <v>3783</v>
      </c>
      <c r="C2293" t="s">
        <v>657</v>
      </c>
      <c r="D2293" s="3">
        <v>62622</v>
      </c>
      <c r="E2293" s="4">
        <v>1147.4000000000001</v>
      </c>
      <c r="F2293" s="4">
        <v>54.6</v>
      </c>
    </row>
    <row r="2294" spans="1:6" x14ac:dyDescent="0.3">
      <c r="A2294" s="1">
        <v>42017</v>
      </c>
      <c r="B2294" t="s">
        <v>3784</v>
      </c>
      <c r="C2294" t="s">
        <v>3785</v>
      </c>
      <c r="D2294" s="3">
        <v>625249</v>
      </c>
      <c r="E2294" s="4">
        <v>604.30999999999995</v>
      </c>
      <c r="F2294" s="4">
        <v>1034.7</v>
      </c>
    </row>
    <row r="2295" spans="1:6" x14ac:dyDescent="0.3">
      <c r="A2295" s="1">
        <v>42019</v>
      </c>
      <c r="B2295" t="s">
        <v>3786</v>
      </c>
      <c r="C2295" t="s">
        <v>23</v>
      </c>
      <c r="D2295" s="3">
        <v>183862</v>
      </c>
      <c r="E2295" s="4">
        <v>788.6</v>
      </c>
      <c r="F2295" s="4">
        <v>233.1</v>
      </c>
    </row>
    <row r="2296" spans="1:6" x14ac:dyDescent="0.3">
      <c r="A2296" s="1">
        <v>42021</v>
      </c>
      <c r="B2296" t="s">
        <v>3787</v>
      </c>
      <c r="C2296" t="s">
        <v>3788</v>
      </c>
      <c r="D2296" s="3">
        <v>143679</v>
      </c>
      <c r="E2296" s="4">
        <v>688.35</v>
      </c>
      <c r="F2296" s="4">
        <v>208.7</v>
      </c>
    </row>
    <row r="2297" spans="1:6" x14ac:dyDescent="0.3">
      <c r="A2297" s="1">
        <v>42023</v>
      </c>
      <c r="B2297" t="s">
        <v>3789</v>
      </c>
      <c r="C2297" t="s">
        <v>3790</v>
      </c>
      <c r="D2297" s="3">
        <v>5085</v>
      </c>
      <c r="E2297" s="4">
        <v>396.23</v>
      </c>
      <c r="F2297" s="4">
        <v>12.8</v>
      </c>
    </row>
    <row r="2298" spans="1:6" x14ac:dyDescent="0.3">
      <c r="A2298" s="1">
        <v>42025</v>
      </c>
      <c r="B2298" t="s">
        <v>3791</v>
      </c>
      <c r="C2298" t="s">
        <v>2747</v>
      </c>
      <c r="D2298" s="3">
        <v>65249</v>
      </c>
      <c r="E2298" s="4">
        <v>381.46</v>
      </c>
      <c r="F2298" s="4">
        <v>171.1</v>
      </c>
    </row>
    <row r="2299" spans="1:6" x14ac:dyDescent="0.3">
      <c r="A2299" s="1">
        <v>42027</v>
      </c>
      <c r="B2299" t="s">
        <v>3792</v>
      </c>
      <c r="C2299" t="s">
        <v>3793</v>
      </c>
      <c r="D2299" s="3">
        <v>153990</v>
      </c>
      <c r="E2299" s="4">
        <v>1109.92</v>
      </c>
      <c r="F2299" s="4">
        <v>138.69999999999999</v>
      </c>
    </row>
    <row r="2300" spans="1:6" x14ac:dyDescent="0.3">
      <c r="A2300" s="1">
        <v>42029</v>
      </c>
      <c r="B2300" t="s">
        <v>3794</v>
      </c>
      <c r="C2300" t="s">
        <v>3795</v>
      </c>
      <c r="D2300" s="3" t="s">
        <v>3796</v>
      </c>
      <c r="E2300" s="4">
        <v>750.51</v>
      </c>
      <c r="F2300" s="4">
        <v>664.7</v>
      </c>
    </row>
    <row r="2301" spans="1:6" x14ac:dyDescent="0.3">
      <c r="A2301" s="1">
        <v>42031</v>
      </c>
      <c r="B2301" t="s">
        <v>3797</v>
      </c>
      <c r="C2301" t="s">
        <v>3798</v>
      </c>
      <c r="D2301" s="3">
        <v>39988</v>
      </c>
      <c r="E2301" s="4">
        <v>600.83000000000004</v>
      </c>
      <c r="F2301" s="4">
        <v>66.599999999999994</v>
      </c>
    </row>
    <row r="2302" spans="1:6" x14ac:dyDescent="0.3">
      <c r="A2302" s="1">
        <v>42033</v>
      </c>
      <c r="B2302" t="s">
        <v>3799</v>
      </c>
      <c r="C2302" t="s">
        <v>3800</v>
      </c>
      <c r="D2302" s="3" t="s">
        <v>3801</v>
      </c>
      <c r="E2302" s="4">
        <v>1144.72</v>
      </c>
      <c r="F2302" s="4">
        <v>71.3</v>
      </c>
    </row>
    <row r="2303" spans="1:6" x14ac:dyDescent="0.3">
      <c r="A2303" s="1">
        <v>42035</v>
      </c>
      <c r="B2303" t="s">
        <v>3802</v>
      </c>
      <c r="C2303" t="s">
        <v>1159</v>
      </c>
      <c r="D2303" s="3">
        <v>39238</v>
      </c>
      <c r="E2303" s="4">
        <v>887.98</v>
      </c>
      <c r="F2303" s="4">
        <v>44.2</v>
      </c>
    </row>
    <row r="2304" spans="1:6" x14ac:dyDescent="0.3">
      <c r="A2304" s="1">
        <v>42037</v>
      </c>
      <c r="B2304" t="s">
        <v>3803</v>
      </c>
      <c r="C2304" t="s">
        <v>268</v>
      </c>
      <c r="D2304" s="3">
        <v>67295</v>
      </c>
      <c r="E2304" s="4">
        <v>483.11</v>
      </c>
      <c r="F2304" s="4">
        <v>139.30000000000001</v>
      </c>
    </row>
    <row r="2305" spans="1:6" x14ac:dyDescent="0.3">
      <c r="A2305" s="1">
        <v>42039</v>
      </c>
      <c r="B2305" t="s">
        <v>3804</v>
      </c>
      <c r="C2305" t="s">
        <v>274</v>
      </c>
      <c r="D2305" s="3">
        <v>88765</v>
      </c>
      <c r="E2305" s="4">
        <v>1012.3</v>
      </c>
      <c r="F2305" s="4">
        <v>87.7</v>
      </c>
    </row>
    <row r="2306" spans="1:6" x14ac:dyDescent="0.3">
      <c r="A2306" s="1">
        <v>42041</v>
      </c>
      <c r="B2306" t="s">
        <v>3805</v>
      </c>
      <c r="C2306" t="s">
        <v>1165</v>
      </c>
      <c r="D2306" s="3">
        <v>235406</v>
      </c>
      <c r="E2306" s="4">
        <v>545.46</v>
      </c>
      <c r="F2306" s="4">
        <v>431.6</v>
      </c>
    </row>
    <row r="2307" spans="1:6" x14ac:dyDescent="0.3">
      <c r="A2307" s="1">
        <v>42043</v>
      </c>
      <c r="B2307" t="s">
        <v>3806</v>
      </c>
      <c r="C2307" t="s">
        <v>3807</v>
      </c>
      <c r="D2307" s="3">
        <v>268100</v>
      </c>
      <c r="E2307" s="4">
        <v>525.04999999999995</v>
      </c>
      <c r="F2307" s="4">
        <v>510.6</v>
      </c>
    </row>
    <row r="2308" spans="1:6" x14ac:dyDescent="0.3">
      <c r="A2308" s="1">
        <v>42045</v>
      </c>
      <c r="B2308" t="s">
        <v>3808</v>
      </c>
      <c r="C2308" t="s">
        <v>1320</v>
      </c>
      <c r="D2308" s="3" t="s">
        <v>3809</v>
      </c>
      <c r="E2308" s="4">
        <v>183.84</v>
      </c>
      <c r="F2308" s="4">
        <v>3040.5</v>
      </c>
    </row>
    <row r="2309" spans="1:6" x14ac:dyDescent="0.3">
      <c r="A2309" s="1">
        <v>42047</v>
      </c>
      <c r="B2309" t="s">
        <v>3810</v>
      </c>
      <c r="C2309" t="s">
        <v>1616</v>
      </c>
      <c r="D2309" s="3">
        <v>31946</v>
      </c>
      <c r="E2309" s="4">
        <v>827.36</v>
      </c>
      <c r="F2309" s="4">
        <v>38.6</v>
      </c>
    </row>
    <row r="2310" spans="1:6" x14ac:dyDescent="0.3">
      <c r="A2310" s="1">
        <v>42049</v>
      </c>
      <c r="B2310" t="s">
        <v>3811</v>
      </c>
      <c r="C2310" t="s">
        <v>3142</v>
      </c>
      <c r="D2310" s="3">
        <v>280566</v>
      </c>
      <c r="E2310" s="4">
        <v>799.15</v>
      </c>
      <c r="F2310" s="4">
        <v>351.1</v>
      </c>
    </row>
    <row r="2311" spans="1:6" x14ac:dyDescent="0.3">
      <c r="A2311" s="1">
        <v>42051</v>
      </c>
      <c r="B2311" t="s">
        <v>3812</v>
      </c>
      <c r="C2311" t="s">
        <v>67</v>
      </c>
      <c r="D2311" s="3">
        <v>136606</v>
      </c>
      <c r="E2311" s="4">
        <v>790.34</v>
      </c>
      <c r="F2311" s="4">
        <v>172.8</v>
      </c>
    </row>
    <row r="2312" spans="1:6" x14ac:dyDescent="0.3">
      <c r="A2312" s="1">
        <v>42053</v>
      </c>
      <c r="B2312" t="s">
        <v>3813</v>
      </c>
      <c r="C2312" t="s">
        <v>3814</v>
      </c>
      <c r="D2312" s="3">
        <v>7716</v>
      </c>
      <c r="E2312" s="4">
        <v>427.19</v>
      </c>
      <c r="F2312" s="4">
        <v>18.100000000000001</v>
      </c>
    </row>
    <row r="2313" spans="1:6" x14ac:dyDescent="0.3">
      <c r="A2313" s="1">
        <v>42055</v>
      </c>
      <c r="B2313" t="s">
        <v>3815</v>
      </c>
      <c r="C2313" t="s">
        <v>69</v>
      </c>
      <c r="D2313" s="3">
        <v>149618</v>
      </c>
      <c r="E2313" s="4">
        <v>772.22</v>
      </c>
      <c r="F2313" s="4">
        <v>193.7</v>
      </c>
    </row>
    <row r="2314" spans="1:6" x14ac:dyDescent="0.3">
      <c r="A2314" s="1">
        <v>42057</v>
      </c>
      <c r="B2314" t="s">
        <v>3816</v>
      </c>
      <c r="C2314" t="s">
        <v>288</v>
      </c>
      <c r="D2314" s="3">
        <v>14845</v>
      </c>
      <c r="E2314" s="4">
        <v>437.55</v>
      </c>
      <c r="F2314" s="4">
        <v>33.9</v>
      </c>
    </row>
    <row r="2315" spans="1:6" x14ac:dyDescent="0.3">
      <c r="A2315" s="1">
        <v>42059</v>
      </c>
      <c r="B2315" t="s">
        <v>3817</v>
      </c>
      <c r="C2315" t="s">
        <v>73</v>
      </c>
      <c r="D2315" s="3">
        <v>38686</v>
      </c>
      <c r="E2315" s="4">
        <v>575.95000000000005</v>
      </c>
      <c r="F2315" s="4">
        <v>67.2</v>
      </c>
    </row>
    <row r="2316" spans="1:6" x14ac:dyDescent="0.3">
      <c r="A2316" s="1">
        <v>42061</v>
      </c>
      <c r="B2316" t="s">
        <v>3818</v>
      </c>
      <c r="C2316" t="s">
        <v>3819</v>
      </c>
      <c r="D2316" s="3">
        <v>45913</v>
      </c>
      <c r="E2316" s="4">
        <v>874.64</v>
      </c>
      <c r="F2316" s="4">
        <v>52.5</v>
      </c>
    </row>
    <row r="2317" spans="1:6" x14ac:dyDescent="0.3">
      <c r="A2317" s="1">
        <v>42063</v>
      </c>
      <c r="B2317" t="s">
        <v>3820</v>
      </c>
      <c r="C2317" t="s">
        <v>3821</v>
      </c>
      <c r="D2317" s="3">
        <v>88880</v>
      </c>
      <c r="E2317" s="4">
        <v>827.03</v>
      </c>
      <c r="F2317" s="4">
        <v>107.5</v>
      </c>
    </row>
    <row r="2318" spans="1:6" x14ac:dyDescent="0.3">
      <c r="A2318" s="1">
        <v>42065</v>
      </c>
      <c r="B2318" t="s">
        <v>3822</v>
      </c>
      <c r="C2318" t="s">
        <v>83</v>
      </c>
      <c r="D2318" s="3" t="s">
        <v>3823</v>
      </c>
      <c r="E2318" s="4">
        <v>652.42999999999995</v>
      </c>
      <c r="F2318" s="4">
        <v>69.3</v>
      </c>
    </row>
    <row r="2319" spans="1:6" x14ac:dyDescent="0.3">
      <c r="A2319" s="1">
        <v>42067</v>
      </c>
      <c r="B2319" t="s">
        <v>3824</v>
      </c>
      <c r="C2319" t="s">
        <v>3825</v>
      </c>
      <c r="D2319" s="3">
        <v>24636</v>
      </c>
      <c r="E2319" s="4">
        <v>391.35</v>
      </c>
      <c r="F2319" s="4">
        <v>63</v>
      </c>
    </row>
    <row r="2320" spans="1:6" x14ac:dyDescent="0.3">
      <c r="A2320" s="1">
        <v>42069</v>
      </c>
      <c r="B2320" t="s">
        <v>3826</v>
      </c>
      <c r="C2320" t="s">
        <v>3827</v>
      </c>
      <c r="D2320" s="3">
        <v>214437</v>
      </c>
      <c r="E2320" s="4">
        <v>459.08</v>
      </c>
      <c r="F2320" s="4">
        <v>467.1</v>
      </c>
    </row>
    <row r="2321" spans="1:6" x14ac:dyDescent="0.3">
      <c r="A2321" s="1">
        <v>42071</v>
      </c>
      <c r="B2321" t="s">
        <v>3828</v>
      </c>
      <c r="C2321" t="s">
        <v>2913</v>
      </c>
      <c r="D2321" s="3">
        <v>519445</v>
      </c>
      <c r="E2321" s="4">
        <v>943.81</v>
      </c>
      <c r="F2321" s="4">
        <v>550.4</v>
      </c>
    </row>
    <row r="2322" spans="1:6" x14ac:dyDescent="0.3">
      <c r="A2322" s="1">
        <v>42073</v>
      </c>
      <c r="B2322" t="s">
        <v>3829</v>
      </c>
      <c r="C2322" t="s">
        <v>90</v>
      </c>
      <c r="D2322" s="3">
        <v>91108</v>
      </c>
      <c r="E2322" s="4">
        <v>358.18</v>
      </c>
      <c r="F2322" s="4">
        <v>254.4</v>
      </c>
    </row>
    <row r="2323" spans="1:6" x14ac:dyDescent="0.3">
      <c r="A2323" s="1">
        <v>42075</v>
      </c>
      <c r="B2323" t="s">
        <v>3830</v>
      </c>
      <c r="C2323" t="s">
        <v>3831</v>
      </c>
      <c r="D2323" s="3">
        <v>133568</v>
      </c>
      <c r="E2323" s="4">
        <v>361.83</v>
      </c>
      <c r="F2323" s="4">
        <v>369.1</v>
      </c>
    </row>
    <row r="2324" spans="1:6" x14ac:dyDescent="0.3">
      <c r="A2324" s="1">
        <v>42077</v>
      </c>
      <c r="B2324" t="s">
        <v>3832</v>
      </c>
      <c r="C2324" t="s">
        <v>3833</v>
      </c>
      <c r="D2324" s="3">
        <v>349497</v>
      </c>
      <c r="E2324" s="4">
        <v>345.17</v>
      </c>
      <c r="F2324" s="4">
        <v>1012.5</v>
      </c>
    </row>
    <row r="2325" spans="1:6" x14ac:dyDescent="0.3">
      <c r="A2325" s="1">
        <v>42079</v>
      </c>
      <c r="B2325" t="s">
        <v>3834</v>
      </c>
      <c r="C2325" t="s">
        <v>3835</v>
      </c>
      <c r="D2325" s="3">
        <v>320918</v>
      </c>
      <c r="E2325" s="4">
        <v>890.33</v>
      </c>
      <c r="F2325" s="4">
        <v>360.4</v>
      </c>
    </row>
    <row r="2326" spans="1:6" x14ac:dyDescent="0.3">
      <c r="A2326" s="1">
        <v>42081</v>
      </c>
      <c r="B2326" t="s">
        <v>3836</v>
      </c>
      <c r="C2326" t="s">
        <v>3837</v>
      </c>
      <c r="D2326" s="3">
        <v>116111</v>
      </c>
      <c r="E2326" s="4">
        <v>1228.5899999999999</v>
      </c>
      <c r="F2326" s="4">
        <v>94.5</v>
      </c>
    </row>
    <row r="2327" spans="1:6" x14ac:dyDescent="0.3">
      <c r="A2327" s="1">
        <v>42083</v>
      </c>
      <c r="B2327" t="s">
        <v>3838</v>
      </c>
      <c r="C2327" t="s">
        <v>3839</v>
      </c>
      <c r="D2327" s="3">
        <v>43450</v>
      </c>
      <c r="E2327" s="4">
        <v>979.2</v>
      </c>
      <c r="F2327" s="4">
        <v>44.4</v>
      </c>
    </row>
    <row r="2328" spans="1:6" x14ac:dyDescent="0.3">
      <c r="A2328" s="1">
        <v>42085</v>
      </c>
      <c r="B2328" t="s">
        <v>3840</v>
      </c>
      <c r="C2328" t="s">
        <v>1239</v>
      </c>
      <c r="D2328" s="3">
        <v>116638</v>
      </c>
      <c r="E2328" s="4">
        <v>672.57</v>
      </c>
      <c r="F2328" s="4">
        <v>173.4</v>
      </c>
    </row>
    <row r="2329" spans="1:6" x14ac:dyDescent="0.3">
      <c r="A2329" s="1">
        <v>42087</v>
      </c>
      <c r="B2329" t="s">
        <v>3841</v>
      </c>
      <c r="C2329" t="s">
        <v>3842</v>
      </c>
      <c r="D2329" s="3">
        <v>46682</v>
      </c>
      <c r="E2329" s="4">
        <v>411.03</v>
      </c>
      <c r="F2329" s="4">
        <v>113.6</v>
      </c>
    </row>
    <row r="2330" spans="1:6" x14ac:dyDescent="0.3">
      <c r="A2330" s="1">
        <v>42089</v>
      </c>
      <c r="B2330" t="s">
        <v>3843</v>
      </c>
      <c r="C2330" t="s">
        <v>112</v>
      </c>
      <c r="D2330" s="3">
        <v>169842</v>
      </c>
      <c r="E2330" s="4">
        <v>608.29</v>
      </c>
      <c r="F2330" s="4">
        <v>279.2</v>
      </c>
    </row>
    <row r="2331" spans="1:6" x14ac:dyDescent="0.3">
      <c r="A2331" s="1">
        <v>42091</v>
      </c>
      <c r="B2331" t="s">
        <v>3844</v>
      </c>
      <c r="C2331" t="s">
        <v>114</v>
      </c>
      <c r="D2331" s="3" t="s">
        <v>3845</v>
      </c>
      <c r="E2331" s="4">
        <v>483.04</v>
      </c>
      <c r="F2331" s="4">
        <v>1655.9</v>
      </c>
    </row>
    <row r="2332" spans="1:6" x14ac:dyDescent="0.3">
      <c r="A2332" s="1">
        <v>42093</v>
      </c>
      <c r="B2332" t="s">
        <v>3846</v>
      </c>
      <c r="C2332" t="s">
        <v>3847</v>
      </c>
      <c r="D2332" s="3">
        <v>18267</v>
      </c>
      <c r="E2332" s="4">
        <v>130.24</v>
      </c>
      <c r="F2332" s="4">
        <v>140.30000000000001</v>
      </c>
    </row>
    <row r="2333" spans="1:6" x14ac:dyDescent="0.3">
      <c r="A2333" s="1">
        <v>42095</v>
      </c>
      <c r="B2333" t="s">
        <v>3848</v>
      </c>
      <c r="C2333" t="s">
        <v>3323</v>
      </c>
      <c r="D2333" s="3">
        <v>297735</v>
      </c>
      <c r="E2333" s="4">
        <v>369.67</v>
      </c>
      <c r="F2333" s="4">
        <v>805.4</v>
      </c>
    </row>
    <row r="2334" spans="1:6" x14ac:dyDescent="0.3">
      <c r="A2334" s="1">
        <v>42097</v>
      </c>
      <c r="B2334" t="s">
        <v>3849</v>
      </c>
      <c r="C2334" t="s">
        <v>3850</v>
      </c>
      <c r="D2334" s="3">
        <v>94528</v>
      </c>
      <c r="E2334" s="4">
        <v>458.37</v>
      </c>
      <c r="F2334" s="4">
        <v>206.2</v>
      </c>
    </row>
    <row r="2335" spans="1:6" x14ac:dyDescent="0.3">
      <c r="A2335" s="1">
        <v>42099</v>
      </c>
      <c r="B2335" t="s">
        <v>3851</v>
      </c>
      <c r="C2335" t="s">
        <v>118</v>
      </c>
      <c r="D2335" s="3">
        <v>45969</v>
      </c>
      <c r="E2335" s="4">
        <v>551.45000000000005</v>
      </c>
      <c r="F2335" s="4">
        <v>83.4</v>
      </c>
    </row>
    <row r="2336" spans="1:6" x14ac:dyDescent="0.3">
      <c r="A2336" s="1">
        <v>42101</v>
      </c>
      <c r="B2336" t="s">
        <v>3852</v>
      </c>
      <c r="C2336" t="s">
        <v>3853</v>
      </c>
      <c r="D2336" s="3">
        <v>1526006</v>
      </c>
      <c r="E2336" s="4">
        <v>134.1</v>
      </c>
      <c r="F2336" s="4">
        <v>11379.5</v>
      </c>
    </row>
    <row r="2337" spans="1:6" x14ac:dyDescent="0.3">
      <c r="A2337" s="1">
        <v>42103</v>
      </c>
      <c r="B2337" t="s">
        <v>3854</v>
      </c>
      <c r="C2337" t="s">
        <v>122</v>
      </c>
      <c r="D2337" s="3">
        <v>57369</v>
      </c>
      <c r="E2337" s="4">
        <v>544.96</v>
      </c>
      <c r="F2337" s="4">
        <v>105.3</v>
      </c>
    </row>
    <row r="2338" spans="1:6" x14ac:dyDescent="0.3">
      <c r="A2338" s="1">
        <v>42105</v>
      </c>
      <c r="B2338" t="s">
        <v>3855</v>
      </c>
      <c r="C2338" t="s">
        <v>3856</v>
      </c>
      <c r="D2338" s="3">
        <v>17457</v>
      </c>
      <c r="E2338" s="4">
        <v>1081.32</v>
      </c>
      <c r="F2338" s="4">
        <v>16.100000000000001</v>
      </c>
    </row>
    <row r="2339" spans="1:6" x14ac:dyDescent="0.3">
      <c r="A2339" s="1">
        <v>42107</v>
      </c>
      <c r="B2339" t="s">
        <v>3857</v>
      </c>
      <c r="C2339" t="s">
        <v>3858</v>
      </c>
      <c r="D2339" s="3">
        <v>148289</v>
      </c>
      <c r="E2339" s="4">
        <v>778.63</v>
      </c>
      <c r="F2339" s="4">
        <v>190.4</v>
      </c>
    </row>
    <row r="2340" spans="1:6" x14ac:dyDescent="0.3">
      <c r="A2340" s="1">
        <v>42109</v>
      </c>
      <c r="B2340" t="s">
        <v>3859</v>
      </c>
      <c r="C2340" t="s">
        <v>3860</v>
      </c>
      <c r="D2340" s="3">
        <v>39702</v>
      </c>
      <c r="E2340" s="4">
        <v>328.71</v>
      </c>
      <c r="F2340" s="4">
        <v>120.8</v>
      </c>
    </row>
    <row r="2341" spans="1:6" x14ac:dyDescent="0.3">
      <c r="A2341" s="1">
        <v>42111</v>
      </c>
      <c r="B2341" t="s">
        <v>3861</v>
      </c>
      <c r="C2341" t="s">
        <v>2080</v>
      </c>
      <c r="D2341" s="3">
        <v>77742</v>
      </c>
      <c r="E2341" s="4">
        <v>1074.3699999999999</v>
      </c>
      <c r="F2341" s="4">
        <v>72.400000000000006</v>
      </c>
    </row>
    <row r="2342" spans="1:6" x14ac:dyDescent="0.3">
      <c r="A2342" s="1">
        <v>42113</v>
      </c>
      <c r="B2342" t="s">
        <v>3862</v>
      </c>
      <c r="C2342" t="s">
        <v>1406</v>
      </c>
      <c r="D2342" s="3">
        <v>6428</v>
      </c>
      <c r="E2342" s="4">
        <v>449.94</v>
      </c>
      <c r="F2342" s="4">
        <v>14.3</v>
      </c>
    </row>
    <row r="2343" spans="1:6" x14ac:dyDescent="0.3">
      <c r="A2343" s="1">
        <v>42115</v>
      </c>
      <c r="B2343" t="s">
        <v>3863</v>
      </c>
      <c r="C2343" t="s">
        <v>3864</v>
      </c>
      <c r="D2343" s="3">
        <v>43356</v>
      </c>
      <c r="E2343" s="4">
        <v>823.43</v>
      </c>
      <c r="F2343" s="4">
        <v>52.7</v>
      </c>
    </row>
    <row r="2344" spans="1:6" x14ac:dyDescent="0.3">
      <c r="A2344" s="1">
        <v>42117</v>
      </c>
      <c r="B2344" t="s">
        <v>3865</v>
      </c>
      <c r="C2344" t="s">
        <v>3197</v>
      </c>
      <c r="D2344" s="3">
        <v>41981</v>
      </c>
      <c r="E2344" s="4">
        <v>1133.79</v>
      </c>
      <c r="F2344" s="4">
        <v>37</v>
      </c>
    </row>
    <row r="2345" spans="1:6" x14ac:dyDescent="0.3">
      <c r="A2345" s="1">
        <v>42119</v>
      </c>
      <c r="B2345" t="s">
        <v>3866</v>
      </c>
      <c r="C2345" t="s">
        <v>367</v>
      </c>
      <c r="D2345" s="3">
        <v>44947</v>
      </c>
      <c r="E2345" s="4">
        <v>315.98</v>
      </c>
      <c r="F2345" s="4">
        <v>142.19999999999999</v>
      </c>
    </row>
    <row r="2346" spans="1:6" x14ac:dyDescent="0.3">
      <c r="A2346" s="1">
        <v>42121</v>
      </c>
      <c r="B2346" t="s">
        <v>3867</v>
      </c>
      <c r="C2346" t="s">
        <v>3868</v>
      </c>
      <c r="D2346" s="3">
        <v>54984</v>
      </c>
      <c r="E2346" s="4">
        <v>674.28</v>
      </c>
      <c r="F2346" s="4">
        <v>81.5</v>
      </c>
    </row>
    <row r="2347" spans="1:6" x14ac:dyDescent="0.3">
      <c r="A2347" s="1">
        <v>42123</v>
      </c>
      <c r="B2347" t="s">
        <v>3869</v>
      </c>
      <c r="C2347" t="s">
        <v>1025</v>
      </c>
      <c r="D2347" s="3">
        <v>41815</v>
      </c>
      <c r="E2347" s="4">
        <v>884.13</v>
      </c>
      <c r="F2347" s="4">
        <v>47.3</v>
      </c>
    </row>
    <row r="2348" spans="1:6" x14ac:dyDescent="0.3">
      <c r="A2348" s="1">
        <v>42125</v>
      </c>
      <c r="B2348" t="s">
        <v>3870</v>
      </c>
      <c r="C2348" t="s">
        <v>142</v>
      </c>
      <c r="D2348" s="3">
        <v>207820</v>
      </c>
      <c r="E2348" s="4">
        <v>856.99</v>
      </c>
      <c r="F2348" s="4">
        <v>242.5</v>
      </c>
    </row>
    <row r="2349" spans="1:6" x14ac:dyDescent="0.3">
      <c r="A2349" s="1">
        <v>42127</v>
      </c>
      <c r="B2349" t="s">
        <v>3871</v>
      </c>
      <c r="C2349" t="s">
        <v>1028</v>
      </c>
      <c r="D2349" s="3">
        <v>52822</v>
      </c>
      <c r="E2349" s="4">
        <v>725.6</v>
      </c>
      <c r="F2349" s="4">
        <v>72.8</v>
      </c>
    </row>
    <row r="2350" spans="1:6" x14ac:dyDescent="0.3">
      <c r="A2350" s="1">
        <v>42129</v>
      </c>
      <c r="B2350" t="s">
        <v>3872</v>
      </c>
      <c r="C2350" t="s">
        <v>3873</v>
      </c>
      <c r="D2350" s="3">
        <v>365169</v>
      </c>
      <c r="E2350" s="4">
        <v>1027.55</v>
      </c>
      <c r="F2350" s="4">
        <v>355.4</v>
      </c>
    </row>
    <row r="2351" spans="1:6" x14ac:dyDescent="0.3">
      <c r="A2351" s="1">
        <v>42131</v>
      </c>
      <c r="B2351" t="s">
        <v>3874</v>
      </c>
      <c r="C2351" t="s">
        <v>3208</v>
      </c>
      <c r="D2351" s="3">
        <v>28276</v>
      </c>
      <c r="E2351" s="4">
        <v>397.32</v>
      </c>
      <c r="F2351" s="4">
        <v>71.2</v>
      </c>
    </row>
    <row r="2352" spans="1:6" x14ac:dyDescent="0.3">
      <c r="A2352" s="1">
        <v>42133</v>
      </c>
      <c r="B2352" t="s">
        <v>3875</v>
      </c>
      <c r="C2352" t="s">
        <v>2085</v>
      </c>
      <c r="D2352" s="3">
        <v>434972</v>
      </c>
      <c r="E2352" s="4">
        <v>904.18</v>
      </c>
      <c r="F2352" s="4">
        <v>481.1</v>
      </c>
    </row>
    <row r="2353" spans="1:6" x14ac:dyDescent="0.3">
      <c r="A2353" s="1">
        <v>44</v>
      </c>
      <c r="B2353" t="s">
        <v>3876</v>
      </c>
      <c r="C2353" t="s">
        <v>3877</v>
      </c>
      <c r="D2353" s="3">
        <v>1052567</v>
      </c>
      <c r="E2353" s="4">
        <v>1033.81</v>
      </c>
      <c r="F2353" s="4">
        <v>1018.1</v>
      </c>
    </row>
    <row r="2354" spans="1:6" x14ac:dyDescent="0.3">
      <c r="A2354" s="1">
        <v>44001</v>
      </c>
      <c r="B2354" t="s">
        <v>3878</v>
      </c>
      <c r="C2354" t="s">
        <v>2139</v>
      </c>
      <c r="D2354" s="3">
        <v>49875</v>
      </c>
      <c r="E2354" s="4">
        <v>24.16</v>
      </c>
      <c r="F2354" s="4">
        <v>2064</v>
      </c>
    </row>
    <row r="2355" spans="1:6" x14ac:dyDescent="0.3">
      <c r="A2355" s="1">
        <v>44003</v>
      </c>
      <c r="B2355" t="s">
        <v>3879</v>
      </c>
      <c r="C2355" t="s">
        <v>637</v>
      </c>
      <c r="D2355" s="3">
        <v>166158</v>
      </c>
      <c r="E2355" s="4">
        <v>168.53</v>
      </c>
      <c r="F2355" s="4">
        <v>985.9</v>
      </c>
    </row>
    <row r="2356" spans="1:6" x14ac:dyDescent="0.3">
      <c r="A2356" s="1">
        <v>44005</v>
      </c>
      <c r="B2356" t="s">
        <v>3880</v>
      </c>
      <c r="C2356" t="s">
        <v>3881</v>
      </c>
      <c r="D2356" s="3">
        <v>82888</v>
      </c>
      <c r="E2356" s="4">
        <v>102.39</v>
      </c>
      <c r="F2356" s="4">
        <v>809.6</v>
      </c>
    </row>
    <row r="2357" spans="1:6" x14ac:dyDescent="0.3">
      <c r="A2357" s="1">
        <v>44007</v>
      </c>
      <c r="B2357" t="s">
        <v>3882</v>
      </c>
      <c r="C2357" t="s">
        <v>3883</v>
      </c>
      <c r="D2357" s="3">
        <v>626667</v>
      </c>
      <c r="E2357" s="4">
        <v>409.5</v>
      </c>
      <c r="F2357" s="4">
        <v>1530.3</v>
      </c>
    </row>
    <row r="2358" spans="1:6" x14ac:dyDescent="0.3">
      <c r="A2358" s="1">
        <v>44009</v>
      </c>
      <c r="B2358" t="s">
        <v>3884</v>
      </c>
      <c r="C2358" t="s">
        <v>142</v>
      </c>
      <c r="D2358" s="3">
        <v>126979</v>
      </c>
      <c r="E2358" s="4">
        <v>329.23</v>
      </c>
      <c r="F2358" s="4">
        <v>385.7</v>
      </c>
    </row>
    <row r="2359" spans="1:6" x14ac:dyDescent="0.3">
      <c r="A2359" s="1">
        <v>45</v>
      </c>
      <c r="B2359" t="s">
        <v>3885</v>
      </c>
      <c r="C2359" t="s">
        <v>3886</v>
      </c>
      <c r="D2359" s="3">
        <v>4625364</v>
      </c>
      <c r="E2359" s="4">
        <v>30060.7</v>
      </c>
      <c r="F2359" s="4">
        <v>153.9</v>
      </c>
    </row>
    <row r="2360" spans="1:6" x14ac:dyDescent="0.3">
      <c r="A2360" s="1">
        <v>45001</v>
      </c>
      <c r="B2360" t="s">
        <v>3887</v>
      </c>
      <c r="C2360" t="s">
        <v>3888</v>
      </c>
      <c r="D2360" s="3">
        <v>25417</v>
      </c>
      <c r="E2360" s="4">
        <v>490.48</v>
      </c>
      <c r="F2360" s="4">
        <v>51.8</v>
      </c>
    </row>
    <row r="2361" spans="1:6" x14ac:dyDescent="0.3">
      <c r="A2361" s="1">
        <v>45003</v>
      </c>
      <c r="B2361" t="s">
        <v>3889</v>
      </c>
      <c r="C2361" t="s">
        <v>3890</v>
      </c>
      <c r="D2361" s="3">
        <v>160099</v>
      </c>
      <c r="E2361" s="4">
        <v>1071.03</v>
      </c>
      <c r="F2361" s="4">
        <v>149.5</v>
      </c>
    </row>
    <row r="2362" spans="1:6" x14ac:dyDescent="0.3">
      <c r="A2362" s="1">
        <v>45005</v>
      </c>
      <c r="B2362" t="s">
        <v>3891</v>
      </c>
      <c r="C2362" t="s">
        <v>3892</v>
      </c>
      <c r="D2362" s="3">
        <v>10419</v>
      </c>
      <c r="E2362" s="4">
        <v>408.09</v>
      </c>
      <c r="F2362" s="4">
        <v>25.5</v>
      </c>
    </row>
    <row r="2363" spans="1:6" x14ac:dyDescent="0.3">
      <c r="A2363" s="1">
        <v>45007</v>
      </c>
      <c r="B2363" t="s">
        <v>3893</v>
      </c>
      <c r="C2363" t="s">
        <v>1581</v>
      </c>
      <c r="D2363" s="3">
        <v>187126</v>
      </c>
      <c r="E2363" s="4">
        <v>715.43</v>
      </c>
      <c r="F2363" s="4">
        <v>261.60000000000002</v>
      </c>
    </row>
    <row r="2364" spans="1:6" x14ac:dyDescent="0.3">
      <c r="A2364" s="1">
        <v>45009</v>
      </c>
      <c r="B2364" t="s">
        <v>3894</v>
      </c>
      <c r="C2364" t="s">
        <v>3895</v>
      </c>
      <c r="D2364" s="3">
        <v>15987</v>
      </c>
      <c r="E2364" s="4">
        <v>393.37</v>
      </c>
      <c r="F2364" s="4">
        <v>40.6</v>
      </c>
    </row>
    <row r="2365" spans="1:6" x14ac:dyDescent="0.3">
      <c r="A2365" s="1">
        <v>45011</v>
      </c>
      <c r="B2365" t="s">
        <v>3896</v>
      </c>
      <c r="C2365" t="s">
        <v>3897</v>
      </c>
      <c r="D2365" s="3">
        <v>22621</v>
      </c>
      <c r="E2365" s="4">
        <v>548.39</v>
      </c>
      <c r="F2365" s="4">
        <v>41.2</v>
      </c>
    </row>
    <row r="2366" spans="1:6" x14ac:dyDescent="0.3">
      <c r="A2366" s="1">
        <v>45013</v>
      </c>
      <c r="B2366" t="s">
        <v>3898</v>
      </c>
      <c r="C2366" t="s">
        <v>3225</v>
      </c>
      <c r="D2366" s="3">
        <v>162233</v>
      </c>
      <c r="E2366" s="4">
        <v>576.28</v>
      </c>
      <c r="F2366" s="4">
        <v>281.5</v>
      </c>
    </row>
    <row r="2367" spans="1:6" x14ac:dyDescent="0.3">
      <c r="A2367" s="1">
        <v>45015</v>
      </c>
      <c r="B2367" t="s">
        <v>3899</v>
      </c>
      <c r="C2367" t="s">
        <v>3900</v>
      </c>
      <c r="D2367" s="3">
        <v>177843</v>
      </c>
      <c r="E2367" s="4">
        <v>1098.8599999999999</v>
      </c>
      <c r="F2367" s="4">
        <v>161.80000000000001</v>
      </c>
    </row>
    <row r="2368" spans="1:6" x14ac:dyDescent="0.3">
      <c r="A2368" s="1">
        <v>45017</v>
      </c>
      <c r="B2368" t="s">
        <v>3901</v>
      </c>
      <c r="C2368" t="s">
        <v>25</v>
      </c>
      <c r="D2368" s="3">
        <v>15175</v>
      </c>
      <c r="E2368" s="4">
        <v>381.15</v>
      </c>
      <c r="F2368" s="4">
        <v>39.799999999999997</v>
      </c>
    </row>
    <row r="2369" spans="1:6" x14ac:dyDescent="0.3">
      <c r="A2369" s="1">
        <v>45019</v>
      </c>
      <c r="B2369" t="s">
        <v>3902</v>
      </c>
      <c r="C2369" t="s">
        <v>3903</v>
      </c>
      <c r="D2369" s="3">
        <v>350209</v>
      </c>
      <c r="E2369" s="4">
        <v>916.09</v>
      </c>
      <c r="F2369" s="4">
        <v>382.3</v>
      </c>
    </row>
    <row r="2370" spans="1:6" x14ac:dyDescent="0.3">
      <c r="A2370" s="1">
        <v>45021</v>
      </c>
      <c r="B2370" t="s">
        <v>3904</v>
      </c>
      <c r="C2370" t="s">
        <v>29</v>
      </c>
      <c r="D2370" s="3" t="s">
        <v>3905</v>
      </c>
      <c r="E2370" s="4">
        <v>392.66</v>
      </c>
      <c r="F2370" s="4">
        <v>140.9</v>
      </c>
    </row>
    <row r="2371" spans="1:6" x14ac:dyDescent="0.3">
      <c r="A2371" s="1">
        <v>45023</v>
      </c>
      <c r="B2371" t="s">
        <v>3906</v>
      </c>
      <c r="C2371" t="s">
        <v>3795</v>
      </c>
      <c r="D2371" s="3">
        <v>33140</v>
      </c>
      <c r="E2371" s="4">
        <v>580.66</v>
      </c>
      <c r="F2371" s="4">
        <v>57.1</v>
      </c>
    </row>
    <row r="2372" spans="1:6" x14ac:dyDescent="0.3">
      <c r="A2372" s="1">
        <v>45025</v>
      </c>
      <c r="B2372" t="s">
        <v>3907</v>
      </c>
      <c r="C2372" t="s">
        <v>3908</v>
      </c>
      <c r="D2372" s="3">
        <v>46734</v>
      </c>
      <c r="E2372" s="4">
        <v>799.08</v>
      </c>
      <c r="F2372" s="4">
        <v>58.5</v>
      </c>
    </row>
    <row r="2373" spans="1:6" x14ac:dyDescent="0.3">
      <c r="A2373" s="1">
        <v>45027</v>
      </c>
      <c r="B2373" t="s">
        <v>3909</v>
      </c>
      <c r="C2373" t="s">
        <v>3910</v>
      </c>
      <c r="D2373" s="3">
        <v>34971</v>
      </c>
      <c r="E2373" s="4">
        <v>606.94000000000005</v>
      </c>
      <c r="F2373" s="4">
        <v>57.6</v>
      </c>
    </row>
    <row r="2374" spans="1:6" x14ac:dyDescent="0.3">
      <c r="A2374" s="1">
        <v>45029</v>
      </c>
      <c r="B2374" t="s">
        <v>3911</v>
      </c>
      <c r="C2374" t="s">
        <v>3912</v>
      </c>
      <c r="D2374" s="3">
        <v>38892</v>
      </c>
      <c r="E2374" s="4">
        <v>1056.49</v>
      </c>
      <c r="F2374" s="4">
        <v>36.799999999999997</v>
      </c>
    </row>
    <row r="2375" spans="1:6" x14ac:dyDescent="0.3">
      <c r="A2375" s="1">
        <v>45031</v>
      </c>
      <c r="B2375" t="s">
        <v>3913</v>
      </c>
      <c r="C2375" t="s">
        <v>3914</v>
      </c>
      <c r="D2375" s="3">
        <v>68681</v>
      </c>
      <c r="E2375" s="4">
        <v>561.15</v>
      </c>
      <c r="F2375" s="4">
        <v>122.4</v>
      </c>
    </row>
    <row r="2376" spans="1:6" x14ac:dyDescent="0.3">
      <c r="A2376" s="1">
        <v>45033</v>
      </c>
      <c r="B2376" t="s">
        <v>3915</v>
      </c>
      <c r="C2376" t="s">
        <v>3916</v>
      </c>
      <c r="D2376" s="3">
        <v>32062</v>
      </c>
      <c r="E2376" s="4">
        <v>404.87</v>
      </c>
      <c r="F2376" s="4">
        <v>79.2</v>
      </c>
    </row>
    <row r="2377" spans="1:6" x14ac:dyDescent="0.3">
      <c r="A2377" s="1">
        <v>45035</v>
      </c>
      <c r="B2377" t="s">
        <v>3917</v>
      </c>
      <c r="C2377" t="s">
        <v>2106</v>
      </c>
      <c r="D2377" s="3">
        <v>136555</v>
      </c>
      <c r="E2377" s="4">
        <v>573.23</v>
      </c>
      <c r="F2377" s="4">
        <v>238.2</v>
      </c>
    </row>
    <row r="2378" spans="1:6" x14ac:dyDescent="0.3">
      <c r="A2378" s="1">
        <v>45037</v>
      </c>
      <c r="B2378" t="s">
        <v>3918</v>
      </c>
      <c r="C2378" t="s">
        <v>3919</v>
      </c>
      <c r="D2378" s="3">
        <v>26985</v>
      </c>
      <c r="E2378" s="4">
        <v>500.41</v>
      </c>
      <c r="F2378" s="4">
        <v>53.9</v>
      </c>
    </row>
    <row r="2379" spans="1:6" x14ac:dyDescent="0.3">
      <c r="A2379" s="1">
        <v>45039</v>
      </c>
      <c r="B2379" t="s">
        <v>3920</v>
      </c>
      <c r="C2379" t="s">
        <v>619</v>
      </c>
      <c r="D2379" s="3">
        <v>23956</v>
      </c>
      <c r="E2379" s="4">
        <v>686.28</v>
      </c>
      <c r="F2379" s="4">
        <v>34.9</v>
      </c>
    </row>
    <row r="2380" spans="1:6" x14ac:dyDescent="0.3">
      <c r="A2380" s="1">
        <v>45041</v>
      </c>
      <c r="B2380" t="s">
        <v>3921</v>
      </c>
      <c r="C2380" t="s">
        <v>3922</v>
      </c>
      <c r="D2380" s="3">
        <v>136885</v>
      </c>
      <c r="E2380" s="4">
        <v>799.96</v>
      </c>
      <c r="F2380" s="4">
        <v>171.1</v>
      </c>
    </row>
    <row r="2381" spans="1:6" x14ac:dyDescent="0.3">
      <c r="A2381" s="1">
        <v>45043</v>
      </c>
      <c r="B2381" t="s">
        <v>3923</v>
      </c>
      <c r="C2381" t="s">
        <v>3924</v>
      </c>
      <c r="D2381" s="3">
        <v>60158</v>
      </c>
      <c r="E2381" s="4">
        <v>813.55</v>
      </c>
      <c r="F2381" s="4">
        <v>73.900000000000006</v>
      </c>
    </row>
    <row r="2382" spans="1:6" x14ac:dyDescent="0.3">
      <c r="A2382" s="1">
        <v>45045</v>
      </c>
      <c r="B2382" t="s">
        <v>3925</v>
      </c>
      <c r="C2382" t="s">
        <v>3926</v>
      </c>
      <c r="D2382" s="3">
        <v>451225</v>
      </c>
      <c r="E2382" s="4">
        <v>785.12</v>
      </c>
      <c r="F2382" s="4">
        <v>574.70000000000005</v>
      </c>
    </row>
    <row r="2383" spans="1:6" x14ac:dyDescent="0.3">
      <c r="A2383" s="1">
        <v>45047</v>
      </c>
      <c r="B2383" t="s">
        <v>3927</v>
      </c>
      <c r="C2383" t="s">
        <v>1636</v>
      </c>
      <c r="D2383" s="3">
        <v>69661</v>
      </c>
      <c r="E2383" s="4">
        <v>454.73</v>
      </c>
      <c r="F2383" s="4">
        <v>153.19999999999999</v>
      </c>
    </row>
    <row r="2384" spans="1:6" x14ac:dyDescent="0.3">
      <c r="A2384" s="1">
        <v>45049</v>
      </c>
      <c r="B2384" t="s">
        <v>3928</v>
      </c>
      <c r="C2384" t="s">
        <v>3929</v>
      </c>
      <c r="D2384" s="3">
        <v>21090</v>
      </c>
      <c r="E2384" s="4">
        <v>559.9</v>
      </c>
      <c r="F2384" s="4">
        <v>37.700000000000003</v>
      </c>
    </row>
    <row r="2385" spans="1:6" x14ac:dyDescent="0.3">
      <c r="A2385" s="1">
        <v>45051</v>
      </c>
      <c r="B2385" t="s">
        <v>3930</v>
      </c>
      <c r="C2385" t="s">
        <v>3931</v>
      </c>
      <c r="D2385" s="3">
        <v>269291</v>
      </c>
      <c r="E2385" s="4">
        <v>1133.9000000000001</v>
      </c>
      <c r="F2385" s="4">
        <v>237.5</v>
      </c>
    </row>
    <row r="2386" spans="1:6" x14ac:dyDescent="0.3">
      <c r="A2386" s="1">
        <v>45053</v>
      </c>
      <c r="B2386" t="s">
        <v>3932</v>
      </c>
      <c r="C2386" t="s">
        <v>911</v>
      </c>
      <c r="D2386" s="3">
        <v>24777</v>
      </c>
      <c r="E2386" s="4">
        <v>655.32000000000005</v>
      </c>
      <c r="F2386" s="4">
        <v>37.799999999999997</v>
      </c>
    </row>
    <row r="2387" spans="1:6" x14ac:dyDescent="0.3">
      <c r="A2387" s="1">
        <v>45055</v>
      </c>
      <c r="B2387" t="s">
        <v>3933</v>
      </c>
      <c r="C2387" t="s">
        <v>3934</v>
      </c>
      <c r="D2387" s="3" t="s">
        <v>3935</v>
      </c>
      <c r="E2387" s="4">
        <v>726.56</v>
      </c>
      <c r="F2387" s="4">
        <v>84.9</v>
      </c>
    </row>
    <row r="2388" spans="1:6" x14ac:dyDescent="0.3">
      <c r="A2388" s="1">
        <v>45057</v>
      </c>
      <c r="B2388" t="s">
        <v>3936</v>
      </c>
      <c r="C2388" t="s">
        <v>2913</v>
      </c>
      <c r="D2388" s="3">
        <v>76652</v>
      </c>
      <c r="E2388" s="4">
        <v>549.16</v>
      </c>
      <c r="F2388" s="4">
        <v>139.6</v>
      </c>
    </row>
    <row r="2389" spans="1:6" x14ac:dyDescent="0.3">
      <c r="A2389" s="1">
        <v>45059</v>
      </c>
      <c r="B2389" t="s">
        <v>3937</v>
      </c>
      <c r="C2389" t="s">
        <v>924</v>
      </c>
      <c r="D2389" s="3">
        <v>66537</v>
      </c>
      <c r="E2389" s="4">
        <v>713.8</v>
      </c>
      <c r="F2389" s="4">
        <v>93.2</v>
      </c>
    </row>
    <row r="2390" spans="1:6" x14ac:dyDescent="0.3">
      <c r="A2390" s="1">
        <v>45061</v>
      </c>
      <c r="B2390" t="s">
        <v>3938</v>
      </c>
      <c r="C2390" t="s">
        <v>92</v>
      </c>
      <c r="D2390" s="3">
        <v>19220</v>
      </c>
      <c r="E2390" s="4">
        <v>410.18</v>
      </c>
      <c r="F2390" s="4">
        <v>46.9</v>
      </c>
    </row>
    <row r="2391" spans="1:6" x14ac:dyDescent="0.3">
      <c r="A2391" s="1">
        <v>45063</v>
      </c>
      <c r="B2391" t="s">
        <v>3939</v>
      </c>
      <c r="C2391" t="s">
        <v>3940</v>
      </c>
      <c r="D2391" s="3">
        <v>262391</v>
      </c>
      <c r="E2391" s="4">
        <v>698.91</v>
      </c>
      <c r="F2391" s="4">
        <v>375.4</v>
      </c>
    </row>
    <row r="2392" spans="1:6" x14ac:dyDescent="0.3">
      <c r="A2392" s="1">
        <v>45065</v>
      </c>
      <c r="B2392" t="s">
        <v>3941</v>
      </c>
      <c r="C2392" t="s">
        <v>3942</v>
      </c>
      <c r="D2392" s="3">
        <v>10233</v>
      </c>
      <c r="E2392" s="4">
        <v>359.13</v>
      </c>
      <c r="F2392" s="4">
        <v>28.5</v>
      </c>
    </row>
    <row r="2393" spans="1:6" x14ac:dyDescent="0.3">
      <c r="A2393" s="1">
        <v>45067</v>
      </c>
      <c r="B2393" t="s">
        <v>3943</v>
      </c>
      <c r="C2393" t="s">
        <v>105</v>
      </c>
      <c r="D2393" s="3">
        <v>33062</v>
      </c>
      <c r="E2393" s="4">
        <v>489.23</v>
      </c>
      <c r="F2393" s="4">
        <v>67.599999999999994</v>
      </c>
    </row>
    <row r="2394" spans="1:6" x14ac:dyDescent="0.3">
      <c r="A2394" s="1">
        <v>45069</v>
      </c>
      <c r="B2394" t="s">
        <v>3944</v>
      </c>
      <c r="C2394" t="s">
        <v>3945</v>
      </c>
      <c r="D2394" s="3">
        <v>28933</v>
      </c>
      <c r="E2394" s="4">
        <v>479.67</v>
      </c>
      <c r="F2394" s="4">
        <v>60.3</v>
      </c>
    </row>
    <row r="2395" spans="1:6" x14ac:dyDescent="0.3">
      <c r="A2395" s="1">
        <v>45071</v>
      </c>
      <c r="B2395" t="s">
        <v>3946</v>
      </c>
      <c r="C2395" t="s">
        <v>3947</v>
      </c>
      <c r="D2395" s="3">
        <v>37508</v>
      </c>
      <c r="E2395" s="4">
        <v>630.04</v>
      </c>
      <c r="F2395" s="4">
        <v>59.5</v>
      </c>
    </row>
    <row r="2396" spans="1:6" x14ac:dyDescent="0.3">
      <c r="A2396" s="1">
        <v>45073</v>
      </c>
      <c r="B2396" t="s">
        <v>3948</v>
      </c>
      <c r="C2396" t="s">
        <v>954</v>
      </c>
      <c r="D2396" s="3">
        <v>74273</v>
      </c>
      <c r="E2396" s="4">
        <v>626.33000000000004</v>
      </c>
      <c r="F2396" s="4">
        <v>118.6</v>
      </c>
    </row>
    <row r="2397" spans="1:6" x14ac:dyDescent="0.3">
      <c r="A2397" s="1">
        <v>45075</v>
      </c>
      <c r="B2397" t="s">
        <v>3949</v>
      </c>
      <c r="C2397" t="s">
        <v>3950</v>
      </c>
      <c r="D2397" s="3">
        <v>92501</v>
      </c>
      <c r="E2397" s="4">
        <v>1106.0999999999999</v>
      </c>
      <c r="F2397" s="4">
        <v>83.6</v>
      </c>
    </row>
    <row r="2398" spans="1:6" x14ac:dyDescent="0.3">
      <c r="A2398" s="1">
        <v>45077</v>
      </c>
      <c r="B2398" t="s">
        <v>3951</v>
      </c>
      <c r="C2398" t="s">
        <v>120</v>
      </c>
      <c r="D2398" s="3">
        <v>119224</v>
      </c>
      <c r="E2398" s="4">
        <v>496.41</v>
      </c>
      <c r="F2398" s="4">
        <v>240.2</v>
      </c>
    </row>
    <row r="2399" spans="1:6" x14ac:dyDescent="0.3">
      <c r="A2399" s="1">
        <v>45079</v>
      </c>
      <c r="B2399" t="s">
        <v>3952</v>
      </c>
      <c r="C2399" t="s">
        <v>1258</v>
      </c>
      <c r="D2399" s="3">
        <v>384504</v>
      </c>
      <c r="E2399" s="4">
        <v>757.07</v>
      </c>
      <c r="F2399" s="4">
        <v>507.9</v>
      </c>
    </row>
    <row r="2400" spans="1:6" x14ac:dyDescent="0.3">
      <c r="A2400" s="1">
        <v>45081</v>
      </c>
      <c r="B2400" t="s">
        <v>3953</v>
      </c>
      <c r="C2400" t="s">
        <v>3954</v>
      </c>
      <c r="D2400" s="3">
        <v>19875</v>
      </c>
      <c r="E2400" s="4">
        <v>452.78</v>
      </c>
      <c r="F2400" s="4">
        <v>43.9</v>
      </c>
    </row>
    <row r="2401" spans="1:6" x14ac:dyDescent="0.3">
      <c r="A2401" s="1">
        <v>45083</v>
      </c>
      <c r="B2401" t="s">
        <v>3955</v>
      </c>
      <c r="C2401" t="s">
        <v>3956</v>
      </c>
      <c r="D2401" s="3">
        <v>284307</v>
      </c>
      <c r="E2401" s="4">
        <v>807.93</v>
      </c>
      <c r="F2401" s="4">
        <v>351.9</v>
      </c>
    </row>
    <row r="2402" spans="1:6" x14ac:dyDescent="0.3">
      <c r="A2402" s="1">
        <v>45085</v>
      </c>
      <c r="B2402" t="s">
        <v>3957</v>
      </c>
      <c r="C2402" t="s">
        <v>132</v>
      </c>
      <c r="D2402" s="3">
        <v>107456</v>
      </c>
      <c r="E2402" s="4">
        <v>665.07</v>
      </c>
      <c r="F2402" s="4">
        <v>161.6</v>
      </c>
    </row>
    <row r="2403" spans="1:6" x14ac:dyDescent="0.3">
      <c r="A2403" s="1">
        <v>45087</v>
      </c>
      <c r="B2403" t="s">
        <v>3958</v>
      </c>
      <c r="C2403" t="s">
        <v>367</v>
      </c>
      <c r="D2403" s="3">
        <v>28961</v>
      </c>
      <c r="E2403" s="4">
        <v>514.16999999999996</v>
      </c>
      <c r="F2403" s="4">
        <v>56.3</v>
      </c>
    </row>
    <row r="2404" spans="1:6" x14ac:dyDescent="0.3">
      <c r="A2404" s="1">
        <v>45089</v>
      </c>
      <c r="B2404" t="s">
        <v>3959</v>
      </c>
      <c r="C2404" t="s">
        <v>3960</v>
      </c>
      <c r="D2404" s="3">
        <v>34423</v>
      </c>
      <c r="E2404" s="4">
        <v>934.16</v>
      </c>
      <c r="F2404" s="4">
        <v>36.799999999999997</v>
      </c>
    </row>
    <row r="2405" spans="1:6" x14ac:dyDescent="0.3">
      <c r="A2405" s="1">
        <v>45091</v>
      </c>
      <c r="B2405" t="s">
        <v>3961</v>
      </c>
      <c r="C2405" t="s">
        <v>2085</v>
      </c>
      <c r="D2405" s="3">
        <v>226073</v>
      </c>
      <c r="E2405" s="4">
        <v>680.59</v>
      </c>
      <c r="F2405" s="4">
        <v>332.2</v>
      </c>
    </row>
    <row r="2406" spans="1:6" x14ac:dyDescent="0.3">
      <c r="A2406" s="1">
        <v>46</v>
      </c>
      <c r="B2406" t="s">
        <v>3962</v>
      </c>
      <c r="C2406" t="s">
        <v>3963</v>
      </c>
      <c r="D2406" s="3" t="s">
        <v>3964</v>
      </c>
      <c r="E2406" s="4">
        <v>75811</v>
      </c>
      <c r="F2406" s="4">
        <v>10.7</v>
      </c>
    </row>
    <row r="2407" spans="1:6" x14ac:dyDescent="0.3">
      <c r="A2407" s="1">
        <v>46003</v>
      </c>
      <c r="B2407" t="s">
        <v>3965</v>
      </c>
      <c r="C2407" t="s">
        <v>3966</v>
      </c>
      <c r="D2407" s="3">
        <v>2710</v>
      </c>
      <c r="E2407" s="4">
        <v>708.42</v>
      </c>
      <c r="F2407" s="4">
        <v>3.8</v>
      </c>
    </row>
    <row r="2408" spans="1:6" x14ac:dyDescent="0.3">
      <c r="A2408" s="1">
        <v>46005</v>
      </c>
      <c r="B2408" t="s">
        <v>3967</v>
      </c>
      <c r="C2408" t="s">
        <v>3968</v>
      </c>
      <c r="D2408" s="3">
        <v>17398</v>
      </c>
      <c r="E2408" s="4">
        <v>1258.71</v>
      </c>
      <c r="F2408" s="4">
        <v>13.8</v>
      </c>
    </row>
    <row r="2409" spans="1:6" x14ac:dyDescent="0.3">
      <c r="A2409" s="1">
        <v>46007</v>
      </c>
      <c r="B2409" t="s">
        <v>3969</v>
      </c>
      <c r="C2409" t="s">
        <v>3970</v>
      </c>
      <c r="D2409" s="3">
        <v>3431</v>
      </c>
      <c r="E2409" s="4">
        <v>1184.71</v>
      </c>
      <c r="F2409" s="4">
        <v>2.9</v>
      </c>
    </row>
    <row r="2410" spans="1:6" x14ac:dyDescent="0.3">
      <c r="A2410" s="1">
        <v>46009</v>
      </c>
      <c r="B2410" t="s">
        <v>3971</v>
      </c>
      <c r="C2410" t="s">
        <v>3972</v>
      </c>
      <c r="D2410" s="3">
        <v>7070</v>
      </c>
      <c r="E2410" s="4">
        <v>563.70000000000005</v>
      </c>
      <c r="F2410" s="4">
        <v>12.5</v>
      </c>
    </row>
    <row r="2411" spans="1:6" x14ac:dyDescent="0.3">
      <c r="A2411" s="1">
        <v>46011</v>
      </c>
      <c r="B2411" t="s">
        <v>3973</v>
      </c>
      <c r="C2411" t="s">
        <v>3974</v>
      </c>
      <c r="D2411" s="3">
        <v>31965</v>
      </c>
      <c r="E2411" s="4">
        <v>792.21</v>
      </c>
      <c r="F2411" s="4">
        <v>40.299999999999997</v>
      </c>
    </row>
    <row r="2412" spans="1:6" x14ac:dyDescent="0.3">
      <c r="A2412" s="1">
        <v>46013</v>
      </c>
      <c r="B2412" t="s">
        <v>3975</v>
      </c>
      <c r="C2412" t="s">
        <v>1145</v>
      </c>
      <c r="D2412" s="3">
        <v>36531</v>
      </c>
      <c r="E2412" s="4">
        <v>1712.98</v>
      </c>
      <c r="F2412" s="4">
        <v>21.3</v>
      </c>
    </row>
    <row r="2413" spans="1:6" x14ac:dyDescent="0.3">
      <c r="A2413" s="1">
        <v>46015</v>
      </c>
      <c r="B2413" t="s">
        <v>3976</v>
      </c>
      <c r="C2413" t="s">
        <v>3977</v>
      </c>
      <c r="D2413" s="3">
        <v>5255</v>
      </c>
      <c r="E2413" s="4">
        <v>817.24</v>
      </c>
      <c r="F2413" s="4">
        <v>6.4</v>
      </c>
    </row>
    <row r="2414" spans="1:6" x14ac:dyDescent="0.3">
      <c r="A2414" s="1">
        <v>46017</v>
      </c>
      <c r="B2414" t="s">
        <v>3978</v>
      </c>
      <c r="C2414" t="s">
        <v>2847</v>
      </c>
      <c r="D2414" s="3">
        <v>1912</v>
      </c>
      <c r="E2414" s="4">
        <v>471.38</v>
      </c>
      <c r="F2414" s="4">
        <v>4.0999999999999996</v>
      </c>
    </row>
    <row r="2415" spans="1:6" x14ac:dyDescent="0.3">
      <c r="A2415" s="1">
        <v>46019</v>
      </c>
      <c r="B2415" t="s">
        <v>3979</v>
      </c>
      <c r="C2415" t="s">
        <v>386</v>
      </c>
      <c r="D2415" s="3">
        <v>10110</v>
      </c>
      <c r="E2415" s="4">
        <v>2249.9</v>
      </c>
      <c r="F2415" s="4">
        <v>4.5</v>
      </c>
    </row>
    <row r="2416" spans="1:6" x14ac:dyDescent="0.3">
      <c r="A2416" s="1">
        <v>46021</v>
      </c>
      <c r="B2416" t="s">
        <v>3980</v>
      </c>
      <c r="C2416" t="s">
        <v>1784</v>
      </c>
      <c r="D2416" s="3">
        <v>1466</v>
      </c>
      <c r="E2416" s="4">
        <v>733.68</v>
      </c>
      <c r="F2416" s="4">
        <v>2</v>
      </c>
    </row>
    <row r="2417" spans="1:6" x14ac:dyDescent="0.3">
      <c r="A2417" s="1">
        <v>46023</v>
      </c>
      <c r="B2417" t="s">
        <v>3981</v>
      </c>
      <c r="C2417" t="s">
        <v>3982</v>
      </c>
      <c r="D2417" s="3">
        <v>9129</v>
      </c>
      <c r="E2417" s="4">
        <v>1097.49</v>
      </c>
      <c r="F2417" s="4">
        <v>8.3000000000000007</v>
      </c>
    </row>
    <row r="2418" spans="1:6" x14ac:dyDescent="0.3">
      <c r="A2418" s="1">
        <v>46025</v>
      </c>
      <c r="B2418" t="s">
        <v>3983</v>
      </c>
      <c r="C2418" t="s">
        <v>262</v>
      </c>
      <c r="D2418" s="3">
        <v>3691</v>
      </c>
      <c r="E2418" s="4">
        <v>957.6</v>
      </c>
      <c r="F2418" s="4">
        <v>3.9</v>
      </c>
    </row>
    <row r="2419" spans="1:6" x14ac:dyDescent="0.3">
      <c r="A2419" s="1">
        <v>46027</v>
      </c>
      <c r="B2419" t="s">
        <v>3984</v>
      </c>
      <c r="C2419" t="s">
        <v>37</v>
      </c>
      <c r="D2419" s="3">
        <v>13864</v>
      </c>
      <c r="E2419" s="4">
        <v>412.19</v>
      </c>
      <c r="F2419" s="4">
        <v>33.6</v>
      </c>
    </row>
    <row r="2420" spans="1:6" x14ac:dyDescent="0.3">
      <c r="A2420" s="1">
        <v>46029</v>
      </c>
      <c r="B2420" t="s">
        <v>3985</v>
      </c>
      <c r="C2420" t="s">
        <v>3986</v>
      </c>
      <c r="D2420" s="3">
        <v>27227</v>
      </c>
      <c r="E2420" s="4">
        <v>688.5</v>
      </c>
      <c r="F2420" s="4">
        <v>39.5</v>
      </c>
    </row>
    <row r="2421" spans="1:6" x14ac:dyDescent="0.3">
      <c r="A2421" s="1">
        <v>46031</v>
      </c>
      <c r="B2421" t="s">
        <v>3987</v>
      </c>
      <c r="C2421" t="s">
        <v>3988</v>
      </c>
      <c r="D2421" s="3">
        <v>4050</v>
      </c>
      <c r="E2421" s="4">
        <v>2469.69</v>
      </c>
      <c r="F2421" s="4">
        <v>1.6</v>
      </c>
    </row>
    <row r="2422" spans="1:6" x14ac:dyDescent="0.3">
      <c r="A2422" s="1">
        <v>46033</v>
      </c>
      <c r="B2422" t="s">
        <v>3989</v>
      </c>
      <c r="C2422" t="s">
        <v>525</v>
      </c>
      <c r="D2422" s="3">
        <v>8216</v>
      </c>
      <c r="E2422" s="4">
        <v>1557</v>
      </c>
      <c r="F2422" s="4">
        <v>5.3</v>
      </c>
    </row>
    <row r="2423" spans="1:6" x14ac:dyDescent="0.3">
      <c r="A2423" s="1">
        <v>46035</v>
      </c>
      <c r="B2423" t="s">
        <v>3990</v>
      </c>
      <c r="C2423" t="s">
        <v>3991</v>
      </c>
      <c r="D2423" s="3">
        <v>19504</v>
      </c>
      <c r="E2423" s="4">
        <v>435.56</v>
      </c>
      <c r="F2423" s="4">
        <v>44.8</v>
      </c>
    </row>
    <row r="2424" spans="1:6" x14ac:dyDescent="0.3">
      <c r="A2424" s="1">
        <v>46037</v>
      </c>
      <c r="B2424" t="s">
        <v>3992</v>
      </c>
      <c r="C2424" t="s">
        <v>3993</v>
      </c>
      <c r="D2424" s="3">
        <v>5710</v>
      </c>
      <c r="E2424" s="4">
        <v>1027.8699999999999</v>
      </c>
      <c r="F2424" s="4">
        <v>5.6</v>
      </c>
    </row>
    <row r="2425" spans="1:6" x14ac:dyDescent="0.3">
      <c r="A2425" s="1">
        <v>46039</v>
      </c>
      <c r="B2425" t="s">
        <v>3994</v>
      </c>
      <c r="C2425" t="s">
        <v>2868</v>
      </c>
      <c r="D2425" s="3">
        <v>4364</v>
      </c>
      <c r="E2425" s="4">
        <v>622.69000000000005</v>
      </c>
      <c r="F2425" s="4">
        <v>7</v>
      </c>
    </row>
    <row r="2426" spans="1:6" x14ac:dyDescent="0.3">
      <c r="A2426" s="1">
        <v>46041</v>
      </c>
      <c r="B2426" t="s">
        <v>3995</v>
      </c>
      <c r="C2426" t="s">
        <v>3629</v>
      </c>
      <c r="D2426" s="3">
        <v>5301</v>
      </c>
      <c r="E2426" s="4">
        <v>2302.4899999999998</v>
      </c>
      <c r="F2426" s="4">
        <v>2.2999999999999998</v>
      </c>
    </row>
    <row r="2427" spans="1:6" x14ac:dyDescent="0.3">
      <c r="A2427" s="1">
        <v>46043</v>
      </c>
      <c r="B2427" t="s">
        <v>3996</v>
      </c>
      <c r="C2427" t="s">
        <v>534</v>
      </c>
      <c r="D2427" s="3">
        <v>3002</v>
      </c>
      <c r="E2427" s="4">
        <v>431.8</v>
      </c>
      <c r="F2427" s="4">
        <v>7</v>
      </c>
    </row>
    <row r="2428" spans="1:6" x14ac:dyDescent="0.3">
      <c r="A2428" s="1">
        <v>46045</v>
      </c>
      <c r="B2428" t="s">
        <v>3997</v>
      </c>
      <c r="C2428" t="s">
        <v>3998</v>
      </c>
      <c r="D2428" s="3">
        <v>4071</v>
      </c>
      <c r="E2428" s="4">
        <v>1125.96</v>
      </c>
      <c r="F2428" s="4">
        <v>3.6</v>
      </c>
    </row>
    <row r="2429" spans="1:6" x14ac:dyDescent="0.3">
      <c r="A2429" s="1">
        <v>46047</v>
      </c>
      <c r="B2429" t="s">
        <v>3999</v>
      </c>
      <c r="C2429" t="s">
        <v>4000</v>
      </c>
      <c r="D2429" s="3">
        <v>7094</v>
      </c>
      <c r="E2429" s="4">
        <v>1739.92</v>
      </c>
      <c r="F2429" s="4">
        <v>4.0999999999999996</v>
      </c>
    </row>
    <row r="2430" spans="1:6" x14ac:dyDescent="0.3">
      <c r="A2430" s="1">
        <v>46049</v>
      </c>
      <c r="B2430" t="s">
        <v>4001</v>
      </c>
      <c r="C2430" t="s">
        <v>4002</v>
      </c>
      <c r="D2430" s="3">
        <v>2364</v>
      </c>
      <c r="E2430" s="4">
        <v>981.75</v>
      </c>
      <c r="F2430" s="4">
        <v>2.4</v>
      </c>
    </row>
    <row r="2431" spans="1:6" x14ac:dyDescent="0.3">
      <c r="A2431" s="1">
        <v>46051</v>
      </c>
      <c r="B2431" t="s">
        <v>4003</v>
      </c>
      <c r="C2431" t="s">
        <v>292</v>
      </c>
      <c r="D2431" s="3">
        <v>7356</v>
      </c>
      <c r="E2431" s="4">
        <v>681.46</v>
      </c>
      <c r="F2431" s="4">
        <v>10.8</v>
      </c>
    </row>
    <row r="2432" spans="1:6" x14ac:dyDescent="0.3">
      <c r="A2432" s="1">
        <v>46053</v>
      </c>
      <c r="B2432" t="s">
        <v>4004</v>
      </c>
      <c r="C2432" t="s">
        <v>4005</v>
      </c>
      <c r="D2432" s="3">
        <v>4271</v>
      </c>
      <c r="E2432" s="4">
        <v>1014.96</v>
      </c>
      <c r="F2432" s="4">
        <v>4.2</v>
      </c>
    </row>
    <row r="2433" spans="1:6" x14ac:dyDescent="0.3">
      <c r="A2433" s="1">
        <v>46055</v>
      </c>
      <c r="B2433" t="s">
        <v>4006</v>
      </c>
      <c r="C2433" t="s">
        <v>4007</v>
      </c>
      <c r="D2433" s="3">
        <v>1937</v>
      </c>
      <c r="E2433" s="4">
        <v>1810.53</v>
      </c>
      <c r="F2433" s="4">
        <v>1.1000000000000001</v>
      </c>
    </row>
    <row r="2434" spans="1:6" x14ac:dyDescent="0.3">
      <c r="A2434" s="1">
        <v>46057</v>
      </c>
      <c r="B2434" t="s">
        <v>4008</v>
      </c>
      <c r="C2434" t="s">
        <v>4009</v>
      </c>
      <c r="D2434" s="3">
        <v>5903</v>
      </c>
      <c r="E2434" s="4">
        <v>507.23</v>
      </c>
      <c r="F2434" s="4">
        <v>11.6</v>
      </c>
    </row>
    <row r="2435" spans="1:6" x14ac:dyDescent="0.3">
      <c r="A2435" s="1">
        <v>46059</v>
      </c>
      <c r="B2435" t="s">
        <v>4010</v>
      </c>
      <c r="C2435" t="s">
        <v>4011</v>
      </c>
      <c r="D2435" s="3">
        <v>3431</v>
      </c>
      <c r="E2435" s="4">
        <v>1436.61</v>
      </c>
      <c r="F2435" s="4">
        <v>2.4</v>
      </c>
    </row>
    <row r="2436" spans="1:6" x14ac:dyDescent="0.3">
      <c r="A2436" s="1">
        <v>46061</v>
      </c>
      <c r="B2436" t="s">
        <v>4012</v>
      </c>
      <c r="C2436" t="s">
        <v>4013</v>
      </c>
      <c r="D2436" s="3">
        <v>3331</v>
      </c>
      <c r="E2436" s="4">
        <v>434.51</v>
      </c>
      <c r="F2436" s="4">
        <v>7.7</v>
      </c>
    </row>
    <row r="2437" spans="1:6" x14ac:dyDescent="0.3">
      <c r="A2437" s="1">
        <v>46063</v>
      </c>
      <c r="B2437" t="s">
        <v>4014</v>
      </c>
      <c r="C2437" t="s">
        <v>3079</v>
      </c>
      <c r="D2437" s="3">
        <v>1255</v>
      </c>
      <c r="E2437" s="4">
        <v>2671.37</v>
      </c>
      <c r="F2437" s="4">
        <v>0.5</v>
      </c>
    </row>
    <row r="2438" spans="1:6" x14ac:dyDescent="0.3">
      <c r="A2438" s="1">
        <v>46065</v>
      </c>
      <c r="B2438" t="s">
        <v>4015</v>
      </c>
      <c r="C2438" t="s">
        <v>3643</v>
      </c>
      <c r="D2438" s="3">
        <v>17022</v>
      </c>
      <c r="E2438" s="4">
        <v>741.56</v>
      </c>
      <c r="F2438" s="4">
        <v>23</v>
      </c>
    </row>
    <row r="2439" spans="1:6" x14ac:dyDescent="0.3">
      <c r="A2439" s="1">
        <v>46067</v>
      </c>
      <c r="B2439" t="s">
        <v>4016</v>
      </c>
      <c r="C2439" t="s">
        <v>4017</v>
      </c>
      <c r="D2439" s="3">
        <v>7343</v>
      </c>
      <c r="E2439" s="4">
        <v>812.9</v>
      </c>
      <c r="F2439" s="4">
        <v>9</v>
      </c>
    </row>
    <row r="2440" spans="1:6" x14ac:dyDescent="0.3">
      <c r="A2440" s="1">
        <v>46069</v>
      </c>
      <c r="B2440" t="s">
        <v>4018</v>
      </c>
      <c r="C2440" t="s">
        <v>3296</v>
      </c>
      <c r="D2440" s="3">
        <v>1420</v>
      </c>
      <c r="E2440" s="4">
        <v>860.52</v>
      </c>
      <c r="F2440" s="4">
        <v>1.7</v>
      </c>
    </row>
    <row r="2441" spans="1:6" x14ac:dyDescent="0.3">
      <c r="A2441" s="1">
        <v>46071</v>
      </c>
      <c r="B2441" t="s">
        <v>4019</v>
      </c>
      <c r="C2441" t="s">
        <v>81</v>
      </c>
      <c r="D2441" s="3">
        <v>3031</v>
      </c>
      <c r="E2441" s="4">
        <v>1863.91</v>
      </c>
      <c r="F2441" s="4">
        <v>1.6</v>
      </c>
    </row>
    <row r="2442" spans="1:6" x14ac:dyDescent="0.3">
      <c r="A2442" s="1">
        <v>46073</v>
      </c>
      <c r="B2442" t="s">
        <v>4020</v>
      </c>
      <c r="C2442" t="s">
        <v>4021</v>
      </c>
      <c r="D2442" s="3">
        <v>2071</v>
      </c>
      <c r="E2442" s="4">
        <v>526.23</v>
      </c>
      <c r="F2442" s="4">
        <v>3.9</v>
      </c>
    </row>
    <row r="2443" spans="1:6" x14ac:dyDescent="0.3">
      <c r="A2443" s="1">
        <v>46075</v>
      </c>
      <c r="B2443" t="s">
        <v>4022</v>
      </c>
      <c r="C2443" t="s">
        <v>919</v>
      </c>
      <c r="D2443" s="3">
        <v>1006</v>
      </c>
      <c r="E2443" s="4">
        <v>969.68</v>
      </c>
      <c r="F2443" s="4">
        <v>1</v>
      </c>
    </row>
    <row r="2444" spans="1:6" x14ac:dyDescent="0.3">
      <c r="A2444" s="1">
        <v>46077</v>
      </c>
      <c r="B2444" t="s">
        <v>4023</v>
      </c>
      <c r="C2444" t="s">
        <v>4024</v>
      </c>
      <c r="D2444" s="3">
        <v>5148</v>
      </c>
      <c r="E2444" s="4">
        <v>832.24</v>
      </c>
      <c r="F2444" s="4">
        <v>6.2</v>
      </c>
    </row>
    <row r="2445" spans="1:6" x14ac:dyDescent="0.3">
      <c r="A2445" s="1">
        <v>46079</v>
      </c>
      <c r="B2445" t="s">
        <v>4025</v>
      </c>
      <c r="C2445" t="s">
        <v>412</v>
      </c>
      <c r="D2445" s="3">
        <v>11200</v>
      </c>
      <c r="E2445" s="4">
        <v>563.28</v>
      </c>
      <c r="F2445" s="4">
        <v>19.899999999999999</v>
      </c>
    </row>
    <row r="2446" spans="1:6" x14ac:dyDescent="0.3">
      <c r="A2446" s="1">
        <v>46081</v>
      </c>
      <c r="B2446" t="s">
        <v>4026</v>
      </c>
      <c r="C2446" t="s">
        <v>90</v>
      </c>
      <c r="D2446" s="3">
        <v>24097</v>
      </c>
      <c r="E2446" s="4">
        <v>800.04</v>
      </c>
      <c r="F2446" s="4">
        <v>30.1</v>
      </c>
    </row>
    <row r="2447" spans="1:6" x14ac:dyDescent="0.3">
      <c r="A2447" s="1">
        <v>46083</v>
      </c>
      <c r="B2447" t="s">
        <v>4027</v>
      </c>
      <c r="C2447" t="s">
        <v>313</v>
      </c>
      <c r="D2447" s="3">
        <v>44828</v>
      </c>
      <c r="E2447" s="4">
        <v>577.28</v>
      </c>
      <c r="F2447" s="4">
        <v>77.7</v>
      </c>
    </row>
    <row r="2448" spans="1:6" x14ac:dyDescent="0.3">
      <c r="A2448" s="1">
        <v>46085</v>
      </c>
      <c r="B2448" t="s">
        <v>4028</v>
      </c>
      <c r="C2448" t="s">
        <v>4029</v>
      </c>
      <c r="D2448" s="3">
        <v>3755</v>
      </c>
      <c r="E2448" s="4">
        <v>1641.94</v>
      </c>
      <c r="F2448" s="4">
        <v>2.2999999999999998</v>
      </c>
    </row>
    <row r="2449" spans="1:6" x14ac:dyDescent="0.3">
      <c r="A2449" s="1">
        <v>46087</v>
      </c>
      <c r="B2449" t="s">
        <v>4030</v>
      </c>
      <c r="C2449" t="s">
        <v>4031</v>
      </c>
      <c r="D2449" s="3">
        <v>5618</v>
      </c>
      <c r="E2449" s="4">
        <v>574.20000000000005</v>
      </c>
      <c r="F2449" s="4">
        <v>9.8000000000000007</v>
      </c>
    </row>
    <row r="2450" spans="1:6" x14ac:dyDescent="0.3">
      <c r="A2450" s="1">
        <v>46089</v>
      </c>
      <c r="B2450" t="s">
        <v>4032</v>
      </c>
      <c r="C2450" t="s">
        <v>1667</v>
      </c>
      <c r="D2450" s="3">
        <v>2459</v>
      </c>
      <c r="E2450" s="4">
        <v>1136.6400000000001</v>
      </c>
      <c r="F2450" s="4">
        <v>2.2000000000000002</v>
      </c>
    </row>
    <row r="2451" spans="1:6" x14ac:dyDescent="0.3">
      <c r="A2451" s="1">
        <v>46091</v>
      </c>
      <c r="B2451" t="s">
        <v>4033</v>
      </c>
      <c r="C2451" t="s">
        <v>107</v>
      </c>
      <c r="D2451" s="3">
        <v>4656</v>
      </c>
      <c r="E2451" s="4">
        <v>838.07</v>
      </c>
      <c r="F2451" s="4">
        <v>5.6</v>
      </c>
    </row>
    <row r="2452" spans="1:6" x14ac:dyDescent="0.3">
      <c r="A2452" s="1">
        <v>46093</v>
      </c>
      <c r="B2452" t="s">
        <v>4034</v>
      </c>
      <c r="C2452" t="s">
        <v>1671</v>
      </c>
      <c r="D2452" s="3" t="s">
        <v>4035</v>
      </c>
      <c r="E2452" s="4">
        <v>3470.98</v>
      </c>
      <c r="F2452" s="4">
        <v>7.3</v>
      </c>
    </row>
    <row r="2453" spans="1:6" x14ac:dyDescent="0.3">
      <c r="A2453" s="1">
        <v>46095</v>
      </c>
      <c r="B2453" t="s">
        <v>4036</v>
      </c>
      <c r="C2453" t="s">
        <v>4037</v>
      </c>
      <c r="D2453" s="3">
        <v>2048</v>
      </c>
      <c r="E2453" s="4">
        <v>1307.31</v>
      </c>
      <c r="F2453" s="4">
        <v>1.6</v>
      </c>
    </row>
    <row r="2454" spans="1:6" x14ac:dyDescent="0.3">
      <c r="A2454" s="1">
        <v>46097</v>
      </c>
      <c r="B2454" t="s">
        <v>4038</v>
      </c>
      <c r="C2454" t="s">
        <v>4039</v>
      </c>
      <c r="D2454" s="3">
        <v>2389</v>
      </c>
      <c r="E2454" s="4">
        <v>570.30999999999995</v>
      </c>
      <c r="F2454" s="4">
        <v>4.2</v>
      </c>
    </row>
    <row r="2455" spans="1:6" x14ac:dyDescent="0.3">
      <c r="A2455" s="1">
        <v>46099</v>
      </c>
      <c r="B2455" t="s">
        <v>4040</v>
      </c>
      <c r="C2455" t="s">
        <v>4041</v>
      </c>
      <c r="D2455" s="3">
        <v>169468</v>
      </c>
      <c r="E2455" s="4">
        <v>807.15</v>
      </c>
      <c r="F2455" s="4">
        <v>210</v>
      </c>
    </row>
    <row r="2456" spans="1:6" x14ac:dyDescent="0.3">
      <c r="A2456" s="1">
        <v>46101</v>
      </c>
      <c r="B2456" t="s">
        <v>4042</v>
      </c>
      <c r="C2456" t="s">
        <v>4043</v>
      </c>
      <c r="D2456" s="3">
        <v>6486</v>
      </c>
      <c r="E2456" s="4">
        <v>519.39</v>
      </c>
      <c r="F2456" s="4">
        <v>12.5</v>
      </c>
    </row>
    <row r="2457" spans="1:6" x14ac:dyDescent="0.3">
      <c r="A2457" s="1">
        <v>46103</v>
      </c>
      <c r="B2457" t="s">
        <v>4044</v>
      </c>
      <c r="C2457" t="s">
        <v>2406</v>
      </c>
      <c r="D2457" s="3" t="s">
        <v>4045</v>
      </c>
      <c r="E2457" s="4">
        <v>2776.55</v>
      </c>
      <c r="F2457" s="4">
        <v>36.4</v>
      </c>
    </row>
    <row r="2458" spans="1:6" x14ac:dyDescent="0.3">
      <c r="A2458" s="1">
        <v>46105</v>
      </c>
      <c r="B2458" t="s">
        <v>4046</v>
      </c>
      <c r="C2458" t="s">
        <v>2933</v>
      </c>
      <c r="D2458" s="3">
        <v>2982</v>
      </c>
      <c r="E2458" s="4">
        <v>2870.48</v>
      </c>
      <c r="F2458" s="4">
        <v>1</v>
      </c>
    </row>
    <row r="2459" spans="1:6" x14ac:dyDescent="0.3">
      <c r="A2459" s="1">
        <v>46107</v>
      </c>
      <c r="B2459" t="s">
        <v>4047</v>
      </c>
      <c r="C2459" t="s">
        <v>3856</v>
      </c>
      <c r="D2459" s="3">
        <v>2329</v>
      </c>
      <c r="E2459" s="4">
        <v>861.14</v>
      </c>
      <c r="F2459" s="4">
        <v>2.7</v>
      </c>
    </row>
    <row r="2460" spans="1:6" x14ac:dyDescent="0.3">
      <c r="A2460" s="1">
        <v>46109</v>
      </c>
      <c r="B2460" t="s">
        <v>4048</v>
      </c>
      <c r="C2460" t="s">
        <v>4049</v>
      </c>
      <c r="D2460" s="3">
        <v>10149</v>
      </c>
      <c r="E2460" s="4">
        <v>1101.04</v>
      </c>
      <c r="F2460" s="4">
        <v>9.1999999999999993</v>
      </c>
    </row>
    <row r="2461" spans="1:6" x14ac:dyDescent="0.3">
      <c r="A2461" s="1">
        <v>46111</v>
      </c>
      <c r="B2461" t="s">
        <v>4050</v>
      </c>
      <c r="C2461" t="s">
        <v>4051</v>
      </c>
      <c r="D2461" s="3">
        <v>2355</v>
      </c>
      <c r="E2461" s="4">
        <v>569.32000000000005</v>
      </c>
      <c r="F2461" s="4">
        <v>4.0999999999999996</v>
      </c>
    </row>
    <row r="2462" spans="1:6" x14ac:dyDescent="0.3">
      <c r="A2462" s="1">
        <v>46113</v>
      </c>
      <c r="B2462" t="s">
        <v>4052</v>
      </c>
      <c r="C2462" t="s">
        <v>2717</v>
      </c>
      <c r="D2462" s="3">
        <v>13586</v>
      </c>
      <c r="E2462" s="4">
        <v>2093.9</v>
      </c>
      <c r="F2462" s="4">
        <v>6.5</v>
      </c>
    </row>
    <row r="2463" spans="1:6" x14ac:dyDescent="0.3">
      <c r="A2463" s="1">
        <v>46115</v>
      </c>
      <c r="B2463" t="s">
        <v>4053</v>
      </c>
      <c r="C2463" t="s">
        <v>4054</v>
      </c>
      <c r="D2463" s="3">
        <v>6415</v>
      </c>
      <c r="E2463" s="4">
        <v>1503.93</v>
      </c>
      <c r="F2463" s="4">
        <v>4.3</v>
      </c>
    </row>
    <row r="2464" spans="1:6" x14ac:dyDescent="0.3">
      <c r="A2464" s="1">
        <v>46117</v>
      </c>
      <c r="B2464" t="s">
        <v>4055</v>
      </c>
      <c r="C2464" t="s">
        <v>4056</v>
      </c>
      <c r="D2464" s="3">
        <v>2966</v>
      </c>
      <c r="E2464" s="4">
        <v>1444.43</v>
      </c>
      <c r="F2464" s="4">
        <v>2.1</v>
      </c>
    </row>
    <row r="2465" spans="1:6" x14ac:dyDescent="0.3">
      <c r="A2465" s="1">
        <v>46119</v>
      </c>
      <c r="B2465" t="s">
        <v>4057</v>
      </c>
      <c r="C2465" t="s">
        <v>4058</v>
      </c>
      <c r="D2465" s="3">
        <v>1373</v>
      </c>
      <c r="E2465" s="4">
        <v>1006.82</v>
      </c>
      <c r="F2465" s="4">
        <v>1.4</v>
      </c>
    </row>
    <row r="2466" spans="1:6" x14ac:dyDescent="0.3">
      <c r="A2466" s="1">
        <v>46121</v>
      </c>
      <c r="B2466" t="s">
        <v>4059</v>
      </c>
      <c r="C2466" t="s">
        <v>1914</v>
      </c>
      <c r="D2466" s="3">
        <v>9612</v>
      </c>
      <c r="E2466" s="4">
        <v>1388.56</v>
      </c>
      <c r="F2466" s="4">
        <v>6.9</v>
      </c>
    </row>
    <row r="2467" spans="1:6" x14ac:dyDescent="0.3">
      <c r="A2467" s="1">
        <v>46123</v>
      </c>
      <c r="B2467" t="s">
        <v>4060</v>
      </c>
      <c r="C2467" t="s">
        <v>4061</v>
      </c>
      <c r="D2467" s="3">
        <v>5644</v>
      </c>
      <c r="E2467" s="4">
        <v>1612.45</v>
      </c>
      <c r="F2467" s="4">
        <v>3.5</v>
      </c>
    </row>
    <row r="2468" spans="1:6" x14ac:dyDescent="0.3">
      <c r="A2468" s="1">
        <v>46125</v>
      </c>
      <c r="B2468" t="s">
        <v>4062</v>
      </c>
      <c r="C2468" t="s">
        <v>1014</v>
      </c>
      <c r="D2468" s="3">
        <v>8347</v>
      </c>
      <c r="E2468" s="4">
        <v>617.05999999999995</v>
      </c>
      <c r="F2468" s="4">
        <v>13.5</v>
      </c>
    </row>
    <row r="2469" spans="1:6" x14ac:dyDescent="0.3">
      <c r="A2469" s="1">
        <v>46127</v>
      </c>
      <c r="B2469" t="s">
        <v>4063</v>
      </c>
      <c r="C2469" t="s">
        <v>367</v>
      </c>
      <c r="D2469" s="3">
        <v>14399</v>
      </c>
      <c r="E2469" s="4">
        <v>460.54</v>
      </c>
      <c r="F2469" s="4">
        <v>31.3</v>
      </c>
    </row>
    <row r="2470" spans="1:6" x14ac:dyDescent="0.3">
      <c r="A2470" s="1">
        <v>46129</v>
      </c>
      <c r="B2470" t="s">
        <v>4064</v>
      </c>
      <c r="C2470" t="s">
        <v>4065</v>
      </c>
      <c r="D2470" s="3">
        <v>5438</v>
      </c>
      <c r="E2470" s="4">
        <v>708.63</v>
      </c>
      <c r="F2470" s="4">
        <v>7.7</v>
      </c>
    </row>
    <row r="2471" spans="1:6" x14ac:dyDescent="0.3">
      <c r="A2471" s="1">
        <v>46135</v>
      </c>
      <c r="B2471" t="s">
        <v>4066</v>
      </c>
      <c r="C2471" t="s">
        <v>4067</v>
      </c>
      <c r="D2471" s="3">
        <v>22438</v>
      </c>
      <c r="E2471" s="4">
        <v>521.16</v>
      </c>
      <c r="F2471" s="4">
        <v>43.1</v>
      </c>
    </row>
    <row r="2472" spans="1:6" x14ac:dyDescent="0.3">
      <c r="A2472" s="1">
        <v>46137</v>
      </c>
      <c r="B2472" t="s">
        <v>4068</v>
      </c>
      <c r="C2472" t="s">
        <v>4069</v>
      </c>
      <c r="D2472" s="3">
        <v>2801</v>
      </c>
      <c r="E2472" s="4">
        <v>1961.27</v>
      </c>
      <c r="F2472" s="4">
        <v>1.4</v>
      </c>
    </row>
    <row r="2473" spans="1:6" x14ac:dyDescent="0.3">
      <c r="A2473" s="1">
        <v>47</v>
      </c>
      <c r="B2473" t="s">
        <v>4070</v>
      </c>
      <c r="C2473" t="s">
        <v>4071</v>
      </c>
      <c r="D2473" s="3">
        <v>6346105</v>
      </c>
      <c r="E2473" s="4">
        <v>41234.9</v>
      </c>
      <c r="F2473" s="4">
        <v>153.9</v>
      </c>
    </row>
    <row r="2474" spans="1:6" x14ac:dyDescent="0.3">
      <c r="A2474" s="1">
        <v>47001</v>
      </c>
      <c r="B2474" t="s">
        <v>4072</v>
      </c>
      <c r="C2474" t="s">
        <v>1581</v>
      </c>
      <c r="D2474" s="3">
        <v>75129</v>
      </c>
      <c r="E2474" s="4">
        <v>337.16</v>
      </c>
      <c r="F2474" s="4">
        <v>222.8</v>
      </c>
    </row>
    <row r="2475" spans="1:6" x14ac:dyDescent="0.3">
      <c r="A2475" s="1">
        <v>47003</v>
      </c>
      <c r="B2475" t="s">
        <v>4073</v>
      </c>
      <c r="C2475" t="s">
        <v>3778</v>
      </c>
      <c r="D2475" s="3">
        <v>45058</v>
      </c>
      <c r="E2475" s="4">
        <v>473.64</v>
      </c>
      <c r="F2475" s="4">
        <v>95.1</v>
      </c>
    </row>
    <row r="2476" spans="1:6" x14ac:dyDescent="0.3">
      <c r="A2476" s="1">
        <v>47005</v>
      </c>
      <c r="B2476" t="s">
        <v>4074</v>
      </c>
      <c r="C2476" t="s">
        <v>251</v>
      </c>
      <c r="D2476" s="3">
        <v>16489</v>
      </c>
      <c r="E2476" s="4">
        <v>394.14</v>
      </c>
      <c r="F2476" s="4">
        <v>41.8</v>
      </c>
    </row>
    <row r="2477" spans="1:6" x14ac:dyDescent="0.3">
      <c r="A2477" s="1">
        <v>47007</v>
      </c>
      <c r="B2477" t="s">
        <v>4075</v>
      </c>
      <c r="C2477" t="s">
        <v>4076</v>
      </c>
      <c r="D2477" s="3">
        <v>12876</v>
      </c>
      <c r="E2477" s="4">
        <v>406.42</v>
      </c>
      <c r="F2477" s="4">
        <v>31.7</v>
      </c>
    </row>
    <row r="2478" spans="1:6" x14ac:dyDescent="0.3">
      <c r="A2478" s="1">
        <v>47009</v>
      </c>
      <c r="B2478" t="s">
        <v>4077</v>
      </c>
      <c r="C2478" t="s">
        <v>19</v>
      </c>
      <c r="D2478" s="3">
        <v>123010</v>
      </c>
      <c r="E2478" s="4">
        <v>558.71</v>
      </c>
      <c r="F2478" s="4">
        <v>220.2</v>
      </c>
    </row>
    <row r="2479" spans="1:6" x14ac:dyDescent="0.3">
      <c r="A2479" s="1">
        <v>47011</v>
      </c>
      <c r="B2479" t="s">
        <v>4078</v>
      </c>
      <c r="C2479" t="s">
        <v>255</v>
      </c>
      <c r="D2479" s="3">
        <v>98963</v>
      </c>
      <c r="E2479" s="4">
        <v>328.76</v>
      </c>
      <c r="F2479" s="4">
        <v>301</v>
      </c>
    </row>
    <row r="2480" spans="1:6" x14ac:dyDescent="0.3">
      <c r="A2480" s="1">
        <v>47013</v>
      </c>
      <c r="B2480" t="s">
        <v>4079</v>
      </c>
      <c r="C2480" t="s">
        <v>1784</v>
      </c>
      <c r="D2480" s="3">
        <v>40716</v>
      </c>
      <c r="E2480" s="4">
        <v>480.19</v>
      </c>
      <c r="F2480" s="4">
        <v>84.8</v>
      </c>
    </row>
    <row r="2481" spans="1:6" x14ac:dyDescent="0.3">
      <c r="A2481" s="1">
        <v>47015</v>
      </c>
      <c r="B2481" t="s">
        <v>4080</v>
      </c>
      <c r="C2481" t="s">
        <v>4081</v>
      </c>
      <c r="D2481" s="3">
        <v>13801</v>
      </c>
      <c r="E2481" s="4">
        <v>265.64</v>
      </c>
      <c r="F2481" s="4">
        <v>52</v>
      </c>
    </row>
    <row r="2482" spans="1:6" x14ac:dyDescent="0.3">
      <c r="A2482" s="1">
        <v>47017</v>
      </c>
      <c r="B2482" t="s">
        <v>4082</v>
      </c>
      <c r="C2482" t="s">
        <v>258</v>
      </c>
      <c r="D2482" s="3">
        <v>28522</v>
      </c>
      <c r="E2482" s="4">
        <v>599.25</v>
      </c>
      <c r="F2482" s="4">
        <v>47.6</v>
      </c>
    </row>
    <row r="2483" spans="1:6" x14ac:dyDescent="0.3">
      <c r="A2483" s="1">
        <v>47019</v>
      </c>
      <c r="B2483" t="s">
        <v>4083</v>
      </c>
      <c r="C2483" t="s">
        <v>1789</v>
      </c>
      <c r="D2483" s="3">
        <v>57424</v>
      </c>
      <c r="E2483" s="4">
        <v>341.2</v>
      </c>
      <c r="F2483" s="4">
        <v>168.3</v>
      </c>
    </row>
    <row r="2484" spans="1:6" x14ac:dyDescent="0.3">
      <c r="A2484" s="1">
        <v>47021</v>
      </c>
      <c r="B2484" t="s">
        <v>4084</v>
      </c>
      <c r="C2484" t="s">
        <v>4085</v>
      </c>
      <c r="D2484" s="3">
        <v>39105</v>
      </c>
      <c r="E2484" s="4">
        <v>302.44</v>
      </c>
      <c r="F2484" s="4">
        <v>129.30000000000001</v>
      </c>
    </row>
    <row r="2485" spans="1:6" x14ac:dyDescent="0.3">
      <c r="A2485" s="1">
        <v>47023</v>
      </c>
      <c r="B2485" t="s">
        <v>4086</v>
      </c>
      <c r="C2485" t="s">
        <v>3795</v>
      </c>
      <c r="D2485" s="3">
        <v>17131</v>
      </c>
      <c r="E2485" s="4">
        <v>285.74</v>
      </c>
      <c r="F2485" s="4">
        <v>60</v>
      </c>
    </row>
    <row r="2486" spans="1:6" x14ac:dyDescent="0.3">
      <c r="A2486" s="1">
        <v>47025</v>
      </c>
      <c r="B2486" t="s">
        <v>4087</v>
      </c>
      <c r="C2486" t="s">
        <v>2476</v>
      </c>
      <c r="D2486" s="3">
        <v>32213</v>
      </c>
      <c r="E2486" s="4">
        <v>434.58</v>
      </c>
      <c r="F2486" s="4">
        <v>74.099999999999994</v>
      </c>
    </row>
    <row r="2487" spans="1:6" x14ac:dyDescent="0.3">
      <c r="A2487" s="1">
        <v>47027</v>
      </c>
      <c r="B2487" t="s">
        <v>4088</v>
      </c>
      <c r="C2487" t="s">
        <v>37</v>
      </c>
      <c r="D2487" s="3">
        <v>7861</v>
      </c>
      <c r="E2487" s="4">
        <v>236.54</v>
      </c>
      <c r="F2487" s="4">
        <v>33.200000000000003</v>
      </c>
    </row>
    <row r="2488" spans="1:6" x14ac:dyDescent="0.3">
      <c r="A2488" s="1">
        <v>47029</v>
      </c>
      <c r="B2488" t="s">
        <v>4089</v>
      </c>
      <c r="C2488" t="s">
        <v>4090</v>
      </c>
      <c r="D2488" s="3">
        <v>35662</v>
      </c>
      <c r="E2488" s="4">
        <v>434.57</v>
      </c>
      <c r="F2488" s="4">
        <v>82.1</v>
      </c>
    </row>
    <row r="2489" spans="1:6" x14ac:dyDescent="0.3">
      <c r="A2489" s="1">
        <v>47031</v>
      </c>
      <c r="B2489" t="s">
        <v>4091</v>
      </c>
      <c r="C2489" t="s">
        <v>41</v>
      </c>
      <c r="D2489" s="3">
        <v>52796</v>
      </c>
      <c r="E2489" s="4">
        <v>428.96</v>
      </c>
      <c r="F2489" s="4">
        <v>123.1</v>
      </c>
    </row>
    <row r="2490" spans="1:6" x14ac:dyDescent="0.3">
      <c r="A2490" s="1">
        <v>47033</v>
      </c>
      <c r="B2490" t="s">
        <v>4092</v>
      </c>
      <c r="C2490" t="s">
        <v>4093</v>
      </c>
      <c r="D2490" s="3">
        <v>14586</v>
      </c>
      <c r="E2490" s="4">
        <v>265.52999999999997</v>
      </c>
      <c r="F2490" s="4">
        <v>54.9</v>
      </c>
    </row>
    <row r="2491" spans="1:6" x14ac:dyDescent="0.3">
      <c r="A2491" s="1">
        <v>47035</v>
      </c>
      <c r="B2491" t="s">
        <v>4094</v>
      </c>
      <c r="C2491" t="s">
        <v>1165</v>
      </c>
      <c r="D2491" s="3">
        <v>56053</v>
      </c>
      <c r="E2491" s="4">
        <v>681.03</v>
      </c>
      <c r="F2491" s="4">
        <v>82.3</v>
      </c>
    </row>
    <row r="2492" spans="1:6" x14ac:dyDescent="0.3">
      <c r="A2492" s="1">
        <v>47037</v>
      </c>
      <c r="B2492" t="s">
        <v>4095</v>
      </c>
      <c r="C2492" t="s">
        <v>3261</v>
      </c>
      <c r="D2492" s="3">
        <v>626681</v>
      </c>
      <c r="E2492" s="4">
        <v>504.03</v>
      </c>
      <c r="F2492" s="4">
        <v>1243.3</v>
      </c>
    </row>
    <row r="2493" spans="1:6" x14ac:dyDescent="0.3">
      <c r="A2493" s="1">
        <v>47039</v>
      </c>
      <c r="B2493" t="s">
        <v>4096</v>
      </c>
      <c r="C2493" t="s">
        <v>847</v>
      </c>
      <c r="D2493" s="3">
        <v>11757</v>
      </c>
      <c r="E2493" s="4">
        <v>333.84</v>
      </c>
      <c r="F2493" s="4">
        <v>35.200000000000003</v>
      </c>
    </row>
    <row r="2494" spans="1:6" x14ac:dyDescent="0.3">
      <c r="A2494" s="1">
        <v>47041</v>
      </c>
      <c r="B2494" t="s">
        <v>4097</v>
      </c>
      <c r="C2494" t="s">
        <v>59</v>
      </c>
      <c r="D2494" s="3">
        <v>18723</v>
      </c>
      <c r="E2494" s="4">
        <v>304.35000000000002</v>
      </c>
      <c r="F2494" s="4">
        <v>61.5</v>
      </c>
    </row>
    <row r="2495" spans="1:6" x14ac:dyDescent="0.3">
      <c r="A2495" s="1">
        <v>47043</v>
      </c>
      <c r="B2495" t="s">
        <v>4098</v>
      </c>
      <c r="C2495" t="s">
        <v>4099</v>
      </c>
      <c r="D2495" s="3">
        <v>49666</v>
      </c>
      <c r="E2495" s="4">
        <v>489.9</v>
      </c>
      <c r="F2495" s="4">
        <v>101.4</v>
      </c>
    </row>
    <row r="2496" spans="1:6" x14ac:dyDescent="0.3">
      <c r="A2496" s="1">
        <v>47045</v>
      </c>
      <c r="B2496" t="s">
        <v>4100</v>
      </c>
      <c r="C2496" t="s">
        <v>4101</v>
      </c>
      <c r="D2496" s="3">
        <v>38335</v>
      </c>
      <c r="E2496" s="4">
        <v>512.33000000000004</v>
      </c>
      <c r="F2496" s="4">
        <v>74.8</v>
      </c>
    </row>
    <row r="2497" spans="1:6" x14ac:dyDescent="0.3">
      <c r="A2497" s="1">
        <v>47047</v>
      </c>
      <c r="B2497" t="s">
        <v>4102</v>
      </c>
      <c r="C2497" t="s">
        <v>67</v>
      </c>
      <c r="D2497" s="3">
        <v>38413</v>
      </c>
      <c r="E2497" s="4">
        <v>704.79</v>
      </c>
      <c r="F2497" s="4">
        <v>54.5</v>
      </c>
    </row>
    <row r="2498" spans="1:6" x14ac:dyDescent="0.3">
      <c r="A2498" s="1">
        <v>47049</v>
      </c>
      <c r="B2498" t="s">
        <v>4103</v>
      </c>
      <c r="C2498" t="s">
        <v>4104</v>
      </c>
      <c r="D2498" s="3">
        <v>17959</v>
      </c>
      <c r="E2498" s="4">
        <v>498.61</v>
      </c>
      <c r="F2498" s="4">
        <v>36</v>
      </c>
    </row>
    <row r="2499" spans="1:6" x14ac:dyDescent="0.3">
      <c r="A2499" s="1">
        <v>47051</v>
      </c>
      <c r="B2499" t="s">
        <v>4105</v>
      </c>
      <c r="C2499" t="s">
        <v>69</v>
      </c>
      <c r="D2499" s="3">
        <v>41052</v>
      </c>
      <c r="E2499" s="4">
        <v>554.54</v>
      </c>
      <c r="F2499" s="4">
        <v>74</v>
      </c>
    </row>
    <row r="2500" spans="1:6" x14ac:dyDescent="0.3">
      <c r="A2500" s="1">
        <v>47053</v>
      </c>
      <c r="B2500" t="s">
        <v>4106</v>
      </c>
      <c r="C2500" t="s">
        <v>1332</v>
      </c>
      <c r="D2500" s="3">
        <v>49683</v>
      </c>
      <c r="E2500" s="4">
        <v>602.74</v>
      </c>
      <c r="F2500" s="4">
        <v>82.4</v>
      </c>
    </row>
    <row r="2501" spans="1:6" x14ac:dyDescent="0.3">
      <c r="A2501" s="1">
        <v>47055</v>
      </c>
      <c r="B2501" t="s">
        <v>4107</v>
      </c>
      <c r="C2501" t="s">
        <v>4108</v>
      </c>
      <c r="D2501" s="3">
        <v>29485</v>
      </c>
      <c r="E2501" s="4">
        <v>610.92999999999995</v>
      </c>
      <c r="F2501" s="4">
        <v>48.3</v>
      </c>
    </row>
    <row r="2502" spans="1:6" x14ac:dyDescent="0.3">
      <c r="A2502" s="1">
        <v>47057</v>
      </c>
      <c r="B2502" t="s">
        <v>4109</v>
      </c>
      <c r="C2502" t="s">
        <v>4110</v>
      </c>
      <c r="D2502" s="3">
        <v>22657</v>
      </c>
      <c r="E2502" s="4">
        <v>280.60000000000002</v>
      </c>
      <c r="F2502" s="4">
        <v>80.7</v>
      </c>
    </row>
    <row r="2503" spans="1:6" x14ac:dyDescent="0.3">
      <c r="A2503" s="1">
        <v>47059</v>
      </c>
      <c r="B2503" t="s">
        <v>4111</v>
      </c>
      <c r="C2503" t="s">
        <v>73</v>
      </c>
      <c r="D2503" s="3">
        <v>68831</v>
      </c>
      <c r="E2503" s="4">
        <v>622.16</v>
      </c>
      <c r="F2503" s="4">
        <v>110.6</v>
      </c>
    </row>
    <row r="2504" spans="1:6" x14ac:dyDescent="0.3">
      <c r="A2504" s="1">
        <v>47061</v>
      </c>
      <c r="B2504" t="s">
        <v>4112</v>
      </c>
      <c r="C2504" t="s">
        <v>1186</v>
      </c>
      <c r="D2504" s="3">
        <v>13703</v>
      </c>
      <c r="E2504" s="4">
        <v>360.53</v>
      </c>
      <c r="F2504" s="4">
        <v>38</v>
      </c>
    </row>
    <row r="2505" spans="1:6" x14ac:dyDescent="0.3">
      <c r="A2505" s="1">
        <v>47063</v>
      </c>
      <c r="B2505" t="s">
        <v>4113</v>
      </c>
      <c r="C2505" t="s">
        <v>4114</v>
      </c>
      <c r="D2505" s="3">
        <v>62544</v>
      </c>
      <c r="E2505" s="4">
        <v>161.18</v>
      </c>
      <c r="F2505" s="4">
        <v>388</v>
      </c>
    </row>
    <row r="2506" spans="1:6" x14ac:dyDescent="0.3">
      <c r="A2506" s="1">
        <v>47065</v>
      </c>
      <c r="B2506" t="s">
        <v>4115</v>
      </c>
      <c r="C2506" t="s">
        <v>690</v>
      </c>
      <c r="D2506" s="3">
        <v>336463</v>
      </c>
      <c r="E2506" s="4">
        <v>542.42999999999995</v>
      </c>
      <c r="F2506" s="4">
        <v>620.29999999999995</v>
      </c>
    </row>
    <row r="2507" spans="1:6" x14ac:dyDescent="0.3">
      <c r="A2507" s="1">
        <v>47067</v>
      </c>
      <c r="B2507" t="s">
        <v>4116</v>
      </c>
      <c r="C2507" t="s">
        <v>896</v>
      </c>
      <c r="D2507" s="3">
        <v>6819</v>
      </c>
      <c r="E2507" s="4">
        <v>222.34</v>
      </c>
      <c r="F2507" s="4">
        <v>30.7</v>
      </c>
    </row>
    <row r="2508" spans="1:6" x14ac:dyDescent="0.3">
      <c r="A2508" s="1">
        <v>47069</v>
      </c>
      <c r="B2508" t="s">
        <v>4117</v>
      </c>
      <c r="C2508" t="s">
        <v>4118</v>
      </c>
      <c r="D2508" s="3">
        <v>27253</v>
      </c>
      <c r="E2508" s="4">
        <v>667.77</v>
      </c>
      <c r="F2508" s="4">
        <v>40.799999999999997</v>
      </c>
    </row>
    <row r="2509" spans="1:6" x14ac:dyDescent="0.3">
      <c r="A2509" s="1">
        <v>47071</v>
      </c>
      <c r="B2509" t="s">
        <v>4119</v>
      </c>
      <c r="C2509" t="s">
        <v>1190</v>
      </c>
      <c r="D2509" s="3">
        <v>26026</v>
      </c>
      <c r="E2509" s="4">
        <v>577.32000000000005</v>
      </c>
      <c r="F2509" s="4">
        <v>45.1</v>
      </c>
    </row>
    <row r="2510" spans="1:6" x14ac:dyDescent="0.3">
      <c r="A2510" s="1">
        <v>47073</v>
      </c>
      <c r="B2510" t="s">
        <v>4120</v>
      </c>
      <c r="C2510" t="s">
        <v>4121</v>
      </c>
      <c r="D2510" s="3">
        <v>56833</v>
      </c>
      <c r="E2510" s="4">
        <v>486.98</v>
      </c>
      <c r="F2510" s="4">
        <v>116.7</v>
      </c>
    </row>
    <row r="2511" spans="1:6" x14ac:dyDescent="0.3">
      <c r="A2511" s="1">
        <v>47075</v>
      </c>
      <c r="B2511" t="s">
        <v>4122</v>
      </c>
      <c r="C2511" t="s">
        <v>3289</v>
      </c>
      <c r="D2511" s="3">
        <v>18787</v>
      </c>
      <c r="E2511" s="4">
        <v>533.11</v>
      </c>
      <c r="F2511" s="4">
        <v>35.200000000000003</v>
      </c>
    </row>
    <row r="2512" spans="1:6" x14ac:dyDescent="0.3">
      <c r="A2512" s="1">
        <v>47077</v>
      </c>
      <c r="B2512" t="s">
        <v>4123</v>
      </c>
      <c r="C2512" t="s">
        <v>1192</v>
      </c>
      <c r="D2512" s="3">
        <v>27769</v>
      </c>
      <c r="E2512" s="4">
        <v>520.07000000000005</v>
      </c>
      <c r="F2512" s="4">
        <v>53.4</v>
      </c>
    </row>
    <row r="2513" spans="1:6" x14ac:dyDescent="0.3">
      <c r="A2513" s="1">
        <v>47079</v>
      </c>
      <c r="B2513" t="s">
        <v>4124</v>
      </c>
      <c r="C2513" t="s">
        <v>77</v>
      </c>
      <c r="D2513" s="3">
        <v>32330</v>
      </c>
      <c r="E2513" s="4">
        <v>562.1</v>
      </c>
      <c r="F2513" s="4">
        <v>57.5</v>
      </c>
    </row>
    <row r="2514" spans="1:6" x14ac:dyDescent="0.3">
      <c r="A2514" s="1">
        <v>47081</v>
      </c>
      <c r="B2514" t="s">
        <v>4125</v>
      </c>
      <c r="C2514" t="s">
        <v>1832</v>
      </c>
      <c r="D2514" s="3">
        <v>24690</v>
      </c>
      <c r="E2514" s="4">
        <v>612.5</v>
      </c>
      <c r="F2514" s="4">
        <v>40.299999999999997</v>
      </c>
    </row>
    <row r="2515" spans="1:6" x14ac:dyDescent="0.3">
      <c r="A2515" s="1">
        <v>47083</v>
      </c>
      <c r="B2515" t="s">
        <v>4126</v>
      </c>
      <c r="C2515" t="s">
        <v>79</v>
      </c>
      <c r="D2515" s="3">
        <v>8426</v>
      </c>
      <c r="E2515" s="4">
        <v>200.29</v>
      </c>
      <c r="F2515" s="4">
        <v>42.1</v>
      </c>
    </row>
    <row r="2516" spans="1:6" x14ac:dyDescent="0.3">
      <c r="A2516" s="1">
        <v>47085</v>
      </c>
      <c r="B2516" t="s">
        <v>4127</v>
      </c>
      <c r="C2516" t="s">
        <v>2499</v>
      </c>
      <c r="D2516" s="3">
        <v>18538</v>
      </c>
      <c r="E2516" s="4">
        <v>530.98</v>
      </c>
      <c r="F2516" s="4">
        <v>34.9</v>
      </c>
    </row>
    <row r="2517" spans="1:6" x14ac:dyDescent="0.3">
      <c r="A2517" s="1">
        <v>47087</v>
      </c>
      <c r="B2517" t="s">
        <v>4128</v>
      </c>
      <c r="C2517" t="s">
        <v>81</v>
      </c>
      <c r="D2517" s="3">
        <v>11638</v>
      </c>
      <c r="E2517" s="4">
        <v>308.32</v>
      </c>
      <c r="F2517" s="4">
        <v>37.700000000000003</v>
      </c>
    </row>
    <row r="2518" spans="1:6" x14ac:dyDescent="0.3">
      <c r="A2518" s="1">
        <v>47089</v>
      </c>
      <c r="B2518" t="s">
        <v>4129</v>
      </c>
      <c r="C2518" t="s">
        <v>83</v>
      </c>
      <c r="D2518" s="3">
        <v>51407</v>
      </c>
      <c r="E2518" s="4">
        <v>274.08</v>
      </c>
      <c r="F2518" s="4">
        <v>187.6</v>
      </c>
    </row>
    <row r="2519" spans="1:6" x14ac:dyDescent="0.3">
      <c r="A2519" s="1">
        <v>47091</v>
      </c>
      <c r="B2519" t="s">
        <v>4130</v>
      </c>
      <c r="C2519" t="s">
        <v>307</v>
      </c>
      <c r="D2519" s="3">
        <v>18244</v>
      </c>
      <c r="E2519" s="4">
        <v>298.47000000000003</v>
      </c>
      <c r="F2519" s="4">
        <v>61.1</v>
      </c>
    </row>
    <row r="2520" spans="1:6" x14ac:dyDescent="0.3">
      <c r="A2520" s="1">
        <v>47093</v>
      </c>
      <c r="B2520" t="s">
        <v>4131</v>
      </c>
      <c r="C2520" t="s">
        <v>1211</v>
      </c>
      <c r="D2520" s="3">
        <v>432226</v>
      </c>
      <c r="E2520" s="4">
        <v>508.22</v>
      </c>
      <c r="F2520" s="4">
        <v>850.5</v>
      </c>
    </row>
    <row r="2521" spans="1:6" x14ac:dyDescent="0.3">
      <c r="A2521" s="1">
        <v>47095</v>
      </c>
      <c r="B2521" t="s">
        <v>4132</v>
      </c>
      <c r="C2521" t="s">
        <v>412</v>
      </c>
      <c r="D2521" s="3">
        <v>7832</v>
      </c>
      <c r="E2521" s="4">
        <v>165.78</v>
      </c>
      <c r="F2521" s="4">
        <v>47.2</v>
      </c>
    </row>
    <row r="2522" spans="1:6" x14ac:dyDescent="0.3">
      <c r="A2522" s="1">
        <v>47097</v>
      </c>
      <c r="B2522" t="s">
        <v>4133</v>
      </c>
      <c r="C2522" t="s">
        <v>88</v>
      </c>
      <c r="D2522" s="3">
        <v>27815</v>
      </c>
      <c r="E2522" s="4">
        <v>471.99</v>
      </c>
      <c r="F2522" s="4">
        <v>58.9</v>
      </c>
    </row>
    <row r="2523" spans="1:6" x14ac:dyDescent="0.3">
      <c r="A2523" s="1">
        <v>47099</v>
      </c>
      <c r="B2523" t="s">
        <v>4134</v>
      </c>
      <c r="C2523" t="s">
        <v>90</v>
      </c>
      <c r="D2523" s="3">
        <v>41869</v>
      </c>
      <c r="E2523" s="4">
        <v>617.13</v>
      </c>
      <c r="F2523" s="4">
        <v>67.8</v>
      </c>
    </row>
    <row r="2524" spans="1:6" x14ac:dyDescent="0.3">
      <c r="A2524" s="1">
        <v>47101</v>
      </c>
      <c r="B2524" t="s">
        <v>4135</v>
      </c>
      <c r="C2524" t="s">
        <v>1112</v>
      </c>
      <c r="D2524" s="3">
        <v>12161</v>
      </c>
      <c r="E2524" s="4">
        <v>282.08999999999997</v>
      </c>
      <c r="F2524" s="4">
        <v>43.1</v>
      </c>
    </row>
    <row r="2525" spans="1:6" x14ac:dyDescent="0.3">
      <c r="A2525" s="1">
        <v>47103</v>
      </c>
      <c r="B2525" t="s">
        <v>4136</v>
      </c>
      <c r="C2525" t="s">
        <v>313</v>
      </c>
      <c r="D2525" s="3">
        <v>33361</v>
      </c>
      <c r="E2525" s="4">
        <v>570.34</v>
      </c>
      <c r="F2525" s="4">
        <v>58.5</v>
      </c>
    </row>
    <row r="2526" spans="1:6" x14ac:dyDescent="0.3">
      <c r="A2526" s="1">
        <v>47105</v>
      </c>
      <c r="B2526" t="s">
        <v>4137</v>
      </c>
      <c r="C2526" t="s">
        <v>4138</v>
      </c>
      <c r="D2526" s="3">
        <v>48556</v>
      </c>
      <c r="E2526" s="4">
        <v>229.22</v>
      </c>
      <c r="F2526" s="4">
        <v>211.8</v>
      </c>
    </row>
    <row r="2527" spans="1:6" x14ac:dyDescent="0.3">
      <c r="A2527" s="1">
        <v>47107</v>
      </c>
      <c r="B2527" t="s">
        <v>4139</v>
      </c>
      <c r="C2527" t="s">
        <v>4140</v>
      </c>
      <c r="D2527" s="3">
        <v>52266</v>
      </c>
      <c r="E2527" s="4">
        <v>430.12</v>
      </c>
      <c r="F2527" s="4">
        <v>121.5</v>
      </c>
    </row>
    <row r="2528" spans="1:6" x14ac:dyDescent="0.3">
      <c r="A2528" s="1">
        <v>47109</v>
      </c>
      <c r="B2528" t="s">
        <v>4141</v>
      </c>
      <c r="C2528" t="s">
        <v>4142</v>
      </c>
      <c r="D2528" s="3">
        <v>26075</v>
      </c>
      <c r="E2528" s="4">
        <v>562.86</v>
      </c>
      <c r="F2528" s="4">
        <v>46.3</v>
      </c>
    </row>
    <row r="2529" spans="1:6" x14ac:dyDescent="0.3">
      <c r="A2529" s="1">
        <v>47111</v>
      </c>
      <c r="B2529" t="s">
        <v>4143</v>
      </c>
      <c r="C2529" t="s">
        <v>99</v>
      </c>
      <c r="D2529" s="3">
        <v>22248</v>
      </c>
      <c r="E2529" s="4">
        <v>307.14</v>
      </c>
      <c r="F2529" s="4">
        <v>72.400000000000006</v>
      </c>
    </row>
    <row r="2530" spans="1:6" x14ac:dyDescent="0.3">
      <c r="A2530" s="1">
        <v>47113</v>
      </c>
      <c r="B2530" t="s">
        <v>4144</v>
      </c>
      <c r="C2530" t="s">
        <v>101</v>
      </c>
      <c r="D2530" s="3">
        <v>98294</v>
      </c>
      <c r="E2530" s="4">
        <v>557.12</v>
      </c>
      <c r="F2530" s="4">
        <v>176.4</v>
      </c>
    </row>
    <row r="2531" spans="1:6" x14ac:dyDescent="0.3">
      <c r="A2531" s="1">
        <v>47115</v>
      </c>
      <c r="B2531" t="s">
        <v>4145</v>
      </c>
      <c r="C2531" t="s">
        <v>105</v>
      </c>
      <c r="D2531" s="3">
        <v>28237</v>
      </c>
      <c r="E2531" s="4">
        <v>498.16</v>
      </c>
      <c r="F2531" s="4">
        <v>56.7</v>
      </c>
    </row>
    <row r="2532" spans="1:6" x14ac:dyDescent="0.3">
      <c r="A2532" s="1">
        <v>47117</v>
      </c>
      <c r="B2532" t="s">
        <v>4146</v>
      </c>
      <c r="C2532" t="s">
        <v>107</v>
      </c>
      <c r="D2532" s="3">
        <v>30617</v>
      </c>
      <c r="E2532" s="4">
        <v>375.46</v>
      </c>
      <c r="F2532" s="4">
        <v>81.5</v>
      </c>
    </row>
    <row r="2533" spans="1:6" x14ac:dyDescent="0.3">
      <c r="A2533" s="1">
        <v>47119</v>
      </c>
      <c r="B2533" t="s">
        <v>4147</v>
      </c>
      <c r="C2533" t="s">
        <v>4148</v>
      </c>
      <c r="D2533" s="3">
        <v>80956</v>
      </c>
      <c r="E2533" s="4">
        <v>613.14</v>
      </c>
      <c r="F2533" s="4">
        <v>132</v>
      </c>
    </row>
    <row r="2534" spans="1:6" x14ac:dyDescent="0.3">
      <c r="A2534" s="1">
        <v>47121</v>
      </c>
      <c r="B2534" t="s">
        <v>4149</v>
      </c>
      <c r="C2534" t="s">
        <v>3543</v>
      </c>
      <c r="D2534" s="3">
        <v>11753</v>
      </c>
      <c r="E2534" s="4">
        <v>195.12</v>
      </c>
      <c r="F2534" s="4">
        <v>60.2</v>
      </c>
    </row>
    <row r="2535" spans="1:6" x14ac:dyDescent="0.3">
      <c r="A2535" s="1">
        <v>47123</v>
      </c>
      <c r="B2535" t="s">
        <v>4150</v>
      </c>
      <c r="C2535" t="s">
        <v>112</v>
      </c>
      <c r="D2535" s="3">
        <v>44519</v>
      </c>
      <c r="E2535" s="4">
        <v>635.55999999999995</v>
      </c>
      <c r="F2535" s="4">
        <v>70</v>
      </c>
    </row>
    <row r="2536" spans="1:6" x14ac:dyDescent="0.3">
      <c r="A2536" s="1">
        <v>47125</v>
      </c>
      <c r="B2536" t="s">
        <v>4151</v>
      </c>
      <c r="C2536" t="s">
        <v>114</v>
      </c>
      <c r="D2536" s="3">
        <v>172331</v>
      </c>
      <c r="E2536" s="4">
        <v>539.17999999999995</v>
      </c>
      <c r="F2536" s="4">
        <v>319.60000000000002</v>
      </c>
    </row>
    <row r="2537" spans="1:6" x14ac:dyDescent="0.3">
      <c r="A2537" s="1">
        <v>47127</v>
      </c>
      <c r="B2537" t="s">
        <v>4152</v>
      </c>
      <c r="C2537" t="s">
        <v>3317</v>
      </c>
      <c r="D2537" s="3">
        <v>6362</v>
      </c>
      <c r="E2537" s="4">
        <v>129.22</v>
      </c>
      <c r="F2537" s="4">
        <v>49.2</v>
      </c>
    </row>
    <row r="2538" spans="1:6" x14ac:dyDescent="0.3">
      <c r="A2538" s="1">
        <v>47129</v>
      </c>
      <c r="B2538" t="s">
        <v>4153</v>
      </c>
      <c r="C2538" t="s">
        <v>116</v>
      </c>
      <c r="D2538" s="3">
        <v>21987</v>
      </c>
      <c r="E2538" s="4">
        <v>522.17999999999995</v>
      </c>
      <c r="F2538" s="4">
        <v>42.1</v>
      </c>
    </row>
    <row r="2539" spans="1:6" x14ac:dyDescent="0.3">
      <c r="A2539" s="1">
        <v>47131</v>
      </c>
      <c r="B2539" t="s">
        <v>4154</v>
      </c>
      <c r="C2539" t="s">
        <v>4155</v>
      </c>
      <c r="D2539" s="3">
        <v>31807</v>
      </c>
      <c r="E2539" s="4">
        <v>544.73</v>
      </c>
      <c r="F2539" s="4">
        <v>58.4</v>
      </c>
    </row>
    <row r="2540" spans="1:6" x14ac:dyDescent="0.3">
      <c r="A2540" s="1">
        <v>47133</v>
      </c>
      <c r="B2540" t="s">
        <v>4156</v>
      </c>
      <c r="C2540" t="s">
        <v>4157</v>
      </c>
      <c r="D2540" s="3">
        <v>22083</v>
      </c>
      <c r="E2540" s="4">
        <v>433.48</v>
      </c>
      <c r="F2540" s="4">
        <v>50.9</v>
      </c>
    </row>
    <row r="2541" spans="1:6" x14ac:dyDescent="0.3">
      <c r="A2541" s="1">
        <v>47135</v>
      </c>
      <c r="B2541" t="s">
        <v>4158</v>
      </c>
      <c r="C2541" t="s">
        <v>118</v>
      </c>
      <c r="D2541" s="3">
        <v>7915</v>
      </c>
      <c r="E2541" s="4">
        <v>414.73</v>
      </c>
      <c r="F2541" s="4">
        <v>19.100000000000001</v>
      </c>
    </row>
    <row r="2542" spans="1:6" x14ac:dyDescent="0.3">
      <c r="A2542" s="1">
        <v>47137</v>
      </c>
      <c r="B2542" t="s">
        <v>4159</v>
      </c>
      <c r="C2542" t="s">
        <v>4160</v>
      </c>
      <c r="D2542" s="3">
        <v>5077</v>
      </c>
      <c r="E2542" s="4">
        <v>162.97999999999999</v>
      </c>
      <c r="F2542" s="4">
        <v>31.2</v>
      </c>
    </row>
    <row r="2543" spans="1:6" x14ac:dyDescent="0.3">
      <c r="A2543" s="1">
        <v>47139</v>
      </c>
      <c r="B2543" t="s">
        <v>4161</v>
      </c>
      <c r="C2543" t="s">
        <v>342</v>
      </c>
      <c r="D2543" s="3">
        <v>16825</v>
      </c>
      <c r="E2543" s="4">
        <v>434.68</v>
      </c>
      <c r="F2543" s="4">
        <v>38.700000000000003</v>
      </c>
    </row>
    <row r="2544" spans="1:6" x14ac:dyDescent="0.3">
      <c r="A2544" s="1">
        <v>47141</v>
      </c>
      <c r="B2544" t="s">
        <v>4162</v>
      </c>
      <c r="C2544" t="s">
        <v>745</v>
      </c>
      <c r="D2544" s="3">
        <v>72321</v>
      </c>
      <c r="E2544" s="4">
        <v>401.1</v>
      </c>
      <c r="F2544" s="4">
        <v>180.3</v>
      </c>
    </row>
    <row r="2545" spans="1:6" x14ac:dyDescent="0.3">
      <c r="A2545" s="1">
        <v>47143</v>
      </c>
      <c r="B2545" t="s">
        <v>4163</v>
      </c>
      <c r="C2545" t="s">
        <v>4164</v>
      </c>
      <c r="D2545" s="3">
        <v>31809</v>
      </c>
      <c r="E2545" s="4">
        <v>315.38</v>
      </c>
      <c r="F2545" s="4">
        <v>100.9</v>
      </c>
    </row>
    <row r="2546" spans="1:6" x14ac:dyDescent="0.3">
      <c r="A2546" s="1">
        <v>47145</v>
      </c>
      <c r="B2546" t="s">
        <v>4165</v>
      </c>
      <c r="C2546" t="s">
        <v>4166</v>
      </c>
      <c r="D2546" s="3">
        <v>54181</v>
      </c>
      <c r="E2546" s="4">
        <v>360.71</v>
      </c>
      <c r="F2546" s="4">
        <v>150.19999999999999</v>
      </c>
    </row>
    <row r="2547" spans="1:6" x14ac:dyDescent="0.3">
      <c r="A2547" s="1">
        <v>47147</v>
      </c>
      <c r="B2547" t="s">
        <v>4167</v>
      </c>
      <c r="C2547" t="s">
        <v>1901</v>
      </c>
      <c r="D2547" s="3">
        <v>66283</v>
      </c>
      <c r="E2547" s="4">
        <v>476.29</v>
      </c>
      <c r="F2547" s="4">
        <v>139.19999999999999</v>
      </c>
    </row>
    <row r="2548" spans="1:6" x14ac:dyDescent="0.3">
      <c r="A2548" s="1">
        <v>47149</v>
      </c>
      <c r="B2548" t="s">
        <v>4168</v>
      </c>
      <c r="C2548" t="s">
        <v>3347</v>
      </c>
      <c r="D2548" s="3">
        <v>262604</v>
      </c>
      <c r="E2548" s="4">
        <v>619.36</v>
      </c>
      <c r="F2548" s="4">
        <v>424</v>
      </c>
    </row>
    <row r="2549" spans="1:6" x14ac:dyDescent="0.3">
      <c r="A2549" s="1">
        <v>47151</v>
      </c>
      <c r="B2549" t="s">
        <v>4169</v>
      </c>
      <c r="C2549" t="s">
        <v>355</v>
      </c>
      <c r="D2549" s="3">
        <v>22228</v>
      </c>
      <c r="E2549" s="4">
        <v>532.29999999999995</v>
      </c>
      <c r="F2549" s="4">
        <v>41.8</v>
      </c>
    </row>
    <row r="2550" spans="1:6" x14ac:dyDescent="0.3">
      <c r="A2550" s="1">
        <v>47153</v>
      </c>
      <c r="B2550" t="s">
        <v>4170</v>
      </c>
      <c r="C2550" t="s">
        <v>4171</v>
      </c>
      <c r="D2550" s="3">
        <v>14112</v>
      </c>
      <c r="E2550" s="4">
        <v>265.86</v>
      </c>
      <c r="F2550" s="4">
        <v>53.1</v>
      </c>
    </row>
    <row r="2551" spans="1:6" x14ac:dyDescent="0.3">
      <c r="A2551" s="1">
        <v>47155</v>
      </c>
      <c r="B2551" t="s">
        <v>4172</v>
      </c>
      <c r="C2551" t="s">
        <v>361</v>
      </c>
      <c r="D2551" s="3">
        <v>89889</v>
      </c>
      <c r="E2551" s="4">
        <v>592.5</v>
      </c>
      <c r="F2551" s="4">
        <v>151.69999999999999</v>
      </c>
    </row>
    <row r="2552" spans="1:6" x14ac:dyDescent="0.3">
      <c r="A2552" s="1">
        <v>47157</v>
      </c>
      <c r="B2552" t="s">
        <v>4173</v>
      </c>
      <c r="C2552" t="s">
        <v>130</v>
      </c>
      <c r="D2552" s="3">
        <v>927644</v>
      </c>
      <c r="E2552" s="4">
        <v>763.17</v>
      </c>
      <c r="F2552" s="4">
        <v>1215.5</v>
      </c>
    </row>
    <row r="2553" spans="1:6" x14ac:dyDescent="0.3">
      <c r="A2553" s="1">
        <v>47159</v>
      </c>
      <c r="B2553" t="s">
        <v>4174</v>
      </c>
      <c r="C2553" t="s">
        <v>1726</v>
      </c>
      <c r="D2553" s="3">
        <v>19166</v>
      </c>
      <c r="E2553" s="4">
        <v>314.29000000000002</v>
      </c>
      <c r="F2553" s="4">
        <v>61</v>
      </c>
    </row>
    <row r="2554" spans="1:6" x14ac:dyDescent="0.3">
      <c r="A2554" s="1">
        <v>47161</v>
      </c>
      <c r="B2554" t="s">
        <v>4175</v>
      </c>
      <c r="C2554" t="s">
        <v>987</v>
      </c>
      <c r="D2554" s="3">
        <v>13324</v>
      </c>
      <c r="E2554" s="4">
        <v>459.33</v>
      </c>
      <c r="F2554" s="4">
        <v>29</v>
      </c>
    </row>
    <row r="2555" spans="1:6" x14ac:dyDescent="0.3">
      <c r="A2555" s="1">
        <v>47163</v>
      </c>
      <c r="B2555" t="s">
        <v>4176</v>
      </c>
      <c r="C2555" t="s">
        <v>1406</v>
      </c>
      <c r="D2555" s="3">
        <v>156823</v>
      </c>
      <c r="E2555" s="4">
        <v>413.36</v>
      </c>
      <c r="F2555" s="4">
        <v>379.4</v>
      </c>
    </row>
    <row r="2556" spans="1:6" x14ac:dyDescent="0.3">
      <c r="A2556" s="1">
        <v>47165</v>
      </c>
      <c r="B2556" t="s">
        <v>4177</v>
      </c>
      <c r="C2556" t="s">
        <v>1734</v>
      </c>
      <c r="D2556" s="3">
        <v>160645</v>
      </c>
      <c r="E2556" s="4">
        <v>529.45000000000005</v>
      </c>
      <c r="F2556" s="4">
        <v>303.39999999999998</v>
      </c>
    </row>
    <row r="2557" spans="1:6" x14ac:dyDescent="0.3">
      <c r="A2557" s="1">
        <v>47167</v>
      </c>
      <c r="B2557" t="s">
        <v>4178</v>
      </c>
      <c r="C2557" t="s">
        <v>1412</v>
      </c>
      <c r="D2557" s="3">
        <v>61081</v>
      </c>
      <c r="E2557" s="4">
        <v>458.37</v>
      </c>
      <c r="F2557" s="4">
        <v>133.30000000000001</v>
      </c>
    </row>
    <row r="2558" spans="1:6" x14ac:dyDescent="0.3">
      <c r="A2558" s="1">
        <v>47169</v>
      </c>
      <c r="B2558" t="s">
        <v>4179</v>
      </c>
      <c r="C2558" t="s">
        <v>4180</v>
      </c>
      <c r="D2558" s="3">
        <v>7870</v>
      </c>
      <c r="E2558" s="4">
        <v>114.19</v>
      </c>
      <c r="F2558" s="4">
        <v>68.900000000000006</v>
      </c>
    </row>
    <row r="2559" spans="1:6" x14ac:dyDescent="0.3">
      <c r="A2559" s="1">
        <v>47171</v>
      </c>
      <c r="B2559" t="s">
        <v>4181</v>
      </c>
      <c r="C2559" t="s">
        <v>4182</v>
      </c>
      <c r="D2559" s="3">
        <v>18313</v>
      </c>
      <c r="E2559" s="4">
        <v>186.17</v>
      </c>
      <c r="F2559" s="4">
        <v>98.4</v>
      </c>
    </row>
    <row r="2560" spans="1:6" x14ac:dyDescent="0.3">
      <c r="A2560" s="1">
        <v>47173</v>
      </c>
      <c r="B2560" t="s">
        <v>4183</v>
      </c>
      <c r="C2560" t="s">
        <v>367</v>
      </c>
      <c r="D2560" s="3">
        <v>19109</v>
      </c>
      <c r="E2560" s="4">
        <v>223.55</v>
      </c>
      <c r="F2560" s="4">
        <v>85.5</v>
      </c>
    </row>
    <row r="2561" spans="1:6" x14ac:dyDescent="0.3">
      <c r="A2561" s="1">
        <v>47175</v>
      </c>
      <c r="B2561" t="s">
        <v>4184</v>
      </c>
      <c r="C2561" t="s">
        <v>369</v>
      </c>
      <c r="D2561" s="3">
        <v>5548</v>
      </c>
      <c r="E2561" s="4">
        <v>273.42</v>
      </c>
      <c r="F2561" s="4">
        <v>20.3</v>
      </c>
    </row>
    <row r="2562" spans="1:6" x14ac:dyDescent="0.3">
      <c r="A2562" s="1">
        <v>47177</v>
      </c>
      <c r="B2562" t="s">
        <v>4185</v>
      </c>
      <c r="C2562" t="s">
        <v>1025</v>
      </c>
      <c r="D2562" s="3">
        <v>39839</v>
      </c>
      <c r="E2562" s="4">
        <v>432.68</v>
      </c>
      <c r="F2562" s="4">
        <v>92.1</v>
      </c>
    </row>
    <row r="2563" spans="1:6" x14ac:dyDescent="0.3">
      <c r="A2563" s="1">
        <v>47179</v>
      </c>
      <c r="B2563" t="s">
        <v>4186</v>
      </c>
      <c r="C2563" t="s">
        <v>142</v>
      </c>
      <c r="D2563" s="3">
        <v>122979</v>
      </c>
      <c r="E2563" s="4">
        <v>326.45999999999998</v>
      </c>
      <c r="F2563" s="4">
        <v>376.7</v>
      </c>
    </row>
    <row r="2564" spans="1:6" x14ac:dyDescent="0.3">
      <c r="A2564" s="1">
        <v>47181</v>
      </c>
      <c r="B2564" t="s">
        <v>4187</v>
      </c>
      <c r="C2564" t="s">
        <v>1028</v>
      </c>
      <c r="D2564" s="3">
        <v>17021</v>
      </c>
      <c r="E2564" s="4">
        <v>734.1</v>
      </c>
      <c r="F2564" s="4">
        <v>23.2</v>
      </c>
    </row>
    <row r="2565" spans="1:6" x14ac:dyDescent="0.3">
      <c r="A2565" s="1">
        <v>47183</v>
      </c>
      <c r="B2565" t="s">
        <v>4188</v>
      </c>
      <c r="C2565" t="s">
        <v>4189</v>
      </c>
      <c r="D2565" s="3">
        <v>35021</v>
      </c>
      <c r="E2565" s="4">
        <v>580.36</v>
      </c>
      <c r="F2565" s="4">
        <v>60.3</v>
      </c>
    </row>
    <row r="2566" spans="1:6" x14ac:dyDescent="0.3">
      <c r="A2566" s="1">
        <v>47185</v>
      </c>
      <c r="B2566" t="s">
        <v>4190</v>
      </c>
      <c r="C2566" t="s">
        <v>372</v>
      </c>
      <c r="D2566" s="3">
        <v>25841</v>
      </c>
      <c r="E2566" s="4">
        <v>376.67</v>
      </c>
      <c r="F2566" s="4">
        <v>68.599999999999994</v>
      </c>
    </row>
    <row r="2567" spans="1:6" x14ac:dyDescent="0.3">
      <c r="A2567" s="1">
        <v>47187</v>
      </c>
      <c r="B2567" t="s">
        <v>4191</v>
      </c>
      <c r="C2567" t="s">
        <v>1289</v>
      </c>
      <c r="D2567" s="3">
        <v>183182</v>
      </c>
      <c r="E2567" s="4">
        <v>582.6</v>
      </c>
      <c r="F2567" s="4">
        <v>314.39999999999998</v>
      </c>
    </row>
    <row r="2568" spans="1:6" x14ac:dyDescent="0.3">
      <c r="A2568" s="1">
        <v>47189</v>
      </c>
      <c r="B2568" t="s">
        <v>4192</v>
      </c>
      <c r="C2568" t="s">
        <v>1746</v>
      </c>
      <c r="D2568" s="3">
        <v>113993</v>
      </c>
      <c r="E2568" s="4">
        <v>570.83000000000004</v>
      </c>
      <c r="F2568" s="4">
        <v>199.7</v>
      </c>
    </row>
    <row r="2569" spans="1:6" x14ac:dyDescent="0.3">
      <c r="A2569" s="1">
        <v>48</v>
      </c>
      <c r="B2569" t="s">
        <v>4193</v>
      </c>
      <c r="C2569" t="s">
        <v>4194</v>
      </c>
      <c r="D2569" s="3" t="s">
        <v>4195</v>
      </c>
      <c r="E2569" s="4">
        <v>261231.71</v>
      </c>
      <c r="F2569" s="4">
        <v>96.3</v>
      </c>
    </row>
    <row r="2570" spans="1:6" x14ac:dyDescent="0.3">
      <c r="A2570" s="1">
        <v>48001</v>
      </c>
      <c r="B2570" t="s">
        <v>4196</v>
      </c>
      <c r="C2570" t="s">
        <v>1581</v>
      </c>
      <c r="D2570" s="3">
        <v>58458</v>
      </c>
      <c r="E2570" s="4">
        <v>1062.5999999999999</v>
      </c>
      <c r="F2570" s="4">
        <v>55</v>
      </c>
    </row>
    <row r="2571" spans="1:6" x14ac:dyDescent="0.3">
      <c r="A2571" s="1">
        <v>48003</v>
      </c>
      <c r="B2571" t="s">
        <v>4197</v>
      </c>
      <c r="C2571" t="s">
        <v>4198</v>
      </c>
      <c r="D2571" s="3">
        <v>14786</v>
      </c>
      <c r="E2571" s="4">
        <v>1500.71</v>
      </c>
      <c r="F2571" s="4">
        <v>9.9</v>
      </c>
    </row>
    <row r="2572" spans="1:6" x14ac:dyDescent="0.3">
      <c r="A2572" s="1">
        <v>48005</v>
      </c>
      <c r="B2572" t="s">
        <v>4199</v>
      </c>
      <c r="C2572" t="s">
        <v>4200</v>
      </c>
      <c r="D2572" s="3">
        <v>86771</v>
      </c>
      <c r="E2572" s="4">
        <v>797.78</v>
      </c>
      <c r="F2572" s="4">
        <v>108.8</v>
      </c>
    </row>
    <row r="2573" spans="1:6" x14ac:dyDescent="0.3">
      <c r="A2573" s="1">
        <v>48007</v>
      </c>
      <c r="B2573" t="s">
        <v>4201</v>
      </c>
      <c r="C2573" t="s">
        <v>4202</v>
      </c>
      <c r="D2573" s="3">
        <v>23158</v>
      </c>
      <c r="E2573" s="4">
        <v>252.07</v>
      </c>
      <c r="F2573" s="4">
        <v>91.9</v>
      </c>
    </row>
    <row r="2574" spans="1:6" x14ac:dyDescent="0.3">
      <c r="A2574" s="1">
        <v>48009</v>
      </c>
      <c r="B2574" t="s">
        <v>4203</v>
      </c>
      <c r="C2574" t="s">
        <v>4204</v>
      </c>
      <c r="D2574" s="3">
        <v>9054</v>
      </c>
      <c r="E2574" s="4">
        <v>903.11</v>
      </c>
      <c r="F2574" s="4">
        <v>10</v>
      </c>
    </row>
    <row r="2575" spans="1:6" x14ac:dyDescent="0.3">
      <c r="A2575" s="1">
        <v>48011</v>
      </c>
      <c r="B2575" t="s">
        <v>4205</v>
      </c>
      <c r="C2575" t="s">
        <v>3775</v>
      </c>
      <c r="D2575" s="3">
        <v>1901</v>
      </c>
      <c r="E2575" s="4">
        <v>909.11</v>
      </c>
      <c r="F2575" s="4">
        <v>2.1</v>
      </c>
    </row>
    <row r="2576" spans="1:6" x14ac:dyDescent="0.3">
      <c r="A2576" s="1">
        <v>48013</v>
      </c>
      <c r="B2576" t="s">
        <v>4206</v>
      </c>
      <c r="C2576" t="s">
        <v>4207</v>
      </c>
      <c r="D2576" s="3">
        <v>44911</v>
      </c>
      <c r="E2576" s="4">
        <v>1219.54</v>
      </c>
      <c r="F2576" s="4">
        <v>36.799999999999997</v>
      </c>
    </row>
    <row r="2577" spans="1:6" x14ac:dyDescent="0.3">
      <c r="A2577" s="1">
        <v>48015</v>
      </c>
      <c r="B2577" t="s">
        <v>4208</v>
      </c>
      <c r="C2577" t="s">
        <v>4209</v>
      </c>
      <c r="D2577" s="3">
        <v>28417</v>
      </c>
      <c r="E2577" s="4">
        <v>646.51</v>
      </c>
      <c r="F2577" s="4">
        <v>44</v>
      </c>
    </row>
    <row r="2578" spans="1:6" x14ac:dyDescent="0.3">
      <c r="A2578" s="1">
        <v>48017</v>
      </c>
      <c r="B2578" t="s">
        <v>4210</v>
      </c>
      <c r="C2578" t="s">
        <v>4211</v>
      </c>
      <c r="D2578" s="3">
        <v>7165</v>
      </c>
      <c r="E2578" s="4">
        <v>826.8</v>
      </c>
      <c r="F2578" s="4">
        <v>8.6999999999999993</v>
      </c>
    </row>
    <row r="2579" spans="1:6" x14ac:dyDescent="0.3">
      <c r="A2579" s="1">
        <v>48019</v>
      </c>
      <c r="B2579" t="s">
        <v>4212</v>
      </c>
      <c r="C2579" t="s">
        <v>4213</v>
      </c>
      <c r="D2579" s="3">
        <v>20485</v>
      </c>
      <c r="E2579" s="4">
        <v>790.96</v>
      </c>
      <c r="F2579" s="4">
        <v>25.9</v>
      </c>
    </row>
    <row r="2580" spans="1:6" x14ac:dyDescent="0.3">
      <c r="A2580" s="1">
        <v>48021</v>
      </c>
      <c r="B2580" t="s">
        <v>4214</v>
      </c>
      <c r="C2580" t="s">
        <v>4215</v>
      </c>
      <c r="D2580" s="3">
        <v>74171</v>
      </c>
      <c r="E2580" s="4">
        <v>888.15</v>
      </c>
      <c r="F2580" s="4">
        <v>83.5</v>
      </c>
    </row>
    <row r="2581" spans="1:6" x14ac:dyDescent="0.3">
      <c r="A2581" s="1">
        <v>48023</v>
      </c>
      <c r="B2581" t="s">
        <v>4216</v>
      </c>
      <c r="C2581" t="s">
        <v>4217</v>
      </c>
      <c r="D2581" s="3">
        <v>3726</v>
      </c>
      <c r="E2581" s="4">
        <v>867.48</v>
      </c>
      <c r="F2581" s="4">
        <v>4.3</v>
      </c>
    </row>
    <row r="2582" spans="1:6" x14ac:dyDescent="0.3">
      <c r="A2582" s="1">
        <v>48025</v>
      </c>
      <c r="B2582" t="s">
        <v>4218</v>
      </c>
      <c r="C2582" t="s">
        <v>4219</v>
      </c>
      <c r="D2582" s="3">
        <v>31861</v>
      </c>
      <c r="E2582" s="4">
        <v>880.24</v>
      </c>
      <c r="F2582" s="4">
        <v>36.200000000000003</v>
      </c>
    </row>
    <row r="2583" spans="1:6" x14ac:dyDescent="0.3">
      <c r="A2583" s="1">
        <v>48027</v>
      </c>
      <c r="B2583" t="s">
        <v>4220</v>
      </c>
      <c r="C2583" t="s">
        <v>1763</v>
      </c>
      <c r="D2583" s="3">
        <v>310235</v>
      </c>
      <c r="E2583" s="4">
        <v>1051.02</v>
      </c>
      <c r="F2583" s="4">
        <v>295.2</v>
      </c>
    </row>
    <row r="2584" spans="1:6" x14ac:dyDescent="0.3">
      <c r="A2584" s="1">
        <v>48029</v>
      </c>
      <c r="B2584" t="s">
        <v>4221</v>
      </c>
      <c r="C2584" t="s">
        <v>4222</v>
      </c>
      <c r="D2584" s="3">
        <v>1714773</v>
      </c>
      <c r="E2584" s="4">
        <v>1239.82</v>
      </c>
      <c r="F2584" s="4">
        <v>1383.1</v>
      </c>
    </row>
    <row r="2585" spans="1:6" x14ac:dyDescent="0.3">
      <c r="A2585" s="1">
        <v>48031</v>
      </c>
      <c r="B2585" t="s">
        <v>4223</v>
      </c>
      <c r="C2585" t="s">
        <v>4224</v>
      </c>
      <c r="D2585" s="3">
        <v>10497</v>
      </c>
      <c r="E2585" s="4">
        <v>709.25</v>
      </c>
      <c r="F2585" s="4">
        <v>14.8</v>
      </c>
    </row>
    <row r="2586" spans="1:6" x14ac:dyDescent="0.3">
      <c r="A2586" s="1">
        <v>48033</v>
      </c>
      <c r="B2586" t="s">
        <v>4225</v>
      </c>
      <c r="C2586" t="s">
        <v>4226</v>
      </c>
      <c r="D2586" s="3">
        <v>641</v>
      </c>
      <c r="E2586" s="4">
        <v>897.44</v>
      </c>
      <c r="F2586" s="4">
        <v>0.7</v>
      </c>
    </row>
    <row r="2587" spans="1:6" x14ac:dyDescent="0.3">
      <c r="A2587" s="1">
        <v>48035</v>
      </c>
      <c r="B2587" t="s">
        <v>4227</v>
      </c>
      <c r="C2587" t="s">
        <v>4228</v>
      </c>
      <c r="D2587" s="3">
        <v>18212</v>
      </c>
      <c r="E2587" s="4">
        <v>982.98</v>
      </c>
      <c r="F2587" s="4">
        <v>18.5</v>
      </c>
    </row>
    <row r="2588" spans="1:6" x14ac:dyDescent="0.3">
      <c r="A2588" s="1">
        <v>48037</v>
      </c>
      <c r="B2588" t="s">
        <v>4229</v>
      </c>
      <c r="C2588" t="s">
        <v>4230</v>
      </c>
      <c r="D2588" s="3">
        <v>92565</v>
      </c>
      <c r="E2588" s="4">
        <v>885.01</v>
      </c>
      <c r="F2588" s="4">
        <v>104.6</v>
      </c>
    </row>
    <row r="2589" spans="1:6" x14ac:dyDescent="0.3">
      <c r="A2589" s="1">
        <v>48039</v>
      </c>
      <c r="B2589" t="s">
        <v>4231</v>
      </c>
      <c r="C2589" t="s">
        <v>4232</v>
      </c>
      <c r="D2589" s="3">
        <v>313166</v>
      </c>
      <c r="E2589" s="4">
        <v>1357.7</v>
      </c>
      <c r="F2589" s="4">
        <v>230.7</v>
      </c>
    </row>
    <row r="2590" spans="1:6" x14ac:dyDescent="0.3">
      <c r="A2590" s="1">
        <v>48041</v>
      </c>
      <c r="B2590" t="s">
        <v>4233</v>
      </c>
      <c r="C2590" t="s">
        <v>4234</v>
      </c>
      <c r="D2590" s="3">
        <v>194851</v>
      </c>
      <c r="E2590" s="4">
        <v>585.45000000000005</v>
      </c>
      <c r="F2590" s="4">
        <v>332.8</v>
      </c>
    </row>
    <row r="2591" spans="1:6" x14ac:dyDescent="0.3">
      <c r="A2591" s="1">
        <v>48043</v>
      </c>
      <c r="B2591" t="s">
        <v>4235</v>
      </c>
      <c r="C2591" t="s">
        <v>4236</v>
      </c>
      <c r="D2591" s="3">
        <v>9232</v>
      </c>
      <c r="E2591" s="4">
        <v>6183.73</v>
      </c>
      <c r="F2591" s="4">
        <v>1.5</v>
      </c>
    </row>
    <row r="2592" spans="1:6" x14ac:dyDescent="0.3">
      <c r="A2592" s="1">
        <v>48045</v>
      </c>
      <c r="B2592" t="s">
        <v>4237</v>
      </c>
      <c r="C2592" t="s">
        <v>4238</v>
      </c>
      <c r="D2592" s="3">
        <v>1637</v>
      </c>
      <c r="E2592" s="4">
        <v>900</v>
      </c>
      <c r="F2592" s="4">
        <v>1.8</v>
      </c>
    </row>
    <row r="2593" spans="1:6" x14ac:dyDescent="0.3">
      <c r="A2593" s="1">
        <v>48047</v>
      </c>
      <c r="B2593" t="s">
        <v>4239</v>
      </c>
      <c r="C2593" t="s">
        <v>796</v>
      </c>
      <c r="D2593" s="3">
        <v>7223</v>
      </c>
      <c r="E2593" s="4">
        <v>943.36</v>
      </c>
      <c r="F2593" s="4">
        <v>7.7</v>
      </c>
    </row>
    <row r="2594" spans="1:6" x14ac:dyDescent="0.3">
      <c r="A2594" s="1">
        <v>48049</v>
      </c>
      <c r="B2594" t="s">
        <v>4240</v>
      </c>
      <c r="C2594" t="s">
        <v>1145</v>
      </c>
      <c r="D2594" s="3">
        <v>38106</v>
      </c>
      <c r="E2594" s="4">
        <v>944.43</v>
      </c>
      <c r="F2594" s="4">
        <v>40.299999999999997</v>
      </c>
    </row>
    <row r="2595" spans="1:6" x14ac:dyDescent="0.3">
      <c r="A2595" s="1">
        <v>48051</v>
      </c>
      <c r="B2595" t="s">
        <v>4241</v>
      </c>
      <c r="C2595" t="s">
        <v>4242</v>
      </c>
      <c r="D2595" s="3">
        <v>17187</v>
      </c>
      <c r="E2595" s="4">
        <v>659.03</v>
      </c>
      <c r="F2595" s="4">
        <v>26.1</v>
      </c>
    </row>
    <row r="2596" spans="1:6" x14ac:dyDescent="0.3">
      <c r="A2596" s="1">
        <v>48053</v>
      </c>
      <c r="B2596" t="s">
        <v>4243</v>
      </c>
      <c r="C2596" t="s">
        <v>4244</v>
      </c>
      <c r="D2596" s="3">
        <v>42750</v>
      </c>
      <c r="E2596" s="4">
        <v>994.26</v>
      </c>
      <c r="F2596" s="4">
        <v>43</v>
      </c>
    </row>
    <row r="2597" spans="1:6" x14ac:dyDescent="0.3">
      <c r="A2597" s="1">
        <v>48055</v>
      </c>
      <c r="B2597" t="s">
        <v>4245</v>
      </c>
      <c r="C2597" t="s">
        <v>1780</v>
      </c>
      <c r="D2597" s="3">
        <v>38066</v>
      </c>
      <c r="E2597" s="4">
        <v>545.26</v>
      </c>
      <c r="F2597" s="4">
        <v>69.8</v>
      </c>
    </row>
    <row r="2598" spans="1:6" x14ac:dyDescent="0.3">
      <c r="A2598" s="1">
        <v>48057</v>
      </c>
      <c r="B2598" t="s">
        <v>4246</v>
      </c>
      <c r="C2598" t="s">
        <v>25</v>
      </c>
      <c r="D2598" s="3">
        <v>21381</v>
      </c>
      <c r="E2598" s="4">
        <v>506.84</v>
      </c>
      <c r="F2598" s="4">
        <v>42.2</v>
      </c>
    </row>
    <row r="2599" spans="1:6" x14ac:dyDescent="0.3">
      <c r="A2599" s="1">
        <v>48059</v>
      </c>
      <c r="B2599" t="s">
        <v>4247</v>
      </c>
      <c r="C2599" t="s">
        <v>4248</v>
      </c>
      <c r="D2599" s="3">
        <v>13544</v>
      </c>
      <c r="E2599" s="4">
        <v>899.37</v>
      </c>
      <c r="F2599" s="4">
        <v>15.1</v>
      </c>
    </row>
    <row r="2600" spans="1:6" x14ac:dyDescent="0.3">
      <c r="A2600" s="1">
        <v>48061</v>
      </c>
      <c r="B2600" t="s">
        <v>4249</v>
      </c>
      <c r="C2600" t="s">
        <v>3790</v>
      </c>
      <c r="D2600" s="3">
        <v>406220</v>
      </c>
      <c r="E2600" s="4">
        <v>890.92</v>
      </c>
      <c r="F2600" s="4">
        <v>456</v>
      </c>
    </row>
    <row r="2601" spans="1:6" x14ac:dyDescent="0.3">
      <c r="A2601" s="1">
        <v>48063</v>
      </c>
      <c r="B2601" t="s">
        <v>4250</v>
      </c>
      <c r="C2601" t="s">
        <v>4251</v>
      </c>
      <c r="D2601" s="3">
        <v>12401</v>
      </c>
      <c r="E2601" s="4">
        <v>195.83</v>
      </c>
      <c r="F2601" s="4">
        <v>63.3</v>
      </c>
    </row>
    <row r="2602" spans="1:6" x14ac:dyDescent="0.3">
      <c r="A2602" s="1">
        <v>48065</v>
      </c>
      <c r="B2602" t="s">
        <v>4252</v>
      </c>
      <c r="C2602" t="s">
        <v>4253</v>
      </c>
      <c r="D2602" s="3">
        <v>6182</v>
      </c>
      <c r="E2602" s="4">
        <v>920.22</v>
      </c>
      <c r="F2602" s="4">
        <v>6.7</v>
      </c>
    </row>
    <row r="2603" spans="1:6" x14ac:dyDescent="0.3">
      <c r="A2603" s="1">
        <v>48067</v>
      </c>
      <c r="B2603" t="s">
        <v>4254</v>
      </c>
      <c r="C2603" t="s">
        <v>1151</v>
      </c>
      <c r="D2603" s="3">
        <v>30464</v>
      </c>
      <c r="E2603" s="4">
        <v>936.96</v>
      </c>
      <c r="F2603" s="4">
        <v>32.5</v>
      </c>
    </row>
    <row r="2604" spans="1:6" x14ac:dyDescent="0.3">
      <c r="A2604" s="1">
        <v>48069</v>
      </c>
      <c r="B2604" t="s">
        <v>4255</v>
      </c>
      <c r="C2604" t="s">
        <v>4256</v>
      </c>
      <c r="D2604" s="3">
        <v>8062</v>
      </c>
      <c r="E2604" s="4">
        <v>894.43</v>
      </c>
      <c r="F2604" s="4">
        <v>9</v>
      </c>
    </row>
    <row r="2605" spans="1:6" x14ac:dyDescent="0.3">
      <c r="A2605" s="1">
        <v>48071</v>
      </c>
      <c r="B2605" t="s">
        <v>4257</v>
      </c>
      <c r="C2605" t="s">
        <v>27</v>
      </c>
      <c r="D2605" s="3">
        <v>35096</v>
      </c>
      <c r="E2605" s="4">
        <v>597.14</v>
      </c>
      <c r="F2605" s="4">
        <v>58.8</v>
      </c>
    </row>
    <row r="2606" spans="1:6" x14ac:dyDescent="0.3">
      <c r="A2606" s="1">
        <v>48073</v>
      </c>
      <c r="B2606" t="s">
        <v>4258</v>
      </c>
      <c r="C2606" t="s">
        <v>29</v>
      </c>
      <c r="D2606" s="3">
        <v>50845</v>
      </c>
      <c r="E2606" s="4">
        <v>1052.9100000000001</v>
      </c>
      <c r="F2606" s="4">
        <v>48.3</v>
      </c>
    </row>
    <row r="2607" spans="1:6" x14ac:dyDescent="0.3">
      <c r="A2607" s="1">
        <v>48075</v>
      </c>
      <c r="B2607" t="s">
        <v>4259</v>
      </c>
      <c r="C2607" t="s">
        <v>4260</v>
      </c>
      <c r="D2607" s="3">
        <v>7041</v>
      </c>
      <c r="E2607" s="4">
        <v>696.4</v>
      </c>
      <c r="F2607" s="4">
        <v>10.1</v>
      </c>
    </row>
    <row r="2608" spans="1:6" x14ac:dyDescent="0.3">
      <c r="A2608" s="1">
        <v>48077</v>
      </c>
      <c r="B2608" t="s">
        <v>4261</v>
      </c>
      <c r="C2608" t="s">
        <v>37</v>
      </c>
      <c r="D2608" s="3">
        <v>10752</v>
      </c>
      <c r="E2608" s="4">
        <v>1088.72</v>
      </c>
      <c r="F2608" s="4">
        <v>9.9</v>
      </c>
    </row>
    <row r="2609" spans="1:6" x14ac:dyDescent="0.3">
      <c r="A2609" s="1">
        <v>48079</v>
      </c>
      <c r="B2609" t="s">
        <v>4262</v>
      </c>
      <c r="C2609" t="s">
        <v>4263</v>
      </c>
      <c r="D2609" s="3">
        <v>3127</v>
      </c>
      <c r="E2609" s="4">
        <v>775.15</v>
      </c>
      <c r="F2609" s="4">
        <v>4</v>
      </c>
    </row>
    <row r="2610" spans="1:6" x14ac:dyDescent="0.3">
      <c r="A2610" s="1">
        <v>48081</v>
      </c>
      <c r="B2610" t="s">
        <v>4264</v>
      </c>
      <c r="C2610" t="s">
        <v>4265</v>
      </c>
      <c r="D2610" s="3">
        <v>3320</v>
      </c>
      <c r="E2610" s="4">
        <v>911.47</v>
      </c>
      <c r="F2610" s="4">
        <v>3.6</v>
      </c>
    </row>
    <row r="2611" spans="1:6" x14ac:dyDescent="0.3">
      <c r="A2611" s="1">
        <v>48083</v>
      </c>
      <c r="B2611" t="s">
        <v>4266</v>
      </c>
      <c r="C2611" t="s">
        <v>4267</v>
      </c>
      <c r="D2611" s="3">
        <v>8895</v>
      </c>
      <c r="E2611" s="4">
        <v>1261.95</v>
      </c>
      <c r="F2611" s="4">
        <v>7</v>
      </c>
    </row>
    <row r="2612" spans="1:6" x14ac:dyDescent="0.3">
      <c r="A2612" s="1">
        <v>48085</v>
      </c>
      <c r="B2612" t="s">
        <v>4268</v>
      </c>
      <c r="C2612" t="s">
        <v>4269</v>
      </c>
      <c r="D2612" s="3">
        <v>782341</v>
      </c>
      <c r="E2612" s="4">
        <v>841.22</v>
      </c>
      <c r="F2612" s="4">
        <v>930</v>
      </c>
    </row>
    <row r="2613" spans="1:6" x14ac:dyDescent="0.3">
      <c r="A2613" s="1">
        <v>48087</v>
      </c>
      <c r="B2613" t="s">
        <v>4270</v>
      </c>
      <c r="C2613" t="s">
        <v>4271</v>
      </c>
      <c r="D2613" s="3">
        <v>3057</v>
      </c>
      <c r="E2613" s="4">
        <v>918.44</v>
      </c>
      <c r="F2613" s="4">
        <v>3.3</v>
      </c>
    </row>
    <row r="2614" spans="1:6" x14ac:dyDescent="0.3">
      <c r="A2614" s="1">
        <v>48089</v>
      </c>
      <c r="B2614" t="s">
        <v>4272</v>
      </c>
      <c r="C2614" t="s">
        <v>4273</v>
      </c>
      <c r="D2614" s="3">
        <v>20874</v>
      </c>
      <c r="E2614" s="4">
        <v>960.27</v>
      </c>
      <c r="F2614" s="4">
        <v>21.7</v>
      </c>
    </row>
    <row r="2615" spans="1:6" x14ac:dyDescent="0.3">
      <c r="A2615" s="1">
        <v>48091</v>
      </c>
      <c r="B2615" t="s">
        <v>4274</v>
      </c>
      <c r="C2615" t="s">
        <v>4275</v>
      </c>
      <c r="D2615" s="3">
        <v>108472</v>
      </c>
      <c r="E2615" s="4">
        <v>559.48</v>
      </c>
      <c r="F2615" s="4">
        <v>193.9</v>
      </c>
    </row>
    <row r="2616" spans="1:6" x14ac:dyDescent="0.3">
      <c r="A2616" s="1">
        <v>48093</v>
      </c>
      <c r="B2616" t="s">
        <v>4276</v>
      </c>
      <c r="C2616" t="s">
        <v>1605</v>
      </c>
      <c r="D2616" s="3">
        <v>13974</v>
      </c>
      <c r="E2616" s="4">
        <v>937.75</v>
      </c>
      <c r="F2616" s="4">
        <v>14.9</v>
      </c>
    </row>
    <row r="2617" spans="1:6" x14ac:dyDescent="0.3">
      <c r="A2617" s="1">
        <v>48095</v>
      </c>
      <c r="B2617" t="s">
        <v>4277</v>
      </c>
      <c r="C2617" t="s">
        <v>4278</v>
      </c>
      <c r="D2617" s="3">
        <v>4087</v>
      </c>
      <c r="E2617" s="4">
        <v>983.8</v>
      </c>
      <c r="F2617" s="4">
        <v>4.2</v>
      </c>
    </row>
    <row r="2618" spans="1:6" x14ac:dyDescent="0.3">
      <c r="A2618" s="1">
        <v>48097</v>
      </c>
      <c r="B2618" t="s">
        <v>4279</v>
      </c>
      <c r="C2618" t="s">
        <v>4280</v>
      </c>
      <c r="D2618" s="3">
        <v>38437</v>
      </c>
      <c r="E2618" s="4">
        <v>874.76</v>
      </c>
      <c r="F2618" s="4">
        <v>43.9</v>
      </c>
    </row>
    <row r="2619" spans="1:6" x14ac:dyDescent="0.3">
      <c r="A2619" s="1">
        <v>48099</v>
      </c>
      <c r="B2619" t="s">
        <v>4281</v>
      </c>
      <c r="C2619" t="s">
        <v>4282</v>
      </c>
      <c r="D2619" s="3">
        <v>75388</v>
      </c>
      <c r="E2619" s="4">
        <v>1052.07</v>
      </c>
      <c r="F2619" s="4">
        <v>71.7</v>
      </c>
    </row>
    <row r="2620" spans="1:6" x14ac:dyDescent="0.3">
      <c r="A2620" s="1">
        <v>48101</v>
      </c>
      <c r="B2620" t="s">
        <v>4283</v>
      </c>
      <c r="C2620" t="s">
        <v>4284</v>
      </c>
      <c r="D2620" s="3">
        <v>1505</v>
      </c>
      <c r="E2620" s="4">
        <v>900.56</v>
      </c>
      <c r="F2620" s="4">
        <v>1.7</v>
      </c>
    </row>
    <row r="2621" spans="1:6" x14ac:dyDescent="0.3">
      <c r="A2621" s="1">
        <v>48103</v>
      </c>
      <c r="B2621" t="s">
        <v>4285</v>
      </c>
      <c r="C2621" t="s">
        <v>4286</v>
      </c>
      <c r="D2621" s="3">
        <v>4375</v>
      </c>
      <c r="E2621" s="4">
        <v>785.07</v>
      </c>
      <c r="F2621" s="4">
        <v>5.6</v>
      </c>
    </row>
    <row r="2622" spans="1:6" x14ac:dyDescent="0.3">
      <c r="A2622" s="1">
        <v>48105</v>
      </c>
      <c r="B2622" t="s">
        <v>4287</v>
      </c>
      <c r="C2622" t="s">
        <v>4093</v>
      </c>
      <c r="D2622" s="3">
        <v>3719</v>
      </c>
      <c r="E2622" s="4">
        <v>2807.33</v>
      </c>
      <c r="F2622" s="4">
        <v>1.3</v>
      </c>
    </row>
    <row r="2623" spans="1:6" x14ac:dyDescent="0.3">
      <c r="A2623" s="1">
        <v>48107</v>
      </c>
      <c r="B2623" t="s">
        <v>4288</v>
      </c>
      <c r="C2623" t="s">
        <v>4289</v>
      </c>
      <c r="D2623" s="3">
        <v>6059</v>
      </c>
      <c r="E2623" s="4">
        <v>900.2</v>
      </c>
      <c r="F2623" s="4">
        <v>6.7</v>
      </c>
    </row>
    <row r="2624" spans="1:6" x14ac:dyDescent="0.3">
      <c r="A2624" s="1">
        <v>48109</v>
      </c>
      <c r="B2624" t="s">
        <v>4290</v>
      </c>
      <c r="C2624" t="s">
        <v>4291</v>
      </c>
      <c r="D2624" s="3">
        <v>2398</v>
      </c>
      <c r="E2624" s="4">
        <v>3812.8</v>
      </c>
      <c r="F2624" s="4">
        <v>0.6</v>
      </c>
    </row>
    <row r="2625" spans="1:6" x14ac:dyDescent="0.3">
      <c r="A2625" s="1">
        <v>48111</v>
      </c>
      <c r="B2625" t="s">
        <v>4292</v>
      </c>
      <c r="C2625" t="s">
        <v>4293</v>
      </c>
      <c r="D2625" s="3">
        <v>6703</v>
      </c>
      <c r="E2625" s="4">
        <v>1503.26</v>
      </c>
      <c r="F2625" s="4">
        <v>4.5</v>
      </c>
    </row>
    <row r="2626" spans="1:6" x14ac:dyDescent="0.3">
      <c r="A2626" s="1">
        <v>48113</v>
      </c>
      <c r="B2626" t="s">
        <v>4294</v>
      </c>
      <c r="C2626" t="s">
        <v>57</v>
      </c>
      <c r="D2626" s="3">
        <v>2368139</v>
      </c>
      <c r="E2626" s="4">
        <v>871.28</v>
      </c>
      <c r="F2626" s="4">
        <v>2718</v>
      </c>
    </row>
    <row r="2627" spans="1:6" x14ac:dyDescent="0.3">
      <c r="A2627" s="1">
        <v>48115</v>
      </c>
      <c r="B2627" t="s">
        <v>4295</v>
      </c>
      <c r="C2627" t="s">
        <v>845</v>
      </c>
      <c r="D2627" s="3">
        <v>13833</v>
      </c>
      <c r="E2627" s="4">
        <v>900.31</v>
      </c>
      <c r="F2627" s="4">
        <v>15.4</v>
      </c>
    </row>
    <row r="2628" spans="1:6" x14ac:dyDescent="0.3">
      <c r="A2628" s="1">
        <v>48117</v>
      </c>
      <c r="B2628" t="s">
        <v>4296</v>
      </c>
      <c r="C2628" t="s">
        <v>4297</v>
      </c>
      <c r="D2628" s="3">
        <v>19372</v>
      </c>
      <c r="E2628" s="4">
        <v>1496.87</v>
      </c>
      <c r="F2628" s="4">
        <v>12.9</v>
      </c>
    </row>
    <row r="2629" spans="1:6" x14ac:dyDescent="0.3">
      <c r="A2629" s="1">
        <v>48119</v>
      </c>
      <c r="B2629" t="s">
        <v>4298</v>
      </c>
      <c r="C2629" t="s">
        <v>527</v>
      </c>
      <c r="D2629" s="3">
        <v>5231</v>
      </c>
      <c r="E2629" s="4">
        <v>256.83</v>
      </c>
      <c r="F2629" s="4">
        <v>20.399999999999999</v>
      </c>
    </row>
    <row r="2630" spans="1:6" x14ac:dyDescent="0.3">
      <c r="A2630" s="1">
        <v>48121</v>
      </c>
      <c r="B2630" t="s">
        <v>4299</v>
      </c>
      <c r="C2630" t="s">
        <v>4300</v>
      </c>
      <c r="D2630" s="3">
        <v>662614</v>
      </c>
      <c r="E2630" s="4">
        <v>878.43</v>
      </c>
      <c r="F2630" s="4">
        <v>754.3</v>
      </c>
    </row>
    <row r="2631" spans="1:6" x14ac:dyDescent="0.3">
      <c r="A2631" s="1">
        <v>48123</v>
      </c>
      <c r="B2631" t="s">
        <v>4301</v>
      </c>
      <c r="C2631" t="s">
        <v>4302</v>
      </c>
      <c r="D2631" s="3">
        <v>20097</v>
      </c>
      <c r="E2631" s="4">
        <v>908.98</v>
      </c>
      <c r="F2631" s="4">
        <v>22.1</v>
      </c>
    </row>
    <row r="2632" spans="1:6" x14ac:dyDescent="0.3">
      <c r="A2632" s="1">
        <v>48125</v>
      </c>
      <c r="B2632" t="s">
        <v>4303</v>
      </c>
      <c r="C2632" t="s">
        <v>4304</v>
      </c>
      <c r="D2632" s="3">
        <v>2444</v>
      </c>
      <c r="E2632" s="4">
        <v>901.72</v>
      </c>
      <c r="F2632" s="4">
        <v>2.7</v>
      </c>
    </row>
    <row r="2633" spans="1:6" x14ac:dyDescent="0.3">
      <c r="A2633" s="1">
        <v>48127</v>
      </c>
      <c r="B2633" t="s">
        <v>4305</v>
      </c>
      <c r="C2633" t="s">
        <v>4306</v>
      </c>
      <c r="D2633" s="3">
        <v>9996</v>
      </c>
      <c r="E2633" s="4">
        <v>1328.88</v>
      </c>
      <c r="F2633" s="4">
        <v>7.5</v>
      </c>
    </row>
    <row r="2634" spans="1:6" x14ac:dyDescent="0.3">
      <c r="A2634" s="1">
        <v>48129</v>
      </c>
      <c r="B2634" t="s">
        <v>4307</v>
      </c>
      <c r="C2634" t="s">
        <v>4308</v>
      </c>
      <c r="D2634" s="3">
        <v>3677</v>
      </c>
      <c r="E2634" s="4">
        <v>926.89</v>
      </c>
      <c r="F2634" s="4">
        <v>4</v>
      </c>
    </row>
    <row r="2635" spans="1:6" x14ac:dyDescent="0.3">
      <c r="A2635" s="1">
        <v>48131</v>
      </c>
      <c r="B2635" t="s">
        <v>4309</v>
      </c>
      <c r="C2635" t="s">
        <v>676</v>
      </c>
      <c r="D2635" s="3">
        <v>11782</v>
      </c>
      <c r="E2635" s="4">
        <v>1793.48</v>
      </c>
      <c r="F2635" s="4">
        <v>6.6</v>
      </c>
    </row>
    <row r="2636" spans="1:6" x14ac:dyDescent="0.3">
      <c r="A2636" s="1">
        <v>48133</v>
      </c>
      <c r="B2636" t="s">
        <v>4310</v>
      </c>
      <c r="C2636" t="s">
        <v>4311</v>
      </c>
      <c r="D2636" s="3">
        <v>18583</v>
      </c>
      <c r="E2636" s="4">
        <v>926.49</v>
      </c>
      <c r="F2636" s="4">
        <v>20.100000000000001</v>
      </c>
    </row>
    <row r="2637" spans="1:6" x14ac:dyDescent="0.3">
      <c r="A2637" s="1">
        <v>48135</v>
      </c>
      <c r="B2637" t="s">
        <v>4312</v>
      </c>
      <c r="C2637" t="s">
        <v>4313</v>
      </c>
      <c r="D2637" s="3">
        <v>137130</v>
      </c>
      <c r="E2637" s="4">
        <v>897.69</v>
      </c>
      <c r="F2637" s="4">
        <v>152.80000000000001</v>
      </c>
    </row>
    <row r="2638" spans="1:6" x14ac:dyDescent="0.3">
      <c r="A2638" s="1">
        <v>48137</v>
      </c>
      <c r="B2638" t="s">
        <v>4314</v>
      </c>
      <c r="C2638" t="s">
        <v>1175</v>
      </c>
      <c r="D2638" s="3">
        <v>2002</v>
      </c>
      <c r="E2638" s="4">
        <v>2117.86</v>
      </c>
      <c r="F2638" s="4">
        <v>0.9</v>
      </c>
    </row>
    <row r="2639" spans="1:6" x14ac:dyDescent="0.3">
      <c r="A2639" s="1">
        <v>48139</v>
      </c>
      <c r="B2639" t="s">
        <v>4315</v>
      </c>
      <c r="C2639" t="s">
        <v>1618</v>
      </c>
      <c r="D2639" s="3">
        <v>149610</v>
      </c>
      <c r="E2639" s="4">
        <v>935.49</v>
      </c>
      <c r="F2639" s="4">
        <v>159.9</v>
      </c>
    </row>
    <row r="2640" spans="1:6" x14ac:dyDescent="0.3">
      <c r="A2640" s="1">
        <v>48141</v>
      </c>
      <c r="B2640" t="s">
        <v>4316</v>
      </c>
      <c r="C2640" t="s">
        <v>540</v>
      </c>
      <c r="D2640" s="3">
        <v>800647</v>
      </c>
      <c r="E2640" s="4">
        <v>1012.69</v>
      </c>
      <c r="F2640" s="4">
        <v>790.6</v>
      </c>
    </row>
    <row r="2641" spans="1:6" x14ac:dyDescent="0.3">
      <c r="A2641" s="1">
        <v>48143</v>
      </c>
      <c r="B2641" t="s">
        <v>4317</v>
      </c>
      <c r="C2641" t="s">
        <v>4318</v>
      </c>
      <c r="D2641" s="3">
        <v>37890</v>
      </c>
      <c r="E2641" s="4">
        <v>1083.07</v>
      </c>
      <c r="F2641" s="4">
        <v>35</v>
      </c>
    </row>
    <row r="2642" spans="1:6" x14ac:dyDescent="0.3">
      <c r="A2642" s="1">
        <v>48145</v>
      </c>
      <c r="B2642" t="s">
        <v>4319</v>
      </c>
      <c r="C2642" t="s">
        <v>4320</v>
      </c>
      <c r="D2642" s="3">
        <v>17866</v>
      </c>
      <c r="E2642" s="4">
        <v>765.48</v>
      </c>
      <c r="F2642" s="4">
        <v>23.3</v>
      </c>
    </row>
    <row r="2643" spans="1:6" x14ac:dyDescent="0.3">
      <c r="A2643" s="1">
        <v>48147</v>
      </c>
      <c r="B2643" t="s">
        <v>4321</v>
      </c>
      <c r="C2643" t="s">
        <v>869</v>
      </c>
      <c r="D2643" s="3">
        <v>33915</v>
      </c>
      <c r="E2643" s="4">
        <v>890.84</v>
      </c>
      <c r="F2643" s="4">
        <v>38.1</v>
      </c>
    </row>
    <row r="2644" spans="1:6" x14ac:dyDescent="0.3">
      <c r="A2644" s="1">
        <v>48149</v>
      </c>
      <c r="B2644" t="s">
        <v>4322</v>
      </c>
      <c r="C2644" t="s">
        <v>67</v>
      </c>
      <c r="D2644" s="3">
        <v>24554</v>
      </c>
      <c r="E2644" s="4">
        <v>950.01</v>
      </c>
      <c r="F2644" s="4">
        <v>25.8</v>
      </c>
    </row>
    <row r="2645" spans="1:6" x14ac:dyDescent="0.3">
      <c r="A2645" s="1">
        <v>48151</v>
      </c>
      <c r="B2645" t="s">
        <v>4323</v>
      </c>
      <c r="C2645" t="s">
        <v>4324</v>
      </c>
      <c r="D2645" s="3">
        <v>3974</v>
      </c>
      <c r="E2645" s="4">
        <v>898.94</v>
      </c>
      <c r="F2645" s="4">
        <v>4.4000000000000004</v>
      </c>
    </row>
    <row r="2646" spans="1:6" x14ac:dyDescent="0.3">
      <c r="A2646" s="1">
        <v>48153</v>
      </c>
      <c r="B2646" t="s">
        <v>4325</v>
      </c>
      <c r="C2646" t="s">
        <v>872</v>
      </c>
      <c r="D2646" s="3">
        <v>6446</v>
      </c>
      <c r="E2646" s="4">
        <v>992.14</v>
      </c>
      <c r="F2646" s="4">
        <v>6.5</v>
      </c>
    </row>
    <row r="2647" spans="1:6" x14ac:dyDescent="0.3">
      <c r="A2647" s="1">
        <v>48155</v>
      </c>
      <c r="B2647" t="s">
        <v>4326</v>
      </c>
      <c r="C2647" t="s">
        <v>4327</v>
      </c>
      <c r="D2647" s="3">
        <v>1336</v>
      </c>
      <c r="E2647" s="4">
        <v>704.4</v>
      </c>
      <c r="F2647" s="4">
        <v>1.9</v>
      </c>
    </row>
    <row r="2648" spans="1:6" x14ac:dyDescent="0.3">
      <c r="A2648" s="1">
        <v>48157</v>
      </c>
      <c r="B2648" t="s">
        <v>4328</v>
      </c>
      <c r="C2648" t="s">
        <v>4329</v>
      </c>
      <c r="D2648" s="3">
        <v>585375</v>
      </c>
      <c r="E2648" s="4">
        <v>861.48</v>
      </c>
      <c r="F2648" s="4">
        <v>679.5</v>
      </c>
    </row>
    <row r="2649" spans="1:6" x14ac:dyDescent="0.3">
      <c r="A2649" s="1">
        <v>48159</v>
      </c>
      <c r="B2649" t="s">
        <v>4330</v>
      </c>
      <c r="C2649" t="s">
        <v>69</v>
      </c>
      <c r="D2649" s="3">
        <v>10605</v>
      </c>
      <c r="E2649" s="4">
        <v>284.39</v>
      </c>
      <c r="F2649" s="4">
        <v>37.299999999999997</v>
      </c>
    </row>
    <row r="2650" spans="1:6" x14ac:dyDescent="0.3">
      <c r="A2650" s="1">
        <v>48161</v>
      </c>
      <c r="B2650" t="s">
        <v>4331</v>
      </c>
      <c r="C2650" t="s">
        <v>4332</v>
      </c>
      <c r="D2650" s="3">
        <v>19816</v>
      </c>
      <c r="E2650" s="4">
        <v>877.74</v>
      </c>
      <c r="F2650" s="4">
        <v>22.6</v>
      </c>
    </row>
    <row r="2651" spans="1:6" x14ac:dyDescent="0.3">
      <c r="A2651" s="1">
        <v>48163</v>
      </c>
      <c r="B2651" t="s">
        <v>4333</v>
      </c>
      <c r="C2651" t="s">
        <v>4334</v>
      </c>
      <c r="D2651" s="3">
        <v>17217</v>
      </c>
      <c r="E2651" s="4">
        <v>1133.5</v>
      </c>
      <c r="F2651" s="4">
        <v>15.2</v>
      </c>
    </row>
    <row r="2652" spans="1:6" x14ac:dyDescent="0.3">
      <c r="A2652" s="1">
        <v>48165</v>
      </c>
      <c r="B2652" t="s">
        <v>4335</v>
      </c>
      <c r="C2652" t="s">
        <v>4336</v>
      </c>
      <c r="D2652" s="3">
        <v>17526</v>
      </c>
      <c r="E2652" s="4">
        <v>1502.38</v>
      </c>
      <c r="F2652" s="4">
        <v>11.7</v>
      </c>
    </row>
    <row r="2653" spans="1:6" x14ac:dyDescent="0.3">
      <c r="A2653" s="1">
        <v>48167</v>
      </c>
      <c r="B2653" t="s">
        <v>4337</v>
      </c>
      <c r="C2653" t="s">
        <v>4338</v>
      </c>
      <c r="D2653" s="3">
        <v>291309</v>
      </c>
      <c r="E2653" s="4">
        <v>378.36</v>
      </c>
      <c r="F2653" s="4">
        <v>769.9</v>
      </c>
    </row>
    <row r="2654" spans="1:6" x14ac:dyDescent="0.3">
      <c r="A2654" s="1">
        <v>48169</v>
      </c>
      <c r="B2654" t="s">
        <v>4339</v>
      </c>
      <c r="C2654" t="s">
        <v>4340</v>
      </c>
      <c r="D2654" s="3">
        <v>6461</v>
      </c>
      <c r="E2654" s="4">
        <v>893.41</v>
      </c>
      <c r="F2654" s="4">
        <v>7.2</v>
      </c>
    </row>
    <row r="2655" spans="1:6" x14ac:dyDescent="0.3">
      <c r="A2655" s="1">
        <v>48171</v>
      </c>
      <c r="B2655" t="s">
        <v>4341</v>
      </c>
      <c r="C2655" t="s">
        <v>4342</v>
      </c>
      <c r="D2655" s="3">
        <v>24837</v>
      </c>
      <c r="E2655" s="4">
        <v>1058.21</v>
      </c>
      <c r="F2655" s="4">
        <v>23.5</v>
      </c>
    </row>
    <row r="2656" spans="1:6" x14ac:dyDescent="0.3">
      <c r="A2656" s="1">
        <v>48173</v>
      </c>
      <c r="B2656" t="s">
        <v>4343</v>
      </c>
      <c r="C2656" t="s">
        <v>4344</v>
      </c>
      <c r="D2656" s="3">
        <v>1226</v>
      </c>
      <c r="E2656" s="4">
        <v>900.22</v>
      </c>
      <c r="F2656" s="4">
        <v>1.4</v>
      </c>
    </row>
    <row r="2657" spans="1:6" x14ac:dyDescent="0.3">
      <c r="A2657" s="1">
        <v>48175</v>
      </c>
      <c r="B2657" t="s">
        <v>4345</v>
      </c>
      <c r="C2657" t="s">
        <v>4346</v>
      </c>
      <c r="D2657" s="3">
        <v>7210</v>
      </c>
      <c r="E2657" s="4">
        <v>852.01</v>
      </c>
      <c r="F2657" s="4">
        <v>8.5</v>
      </c>
    </row>
    <row r="2658" spans="1:6" x14ac:dyDescent="0.3">
      <c r="A2658" s="1">
        <v>48177</v>
      </c>
      <c r="B2658" t="s">
        <v>4347</v>
      </c>
      <c r="C2658" t="s">
        <v>4348</v>
      </c>
      <c r="D2658" s="3">
        <v>19807</v>
      </c>
      <c r="E2658" s="4">
        <v>1066.69</v>
      </c>
      <c r="F2658" s="4">
        <v>18.600000000000001</v>
      </c>
    </row>
    <row r="2659" spans="1:6" x14ac:dyDescent="0.3">
      <c r="A2659" s="1">
        <v>48179</v>
      </c>
      <c r="B2659" t="s">
        <v>4349</v>
      </c>
      <c r="C2659" t="s">
        <v>1632</v>
      </c>
      <c r="D2659" s="3">
        <v>22535</v>
      </c>
      <c r="E2659" s="4">
        <v>925.97</v>
      </c>
      <c r="F2659" s="4">
        <v>24.3</v>
      </c>
    </row>
    <row r="2660" spans="1:6" x14ac:dyDescent="0.3">
      <c r="A2660" s="1">
        <v>48181</v>
      </c>
      <c r="B2660" t="s">
        <v>4350</v>
      </c>
      <c r="C2660" t="s">
        <v>1818</v>
      </c>
      <c r="D2660" s="3">
        <v>120877</v>
      </c>
      <c r="E2660" s="4">
        <v>932.8</v>
      </c>
      <c r="F2660" s="4">
        <v>129.6</v>
      </c>
    </row>
    <row r="2661" spans="1:6" x14ac:dyDescent="0.3">
      <c r="A2661" s="1">
        <v>48183</v>
      </c>
      <c r="B2661" t="s">
        <v>4351</v>
      </c>
      <c r="C2661" t="s">
        <v>4352</v>
      </c>
      <c r="D2661" s="3">
        <v>121730</v>
      </c>
      <c r="E2661" s="4">
        <v>273.3</v>
      </c>
      <c r="F2661" s="4">
        <v>445.4</v>
      </c>
    </row>
    <row r="2662" spans="1:6" x14ac:dyDescent="0.3">
      <c r="A2662" s="1">
        <v>48185</v>
      </c>
      <c r="B2662" t="s">
        <v>4353</v>
      </c>
      <c r="C2662" t="s">
        <v>4354</v>
      </c>
      <c r="D2662" s="3">
        <v>26604</v>
      </c>
      <c r="E2662" s="4">
        <v>787.46</v>
      </c>
      <c r="F2662" s="4">
        <v>33.799999999999997</v>
      </c>
    </row>
    <row r="2663" spans="1:6" x14ac:dyDescent="0.3">
      <c r="A2663" s="1">
        <v>48187</v>
      </c>
      <c r="B2663" t="s">
        <v>4355</v>
      </c>
      <c r="C2663" t="s">
        <v>3077</v>
      </c>
      <c r="D2663" s="3">
        <v>131533</v>
      </c>
      <c r="E2663" s="4">
        <v>711.3</v>
      </c>
      <c r="F2663" s="4">
        <v>184.9</v>
      </c>
    </row>
    <row r="2664" spans="1:6" x14ac:dyDescent="0.3">
      <c r="A2664" s="1">
        <v>48189</v>
      </c>
      <c r="B2664" t="s">
        <v>4356</v>
      </c>
      <c r="C2664" t="s">
        <v>75</v>
      </c>
      <c r="D2664" s="3">
        <v>36273</v>
      </c>
      <c r="E2664" s="4">
        <v>1004.68</v>
      </c>
      <c r="F2664" s="4">
        <v>36.1</v>
      </c>
    </row>
    <row r="2665" spans="1:6" x14ac:dyDescent="0.3">
      <c r="A2665" s="1">
        <v>48191</v>
      </c>
      <c r="B2665" t="s">
        <v>4357</v>
      </c>
      <c r="C2665" t="s">
        <v>894</v>
      </c>
      <c r="D2665" s="3">
        <v>3353</v>
      </c>
      <c r="E2665" s="4">
        <v>883.49</v>
      </c>
      <c r="F2665" s="4">
        <v>3.8</v>
      </c>
    </row>
    <row r="2666" spans="1:6" x14ac:dyDescent="0.3">
      <c r="A2666" s="1">
        <v>48193</v>
      </c>
      <c r="B2666" t="s">
        <v>4358</v>
      </c>
      <c r="C2666" t="s">
        <v>690</v>
      </c>
      <c r="D2666" s="3">
        <v>8517</v>
      </c>
      <c r="E2666" s="4">
        <v>835.91</v>
      </c>
      <c r="F2666" s="4">
        <v>10.199999999999999</v>
      </c>
    </row>
    <row r="2667" spans="1:6" x14ac:dyDescent="0.3">
      <c r="A2667" s="1">
        <v>48195</v>
      </c>
      <c r="B2667" t="s">
        <v>4359</v>
      </c>
      <c r="C2667" t="s">
        <v>4360</v>
      </c>
      <c r="D2667" s="3">
        <v>5613</v>
      </c>
      <c r="E2667" s="4">
        <v>919.81</v>
      </c>
      <c r="F2667" s="4">
        <v>6.1</v>
      </c>
    </row>
    <row r="2668" spans="1:6" x14ac:dyDescent="0.3">
      <c r="A2668" s="1">
        <v>48197</v>
      </c>
      <c r="B2668" t="s">
        <v>4361</v>
      </c>
      <c r="C2668" t="s">
        <v>4118</v>
      </c>
      <c r="D2668" s="3">
        <v>4139</v>
      </c>
      <c r="E2668" s="4">
        <v>695.11</v>
      </c>
      <c r="F2668" s="4">
        <v>6</v>
      </c>
    </row>
    <row r="2669" spans="1:6" x14ac:dyDescent="0.3">
      <c r="A2669" s="1">
        <v>48199</v>
      </c>
      <c r="B2669" t="s">
        <v>4362</v>
      </c>
      <c r="C2669" t="s">
        <v>1190</v>
      </c>
      <c r="D2669" s="3">
        <v>54635</v>
      </c>
      <c r="E2669" s="4">
        <v>890.57</v>
      </c>
      <c r="F2669" s="4">
        <v>61.3</v>
      </c>
    </row>
    <row r="2670" spans="1:6" x14ac:dyDescent="0.3">
      <c r="A2670" s="1">
        <v>48201</v>
      </c>
      <c r="B2670" t="s">
        <v>4363</v>
      </c>
      <c r="C2670" t="s">
        <v>900</v>
      </c>
      <c r="D2670" s="3">
        <v>4092459</v>
      </c>
      <c r="E2670" s="4">
        <v>1703.48</v>
      </c>
      <c r="F2670" s="4">
        <v>2402.4</v>
      </c>
    </row>
    <row r="2671" spans="1:6" x14ac:dyDescent="0.3">
      <c r="A2671" s="1">
        <v>48203</v>
      </c>
      <c r="B2671" t="s">
        <v>4364</v>
      </c>
      <c r="C2671" t="s">
        <v>1339</v>
      </c>
      <c r="D2671" s="3">
        <v>65631</v>
      </c>
      <c r="E2671" s="4">
        <v>899.95</v>
      </c>
      <c r="F2671" s="4">
        <v>72.900000000000006</v>
      </c>
    </row>
    <row r="2672" spans="1:6" x14ac:dyDescent="0.3">
      <c r="A2672" s="1">
        <v>48205</v>
      </c>
      <c r="B2672" t="s">
        <v>4365</v>
      </c>
      <c r="C2672" t="s">
        <v>4366</v>
      </c>
      <c r="D2672" s="3">
        <v>6062</v>
      </c>
      <c r="E2672" s="4">
        <v>1462.03</v>
      </c>
      <c r="F2672" s="4">
        <v>4.0999999999999996</v>
      </c>
    </row>
    <row r="2673" spans="1:6" x14ac:dyDescent="0.3">
      <c r="A2673" s="1">
        <v>48207</v>
      </c>
      <c r="B2673" t="s">
        <v>4367</v>
      </c>
      <c r="C2673" t="s">
        <v>1643</v>
      </c>
      <c r="D2673" s="3">
        <v>5899</v>
      </c>
      <c r="E2673" s="4">
        <v>903.13</v>
      </c>
      <c r="F2673" s="4">
        <v>6.5</v>
      </c>
    </row>
    <row r="2674" spans="1:6" x14ac:dyDescent="0.3">
      <c r="A2674" s="1">
        <v>48209</v>
      </c>
      <c r="B2674" t="s">
        <v>4368</v>
      </c>
      <c r="C2674" t="s">
        <v>4369</v>
      </c>
      <c r="D2674" s="3">
        <v>157107</v>
      </c>
      <c r="E2674" s="4">
        <v>677.98</v>
      </c>
      <c r="F2674" s="4">
        <v>231.7</v>
      </c>
    </row>
    <row r="2675" spans="1:6" x14ac:dyDescent="0.3">
      <c r="A2675" s="1">
        <v>48211</v>
      </c>
      <c r="B2675" t="s">
        <v>4370</v>
      </c>
      <c r="C2675" t="s">
        <v>4371</v>
      </c>
      <c r="D2675" s="3">
        <v>3807</v>
      </c>
      <c r="E2675" s="4">
        <v>906.29</v>
      </c>
      <c r="F2675" s="4">
        <v>4.2</v>
      </c>
    </row>
    <row r="2676" spans="1:6" x14ac:dyDescent="0.3">
      <c r="A2676" s="1">
        <v>48213</v>
      </c>
      <c r="B2676" t="s">
        <v>4372</v>
      </c>
      <c r="C2676" t="s">
        <v>1192</v>
      </c>
      <c r="D2676" s="3">
        <v>78532</v>
      </c>
      <c r="E2676" s="4">
        <v>873.75</v>
      </c>
      <c r="F2676" s="4">
        <v>89.9</v>
      </c>
    </row>
    <row r="2677" spans="1:6" x14ac:dyDescent="0.3">
      <c r="A2677" s="1">
        <v>48215</v>
      </c>
      <c r="B2677" t="s">
        <v>4373</v>
      </c>
      <c r="C2677" t="s">
        <v>3081</v>
      </c>
      <c r="D2677" s="3" t="s">
        <v>4374</v>
      </c>
      <c r="E2677" s="4">
        <v>1570.87</v>
      </c>
      <c r="F2677" s="4">
        <v>493.2</v>
      </c>
    </row>
    <row r="2678" spans="1:6" x14ac:dyDescent="0.3">
      <c r="A2678" s="1">
        <v>48217</v>
      </c>
      <c r="B2678" t="s">
        <v>4375</v>
      </c>
      <c r="C2678" t="s">
        <v>2774</v>
      </c>
      <c r="D2678" s="3">
        <v>35089</v>
      </c>
      <c r="E2678" s="4">
        <v>958.86</v>
      </c>
      <c r="F2678" s="4">
        <v>36.6</v>
      </c>
    </row>
    <row r="2679" spans="1:6" x14ac:dyDescent="0.3">
      <c r="A2679" s="1">
        <v>48219</v>
      </c>
      <c r="B2679" t="s">
        <v>4376</v>
      </c>
      <c r="C2679" t="s">
        <v>4377</v>
      </c>
      <c r="D2679" s="3">
        <v>22935</v>
      </c>
      <c r="E2679" s="4">
        <v>908.39</v>
      </c>
      <c r="F2679" s="4">
        <v>25.2</v>
      </c>
    </row>
    <row r="2680" spans="1:6" x14ac:dyDescent="0.3">
      <c r="A2680" s="1">
        <v>48221</v>
      </c>
      <c r="B2680" t="s">
        <v>4378</v>
      </c>
      <c r="C2680" t="s">
        <v>4379</v>
      </c>
      <c r="D2680" s="3">
        <v>51182</v>
      </c>
      <c r="E2680" s="4">
        <v>420.64</v>
      </c>
      <c r="F2680" s="4">
        <v>121.7</v>
      </c>
    </row>
    <row r="2681" spans="1:6" x14ac:dyDescent="0.3">
      <c r="A2681" s="1">
        <v>48223</v>
      </c>
      <c r="B2681" t="s">
        <v>4380</v>
      </c>
      <c r="C2681" t="s">
        <v>1834</v>
      </c>
      <c r="D2681" s="3">
        <v>35161</v>
      </c>
      <c r="E2681" s="4">
        <v>767.17</v>
      </c>
      <c r="F2681" s="4">
        <v>45.8</v>
      </c>
    </row>
    <row r="2682" spans="1:6" x14ac:dyDescent="0.3">
      <c r="A2682" s="1">
        <v>48225</v>
      </c>
      <c r="B2682" t="s">
        <v>4381</v>
      </c>
      <c r="C2682" t="s">
        <v>79</v>
      </c>
      <c r="D2682" s="3">
        <v>23732</v>
      </c>
      <c r="E2682" s="4">
        <v>1230.9100000000001</v>
      </c>
      <c r="F2682" s="4">
        <v>19.3</v>
      </c>
    </row>
    <row r="2683" spans="1:6" x14ac:dyDescent="0.3">
      <c r="A2683" s="1">
        <v>48227</v>
      </c>
      <c r="B2683" t="s">
        <v>4382</v>
      </c>
      <c r="C2683" t="s">
        <v>299</v>
      </c>
      <c r="D2683" s="3">
        <v>35012</v>
      </c>
      <c r="E2683" s="4">
        <v>900.79</v>
      </c>
      <c r="F2683" s="4">
        <v>38.9</v>
      </c>
    </row>
    <row r="2684" spans="1:6" x14ac:dyDescent="0.3">
      <c r="A2684" s="1">
        <v>48229</v>
      </c>
      <c r="B2684" t="s">
        <v>4383</v>
      </c>
      <c r="C2684" t="s">
        <v>4384</v>
      </c>
      <c r="D2684" s="3">
        <v>3476</v>
      </c>
      <c r="E2684" s="4">
        <v>4570.9799999999996</v>
      </c>
      <c r="F2684" s="4">
        <v>0.8</v>
      </c>
    </row>
    <row r="2685" spans="1:6" x14ac:dyDescent="0.3">
      <c r="A2685" s="1">
        <v>48231</v>
      </c>
      <c r="B2685" t="s">
        <v>4385</v>
      </c>
      <c r="C2685" t="s">
        <v>4386</v>
      </c>
      <c r="D2685" s="3">
        <v>86129</v>
      </c>
      <c r="E2685" s="4">
        <v>840.32</v>
      </c>
      <c r="F2685" s="4">
        <v>102.5</v>
      </c>
    </row>
    <row r="2686" spans="1:6" x14ac:dyDescent="0.3">
      <c r="A2686" s="1">
        <v>48233</v>
      </c>
      <c r="B2686" t="s">
        <v>4387</v>
      </c>
      <c r="C2686" t="s">
        <v>4017</v>
      </c>
      <c r="D2686" s="3">
        <v>22150</v>
      </c>
      <c r="E2686" s="4">
        <v>887.42</v>
      </c>
      <c r="F2686" s="4">
        <v>25</v>
      </c>
    </row>
    <row r="2687" spans="1:6" x14ac:dyDescent="0.3">
      <c r="A2687" s="1">
        <v>48235</v>
      </c>
      <c r="B2687" t="s">
        <v>4388</v>
      </c>
      <c r="C2687" t="s">
        <v>4389</v>
      </c>
      <c r="D2687" s="3">
        <v>1599</v>
      </c>
      <c r="E2687" s="4">
        <v>1051.56</v>
      </c>
      <c r="F2687" s="4">
        <v>1.5</v>
      </c>
    </row>
    <row r="2688" spans="1:6" x14ac:dyDescent="0.3">
      <c r="A2688" s="1">
        <v>48237</v>
      </c>
      <c r="B2688" t="s">
        <v>4390</v>
      </c>
      <c r="C2688" t="s">
        <v>4391</v>
      </c>
      <c r="D2688" s="3">
        <v>9044</v>
      </c>
      <c r="E2688" s="4">
        <v>910.66</v>
      </c>
      <c r="F2688" s="4">
        <v>9.9</v>
      </c>
    </row>
    <row r="2689" spans="1:6" x14ac:dyDescent="0.3">
      <c r="A2689" s="1">
        <v>48239</v>
      </c>
      <c r="B2689" t="s">
        <v>4392</v>
      </c>
      <c r="C2689" t="s">
        <v>81</v>
      </c>
      <c r="D2689" s="3">
        <v>14075</v>
      </c>
      <c r="E2689" s="4">
        <v>829.43</v>
      </c>
      <c r="F2689" s="4">
        <v>17</v>
      </c>
    </row>
    <row r="2690" spans="1:6" x14ac:dyDescent="0.3">
      <c r="A2690" s="1">
        <v>48241</v>
      </c>
      <c r="B2690" t="s">
        <v>4393</v>
      </c>
      <c r="C2690" t="s">
        <v>911</v>
      </c>
      <c r="D2690" s="3">
        <v>35710</v>
      </c>
      <c r="E2690" s="4">
        <v>938.85</v>
      </c>
      <c r="F2690" s="4">
        <v>38</v>
      </c>
    </row>
    <row r="2691" spans="1:6" x14ac:dyDescent="0.3">
      <c r="A2691" s="1">
        <v>48243</v>
      </c>
      <c r="B2691" t="s">
        <v>4394</v>
      </c>
      <c r="C2691" t="s">
        <v>913</v>
      </c>
      <c r="D2691" s="3">
        <v>2342</v>
      </c>
      <c r="E2691" s="4">
        <v>2264.56</v>
      </c>
      <c r="F2691" s="4">
        <v>1</v>
      </c>
    </row>
    <row r="2692" spans="1:6" x14ac:dyDescent="0.3">
      <c r="A2692" s="1">
        <v>48245</v>
      </c>
      <c r="B2692" t="s">
        <v>4395</v>
      </c>
      <c r="C2692" t="s">
        <v>83</v>
      </c>
      <c r="D2692" s="3">
        <v>252273</v>
      </c>
      <c r="E2692" s="4">
        <v>876.3</v>
      </c>
      <c r="F2692" s="4">
        <v>287.89999999999998</v>
      </c>
    </row>
    <row r="2693" spans="1:6" x14ac:dyDescent="0.3">
      <c r="A2693" s="1">
        <v>48247</v>
      </c>
      <c r="B2693" t="s">
        <v>4396</v>
      </c>
      <c r="C2693" t="s">
        <v>4397</v>
      </c>
      <c r="D2693" s="3">
        <v>5300</v>
      </c>
      <c r="E2693" s="4">
        <v>1136.1400000000001</v>
      </c>
      <c r="F2693" s="4">
        <v>4.7</v>
      </c>
    </row>
    <row r="2694" spans="1:6" x14ac:dyDescent="0.3">
      <c r="A2694" s="1">
        <v>48249</v>
      </c>
      <c r="B2694" t="s">
        <v>4398</v>
      </c>
      <c r="C2694" t="s">
        <v>4399</v>
      </c>
      <c r="D2694" s="3">
        <v>40838</v>
      </c>
      <c r="E2694" s="4">
        <v>864.97</v>
      </c>
      <c r="F2694" s="4">
        <v>47.2</v>
      </c>
    </row>
    <row r="2695" spans="1:6" x14ac:dyDescent="0.3">
      <c r="A2695" s="1">
        <v>48251</v>
      </c>
      <c r="B2695" t="s">
        <v>4400</v>
      </c>
      <c r="C2695" t="s">
        <v>307</v>
      </c>
      <c r="D2695" s="3">
        <v>150934</v>
      </c>
      <c r="E2695" s="4">
        <v>724.69</v>
      </c>
      <c r="F2695" s="4">
        <v>208.3</v>
      </c>
    </row>
    <row r="2696" spans="1:6" x14ac:dyDescent="0.3">
      <c r="A2696" s="1">
        <v>48253</v>
      </c>
      <c r="B2696" t="s">
        <v>4401</v>
      </c>
      <c r="C2696" t="s">
        <v>919</v>
      </c>
      <c r="D2696" s="3">
        <v>20202</v>
      </c>
      <c r="E2696" s="4">
        <v>928.55</v>
      </c>
      <c r="F2696" s="4">
        <v>21.8</v>
      </c>
    </row>
    <row r="2697" spans="1:6" x14ac:dyDescent="0.3">
      <c r="A2697" s="1">
        <v>48255</v>
      </c>
      <c r="B2697" t="s">
        <v>4402</v>
      </c>
      <c r="C2697" t="s">
        <v>4403</v>
      </c>
      <c r="D2697" s="3">
        <v>14824</v>
      </c>
      <c r="E2697" s="4">
        <v>747.56</v>
      </c>
      <c r="F2697" s="4">
        <v>19.8</v>
      </c>
    </row>
    <row r="2698" spans="1:6" x14ac:dyDescent="0.3">
      <c r="A2698" s="1">
        <v>48257</v>
      </c>
      <c r="B2698" t="s">
        <v>4404</v>
      </c>
      <c r="C2698" t="s">
        <v>4405</v>
      </c>
      <c r="D2698" s="3">
        <v>103350</v>
      </c>
      <c r="E2698" s="4">
        <v>780.7</v>
      </c>
      <c r="F2698" s="4">
        <v>132.4</v>
      </c>
    </row>
    <row r="2699" spans="1:6" x14ac:dyDescent="0.3">
      <c r="A2699" s="1">
        <v>48259</v>
      </c>
      <c r="B2699" t="s">
        <v>4406</v>
      </c>
      <c r="C2699" t="s">
        <v>1209</v>
      </c>
      <c r="D2699" s="3">
        <v>33410</v>
      </c>
      <c r="E2699" s="4">
        <v>662.45</v>
      </c>
      <c r="F2699" s="4">
        <v>50.4</v>
      </c>
    </row>
    <row r="2700" spans="1:6" x14ac:dyDescent="0.3">
      <c r="A2700" s="1">
        <v>48261</v>
      </c>
      <c r="B2700" t="s">
        <v>4407</v>
      </c>
      <c r="C2700" t="s">
        <v>4408</v>
      </c>
      <c r="D2700" s="3">
        <v>416</v>
      </c>
      <c r="E2700" s="4">
        <v>1458.33</v>
      </c>
      <c r="F2700" s="4">
        <v>0.3</v>
      </c>
    </row>
    <row r="2701" spans="1:6" x14ac:dyDescent="0.3">
      <c r="A2701" s="1">
        <v>48263</v>
      </c>
      <c r="B2701" t="s">
        <v>4409</v>
      </c>
      <c r="C2701" t="s">
        <v>637</v>
      </c>
      <c r="D2701" s="3">
        <v>808</v>
      </c>
      <c r="E2701" s="4">
        <v>902.51</v>
      </c>
      <c r="F2701" s="4">
        <v>0.9</v>
      </c>
    </row>
    <row r="2702" spans="1:6" x14ac:dyDescent="0.3">
      <c r="A2702" s="1">
        <v>48265</v>
      </c>
      <c r="B2702" t="s">
        <v>4410</v>
      </c>
      <c r="C2702" t="s">
        <v>4411</v>
      </c>
      <c r="D2702" s="3">
        <v>49625</v>
      </c>
      <c r="E2702" s="4">
        <v>1103.32</v>
      </c>
      <c r="F2702" s="4">
        <v>45</v>
      </c>
    </row>
    <row r="2703" spans="1:6" x14ac:dyDescent="0.3">
      <c r="A2703" s="1">
        <v>48267</v>
      </c>
      <c r="B2703" t="s">
        <v>4412</v>
      </c>
      <c r="C2703" t="s">
        <v>4413</v>
      </c>
      <c r="D2703" s="3">
        <v>4607</v>
      </c>
      <c r="E2703" s="4">
        <v>1250.99</v>
      </c>
      <c r="F2703" s="4">
        <v>3.7</v>
      </c>
    </row>
    <row r="2704" spans="1:6" x14ac:dyDescent="0.3">
      <c r="A2704" s="1">
        <v>48269</v>
      </c>
      <c r="B2704" t="s">
        <v>4414</v>
      </c>
      <c r="C2704" t="s">
        <v>4415</v>
      </c>
      <c r="D2704" s="3">
        <v>286</v>
      </c>
      <c r="E2704" s="4">
        <v>910.87</v>
      </c>
      <c r="F2704" s="4">
        <v>0.3</v>
      </c>
    </row>
    <row r="2705" spans="1:6" x14ac:dyDescent="0.3">
      <c r="A2705" s="1">
        <v>48271</v>
      </c>
      <c r="B2705" t="s">
        <v>4416</v>
      </c>
      <c r="C2705" t="s">
        <v>4417</v>
      </c>
      <c r="D2705" s="3">
        <v>3598</v>
      </c>
      <c r="E2705" s="4">
        <v>1360.05</v>
      </c>
      <c r="F2705" s="4">
        <v>2.6</v>
      </c>
    </row>
    <row r="2706" spans="1:6" x14ac:dyDescent="0.3">
      <c r="A2706" s="1">
        <v>48273</v>
      </c>
      <c r="B2706" t="s">
        <v>4418</v>
      </c>
      <c r="C2706" t="s">
        <v>4419</v>
      </c>
      <c r="D2706" s="3">
        <v>32061</v>
      </c>
      <c r="E2706" s="4">
        <v>881.31</v>
      </c>
      <c r="F2706" s="4">
        <v>36.4</v>
      </c>
    </row>
    <row r="2707" spans="1:6" x14ac:dyDescent="0.3">
      <c r="A2707" s="1">
        <v>48275</v>
      </c>
      <c r="B2707" t="s">
        <v>4420</v>
      </c>
      <c r="C2707" t="s">
        <v>1211</v>
      </c>
      <c r="D2707" s="3">
        <v>3719</v>
      </c>
      <c r="E2707" s="4">
        <v>850.62</v>
      </c>
      <c r="F2707" s="4">
        <v>4.4000000000000004</v>
      </c>
    </row>
    <row r="2708" spans="1:6" x14ac:dyDescent="0.3">
      <c r="A2708" s="1">
        <v>48277</v>
      </c>
      <c r="B2708" t="s">
        <v>4421</v>
      </c>
      <c r="C2708" t="s">
        <v>86</v>
      </c>
      <c r="D2708" s="3">
        <v>49793</v>
      </c>
      <c r="E2708" s="4">
        <v>907.19</v>
      </c>
      <c r="F2708" s="4">
        <v>54.9</v>
      </c>
    </row>
    <row r="2709" spans="1:6" x14ac:dyDescent="0.3">
      <c r="A2709" s="1">
        <v>48279</v>
      </c>
      <c r="B2709" t="s">
        <v>4422</v>
      </c>
      <c r="C2709" t="s">
        <v>4423</v>
      </c>
      <c r="D2709" s="3">
        <v>13977</v>
      </c>
      <c r="E2709" s="4">
        <v>1016.18</v>
      </c>
      <c r="F2709" s="4">
        <v>13.8</v>
      </c>
    </row>
    <row r="2710" spans="1:6" x14ac:dyDescent="0.3">
      <c r="A2710" s="1">
        <v>48281</v>
      </c>
      <c r="B2710" t="s">
        <v>4424</v>
      </c>
      <c r="C2710" t="s">
        <v>4425</v>
      </c>
      <c r="D2710" s="3">
        <v>19677</v>
      </c>
      <c r="E2710" s="4">
        <v>712.84</v>
      </c>
      <c r="F2710" s="4">
        <v>27.6</v>
      </c>
    </row>
    <row r="2711" spans="1:6" x14ac:dyDescent="0.3">
      <c r="A2711" s="1">
        <v>48283</v>
      </c>
      <c r="B2711" t="s">
        <v>4426</v>
      </c>
      <c r="C2711" t="s">
        <v>4427</v>
      </c>
      <c r="D2711" s="3">
        <v>6886</v>
      </c>
      <c r="E2711" s="4">
        <v>1486.69</v>
      </c>
      <c r="F2711" s="4">
        <v>4.5999999999999996</v>
      </c>
    </row>
    <row r="2712" spans="1:6" x14ac:dyDescent="0.3">
      <c r="A2712" s="1">
        <v>48285</v>
      </c>
      <c r="B2712" t="s">
        <v>4428</v>
      </c>
      <c r="C2712" t="s">
        <v>4429</v>
      </c>
      <c r="D2712" s="3">
        <v>19263</v>
      </c>
      <c r="E2712" s="4">
        <v>969.71</v>
      </c>
      <c r="F2712" s="4">
        <v>19.899999999999999</v>
      </c>
    </row>
    <row r="2713" spans="1:6" x14ac:dyDescent="0.3">
      <c r="A2713" s="1">
        <v>48287</v>
      </c>
      <c r="B2713" t="s">
        <v>4430</v>
      </c>
      <c r="C2713" t="s">
        <v>92</v>
      </c>
      <c r="D2713" s="3">
        <v>16612</v>
      </c>
      <c r="E2713" s="4">
        <v>629.02</v>
      </c>
      <c r="F2713" s="4">
        <v>26.4</v>
      </c>
    </row>
    <row r="2714" spans="1:6" x14ac:dyDescent="0.3">
      <c r="A2714" s="1">
        <v>48289</v>
      </c>
      <c r="B2714" t="s">
        <v>4431</v>
      </c>
      <c r="C2714" t="s">
        <v>712</v>
      </c>
      <c r="D2714" s="3">
        <v>16801</v>
      </c>
      <c r="E2714" s="4">
        <v>1073.1500000000001</v>
      </c>
      <c r="F2714" s="4">
        <v>15.7</v>
      </c>
    </row>
    <row r="2715" spans="1:6" x14ac:dyDescent="0.3">
      <c r="A2715" s="1">
        <v>48291</v>
      </c>
      <c r="B2715" t="s">
        <v>4432</v>
      </c>
      <c r="C2715" t="s">
        <v>716</v>
      </c>
      <c r="D2715" s="3">
        <v>75643</v>
      </c>
      <c r="E2715" s="4">
        <v>1158.42</v>
      </c>
      <c r="F2715" s="4">
        <v>65.3</v>
      </c>
    </row>
    <row r="2716" spans="1:6" x14ac:dyDescent="0.3">
      <c r="A2716" s="1">
        <v>48293</v>
      </c>
      <c r="B2716" t="s">
        <v>4433</v>
      </c>
      <c r="C2716" t="s">
        <v>95</v>
      </c>
      <c r="D2716" s="3">
        <v>23384</v>
      </c>
      <c r="E2716" s="4">
        <v>905.29</v>
      </c>
      <c r="F2716" s="4">
        <v>25.8</v>
      </c>
    </row>
    <row r="2717" spans="1:6" x14ac:dyDescent="0.3">
      <c r="A2717" s="1">
        <v>48295</v>
      </c>
      <c r="B2717" t="s">
        <v>4434</v>
      </c>
      <c r="C2717" t="s">
        <v>4435</v>
      </c>
      <c r="D2717" s="3">
        <v>3302</v>
      </c>
      <c r="E2717" s="4">
        <v>932.18</v>
      </c>
      <c r="F2717" s="4">
        <v>3.5</v>
      </c>
    </row>
    <row r="2718" spans="1:6" x14ac:dyDescent="0.3">
      <c r="A2718" s="1">
        <v>48297</v>
      </c>
      <c r="B2718" t="s">
        <v>4436</v>
      </c>
      <c r="C2718" t="s">
        <v>4437</v>
      </c>
      <c r="D2718" s="3">
        <v>11531</v>
      </c>
      <c r="E2718" s="4">
        <v>1039.7</v>
      </c>
      <c r="F2718" s="4">
        <v>11.1</v>
      </c>
    </row>
    <row r="2719" spans="1:6" x14ac:dyDescent="0.3">
      <c r="A2719" s="1">
        <v>48299</v>
      </c>
      <c r="B2719" t="s">
        <v>4438</v>
      </c>
      <c r="C2719" t="s">
        <v>4439</v>
      </c>
      <c r="D2719" s="3">
        <v>19301</v>
      </c>
      <c r="E2719" s="4">
        <v>934.03</v>
      </c>
      <c r="F2719" s="4">
        <v>20.7</v>
      </c>
    </row>
    <row r="2720" spans="1:6" x14ac:dyDescent="0.3">
      <c r="A2720" s="1">
        <v>48301</v>
      </c>
      <c r="B2720" t="s">
        <v>4440</v>
      </c>
      <c r="C2720" t="s">
        <v>4441</v>
      </c>
      <c r="D2720" s="3">
        <v>82</v>
      </c>
      <c r="E2720" s="4">
        <v>668.93</v>
      </c>
      <c r="F2720" s="4">
        <v>0.1</v>
      </c>
    </row>
    <row r="2721" spans="1:6" x14ac:dyDescent="0.3">
      <c r="A2721" s="1">
        <v>48303</v>
      </c>
      <c r="B2721" t="s">
        <v>4442</v>
      </c>
      <c r="C2721" t="s">
        <v>4443</v>
      </c>
      <c r="D2721" s="3">
        <v>278831</v>
      </c>
      <c r="E2721" s="4">
        <v>895.6</v>
      </c>
      <c r="F2721" s="4">
        <v>311.3</v>
      </c>
    </row>
    <row r="2722" spans="1:6" x14ac:dyDescent="0.3">
      <c r="A2722" s="1">
        <v>48305</v>
      </c>
      <c r="B2722" t="s">
        <v>4444</v>
      </c>
      <c r="C2722" t="s">
        <v>4445</v>
      </c>
      <c r="D2722" s="3">
        <v>5915</v>
      </c>
      <c r="E2722" s="4">
        <v>891.87</v>
      </c>
      <c r="F2722" s="4">
        <v>6.6</v>
      </c>
    </row>
    <row r="2723" spans="1:6" x14ac:dyDescent="0.3">
      <c r="A2723" s="1">
        <v>48307</v>
      </c>
      <c r="B2723" t="s">
        <v>4446</v>
      </c>
      <c r="C2723" t="s">
        <v>4447</v>
      </c>
      <c r="D2723" s="3">
        <v>8283</v>
      </c>
      <c r="E2723" s="4">
        <v>1065.5999999999999</v>
      </c>
      <c r="F2723" s="4">
        <v>7.8</v>
      </c>
    </row>
    <row r="2724" spans="1:6" x14ac:dyDescent="0.3">
      <c r="A2724" s="1">
        <v>48309</v>
      </c>
      <c r="B2724" t="s">
        <v>4448</v>
      </c>
      <c r="C2724" t="s">
        <v>4449</v>
      </c>
      <c r="D2724" s="3">
        <v>234906</v>
      </c>
      <c r="E2724" s="4">
        <v>1037.0999999999999</v>
      </c>
      <c r="F2724" s="4">
        <v>226.5</v>
      </c>
    </row>
    <row r="2725" spans="1:6" x14ac:dyDescent="0.3">
      <c r="A2725" s="1">
        <v>48311</v>
      </c>
      <c r="B2725" t="s">
        <v>4450</v>
      </c>
      <c r="C2725" t="s">
        <v>4451</v>
      </c>
      <c r="D2725" s="3">
        <v>707</v>
      </c>
      <c r="E2725" s="4">
        <v>1139.43</v>
      </c>
      <c r="F2725" s="4">
        <v>0.6</v>
      </c>
    </row>
    <row r="2726" spans="1:6" x14ac:dyDescent="0.3">
      <c r="A2726" s="1">
        <v>48313</v>
      </c>
      <c r="B2726" t="s">
        <v>4452</v>
      </c>
      <c r="C2726" t="s">
        <v>101</v>
      </c>
      <c r="D2726" s="3">
        <v>13664</v>
      </c>
      <c r="E2726" s="4">
        <v>466.07</v>
      </c>
      <c r="F2726" s="4">
        <v>29.3</v>
      </c>
    </row>
    <row r="2727" spans="1:6" x14ac:dyDescent="0.3">
      <c r="A2727" s="1">
        <v>48315</v>
      </c>
      <c r="B2727" t="s">
        <v>4453</v>
      </c>
      <c r="C2727" t="s">
        <v>105</v>
      </c>
      <c r="D2727" s="3">
        <v>10546</v>
      </c>
      <c r="E2727" s="4">
        <v>380.88</v>
      </c>
      <c r="F2727" s="4">
        <v>27.7</v>
      </c>
    </row>
    <row r="2728" spans="1:6" x14ac:dyDescent="0.3">
      <c r="A2728" s="1">
        <v>48317</v>
      </c>
      <c r="B2728" t="s">
        <v>4454</v>
      </c>
      <c r="C2728" t="s">
        <v>723</v>
      </c>
      <c r="D2728" s="3">
        <v>4799</v>
      </c>
      <c r="E2728" s="4">
        <v>914.94</v>
      </c>
      <c r="F2728" s="4">
        <v>5.2</v>
      </c>
    </row>
    <row r="2729" spans="1:6" x14ac:dyDescent="0.3">
      <c r="A2729" s="1">
        <v>48319</v>
      </c>
      <c r="B2729" t="s">
        <v>4455</v>
      </c>
      <c r="C2729" t="s">
        <v>1233</v>
      </c>
      <c r="D2729" s="3">
        <v>4012</v>
      </c>
      <c r="E2729" s="4">
        <v>928.8</v>
      </c>
      <c r="F2729" s="4">
        <v>4.3</v>
      </c>
    </row>
    <row r="2730" spans="1:6" x14ac:dyDescent="0.3">
      <c r="A2730" s="1">
        <v>48321</v>
      </c>
      <c r="B2730" t="s">
        <v>4456</v>
      </c>
      <c r="C2730" t="s">
        <v>4457</v>
      </c>
      <c r="D2730" s="3">
        <v>36702</v>
      </c>
      <c r="E2730" s="4">
        <v>1100.28</v>
      </c>
      <c r="F2730" s="4">
        <v>33.4</v>
      </c>
    </row>
    <row r="2731" spans="1:6" x14ac:dyDescent="0.3">
      <c r="A2731" s="1">
        <v>48323</v>
      </c>
      <c r="B2731" t="s">
        <v>4458</v>
      </c>
      <c r="C2731" t="s">
        <v>4459</v>
      </c>
      <c r="D2731" s="3">
        <v>54258</v>
      </c>
      <c r="E2731" s="4">
        <v>1279.26</v>
      </c>
      <c r="F2731" s="4">
        <v>42.4</v>
      </c>
    </row>
    <row r="2732" spans="1:6" x14ac:dyDescent="0.3">
      <c r="A2732" s="1">
        <v>48325</v>
      </c>
      <c r="B2732" t="s">
        <v>4460</v>
      </c>
      <c r="C2732" t="s">
        <v>3541</v>
      </c>
      <c r="D2732" s="3">
        <v>46006</v>
      </c>
      <c r="E2732" s="4">
        <v>1325.36</v>
      </c>
      <c r="F2732" s="4">
        <v>34.700000000000003</v>
      </c>
    </row>
    <row r="2733" spans="1:6" x14ac:dyDescent="0.3">
      <c r="A2733" s="1">
        <v>48327</v>
      </c>
      <c r="B2733" t="s">
        <v>4461</v>
      </c>
      <c r="C2733" t="s">
        <v>1237</v>
      </c>
      <c r="D2733" s="3">
        <v>2242</v>
      </c>
      <c r="E2733" s="4">
        <v>902.03</v>
      </c>
      <c r="F2733" s="4">
        <v>2.5</v>
      </c>
    </row>
    <row r="2734" spans="1:6" x14ac:dyDescent="0.3">
      <c r="A2734" s="1">
        <v>48329</v>
      </c>
      <c r="B2734" t="s">
        <v>4462</v>
      </c>
      <c r="C2734" t="s">
        <v>2260</v>
      </c>
      <c r="D2734" s="3">
        <v>136872</v>
      </c>
      <c r="E2734" s="4">
        <v>900.3</v>
      </c>
      <c r="F2734" s="4">
        <v>152</v>
      </c>
    </row>
    <row r="2735" spans="1:6" x14ac:dyDescent="0.3">
      <c r="A2735" s="1">
        <v>48331</v>
      </c>
      <c r="B2735" t="s">
        <v>4463</v>
      </c>
      <c r="C2735" t="s">
        <v>4464</v>
      </c>
      <c r="D2735" s="3">
        <v>24757</v>
      </c>
      <c r="E2735" s="4">
        <v>1016.93</v>
      </c>
      <c r="F2735" s="4">
        <v>24.3</v>
      </c>
    </row>
    <row r="2736" spans="1:6" x14ac:dyDescent="0.3">
      <c r="A2736" s="1">
        <v>48333</v>
      </c>
      <c r="B2736" t="s">
        <v>4465</v>
      </c>
      <c r="C2736" t="s">
        <v>1524</v>
      </c>
      <c r="D2736" s="3">
        <v>4936</v>
      </c>
      <c r="E2736" s="4">
        <v>748.26</v>
      </c>
      <c r="F2736" s="4">
        <v>6.6</v>
      </c>
    </row>
    <row r="2737" spans="1:6" x14ac:dyDescent="0.3">
      <c r="A2737" s="1">
        <v>48335</v>
      </c>
      <c r="B2737" t="s">
        <v>4466</v>
      </c>
      <c r="C2737" t="s">
        <v>944</v>
      </c>
      <c r="D2737" s="3">
        <v>9403</v>
      </c>
      <c r="E2737" s="4">
        <v>911.09</v>
      </c>
      <c r="F2737" s="4">
        <v>10.3</v>
      </c>
    </row>
    <row r="2738" spans="1:6" x14ac:dyDescent="0.3">
      <c r="A2738" s="1">
        <v>48337</v>
      </c>
      <c r="B2738" t="s">
        <v>4467</v>
      </c>
      <c r="C2738" t="s">
        <v>4468</v>
      </c>
      <c r="D2738" s="3">
        <v>19719</v>
      </c>
      <c r="E2738" s="4">
        <v>930.91</v>
      </c>
      <c r="F2738" s="4">
        <v>21.2</v>
      </c>
    </row>
    <row r="2739" spans="1:6" x14ac:dyDescent="0.3">
      <c r="A2739" s="1">
        <v>48339</v>
      </c>
      <c r="B2739" t="s">
        <v>4469</v>
      </c>
      <c r="C2739" t="s">
        <v>114</v>
      </c>
      <c r="D2739" s="3">
        <v>455746</v>
      </c>
      <c r="E2739" s="4">
        <v>1041.73</v>
      </c>
      <c r="F2739" s="4">
        <v>437.5</v>
      </c>
    </row>
    <row r="2740" spans="1:6" x14ac:dyDescent="0.3">
      <c r="A2740" s="1">
        <v>48341</v>
      </c>
      <c r="B2740" t="s">
        <v>4470</v>
      </c>
      <c r="C2740" t="s">
        <v>3317</v>
      </c>
      <c r="D2740" s="3">
        <v>21904</v>
      </c>
      <c r="E2740" s="4">
        <v>899.69</v>
      </c>
      <c r="F2740" s="4">
        <v>24.3</v>
      </c>
    </row>
    <row r="2741" spans="1:6" x14ac:dyDescent="0.3">
      <c r="A2741" s="1">
        <v>48343</v>
      </c>
      <c r="B2741" t="s">
        <v>4471</v>
      </c>
      <c r="C2741" t="s">
        <v>1676</v>
      </c>
      <c r="D2741" s="3">
        <v>12934</v>
      </c>
      <c r="E2741" s="4">
        <v>251.98</v>
      </c>
      <c r="F2741" s="4">
        <v>51.3</v>
      </c>
    </row>
    <row r="2742" spans="1:6" x14ac:dyDescent="0.3">
      <c r="A2742" s="1">
        <v>48345</v>
      </c>
      <c r="B2742" t="s">
        <v>4472</v>
      </c>
      <c r="C2742" t="s">
        <v>4473</v>
      </c>
      <c r="D2742" s="3">
        <v>1210</v>
      </c>
      <c r="E2742" s="4">
        <v>989.56</v>
      </c>
      <c r="F2742" s="4">
        <v>1.2</v>
      </c>
    </row>
    <row r="2743" spans="1:6" x14ac:dyDescent="0.3">
      <c r="A2743" s="1">
        <v>48347</v>
      </c>
      <c r="B2743" t="s">
        <v>4474</v>
      </c>
      <c r="C2743" t="s">
        <v>4475</v>
      </c>
      <c r="D2743" s="3">
        <v>64524</v>
      </c>
      <c r="E2743" s="4">
        <v>946.54</v>
      </c>
      <c r="F2743" s="4">
        <v>68.2</v>
      </c>
    </row>
    <row r="2744" spans="1:6" x14ac:dyDescent="0.3">
      <c r="A2744" s="1">
        <v>48349</v>
      </c>
      <c r="B2744" t="s">
        <v>4476</v>
      </c>
      <c r="C2744" t="s">
        <v>4477</v>
      </c>
      <c r="D2744" s="3">
        <v>47735</v>
      </c>
      <c r="E2744" s="4">
        <v>1009.63</v>
      </c>
      <c r="F2744" s="4">
        <v>47.3</v>
      </c>
    </row>
    <row r="2745" spans="1:6" x14ac:dyDescent="0.3">
      <c r="A2745" s="1">
        <v>48351</v>
      </c>
      <c r="B2745" t="s">
        <v>4478</v>
      </c>
      <c r="C2745" t="s">
        <v>331</v>
      </c>
      <c r="D2745" s="3">
        <v>14445</v>
      </c>
      <c r="E2745" s="4">
        <v>933.68</v>
      </c>
      <c r="F2745" s="4">
        <v>15.5</v>
      </c>
    </row>
    <row r="2746" spans="1:6" x14ac:dyDescent="0.3">
      <c r="A2746" s="1">
        <v>48353</v>
      </c>
      <c r="B2746" t="s">
        <v>4479</v>
      </c>
      <c r="C2746" t="s">
        <v>4480</v>
      </c>
      <c r="D2746" s="3">
        <v>15216</v>
      </c>
      <c r="E2746" s="4">
        <v>912</v>
      </c>
      <c r="F2746" s="4">
        <v>16.7</v>
      </c>
    </row>
    <row r="2747" spans="1:6" x14ac:dyDescent="0.3">
      <c r="A2747" s="1">
        <v>48355</v>
      </c>
      <c r="B2747" t="s">
        <v>4481</v>
      </c>
      <c r="C2747" t="s">
        <v>4482</v>
      </c>
      <c r="D2747" s="3">
        <v>340223</v>
      </c>
      <c r="E2747" s="4">
        <v>838.48</v>
      </c>
      <c r="F2747" s="4">
        <v>405.8</v>
      </c>
    </row>
    <row r="2748" spans="1:6" x14ac:dyDescent="0.3">
      <c r="A2748" s="1">
        <v>48357</v>
      </c>
      <c r="B2748" t="s">
        <v>4483</v>
      </c>
      <c r="C2748" t="s">
        <v>4484</v>
      </c>
      <c r="D2748" s="3">
        <v>10223</v>
      </c>
      <c r="E2748" s="4">
        <v>917.63</v>
      </c>
      <c r="F2748" s="4">
        <v>11.1</v>
      </c>
    </row>
    <row r="2749" spans="1:6" x14ac:dyDescent="0.3">
      <c r="A2749" s="1">
        <v>48359</v>
      </c>
      <c r="B2749" t="s">
        <v>4485</v>
      </c>
      <c r="C2749" t="s">
        <v>1889</v>
      </c>
      <c r="D2749" s="3">
        <v>2052</v>
      </c>
      <c r="E2749" s="4">
        <v>1500.53</v>
      </c>
      <c r="F2749" s="4">
        <v>1.4</v>
      </c>
    </row>
    <row r="2750" spans="1:6" x14ac:dyDescent="0.3">
      <c r="A2750" s="1">
        <v>48361</v>
      </c>
      <c r="B2750" t="s">
        <v>4486</v>
      </c>
      <c r="C2750" t="s">
        <v>437</v>
      </c>
      <c r="D2750" s="3">
        <v>81837</v>
      </c>
      <c r="E2750" s="4">
        <v>333.67</v>
      </c>
      <c r="F2750" s="4">
        <v>245.3</v>
      </c>
    </row>
    <row r="2751" spans="1:6" x14ac:dyDescent="0.3">
      <c r="A2751" s="1">
        <v>48363</v>
      </c>
      <c r="B2751" t="s">
        <v>4487</v>
      </c>
      <c r="C2751" t="s">
        <v>4488</v>
      </c>
      <c r="D2751" s="3">
        <v>28111</v>
      </c>
      <c r="E2751" s="4">
        <v>951.79</v>
      </c>
      <c r="F2751" s="4">
        <v>29.5</v>
      </c>
    </row>
    <row r="2752" spans="1:6" x14ac:dyDescent="0.3">
      <c r="A2752" s="1">
        <v>48365</v>
      </c>
      <c r="B2752" t="s">
        <v>4489</v>
      </c>
      <c r="C2752" t="s">
        <v>2536</v>
      </c>
      <c r="D2752" s="3">
        <v>23796</v>
      </c>
      <c r="E2752" s="4">
        <v>801.75</v>
      </c>
      <c r="F2752" s="4">
        <v>29.7</v>
      </c>
    </row>
    <row r="2753" spans="1:6" x14ac:dyDescent="0.3">
      <c r="A2753" s="1">
        <v>48367</v>
      </c>
      <c r="B2753" t="s">
        <v>4490</v>
      </c>
      <c r="C2753" t="s">
        <v>4491</v>
      </c>
      <c r="D2753" s="3">
        <v>116927</v>
      </c>
      <c r="E2753" s="4">
        <v>903.48</v>
      </c>
      <c r="F2753" s="4">
        <v>129.4</v>
      </c>
    </row>
    <row r="2754" spans="1:6" x14ac:dyDescent="0.3">
      <c r="A2754" s="1">
        <v>48369</v>
      </c>
      <c r="B2754" t="s">
        <v>4492</v>
      </c>
      <c r="C2754" t="s">
        <v>4493</v>
      </c>
      <c r="D2754" s="3">
        <v>10269</v>
      </c>
      <c r="E2754" s="4">
        <v>880.78</v>
      </c>
      <c r="F2754" s="4">
        <v>11.7</v>
      </c>
    </row>
    <row r="2755" spans="1:6" x14ac:dyDescent="0.3">
      <c r="A2755" s="1">
        <v>48371</v>
      </c>
      <c r="B2755" t="s">
        <v>4494</v>
      </c>
      <c r="C2755" t="s">
        <v>4495</v>
      </c>
      <c r="D2755" s="3">
        <v>15507</v>
      </c>
      <c r="E2755" s="4">
        <v>4763.8500000000004</v>
      </c>
      <c r="F2755" s="4">
        <v>3.3</v>
      </c>
    </row>
    <row r="2756" spans="1:6" x14ac:dyDescent="0.3">
      <c r="A2756" s="1">
        <v>48373</v>
      </c>
      <c r="B2756" t="s">
        <v>4496</v>
      </c>
      <c r="C2756" t="s">
        <v>342</v>
      </c>
      <c r="D2756" s="3">
        <v>45413</v>
      </c>
      <c r="E2756" s="4">
        <v>1057.0899999999999</v>
      </c>
      <c r="F2756" s="4">
        <v>43</v>
      </c>
    </row>
    <row r="2757" spans="1:6" x14ac:dyDescent="0.3">
      <c r="A2757" s="1">
        <v>48375</v>
      </c>
      <c r="B2757" t="s">
        <v>4497</v>
      </c>
      <c r="C2757" t="s">
        <v>3856</v>
      </c>
      <c r="D2757" s="3">
        <v>121073</v>
      </c>
      <c r="E2757" s="4">
        <v>908.37</v>
      </c>
      <c r="F2757" s="4">
        <v>133.30000000000001</v>
      </c>
    </row>
    <row r="2758" spans="1:6" x14ac:dyDescent="0.3">
      <c r="A2758" s="1">
        <v>48377</v>
      </c>
      <c r="B2758" t="s">
        <v>4498</v>
      </c>
      <c r="C2758" t="s">
        <v>4499</v>
      </c>
      <c r="D2758" s="3">
        <v>7818</v>
      </c>
      <c r="E2758" s="4">
        <v>3855.24</v>
      </c>
      <c r="F2758" s="4">
        <v>2</v>
      </c>
    </row>
    <row r="2759" spans="1:6" x14ac:dyDescent="0.3">
      <c r="A2759" s="1">
        <v>48379</v>
      </c>
      <c r="B2759" t="s">
        <v>4500</v>
      </c>
      <c r="C2759" t="s">
        <v>4501</v>
      </c>
      <c r="D2759" s="3">
        <v>10914</v>
      </c>
      <c r="E2759" s="4">
        <v>229.45</v>
      </c>
      <c r="F2759" s="4">
        <v>47.6</v>
      </c>
    </row>
    <row r="2760" spans="1:6" x14ac:dyDescent="0.3">
      <c r="A2760" s="1">
        <v>48381</v>
      </c>
      <c r="B2760" t="s">
        <v>4502</v>
      </c>
      <c r="C2760" t="s">
        <v>4503</v>
      </c>
      <c r="D2760" s="3">
        <v>120725</v>
      </c>
      <c r="E2760" s="4">
        <v>911.54</v>
      </c>
      <c r="F2760" s="4">
        <v>132.4</v>
      </c>
    </row>
    <row r="2761" spans="1:6" x14ac:dyDescent="0.3">
      <c r="A2761" s="1">
        <v>48383</v>
      </c>
      <c r="B2761" t="s">
        <v>4504</v>
      </c>
      <c r="C2761" t="s">
        <v>4505</v>
      </c>
      <c r="D2761" s="3">
        <v>3367</v>
      </c>
      <c r="E2761" s="4">
        <v>1175.3</v>
      </c>
      <c r="F2761" s="4">
        <v>2.9</v>
      </c>
    </row>
    <row r="2762" spans="1:6" x14ac:dyDescent="0.3">
      <c r="A2762" s="1">
        <v>48385</v>
      </c>
      <c r="B2762" t="s">
        <v>4506</v>
      </c>
      <c r="C2762" t="s">
        <v>4507</v>
      </c>
      <c r="D2762" s="3">
        <v>3309</v>
      </c>
      <c r="E2762" s="4">
        <v>699.19</v>
      </c>
      <c r="F2762" s="4">
        <v>4.7</v>
      </c>
    </row>
    <row r="2763" spans="1:6" x14ac:dyDescent="0.3">
      <c r="A2763" s="1">
        <v>48387</v>
      </c>
      <c r="B2763" t="s">
        <v>4508</v>
      </c>
      <c r="C2763" t="s">
        <v>4509</v>
      </c>
      <c r="D2763" s="3">
        <v>12860</v>
      </c>
      <c r="E2763" s="4">
        <v>1036.58</v>
      </c>
      <c r="F2763" s="4">
        <v>12.4</v>
      </c>
    </row>
    <row r="2764" spans="1:6" x14ac:dyDescent="0.3">
      <c r="A2764" s="1">
        <v>48389</v>
      </c>
      <c r="B2764" t="s">
        <v>4510</v>
      </c>
      <c r="C2764" t="s">
        <v>4511</v>
      </c>
      <c r="D2764" s="3">
        <v>13783</v>
      </c>
      <c r="E2764" s="4">
        <v>2635.37</v>
      </c>
      <c r="F2764" s="4">
        <v>5.2</v>
      </c>
    </row>
    <row r="2765" spans="1:6" x14ac:dyDescent="0.3">
      <c r="A2765" s="1">
        <v>48391</v>
      </c>
      <c r="B2765" t="s">
        <v>4512</v>
      </c>
      <c r="C2765" t="s">
        <v>4513</v>
      </c>
      <c r="D2765" s="3">
        <v>7383</v>
      </c>
      <c r="E2765" s="4">
        <v>770.44</v>
      </c>
      <c r="F2765" s="4">
        <v>9.6</v>
      </c>
    </row>
    <row r="2766" spans="1:6" x14ac:dyDescent="0.3">
      <c r="A2766" s="1">
        <v>48393</v>
      </c>
      <c r="B2766" t="s">
        <v>4514</v>
      </c>
      <c r="C2766" t="s">
        <v>4049</v>
      </c>
      <c r="D2766" s="3">
        <v>929</v>
      </c>
      <c r="E2766" s="4">
        <v>924.06</v>
      </c>
      <c r="F2766" s="4">
        <v>1</v>
      </c>
    </row>
    <row r="2767" spans="1:6" x14ac:dyDescent="0.3">
      <c r="A2767" s="1">
        <v>48395</v>
      </c>
      <c r="B2767" t="s">
        <v>4515</v>
      </c>
      <c r="C2767" t="s">
        <v>1901</v>
      </c>
      <c r="D2767" s="3">
        <v>16622</v>
      </c>
      <c r="E2767" s="4">
        <v>855.68</v>
      </c>
      <c r="F2767" s="4">
        <v>19.399999999999999</v>
      </c>
    </row>
    <row r="2768" spans="1:6" x14ac:dyDescent="0.3">
      <c r="A2768" s="1">
        <v>48397</v>
      </c>
      <c r="B2768" t="s">
        <v>4516</v>
      </c>
      <c r="C2768" t="s">
        <v>4517</v>
      </c>
      <c r="D2768" s="3">
        <v>78337</v>
      </c>
      <c r="E2768" s="4">
        <v>127.04</v>
      </c>
      <c r="F2768" s="4">
        <v>616.70000000000005</v>
      </c>
    </row>
    <row r="2769" spans="1:6" x14ac:dyDescent="0.3">
      <c r="A2769" s="1">
        <v>48399</v>
      </c>
      <c r="B2769" t="s">
        <v>4518</v>
      </c>
      <c r="C2769" t="s">
        <v>4519</v>
      </c>
      <c r="D2769" s="3">
        <v>10501</v>
      </c>
      <c r="E2769" s="4">
        <v>1050.94</v>
      </c>
      <c r="F2769" s="4">
        <v>10</v>
      </c>
    </row>
    <row r="2770" spans="1:6" x14ac:dyDescent="0.3">
      <c r="A2770" s="1">
        <v>48401</v>
      </c>
      <c r="B2770" t="s">
        <v>4520</v>
      </c>
      <c r="C2770" t="s">
        <v>4521</v>
      </c>
      <c r="D2770" s="3">
        <v>53330</v>
      </c>
      <c r="E2770" s="4">
        <v>924.03</v>
      </c>
      <c r="F2770" s="4">
        <v>57.7</v>
      </c>
    </row>
    <row r="2771" spans="1:6" x14ac:dyDescent="0.3">
      <c r="A2771" s="1">
        <v>48403</v>
      </c>
      <c r="B2771" t="s">
        <v>4522</v>
      </c>
      <c r="C2771" t="s">
        <v>4523</v>
      </c>
      <c r="D2771" s="3">
        <v>10834</v>
      </c>
      <c r="E2771" s="4">
        <v>491.39</v>
      </c>
      <c r="F2771" s="4">
        <v>22</v>
      </c>
    </row>
    <row r="2772" spans="1:6" x14ac:dyDescent="0.3">
      <c r="A2772" s="1">
        <v>48405</v>
      </c>
      <c r="B2772" t="s">
        <v>4524</v>
      </c>
      <c r="C2772" t="s">
        <v>4525</v>
      </c>
      <c r="D2772" s="3">
        <v>8865</v>
      </c>
      <c r="E2772" s="4">
        <v>530.66</v>
      </c>
      <c r="F2772" s="4">
        <v>16.7</v>
      </c>
    </row>
    <row r="2773" spans="1:6" x14ac:dyDescent="0.3">
      <c r="A2773" s="1">
        <v>48407</v>
      </c>
      <c r="B2773" t="s">
        <v>4526</v>
      </c>
      <c r="C2773" t="s">
        <v>4527</v>
      </c>
      <c r="D2773" s="3">
        <v>26384</v>
      </c>
      <c r="E2773" s="4">
        <v>569.24</v>
      </c>
      <c r="F2773" s="4">
        <v>46.3</v>
      </c>
    </row>
    <row r="2774" spans="1:6" x14ac:dyDescent="0.3">
      <c r="A2774" s="1">
        <v>48409</v>
      </c>
      <c r="B2774" t="s">
        <v>4528</v>
      </c>
      <c r="C2774" t="s">
        <v>4529</v>
      </c>
      <c r="D2774" s="3">
        <v>64804</v>
      </c>
      <c r="E2774" s="4">
        <v>693.45</v>
      </c>
      <c r="F2774" s="4">
        <v>93.5</v>
      </c>
    </row>
    <row r="2775" spans="1:6" x14ac:dyDescent="0.3">
      <c r="A2775" s="1">
        <v>48411</v>
      </c>
      <c r="B2775" t="s">
        <v>4530</v>
      </c>
      <c r="C2775" t="s">
        <v>4531</v>
      </c>
      <c r="D2775" s="3">
        <v>6131</v>
      </c>
      <c r="E2775" s="4">
        <v>1135.3</v>
      </c>
      <c r="F2775" s="4">
        <v>5.4</v>
      </c>
    </row>
    <row r="2776" spans="1:6" x14ac:dyDescent="0.3">
      <c r="A2776" s="1">
        <v>48413</v>
      </c>
      <c r="B2776" t="s">
        <v>4532</v>
      </c>
      <c r="C2776" t="s">
        <v>4533</v>
      </c>
      <c r="D2776" s="3">
        <v>3461</v>
      </c>
      <c r="E2776" s="4">
        <v>1310.6300000000001</v>
      </c>
      <c r="F2776" s="4">
        <v>2.6</v>
      </c>
    </row>
    <row r="2777" spans="1:6" x14ac:dyDescent="0.3">
      <c r="A2777" s="1">
        <v>48415</v>
      </c>
      <c r="B2777" t="s">
        <v>4534</v>
      </c>
      <c r="C2777" t="s">
        <v>4535</v>
      </c>
      <c r="D2777" s="3">
        <v>16921</v>
      </c>
      <c r="E2777" s="4">
        <v>905.44</v>
      </c>
      <c r="F2777" s="4">
        <v>18.7</v>
      </c>
    </row>
    <row r="2778" spans="1:6" x14ac:dyDescent="0.3">
      <c r="A2778" s="1">
        <v>48417</v>
      </c>
      <c r="B2778" t="s">
        <v>4536</v>
      </c>
      <c r="C2778" t="s">
        <v>4537</v>
      </c>
      <c r="D2778" s="3">
        <v>3378</v>
      </c>
      <c r="E2778" s="4">
        <v>914.29</v>
      </c>
      <c r="F2778" s="4">
        <v>3.7</v>
      </c>
    </row>
    <row r="2779" spans="1:6" x14ac:dyDescent="0.3">
      <c r="A2779" s="1">
        <v>48419</v>
      </c>
      <c r="B2779" t="s">
        <v>4538</v>
      </c>
      <c r="C2779" t="s">
        <v>130</v>
      </c>
      <c r="D2779" s="3">
        <v>25448</v>
      </c>
      <c r="E2779" s="4">
        <v>795.58</v>
      </c>
      <c r="F2779" s="4">
        <v>32</v>
      </c>
    </row>
    <row r="2780" spans="1:6" x14ac:dyDescent="0.3">
      <c r="A2780" s="1">
        <v>48421</v>
      </c>
      <c r="B2780" t="s">
        <v>4539</v>
      </c>
      <c r="C2780" t="s">
        <v>1724</v>
      </c>
      <c r="D2780" s="3">
        <v>3034</v>
      </c>
      <c r="E2780" s="4">
        <v>923.04</v>
      </c>
      <c r="F2780" s="4">
        <v>3.3</v>
      </c>
    </row>
    <row r="2781" spans="1:6" x14ac:dyDescent="0.3">
      <c r="A2781" s="1">
        <v>48423</v>
      </c>
      <c r="B2781" t="s">
        <v>4540</v>
      </c>
      <c r="C2781" t="s">
        <v>1726</v>
      </c>
      <c r="D2781" s="3">
        <v>209714</v>
      </c>
      <c r="E2781" s="4">
        <v>921.45</v>
      </c>
      <c r="F2781" s="4">
        <v>227.6</v>
      </c>
    </row>
    <row r="2782" spans="1:6" x14ac:dyDescent="0.3">
      <c r="A2782" s="1">
        <v>48425</v>
      </c>
      <c r="B2782" t="s">
        <v>4541</v>
      </c>
      <c r="C2782" t="s">
        <v>4542</v>
      </c>
      <c r="D2782" s="3">
        <v>8490</v>
      </c>
      <c r="E2782" s="4">
        <v>186.46</v>
      </c>
      <c r="F2782" s="4">
        <v>45.5</v>
      </c>
    </row>
    <row r="2783" spans="1:6" x14ac:dyDescent="0.3">
      <c r="A2783" s="1">
        <v>48427</v>
      </c>
      <c r="B2783" t="s">
        <v>4543</v>
      </c>
      <c r="C2783" t="s">
        <v>4544</v>
      </c>
      <c r="D2783" s="3">
        <v>60968</v>
      </c>
      <c r="E2783" s="4">
        <v>1223.18</v>
      </c>
      <c r="F2783" s="4">
        <v>49.8</v>
      </c>
    </row>
    <row r="2784" spans="1:6" x14ac:dyDescent="0.3">
      <c r="A2784" s="1">
        <v>48429</v>
      </c>
      <c r="B2784" t="s">
        <v>4545</v>
      </c>
      <c r="C2784" t="s">
        <v>985</v>
      </c>
      <c r="D2784" s="3">
        <v>9630</v>
      </c>
      <c r="E2784" s="4">
        <v>896.72</v>
      </c>
      <c r="F2784" s="4">
        <v>10.7</v>
      </c>
    </row>
    <row r="2785" spans="1:6" x14ac:dyDescent="0.3">
      <c r="A2785" s="1">
        <v>48431</v>
      </c>
      <c r="B2785" t="s">
        <v>4546</v>
      </c>
      <c r="C2785" t="s">
        <v>4547</v>
      </c>
      <c r="D2785" s="3">
        <v>1143</v>
      </c>
      <c r="E2785" s="4">
        <v>923.45</v>
      </c>
      <c r="F2785" s="4">
        <v>1.2</v>
      </c>
    </row>
    <row r="2786" spans="1:6" x14ac:dyDescent="0.3">
      <c r="A2786" s="1">
        <v>48433</v>
      </c>
      <c r="B2786" t="s">
        <v>4548</v>
      </c>
      <c r="C2786" t="s">
        <v>4549</v>
      </c>
      <c r="D2786" s="3">
        <v>1490</v>
      </c>
      <c r="E2786" s="4">
        <v>916.31</v>
      </c>
      <c r="F2786" s="4">
        <v>1.6</v>
      </c>
    </row>
    <row r="2787" spans="1:6" x14ac:dyDescent="0.3">
      <c r="A2787" s="1">
        <v>48435</v>
      </c>
      <c r="B2787" t="s">
        <v>4550</v>
      </c>
      <c r="C2787" t="s">
        <v>4551</v>
      </c>
      <c r="D2787" s="3">
        <v>4128</v>
      </c>
      <c r="E2787" s="4">
        <v>1453.93</v>
      </c>
      <c r="F2787" s="4">
        <v>2.8</v>
      </c>
    </row>
    <row r="2788" spans="1:6" x14ac:dyDescent="0.3">
      <c r="A2788" s="1">
        <v>48437</v>
      </c>
      <c r="B2788" t="s">
        <v>4552</v>
      </c>
      <c r="C2788" t="s">
        <v>4553</v>
      </c>
      <c r="D2788" s="3">
        <v>7854</v>
      </c>
      <c r="E2788" s="4">
        <v>890.16</v>
      </c>
      <c r="F2788" s="4">
        <v>8.8000000000000007</v>
      </c>
    </row>
    <row r="2789" spans="1:6" x14ac:dyDescent="0.3">
      <c r="A2789" s="1">
        <v>48439</v>
      </c>
      <c r="B2789" t="s">
        <v>4554</v>
      </c>
      <c r="C2789" t="s">
        <v>4555</v>
      </c>
      <c r="D2789" s="3">
        <v>1809034</v>
      </c>
      <c r="E2789" s="4">
        <v>863.61</v>
      </c>
      <c r="F2789" s="4">
        <v>2094.6999999999998</v>
      </c>
    </row>
    <row r="2790" spans="1:6" x14ac:dyDescent="0.3">
      <c r="A2790" s="1">
        <v>48441</v>
      </c>
      <c r="B2790" t="s">
        <v>4556</v>
      </c>
      <c r="C2790" t="s">
        <v>760</v>
      </c>
      <c r="D2790" s="3">
        <v>131506</v>
      </c>
      <c r="E2790" s="4">
        <v>915.55</v>
      </c>
      <c r="F2790" s="4">
        <v>143.6</v>
      </c>
    </row>
    <row r="2791" spans="1:6" x14ac:dyDescent="0.3">
      <c r="A2791" s="1">
        <v>48443</v>
      </c>
      <c r="B2791" t="s">
        <v>4557</v>
      </c>
      <c r="C2791" t="s">
        <v>999</v>
      </c>
      <c r="D2791" s="3">
        <v>984</v>
      </c>
      <c r="E2791" s="4">
        <v>2358.0300000000002</v>
      </c>
      <c r="F2791" s="4">
        <v>0.4</v>
      </c>
    </row>
    <row r="2792" spans="1:6" x14ac:dyDescent="0.3">
      <c r="A2792" s="1">
        <v>48445</v>
      </c>
      <c r="B2792" t="s">
        <v>4558</v>
      </c>
      <c r="C2792" t="s">
        <v>4559</v>
      </c>
      <c r="D2792" s="3">
        <v>12651</v>
      </c>
      <c r="E2792" s="4">
        <v>888.84</v>
      </c>
      <c r="F2792" s="4">
        <v>14.2</v>
      </c>
    </row>
    <row r="2793" spans="1:6" x14ac:dyDescent="0.3">
      <c r="A2793" s="1">
        <v>48447</v>
      </c>
      <c r="B2793" t="s">
        <v>4560</v>
      </c>
      <c r="C2793" t="s">
        <v>4561</v>
      </c>
      <c r="D2793" s="3">
        <v>1641</v>
      </c>
      <c r="E2793" s="4">
        <v>912.55</v>
      </c>
      <c r="F2793" s="4">
        <v>1.8</v>
      </c>
    </row>
    <row r="2794" spans="1:6" x14ac:dyDescent="0.3">
      <c r="A2794" s="1">
        <v>48449</v>
      </c>
      <c r="B2794" t="s">
        <v>4562</v>
      </c>
      <c r="C2794" t="s">
        <v>4563</v>
      </c>
      <c r="D2794" s="3">
        <v>32334</v>
      </c>
      <c r="E2794" s="4">
        <v>406.05</v>
      </c>
      <c r="F2794" s="4">
        <v>79.599999999999994</v>
      </c>
    </row>
    <row r="2795" spans="1:6" x14ac:dyDescent="0.3">
      <c r="A2795" s="1">
        <v>48451</v>
      </c>
      <c r="B2795" t="s">
        <v>4564</v>
      </c>
      <c r="C2795" t="s">
        <v>4565</v>
      </c>
      <c r="D2795" s="3">
        <v>110224</v>
      </c>
      <c r="E2795" s="4">
        <v>1521.97</v>
      </c>
      <c r="F2795" s="4">
        <v>72.400000000000006</v>
      </c>
    </row>
    <row r="2796" spans="1:6" x14ac:dyDescent="0.3">
      <c r="A2796" s="1">
        <v>48453</v>
      </c>
      <c r="B2796" t="s">
        <v>4566</v>
      </c>
      <c r="C2796" t="s">
        <v>4567</v>
      </c>
      <c r="D2796" s="3">
        <v>1024266</v>
      </c>
      <c r="E2796" s="4">
        <v>990.2</v>
      </c>
      <c r="F2796" s="4">
        <v>1034.4000000000001</v>
      </c>
    </row>
    <row r="2797" spans="1:6" x14ac:dyDescent="0.3">
      <c r="A2797" s="1">
        <v>48455</v>
      </c>
      <c r="B2797" t="s">
        <v>4568</v>
      </c>
      <c r="C2797" t="s">
        <v>482</v>
      </c>
      <c r="D2797" s="3">
        <v>14585</v>
      </c>
      <c r="E2797" s="4">
        <v>693.61</v>
      </c>
      <c r="F2797" s="4">
        <v>21</v>
      </c>
    </row>
    <row r="2798" spans="1:6" x14ac:dyDescent="0.3">
      <c r="A2798" s="1">
        <v>48457</v>
      </c>
      <c r="B2798" t="s">
        <v>4569</v>
      </c>
      <c r="C2798" t="s">
        <v>4570</v>
      </c>
      <c r="D2798" s="3">
        <v>21766</v>
      </c>
      <c r="E2798" s="4">
        <v>924.5</v>
      </c>
      <c r="F2798" s="4">
        <v>23.5</v>
      </c>
    </row>
    <row r="2799" spans="1:6" x14ac:dyDescent="0.3">
      <c r="A2799" s="1">
        <v>48459</v>
      </c>
      <c r="B2799" t="s">
        <v>4571</v>
      </c>
      <c r="C2799" t="s">
        <v>4572</v>
      </c>
      <c r="D2799" s="3">
        <v>39309</v>
      </c>
      <c r="E2799" s="4">
        <v>582.95000000000005</v>
      </c>
      <c r="F2799" s="4">
        <v>67.400000000000006</v>
      </c>
    </row>
    <row r="2800" spans="1:6" x14ac:dyDescent="0.3">
      <c r="A2800" s="1">
        <v>48461</v>
      </c>
      <c r="B2800" t="s">
        <v>4573</v>
      </c>
      <c r="C2800" t="s">
        <v>4574</v>
      </c>
      <c r="D2800" s="3">
        <v>3355</v>
      </c>
      <c r="E2800" s="4">
        <v>1241.32</v>
      </c>
      <c r="F2800" s="4">
        <v>2.7</v>
      </c>
    </row>
    <row r="2801" spans="1:6" x14ac:dyDescent="0.3">
      <c r="A2801" s="1">
        <v>48463</v>
      </c>
      <c r="B2801" t="s">
        <v>4575</v>
      </c>
      <c r="C2801" t="s">
        <v>4576</v>
      </c>
      <c r="D2801" s="3">
        <v>26405</v>
      </c>
      <c r="E2801" s="4">
        <v>1551.95</v>
      </c>
      <c r="F2801" s="4">
        <v>17</v>
      </c>
    </row>
    <row r="2802" spans="1:6" x14ac:dyDescent="0.3">
      <c r="A2802" s="1">
        <v>48465</v>
      </c>
      <c r="B2802" t="s">
        <v>4577</v>
      </c>
      <c r="C2802" t="s">
        <v>4578</v>
      </c>
      <c r="D2802" s="3">
        <v>48879</v>
      </c>
      <c r="E2802" s="4">
        <v>3144.75</v>
      </c>
      <c r="F2802" s="4">
        <v>15.5</v>
      </c>
    </row>
    <row r="2803" spans="1:6" x14ac:dyDescent="0.3">
      <c r="A2803" s="1">
        <v>48467</v>
      </c>
      <c r="B2803" t="s">
        <v>4579</v>
      </c>
      <c r="C2803" t="s">
        <v>4580</v>
      </c>
      <c r="D2803" s="3">
        <v>52579</v>
      </c>
      <c r="E2803" s="4">
        <v>842.56</v>
      </c>
      <c r="F2803" s="4">
        <v>62.4</v>
      </c>
    </row>
    <row r="2804" spans="1:6" x14ac:dyDescent="0.3">
      <c r="A2804" s="1">
        <v>48469</v>
      </c>
      <c r="B2804" t="s">
        <v>4581</v>
      </c>
      <c r="C2804" t="s">
        <v>4582</v>
      </c>
      <c r="D2804" s="3">
        <v>86793</v>
      </c>
      <c r="E2804" s="4">
        <v>882.14</v>
      </c>
      <c r="F2804" s="4">
        <v>98.4</v>
      </c>
    </row>
    <row r="2805" spans="1:6" x14ac:dyDescent="0.3">
      <c r="A2805" s="1">
        <v>48471</v>
      </c>
      <c r="B2805" t="s">
        <v>4583</v>
      </c>
      <c r="C2805" t="s">
        <v>140</v>
      </c>
      <c r="D2805" s="3">
        <v>67861</v>
      </c>
      <c r="E2805" s="4">
        <v>784.17</v>
      </c>
      <c r="F2805" s="4">
        <v>86.5</v>
      </c>
    </row>
    <row r="2806" spans="1:6" x14ac:dyDescent="0.3">
      <c r="A2806" s="1">
        <v>48473</v>
      </c>
      <c r="B2806" t="s">
        <v>4584</v>
      </c>
      <c r="C2806" t="s">
        <v>4585</v>
      </c>
      <c r="D2806" s="3">
        <v>43205</v>
      </c>
      <c r="E2806" s="4">
        <v>513.42999999999995</v>
      </c>
      <c r="F2806" s="4">
        <v>84.1</v>
      </c>
    </row>
    <row r="2807" spans="1:6" x14ac:dyDescent="0.3">
      <c r="A2807" s="1">
        <v>48475</v>
      </c>
      <c r="B2807" t="s">
        <v>4586</v>
      </c>
      <c r="C2807" t="s">
        <v>3461</v>
      </c>
      <c r="D2807" s="3">
        <v>10658</v>
      </c>
      <c r="E2807" s="4">
        <v>835.6</v>
      </c>
      <c r="F2807" s="4">
        <v>12.8</v>
      </c>
    </row>
    <row r="2808" spans="1:6" x14ac:dyDescent="0.3">
      <c r="A2808" s="1">
        <v>48477</v>
      </c>
      <c r="B2808" t="s">
        <v>4587</v>
      </c>
      <c r="C2808" t="s">
        <v>142</v>
      </c>
      <c r="D2808" s="3">
        <v>33718</v>
      </c>
      <c r="E2808" s="4">
        <v>603.95000000000005</v>
      </c>
      <c r="F2808" s="4">
        <v>55.8</v>
      </c>
    </row>
    <row r="2809" spans="1:6" x14ac:dyDescent="0.3">
      <c r="A2809" s="1">
        <v>48479</v>
      </c>
      <c r="B2809" t="s">
        <v>4588</v>
      </c>
      <c r="C2809" t="s">
        <v>4589</v>
      </c>
      <c r="D2809" s="3">
        <v>250304</v>
      </c>
      <c r="E2809" s="4">
        <v>3361.48</v>
      </c>
      <c r="F2809" s="4">
        <v>74.5</v>
      </c>
    </row>
    <row r="2810" spans="1:6" x14ac:dyDescent="0.3">
      <c r="A2810" s="1">
        <v>48481</v>
      </c>
      <c r="B2810" t="s">
        <v>4590</v>
      </c>
      <c r="C2810" t="s">
        <v>4591</v>
      </c>
      <c r="D2810" s="3">
        <v>41280</v>
      </c>
      <c r="E2810" s="4">
        <v>1086.1500000000001</v>
      </c>
      <c r="F2810" s="4">
        <v>38</v>
      </c>
    </row>
    <row r="2811" spans="1:6" x14ac:dyDescent="0.3">
      <c r="A2811" s="1">
        <v>48483</v>
      </c>
      <c r="B2811" t="s">
        <v>4592</v>
      </c>
      <c r="C2811" t="s">
        <v>1032</v>
      </c>
      <c r="D2811" s="3">
        <v>5410</v>
      </c>
      <c r="E2811" s="4">
        <v>914.52</v>
      </c>
      <c r="F2811" s="4">
        <v>5.9</v>
      </c>
    </row>
    <row r="2812" spans="1:6" x14ac:dyDescent="0.3">
      <c r="A2812" s="1">
        <v>48485</v>
      </c>
      <c r="B2812" t="s">
        <v>4593</v>
      </c>
      <c r="C2812" t="s">
        <v>1744</v>
      </c>
      <c r="D2812" s="3">
        <v>131500</v>
      </c>
      <c r="E2812" s="4">
        <v>627.78</v>
      </c>
      <c r="F2812" s="4">
        <v>209.5</v>
      </c>
    </row>
    <row r="2813" spans="1:6" x14ac:dyDescent="0.3">
      <c r="A2813" s="1">
        <v>48487</v>
      </c>
      <c r="B2813" t="s">
        <v>4594</v>
      </c>
      <c r="C2813" t="s">
        <v>4595</v>
      </c>
      <c r="D2813" s="3">
        <v>13535</v>
      </c>
      <c r="E2813" s="4">
        <v>970.84</v>
      </c>
      <c r="F2813" s="4">
        <v>13.9</v>
      </c>
    </row>
    <row r="2814" spans="1:6" x14ac:dyDescent="0.3">
      <c r="A2814" s="1">
        <v>48489</v>
      </c>
      <c r="B2814" t="s">
        <v>4596</v>
      </c>
      <c r="C2814" t="s">
        <v>4597</v>
      </c>
      <c r="D2814" s="3">
        <v>22134</v>
      </c>
      <c r="E2814" s="4">
        <v>590.54999999999995</v>
      </c>
      <c r="F2814" s="4">
        <v>37.5</v>
      </c>
    </row>
    <row r="2815" spans="1:6" x14ac:dyDescent="0.3">
      <c r="A2815" s="1">
        <v>48491</v>
      </c>
      <c r="B2815" t="s">
        <v>4598</v>
      </c>
      <c r="C2815" t="s">
        <v>1289</v>
      </c>
      <c r="D2815" s="3">
        <v>422679</v>
      </c>
      <c r="E2815" s="4">
        <v>1118.3</v>
      </c>
      <c r="F2815" s="4">
        <v>378</v>
      </c>
    </row>
    <row r="2816" spans="1:6" x14ac:dyDescent="0.3">
      <c r="A2816" s="1">
        <v>48493</v>
      </c>
      <c r="B2816" t="s">
        <v>4599</v>
      </c>
      <c r="C2816" t="s">
        <v>1746</v>
      </c>
      <c r="D2816" s="3">
        <v>42918</v>
      </c>
      <c r="E2816" s="4">
        <v>803.73</v>
      </c>
      <c r="F2816" s="4">
        <v>53.4</v>
      </c>
    </row>
    <row r="2817" spans="1:6" x14ac:dyDescent="0.3">
      <c r="A2817" s="1">
        <v>48495</v>
      </c>
      <c r="B2817" t="s">
        <v>4600</v>
      </c>
      <c r="C2817" t="s">
        <v>4601</v>
      </c>
      <c r="D2817" s="3">
        <v>7110</v>
      </c>
      <c r="E2817" s="4">
        <v>841.11</v>
      </c>
      <c r="F2817" s="4">
        <v>8.5</v>
      </c>
    </row>
    <row r="2818" spans="1:6" x14ac:dyDescent="0.3">
      <c r="A2818" s="1">
        <v>48497</v>
      </c>
      <c r="B2818" t="s">
        <v>4602</v>
      </c>
      <c r="C2818" t="s">
        <v>4603</v>
      </c>
      <c r="D2818" s="3">
        <v>59127</v>
      </c>
      <c r="E2818" s="4">
        <v>904.42</v>
      </c>
      <c r="F2818" s="4">
        <v>65.400000000000006</v>
      </c>
    </row>
    <row r="2819" spans="1:6" x14ac:dyDescent="0.3">
      <c r="A2819" s="1">
        <v>48499</v>
      </c>
      <c r="B2819" t="s">
        <v>4604</v>
      </c>
      <c r="C2819" t="s">
        <v>3591</v>
      </c>
      <c r="D2819" s="3">
        <v>41964</v>
      </c>
      <c r="E2819" s="4">
        <v>645.23</v>
      </c>
      <c r="F2819" s="4">
        <v>65</v>
      </c>
    </row>
    <row r="2820" spans="1:6" x14ac:dyDescent="0.3">
      <c r="A2820" s="1">
        <v>48501</v>
      </c>
      <c r="B2820" t="s">
        <v>4605</v>
      </c>
      <c r="C2820" t="s">
        <v>4606</v>
      </c>
      <c r="D2820" s="3">
        <v>7879</v>
      </c>
      <c r="E2820" s="4">
        <v>799.71</v>
      </c>
      <c r="F2820" s="4">
        <v>9.9</v>
      </c>
    </row>
    <row r="2821" spans="1:6" x14ac:dyDescent="0.3">
      <c r="A2821" s="1">
        <v>48503</v>
      </c>
      <c r="B2821" t="s">
        <v>4607</v>
      </c>
      <c r="C2821" t="s">
        <v>4608</v>
      </c>
      <c r="D2821" s="3">
        <v>18550</v>
      </c>
      <c r="E2821" s="4">
        <v>914.47</v>
      </c>
      <c r="F2821" s="4">
        <v>20.3</v>
      </c>
    </row>
    <row r="2822" spans="1:6" x14ac:dyDescent="0.3">
      <c r="A2822" s="1">
        <v>48505</v>
      </c>
      <c r="B2822" t="s">
        <v>4609</v>
      </c>
      <c r="C2822" t="s">
        <v>4610</v>
      </c>
      <c r="D2822" s="3">
        <v>14018</v>
      </c>
      <c r="E2822" s="4">
        <v>998.41</v>
      </c>
      <c r="F2822" s="4">
        <v>14</v>
      </c>
    </row>
    <row r="2823" spans="1:6" x14ac:dyDescent="0.3">
      <c r="A2823" s="1">
        <v>48507</v>
      </c>
      <c r="B2823" t="s">
        <v>4611</v>
      </c>
      <c r="C2823" t="s">
        <v>4612</v>
      </c>
      <c r="D2823" s="3">
        <v>11677</v>
      </c>
      <c r="E2823" s="4">
        <v>1297.4100000000001</v>
      </c>
      <c r="F2823" s="4">
        <v>9</v>
      </c>
    </row>
    <row r="2824" spans="1:6" x14ac:dyDescent="0.3">
      <c r="A2824" s="1">
        <v>49</v>
      </c>
      <c r="B2824" t="s">
        <v>4613</v>
      </c>
      <c r="C2824" t="s">
        <v>4614</v>
      </c>
      <c r="D2824" s="3">
        <v>2763885</v>
      </c>
      <c r="E2824" s="4">
        <v>82169.62</v>
      </c>
      <c r="F2824" s="4">
        <v>33.6</v>
      </c>
    </row>
    <row r="2825" spans="1:6" x14ac:dyDescent="0.3">
      <c r="A2825" s="1">
        <v>49001</v>
      </c>
      <c r="B2825" t="s">
        <v>4615</v>
      </c>
      <c r="C2825" t="s">
        <v>3602</v>
      </c>
      <c r="D2825" s="3">
        <v>6629</v>
      </c>
      <c r="E2825" s="4">
        <v>2589.88</v>
      </c>
      <c r="F2825" s="4">
        <v>2.6</v>
      </c>
    </row>
    <row r="2826" spans="1:6" x14ac:dyDescent="0.3">
      <c r="A2826" s="1">
        <v>49003</v>
      </c>
      <c r="B2826" t="s">
        <v>4616</v>
      </c>
      <c r="C2826" t="s">
        <v>4617</v>
      </c>
      <c r="D2826" s="3">
        <v>49975</v>
      </c>
      <c r="E2826" s="4">
        <v>5745.55</v>
      </c>
      <c r="F2826" s="4">
        <v>8.6999999999999993</v>
      </c>
    </row>
    <row r="2827" spans="1:6" x14ac:dyDescent="0.3">
      <c r="A2827" s="1">
        <v>49005</v>
      </c>
      <c r="B2827" t="s">
        <v>4618</v>
      </c>
      <c r="C2827" t="s">
        <v>4619</v>
      </c>
      <c r="D2827" s="3">
        <v>112656</v>
      </c>
      <c r="E2827" s="4">
        <v>1164.81</v>
      </c>
      <c r="F2827" s="4">
        <v>96.7</v>
      </c>
    </row>
    <row r="2828" spans="1:6" x14ac:dyDescent="0.3">
      <c r="A2828" s="1">
        <v>49007</v>
      </c>
      <c r="B2828" t="s">
        <v>4620</v>
      </c>
      <c r="C2828" t="s">
        <v>2747</v>
      </c>
      <c r="D2828" s="3">
        <v>21403</v>
      </c>
      <c r="E2828" s="4">
        <v>1478.49</v>
      </c>
      <c r="F2828" s="4">
        <v>14.5</v>
      </c>
    </row>
    <row r="2829" spans="1:6" x14ac:dyDescent="0.3">
      <c r="A2829" s="1">
        <v>49009</v>
      </c>
      <c r="B2829" t="s">
        <v>4621</v>
      </c>
      <c r="C2829" t="s">
        <v>4622</v>
      </c>
      <c r="D2829" s="3">
        <v>1059</v>
      </c>
      <c r="E2829" s="4">
        <v>696.98</v>
      </c>
      <c r="F2829" s="4">
        <v>1.5</v>
      </c>
    </row>
    <row r="2830" spans="1:6" x14ac:dyDescent="0.3">
      <c r="A2830" s="1">
        <v>49011</v>
      </c>
      <c r="B2830" t="s">
        <v>4623</v>
      </c>
      <c r="C2830" t="s">
        <v>1470</v>
      </c>
      <c r="D2830" s="3">
        <v>306479</v>
      </c>
      <c r="E2830" s="4">
        <v>298.77999999999997</v>
      </c>
      <c r="F2830" s="4">
        <v>1025.8</v>
      </c>
    </row>
    <row r="2831" spans="1:6" x14ac:dyDescent="0.3">
      <c r="A2831" s="1">
        <v>49013</v>
      </c>
      <c r="B2831" t="s">
        <v>4624</v>
      </c>
      <c r="C2831" t="s">
        <v>4625</v>
      </c>
      <c r="D2831" s="3">
        <v>18607</v>
      </c>
      <c r="E2831" s="4">
        <v>3240.94</v>
      </c>
      <c r="F2831" s="4">
        <v>5.7</v>
      </c>
    </row>
    <row r="2832" spans="1:6" x14ac:dyDescent="0.3">
      <c r="A2832" s="1">
        <v>49015</v>
      </c>
      <c r="B2832" t="s">
        <v>4626</v>
      </c>
      <c r="C2832" t="s">
        <v>4627</v>
      </c>
      <c r="D2832" s="3">
        <v>10976</v>
      </c>
      <c r="E2832" s="4">
        <v>4462.3100000000004</v>
      </c>
      <c r="F2832" s="4">
        <v>2.5</v>
      </c>
    </row>
    <row r="2833" spans="1:6" x14ac:dyDescent="0.3">
      <c r="A2833" s="1">
        <v>49017</v>
      </c>
      <c r="B2833" t="s">
        <v>4628</v>
      </c>
      <c r="C2833" t="s">
        <v>544</v>
      </c>
      <c r="D2833" s="3">
        <v>5172</v>
      </c>
      <c r="E2833" s="4">
        <v>5175.12</v>
      </c>
      <c r="F2833" s="4">
        <v>1</v>
      </c>
    </row>
    <row r="2834" spans="1:6" x14ac:dyDescent="0.3">
      <c r="A2834" s="1">
        <v>49019</v>
      </c>
      <c r="B2834" t="s">
        <v>4629</v>
      </c>
      <c r="C2834" t="s">
        <v>548</v>
      </c>
      <c r="D2834" s="3">
        <v>9225</v>
      </c>
      <c r="E2834" s="4">
        <v>3671.54</v>
      </c>
      <c r="F2834" s="4">
        <v>2.5</v>
      </c>
    </row>
    <row r="2835" spans="1:6" x14ac:dyDescent="0.3">
      <c r="A2835" s="1">
        <v>49021</v>
      </c>
      <c r="B2835" t="s">
        <v>4630</v>
      </c>
      <c r="C2835" t="s">
        <v>2225</v>
      </c>
      <c r="D2835" s="3">
        <v>46163</v>
      </c>
      <c r="E2835" s="4">
        <v>3296.68</v>
      </c>
      <c r="F2835" s="4">
        <v>14</v>
      </c>
    </row>
    <row r="2836" spans="1:6" x14ac:dyDescent="0.3">
      <c r="A2836" s="1">
        <v>49023</v>
      </c>
      <c r="B2836" t="s">
        <v>4631</v>
      </c>
      <c r="C2836" t="s">
        <v>4632</v>
      </c>
      <c r="D2836" s="3">
        <v>10246</v>
      </c>
      <c r="E2836" s="4">
        <v>3392.28</v>
      </c>
      <c r="F2836" s="4">
        <v>3</v>
      </c>
    </row>
    <row r="2837" spans="1:6" x14ac:dyDescent="0.3">
      <c r="A2837" s="1">
        <v>49025</v>
      </c>
      <c r="B2837" t="s">
        <v>4633</v>
      </c>
      <c r="C2837" t="s">
        <v>1205</v>
      </c>
      <c r="D2837" s="3">
        <v>7125</v>
      </c>
      <c r="E2837" s="4">
        <v>3990.23</v>
      </c>
      <c r="F2837" s="4">
        <v>1.8</v>
      </c>
    </row>
    <row r="2838" spans="1:6" x14ac:dyDescent="0.3">
      <c r="A2838" s="1">
        <v>49027</v>
      </c>
      <c r="B2838" t="s">
        <v>4634</v>
      </c>
      <c r="C2838" t="s">
        <v>4635</v>
      </c>
      <c r="D2838" s="3">
        <v>12503</v>
      </c>
      <c r="E2838" s="4">
        <v>6572.42</v>
      </c>
      <c r="F2838" s="4">
        <v>1.9</v>
      </c>
    </row>
    <row r="2839" spans="1:6" x14ac:dyDescent="0.3">
      <c r="A2839" s="1">
        <v>49029</v>
      </c>
      <c r="B2839" t="s">
        <v>4636</v>
      </c>
      <c r="C2839" t="s">
        <v>116</v>
      </c>
      <c r="D2839" s="3">
        <v>9469</v>
      </c>
      <c r="E2839" s="4">
        <v>609.20000000000005</v>
      </c>
      <c r="F2839" s="4">
        <v>15.5</v>
      </c>
    </row>
    <row r="2840" spans="1:6" x14ac:dyDescent="0.3">
      <c r="A2840" s="1">
        <v>49031</v>
      </c>
      <c r="B2840" t="s">
        <v>4637</v>
      </c>
      <c r="C2840" t="s">
        <v>4638</v>
      </c>
      <c r="D2840" s="3">
        <v>1556</v>
      </c>
      <c r="E2840" s="4">
        <v>757.79</v>
      </c>
      <c r="F2840" s="4">
        <v>2.1</v>
      </c>
    </row>
    <row r="2841" spans="1:6" x14ac:dyDescent="0.3">
      <c r="A2841" s="1">
        <v>49033</v>
      </c>
      <c r="B2841" t="s">
        <v>4639</v>
      </c>
      <c r="C2841" t="s">
        <v>4640</v>
      </c>
      <c r="D2841" s="3">
        <v>2264</v>
      </c>
      <c r="E2841" s="4">
        <v>1028.77</v>
      </c>
      <c r="F2841" s="4">
        <v>2.2000000000000002</v>
      </c>
    </row>
    <row r="2842" spans="1:6" x14ac:dyDescent="0.3">
      <c r="A2842" s="1">
        <v>49035</v>
      </c>
      <c r="B2842" t="s">
        <v>4641</v>
      </c>
      <c r="C2842" t="s">
        <v>4642</v>
      </c>
      <c r="D2842" s="3">
        <v>1029655</v>
      </c>
      <c r="E2842" s="4">
        <v>742.28</v>
      </c>
      <c r="F2842" s="4">
        <v>1387.1</v>
      </c>
    </row>
    <row r="2843" spans="1:6" x14ac:dyDescent="0.3">
      <c r="A2843" s="1">
        <v>49037</v>
      </c>
      <c r="B2843" t="s">
        <v>4643</v>
      </c>
      <c r="C2843" t="s">
        <v>603</v>
      </c>
      <c r="D2843" s="3">
        <v>14746</v>
      </c>
      <c r="E2843" s="4">
        <v>7819.99</v>
      </c>
      <c r="F2843" s="4">
        <v>1.9</v>
      </c>
    </row>
    <row r="2844" spans="1:6" x14ac:dyDescent="0.3">
      <c r="A2844" s="1">
        <v>49039</v>
      </c>
      <c r="B2844" t="s">
        <v>4644</v>
      </c>
      <c r="C2844" t="s">
        <v>4645</v>
      </c>
      <c r="D2844" s="3">
        <v>27822</v>
      </c>
      <c r="E2844" s="4">
        <v>1590.15</v>
      </c>
      <c r="F2844" s="4">
        <v>17.5</v>
      </c>
    </row>
    <row r="2845" spans="1:6" x14ac:dyDescent="0.3">
      <c r="A2845" s="1">
        <v>49041</v>
      </c>
      <c r="B2845" t="s">
        <v>4646</v>
      </c>
      <c r="C2845" t="s">
        <v>361</v>
      </c>
      <c r="D2845" s="3">
        <v>20802</v>
      </c>
      <c r="E2845" s="4">
        <v>1910.58</v>
      </c>
      <c r="F2845" s="4">
        <v>10.9</v>
      </c>
    </row>
    <row r="2846" spans="1:6" x14ac:dyDescent="0.3">
      <c r="A2846" s="1">
        <v>49043</v>
      </c>
      <c r="B2846" t="s">
        <v>4647</v>
      </c>
      <c r="C2846" t="s">
        <v>609</v>
      </c>
      <c r="D2846" s="3">
        <v>36324</v>
      </c>
      <c r="E2846" s="4">
        <v>1871.71</v>
      </c>
      <c r="F2846" s="4">
        <v>19.399999999999999</v>
      </c>
    </row>
    <row r="2847" spans="1:6" x14ac:dyDescent="0.3">
      <c r="A2847" s="1">
        <v>49045</v>
      </c>
      <c r="B2847" t="s">
        <v>4648</v>
      </c>
      <c r="C2847" t="s">
        <v>4649</v>
      </c>
      <c r="D2847" s="3">
        <v>58218</v>
      </c>
      <c r="E2847" s="4">
        <v>6941.35</v>
      </c>
      <c r="F2847" s="4">
        <v>8.4</v>
      </c>
    </row>
    <row r="2848" spans="1:6" x14ac:dyDescent="0.3">
      <c r="A2848" s="1">
        <v>49047</v>
      </c>
      <c r="B2848" t="s">
        <v>4650</v>
      </c>
      <c r="C2848" t="s">
        <v>4651</v>
      </c>
      <c r="D2848" s="3">
        <v>32588</v>
      </c>
      <c r="E2848" s="4">
        <v>4479.6899999999996</v>
      </c>
      <c r="F2848" s="4">
        <v>7.3</v>
      </c>
    </row>
    <row r="2849" spans="1:6" x14ac:dyDescent="0.3">
      <c r="A2849" s="1">
        <v>49049</v>
      </c>
      <c r="B2849" t="s">
        <v>4652</v>
      </c>
      <c r="C2849" t="s">
        <v>4653</v>
      </c>
      <c r="D2849" s="3">
        <v>516564</v>
      </c>
      <c r="E2849" s="4">
        <v>2003.45</v>
      </c>
      <c r="F2849" s="4">
        <v>257.8</v>
      </c>
    </row>
    <row r="2850" spans="1:6" x14ac:dyDescent="0.3">
      <c r="A2850" s="1">
        <v>49051</v>
      </c>
      <c r="B2850" t="s">
        <v>4654</v>
      </c>
      <c r="C2850" t="s">
        <v>4655</v>
      </c>
      <c r="D2850" s="3">
        <v>23530</v>
      </c>
      <c r="E2850" s="4">
        <v>1175.5</v>
      </c>
      <c r="F2850" s="4">
        <v>20</v>
      </c>
    </row>
    <row r="2851" spans="1:6" x14ac:dyDescent="0.3">
      <c r="A2851" s="1">
        <v>49053</v>
      </c>
      <c r="B2851" t="s">
        <v>4656</v>
      </c>
      <c r="C2851" t="s">
        <v>142</v>
      </c>
      <c r="D2851" s="3">
        <v>138115</v>
      </c>
      <c r="E2851" s="4">
        <v>2426.36</v>
      </c>
      <c r="F2851" s="4">
        <v>56.9</v>
      </c>
    </row>
    <row r="2852" spans="1:6" x14ac:dyDescent="0.3">
      <c r="A2852" s="1">
        <v>49055</v>
      </c>
      <c r="B2852" t="s">
        <v>4657</v>
      </c>
      <c r="C2852" t="s">
        <v>1028</v>
      </c>
      <c r="D2852" s="3">
        <v>2778</v>
      </c>
      <c r="E2852" s="4">
        <v>2460.6799999999998</v>
      </c>
      <c r="F2852" s="4">
        <v>1.1000000000000001</v>
      </c>
    </row>
    <row r="2853" spans="1:6" x14ac:dyDescent="0.3">
      <c r="A2853" s="1">
        <v>49057</v>
      </c>
      <c r="B2853" t="s">
        <v>4658</v>
      </c>
      <c r="C2853" t="s">
        <v>4659</v>
      </c>
      <c r="D2853" s="3">
        <v>231236</v>
      </c>
      <c r="E2853" s="4">
        <v>576.08000000000004</v>
      </c>
      <c r="F2853" s="4">
        <v>401.4</v>
      </c>
    </row>
    <row r="2854" spans="1:6" x14ac:dyDescent="0.3">
      <c r="A2854" s="1">
        <v>50</v>
      </c>
      <c r="B2854" t="s">
        <v>4660</v>
      </c>
      <c r="C2854" t="s">
        <v>4661</v>
      </c>
      <c r="D2854" s="3">
        <v>625741</v>
      </c>
      <c r="E2854" s="4">
        <v>9216.66</v>
      </c>
      <c r="F2854" s="4">
        <v>67.900000000000006</v>
      </c>
    </row>
    <row r="2855" spans="1:6" x14ac:dyDescent="0.3">
      <c r="A2855" s="1">
        <v>50001</v>
      </c>
      <c r="B2855" t="s">
        <v>4662</v>
      </c>
      <c r="C2855" t="s">
        <v>4663</v>
      </c>
      <c r="D2855" s="3">
        <v>36821</v>
      </c>
      <c r="E2855" s="4">
        <v>766.33</v>
      </c>
      <c r="F2855" s="4">
        <v>48</v>
      </c>
    </row>
    <row r="2856" spans="1:6" x14ac:dyDescent="0.3">
      <c r="A2856" s="1">
        <v>50003</v>
      </c>
      <c r="B2856" t="s">
        <v>4664</v>
      </c>
      <c r="C2856" t="s">
        <v>4665</v>
      </c>
      <c r="D2856" s="3">
        <v>37125</v>
      </c>
      <c r="E2856" s="4">
        <v>674.98</v>
      </c>
      <c r="F2856" s="4">
        <v>55</v>
      </c>
    </row>
    <row r="2857" spans="1:6" x14ac:dyDescent="0.3">
      <c r="A2857" s="1">
        <v>50005</v>
      </c>
      <c r="B2857" t="s">
        <v>4666</v>
      </c>
      <c r="C2857" t="s">
        <v>4667</v>
      </c>
      <c r="D2857" s="3">
        <v>31227</v>
      </c>
      <c r="E2857" s="4">
        <v>648.86</v>
      </c>
      <c r="F2857" s="4">
        <v>48.1</v>
      </c>
    </row>
    <row r="2858" spans="1:6" x14ac:dyDescent="0.3">
      <c r="A2858" s="1">
        <v>50007</v>
      </c>
      <c r="B2858" t="s">
        <v>4668</v>
      </c>
      <c r="C2858" t="s">
        <v>4669</v>
      </c>
      <c r="D2858" s="3">
        <v>156545</v>
      </c>
      <c r="E2858" s="4">
        <v>536.58000000000004</v>
      </c>
      <c r="F2858" s="4">
        <v>291.7</v>
      </c>
    </row>
    <row r="2859" spans="1:6" x14ac:dyDescent="0.3">
      <c r="A2859" s="1">
        <v>50009</v>
      </c>
      <c r="B2859" t="s">
        <v>4670</v>
      </c>
      <c r="C2859" t="s">
        <v>2143</v>
      </c>
      <c r="D2859" s="3">
        <v>6306</v>
      </c>
      <c r="E2859" s="4">
        <v>663.6</v>
      </c>
      <c r="F2859" s="4">
        <v>9.5</v>
      </c>
    </row>
    <row r="2860" spans="1:6" x14ac:dyDescent="0.3">
      <c r="A2860" s="1">
        <v>50011</v>
      </c>
      <c r="B2860" t="s">
        <v>4671</v>
      </c>
      <c r="C2860" t="s">
        <v>69</v>
      </c>
      <c r="D2860" s="3">
        <v>47746</v>
      </c>
      <c r="E2860" s="4">
        <v>633.71</v>
      </c>
      <c r="F2860" s="4">
        <v>75.3</v>
      </c>
    </row>
    <row r="2861" spans="1:6" x14ac:dyDescent="0.3">
      <c r="A2861" s="1">
        <v>50013</v>
      </c>
      <c r="B2861" t="s">
        <v>4672</v>
      </c>
      <c r="C2861" t="s">
        <v>4673</v>
      </c>
      <c r="D2861" s="3">
        <v>6970</v>
      </c>
      <c r="E2861" s="4">
        <v>81.81</v>
      </c>
      <c r="F2861" s="4">
        <v>85.2</v>
      </c>
    </row>
    <row r="2862" spans="1:6" x14ac:dyDescent="0.3">
      <c r="A2862" s="1">
        <v>50015</v>
      </c>
      <c r="B2862" t="s">
        <v>4674</v>
      </c>
      <c r="C2862" t="s">
        <v>4675</v>
      </c>
      <c r="D2862" s="3">
        <v>24475</v>
      </c>
      <c r="E2862" s="4">
        <v>458.8</v>
      </c>
      <c r="F2862" s="4">
        <v>53.3</v>
      </c>
    </row>
    <row r="2863" spans="1:6" x14ac:dyDescent="0.3">
      <c r="A2863" s="1">
        <v>50017</v>
      </c>
      <c r="B2863" t="s">
        <v>4676</v>
      </c>
      <c r="C2863" t="s">
        <v>437</v>
      </c>
      <c r="D2863" s="3">
        <v>28936</v>
      </c>
      <c r="E2863" s="4">
        <v>687.03</v>
      </c>
      <c r="F2863" s="4">
        <v>42.1</v>
      </c>
    </row>
    <row r="2864" spans="1:6" x14ac:dyDescent="0.3">
      <c r="A2864" s="1">
        <v>50019</v>
      </c>
      <c r="B2864" t="s">
        <v>4677</v>
      </c>
      <c r="C2864" t="s">
        <v>3170</v>
      </c>
      <c r="D2864" s="3">
        <v>27231</v>
      </c>
      <c r="E2864" s="4">
        <v>693.27</v>
      </c>
      <c r="F2864" s="4">
        <v>39.299999999999997</v>
      </c>
    </row>
    <row r="2865" spans="1:6" x14ac:dyDescent="0.3">
      <c r="A2865" s="1">
        <v>50021</v>
      </c>
      <c r="B2865" t="s">
        <v>4678</v>
      </c>
      <c r="C2865" t="s">
        <v>4679</v>
      </c>
      <c r="D2865" s="3">
        <v>61642</v>
      </c>
      <c r="E2865" s="4">
        <v>929.82</v>
      </c>
      <c r="F2865" s="4">
        <v>66.3</v>
      </c>
    </row>
    <row r="2866" spans="1:6" x14ac:dyDescent="0.3">
      <c r="A2866" s="1">
        <v>50023</v>
      </c>
      <c r="B2866" t="s">
        <v>4680</v>
      </c>
      <c r="C2866" t="s">
        <v>142</v>
      </c>
      <c r="D2866" s="3">
        <v>59534</v>
      </c>
      <c r="E2866" s="4">
        <v>687.23</v>
      </c>
      <c r="F2866" s="4">
        <v>86.6</v>
      </c>
    </row>
    <row r="2867" spans="1:6" x14ac:dyDescent="0.3">
      <c r="A2867" s="1">
        <v>50025</v>
      </c>
      <c r="B2867" t="s">
        <v>4681</v>
      </c>
      <c r="C2867" t="s">
        <v>633</v>
      </c>
      <c r="D2867" s="3">
        <v>44513</v>
      </c>
      <c r="E2867" s="4">
        <v>785.31</v>
      </c>
      <c r="F2867" s="4">
        <v>56.7</v>
      </c>
    </row>
    <row r="2868" spans="1:6" x14ac:dyDescent="0.3">
      <c r="A2868" s="1">
        <v>50027</v>
      </c>
      <c r="B2868" t="s">
        <v>4682</v>
      </c>
      <c r="C2868" t="s">
        <v>4683</v>
      </c>
      <c r="D2868" s="3">
        <v>56670</v>
      </c>
      <c r="E2868" s="4">
        <v>969.34</v>
      </c>
      <c r="F2868" s="4">
        <v>58.5</v>
      </c>
    </row>
    <row r="2869" spans="1:6" x14ac:dyDescent="0.3">
      <c r="A2869" s="1">
        <v>51</v>
      </c>
      <c r="B2869" t="s">
        <v>4684</v>
      </c>
      <c r="C2869" t="s">
        <v>4685</v>
      </c>
      <c r="D2869" s="3">
        <v>8001024</v>
      </c>
      <c r="E2869" s="4">
        <v>39490.089999999997</v>
      </c>
      <c r="F2869" s="4">
        <v>202.6</v>
      </c>
    </row>
    <row r="2870" spans="1:6" x14ac:dyDescent="0.3">
      <c r="A2870" s="1">
        <v>51001</v>
      </c>
      <c r="B2870" t="s">
        <v>4686</v>
      </c>
      <c r="C2870" t="s">
        <v>4687</v>
      </c>
      <c r="D2870" s="3">
        <v>33164</v>
      </c>
      <c r="E2870" s="4">
        <v>449.5</v>
      </c>
      <c r="F2870" s="4">
        <v>73.8</v>
      </c>
    </row>
    <row r="2871" spans="1:6" x14ac:dyDescent="0.3">
      <c r="A2871" s="1">
        <v>51003</v>
      </c>
      <c r="B2871" t="s">
        <v>4688</v>
      </c>
      <c r="C2871" t="s">
        <v>4689</v>
      </c>
      <c r="D2871" s="3" t="s">
        <v>4690</v>
      </c>
      <c r="E2871" s="4">
        <v>720.7</v>
      </c>
      <c r="F2871" s="4">
        <v>137.30000000000001</v>
      </c>
    </row>
    <row r="2872" spans="1:6" x14ac:dyDescent="0.3">
      <c r="A2872" s="1">
        <v>51005</v>
      </c>
      <c r="B2872" t="s">
        <v>4691</v>
      </c>
      <c r="C2872" t="s">
        <v>3217</v>
      </c>
      <c r="D2872" s="3">
        <v>16250</v>
      </c>
      <c r="E2872" s="4">
        <v>445.46</v>
      </c>
      <c r="F2872" s="4">
        <v>36.5</v>
      </c>
    </row>
    <row r="2873" spans="1:6" x14ac:dyDescent="0.3">
      <c r="A2873" s="1">
        <v>51007</v>
      </c>
      <c r="B2873" t="s">
        <v>4692</v>
      </c>
      <c r="C2873" t="s">
        <v>4693</v>
      </c>
      <c r="D2873" s="3">
        <v>12690</v>
      </c>
      <c r="E2873" s="4">
        <v>355.27</v>
      </c>
      <c r="F2873" s="4">
        <v>35.700000000000003</v>
      </c>
    </row>
    <row r="2874" spans="1:6" x14ac:dyDescent="0.3">
      <c r="A2874" s="1">
        <v>51009</v>
      </c>
      <c r="B2874" t="s">
        <v>4694</v>
      </c>
      <c r="C2874" t="s">
        <v>4695</v>
      </c>
      <c r="D2874" s="3">
        <v>32353</v>
      </c>
      <c r="E2874" s="4">
        <v>473.93</v>
      </c>
      <c r="F2874" s="4">
        <v>68.3</v>
      </c>
    </row>
    <row r="2875" spans="1:6" x14ac:dyDescent="0.3">
      <c r="A2875" s="1">
        <v>51011</v>
      </c>
      <c r="B2875" t="s">
        <v>4696</v>
      </c>
      <c r="C2875" t="s">
        <v>4697</v>
      </c>
      <c r="D2875" s="3">
        <v>14973</v>
      </c>
      <c r="E2875" s="4">
        <v>333.49</v>
      </c>
      <c r="F2875" s="4">
        <v>44.9</v>
      </c>
    </row>
    <row r="2876" spans="1:6" x14ac:dyDescent="0.3">
      <c r="A2876" s="1">
        <v>51013</v>
      </c>
      <c r="B2876" t="s">
        <v>4698</v>
      </c>
      <c r="C2876" t="s">
        <v>4699</v>
      </c>
      <c r="D2876" s="3">
        <v>207627</v>
      </c>
      <c r="E2876" s="4">
        <v>25.97</v>
      </c>
      <c r="F2876" s="4">
        <v>7993.5</v>
      </c>
    </row>
    <row r="2877" spans="1:6" x14ac:dyDescent="0.3">
      <c r="A2877" s="1">
        <v>51015</v>
      </c>
      <c r="B2877" t="s">
        <v>4700</v>
      </c>
      <c r="C2877" t="s">
        <v>4701</v>
      </c>
      <c r="D2877" s="3">
        <v>73750</v>
      </c>
      <c r="E2877" s="4">
        <v>967</v>
      </c>
      <c r="F2877" s="4">
        <v>76.3</v>
      </c>
    </row>
    <row r="2878" spans="1:6" x14ac:dyDescent="0.3">
      <c r="A2878" s="1">
        <v>51017</v>
      </c>
      <c r="B2878" t="s">
        <v>4702</v>
      </c>
      <c r="C2878" t="s">
        <v>1761</v>
      </c>
      <c r="D2878" s="3">
        <v>4731</v>
      </c>
      <c r="E2878" s="4">
        <v>529.16</v>
      </c>
      <c r="F2878" s="4">
        <v>8.9</v>
      </c>
    </row>
    <row r="2879" spans="1:6" x14ac:dyDescent="0.3">
      <c r="A2879" s="1">
        <v>51019</v>
      </c>
      <c r="B2879" t="s">
        <v>4703</v>
      </c>
      <c r="C2879" t="s">
        <v>3778</v>
      </c>
      <c r="D2879" s="3">
        <v>68676</v>
      </c>
      <c r="E2879" s="4">
        <v>753.02</v>
      </c>
      <c r="F2879" s="4">
        <v>91.2</v>
      </c>
    </row>
    <row r="2880" spans="1:6" x14ac:dyDescent="0.3">
      <c r="A2880" s="1">
        <v>51021</v>
      </c>
      <c r="B2880" t="s">
        <v>4704</v>
      </c>
      <c r="C2880" t="s">
        <v>4705</v>
      </c>
      <c r="D2880" s="3">
        <v>6824</v>
      </c>
      <c r="E2880" s="4">
        <v>357.72</v>
      </c>
      <c r="F2880" s="4">
        <v>19.100000000000001</v>
      </c>
    </row>
    <row r="2881" spans="1:6" x14ac:dyDescent="0.3">
      <c r="A2881" s="1">
        <v>51023</v>
      </c>
      <c r="B2881" t="s">
        <v>4706</v>
      </c>
      <c r="C2881" t="s">
        <v>4707</v>
      </c>
      <c r="D2881" s="3">
        <v>33148</v>
      </c>
      <c r="E2881" s="4">
        <v>541.20000000000005</v>
      </c>
      <c r="F2881" s="4">
        <v>61.2</v>
      </c>
    </row>
    <row r="2882" spans="1:6" x14ac:dyDescent="0.3">
      <c r="A2882" s="1">
        <v>51025</v>
      </c>
      <c r="B2882" t="s">
        <v>4708</v>
      </c>
      <c r="C2882" t="s">
        <v>3231</v>
      </c>
      <c r="D2882" s="3">
        <v>17434</v>
      </c>
      <c r="E2882" s="4">
        <v>566.16999999999996</v>
      </c>
      <c r="F2882" s="4">
        <v>30.8</v>
      </c>
    </row>
    <row r="2883" spans="1:6" x14ac:dyDescent="0.3">
      <c r="A2883" s="1">
        <v>51027</v>
      </c>
      <c r="B2883" t="s">
        <v>4709</v>
      </c>
      <c r="C2883" t="s">
        <v>1449</v>
      </c>
      <c r="D2883" s="3">
        <v>24098</v>
      </c>
      <c r="E2883" s="4">
        <v>502.76</v>
      </c>
      <c r="F2883" s="4">
        <v>47.9</v>
      </c>
    </row>
    <row r="2884" spans="1:6" x14ac:dyDescent="0.3">
      <c r="A2884" s="1">
        <v>51029</v>
      </c>
      <c r="B2884" t="s">
        <v>4710</v>
      </c>
      <c r="C2884" t="s">
        <v>4711</v>
      </c>
      <c r="D2884" s="3">
        <v>17146</v>
      </c>
      <c r="E2884" s="4">
        <v>579.66</v>
      </c>
      <c r="F2884" s="4">
        <v>29.6</v>
      </c>
    </row>
    <row r="2885" spans="1:6" x14ac:dyDescent="0.3">
      <c r="A2885" s="1">
        <v>51031</v>
      </c>
      <c r="B2885" t="s">
        <v>4712</v>
      </c>
      <c r="C2885" t="s">
        <v>1784</v>
      </c>
      <c r="D2885" s="3">
        <v>54842</v>
      </c>
      <c r="E2885" s="4">
        <v>503.87</v>
      </c>
      <c r="F2885" s="4">
        <v>108.8</v>
      </c>
    </row>
    <row r="2886" spans="1:6" x14ac:dyDescent="0.3">
      <c r="A2886" s="1">
        <v>51033</v>
      </c>
      <c r="B2886" t="s">
        <v>4713</v>
      </c>
      <c r="C2886" t="s">
        <v>2099</v>
      </c>
      <c r="D2886" s="3">
        <v>28545</v>
      </c>
      <c r="E2886" s="4">
        <v>527.51</v>
      </c>
      <c r="F2886" s="4">
        <v>54.1</v>
      </c>
    </row>
    <row r="2887" spans="1:6" x14ac:dyDescent="0.3">
      <c r="A2887" s="1">
        <v>51035</v>
      </c>
      <c r="B2887" t="s">
        <v>4714</v>
      </c>
      <c r="C2887" t="s">
        <v>258</v>
      </c>
      <c r="D2887" s="3">
        <v>30042</v>
      </c>
      <c r="E2887" s="4">
        <v>474.69</v>
      </c>
      <c r="F2887" s="4">
        <v>63.3</v>
      </c>
    </row>
    <row r="2888" spans="1:6" x14ac:dyDescent="0.3">
      <c r="A2888" s="1">
        <v>51036</v>
      </c>
      <c r="B2888" t="s">
        <v>4715</v>
      </c>
      <c r="C2888" t="s">
        <v>4716</v>
      </c>
      <c r="D2888" s="3">
        <v>7256</v>
      </c>
      <c r="E2888" s="4">
        <v>182.82</v>
      </c>
      <c r="F2888" s="4">
        <v>39.700000000000003</v>
      </c>
    </row>
    <row r="2889" spans="1:6" x14ac:dyDescent="0.3">
      <c r="A2889" s="1">
        <v>51037</v>
      </c>
      <c r="B2889" t="s">
        <v>4717</v>
      </c>
      <c r="C2889" t="s">
        <v>664</v>
      </c>
      <c r="D2889" s="3">
        <v>12586</v>
      </c>
      <c r="E2889" s="4">
        <v>475.27</v>
      </c>
      <c r="F2889" s="4">
        <v>26.5</v>
      </c>
    </row>
    <row r="2890" spans="1:6" x14ac:dyDescent="0.3">
      <c r="A2890" s="1">
        <v>51041</v>
      </c>
      <c r="B2890" t="s">
        <v>4718</v>
      </c>
      <c r="C2890" t="s">
        <v>3908</v>
      </c>
      <c r="D2890" s="3">
        <v>316236</v>
      </c>
      <c r="E2890" s="4">
        <v>423.3</v>
      </c>
      <c r="F2890" s="4">
        <v>747.1</v>
      </c>
    </row>
    <row r="2891" spans="1:6" x14ac:dyDescent="0.3">
      <c r="A2891" s="1">
        <v>51043</v>
      </c>
      <c r="B2891" t="s">
        <v>4719</v>
      </c>
      <c r="C2891" t="s">
        <v>35</v>
      </c>
      <c r="D2891" s="3">
        <v>14034</v>
      </c>
      <c r="E2891" s="4">
        <v>176.18</v>
      </c>
      <c r="F2891" s="4">
        <v>79.7</v>
      </c>
    </row>
    <row r="2892" spans="1:6" x14ac:dyDescent="0.3">
      <c r="A2892" s="1">
        <v>51045</v>
      </c>
      <c r="B2892" t="s">
        <v>4720</v>
      </c>
      <c r="C2892" t="s">
        <v>3623</v>
      </c>
      <c r="D2892" s="3">
        <v>5190</v>
      </c>
      <c r="E2892" s="4">
        <v>329.53</v>
      </c>
      <c r="F2892" s="4">
        <v>15.7</v>
      </c>
    </row>
    <row r="2893" spans="1:6" x14ac:dyDescent="0.3">
      <c r="A2893" s="1">
        <v>51047</v>
      </c>
      <c r="B2893" t="s">
        <v>4721</v>
      </c>
      <c r="C2893" t="s">
        <v>4722</v>
      </c>
      <c r="D2893" s="3">
        <v>46689</v>
      </c>
      <c r="E2893" s="4">
        <v>379.23</v>
      </c>
      <c r="F2893" s="4">
        <v>123.1</v>
      </c>
    </row>
    <row r="2894" spans="1:6" x14ac:dyDescent="0.3">
      <c r="A2894" s="1">
        <v>51049</v>
      </c>
      <c r="B2894" t="s">
        <v>4723</v>
      </c>
      <c r="C2894" t="s">
        <v>1165</v>
      </c>
      <c r="D2894" s="3">
        <v>10052</v>
      </c>
      <c r="E2894" s="4">
        <v>297.45999999999998</v>
      </c>
      <c r="F2894" s="4">
        <v>33.799999999999997</v>
      </c>
    </row>
    <row r="2895" spans="1:6" x14ac:dyDescent="0.3">
      <c r="A2895" s="1">
        <v>51051</v>
      </c>
      <c r="B2895" t="s">
        <v>4724</v>
      </c>
      <c r="C2895" t="s">
        <v>4725</v>
      </c>
      <c r="D2895" s="3">
        <v>15903</v>
      </c>
      <c r="E2895" s="4">
        <v>330.53</v>
      </c>
      <c r="F2895" s="4">
        <v>48.1</v>
      </c>
    </row>
    <row r="2896" spans="1:6" x14ac:dyDescent="0.3">
      <c r="A2896" s="1">
        <v>51053</v>
      </c>
      <c r="B2896" t="s">
        <v>4726</v>
      </c>
      <c r="C2896" t="s">
        <v>4727</v>
      </c>
      <c r="D2896" s="3">
        <v>28001</v>
      </c>
      <c r="E2896" s="4">
        <v>503.72</v>
      </c>
      <c r="F2896" s="4">
        <v>55.6</v>
      </c>
    </row>
    <row r="2897" spans="1:6" x14ac:dyDescent="0.3">
      <c r="A2897" s="1">
        <v>51057</v>
      </c>
      <c r="B2897" t="s">
        <v>4728</v>
      </c>
      <c r="C2897" t="s">
        <v>2143</v>
      </c>
      <c r="D2897" s="3">
        <v>11151</v>
      </c>
      <c r="E2897" s="4">
        <v>257.12</v>
      </c>
      <c r="F2897" s="4">
        <v>43.4</v>
      </c>
    </row>
    <row r="2898" spans="1:6" x14ac:dyDescent="0.3">
      <c r="A2898" s="1">
        <v>51059</v>
      </c>
      <c r="B2898" t="s">
        <v>4729</v>
      </c>
      <c r="C2898" t="s">
        <v>4730</v>
      </c>
      <c r="D2898" s="3" t="s">
        <v>4731</v>
      </c>
      <c r="E2898" s="4">
        <v>390.97</v>
      </c>
      <c r="F2898" s="4">
        <v>2766.8</v>
      </c>
    </row>
    <row r="2899" spans="1:6" x14ac:dyDescent="0.3">
      <c r="A2899" s="1">
        <v>51061</v>
      </c>
      <c r="B2899" t="s">
        <v>4732</v>
      </c>
      <c r="C2899" t="s">
        <v>4733</v>
      </c>
      <c r="D2899" s="3">
        <v>65203</v>
      </c>
      <c r="E2899" s="4">
        <v>647.45000000000005</v>
      </c>
      <c r="F2899" s="4">
        <v>100.7</v>
      </c>
    </row>
    <row r="2900" spans="1:6" x14ac:dyDescent="0.3">
      <c r="A2900" s="1">
        <v>51063</v>
      </c>
      <c r="B2900" t="s">
        <v>4734</v>
      </c>
      <c r="C2900" t="s">
        <v>872</v>
      </c>
      <c r="D2900" s="3">
        <v>15279</v>
      </c>
      <c r="E2900" s="4">
        <v>380.42</v>
      </c>
      <c r="F2900" s="4">
        <v>40.200000000000003</v>
      </c>
    </row>
    <row r="2901" spans="1:6" x14ac:dyDescent="0.3">
      <c r="A2901" s="1">
        <v>51065</v>
      </c>
      <c r="B2901" t="s">
        <v>4735</v>
      </c>
      <c r="C2901" t="s">
        <v>4736</v>
      </c>
      <c r="D2901" s="3">
        <v>25691</v>
      </c>
      <c r="E2901" s="4">
        <v>286.01</v>
      </c>
      <c r="F2901" s="4">
        <v>89.8</v>
      </c>
    </row>
    <row r="2902" spans="1:6" x14ac:dyDescent="0.3">
      <c r="A2902" s="1">
        <v>51067</v>
      </c>
      <c r="B2902" t="s">
        <v>4737</v>
      </c>
      <c r="C2902" t="s">
        <v>69</v>
      </c>
      <c r="D2902" s="3">
        <v>56159</v>
      </c>
      <c r="E2902" s="4">
        <v>690.43</v>
      </c>
      <c r="F2902" s="4">
        <v>81.3</v>
      </c>
    </row>
    <row r="2903" spans="1:6" x14ac:dyDescent="0.3">
      <c r="A2903" s="1">
        <v>51069</v>
      </c>
      <c r="B2903" t="s">
        <v>4738</v>
      </c>
      <c r="C2903" t="s">
        <v>2108</v>
      </c>
      <c r="D2903" s="3">
        <v>78305</v>
      </c>
      <c r="E2903" s="4">
        <v>413.5</v>
      </c>
      <c r="F2903" s="4">
        <v>189.4</v>
      </c>
    </row>
    <row r="2904" spans="1:6" x14ac:dyDescent="0.3">
      <c r="A2904" s="1">
        <v>51071</v>
      </c>
      <c r="B2904" t="s">
        <v>4739</v>
      </c>
      <c r="C2904" t="s">
        <v>4108</v>
      </c>
      <c r="D2904" s="3">
        <v>17286</v>
      </c>
      <c r="E2904" s="4">
        <v>355.78</v>
      </c>
      <c r="F2904" s="4">
        <v>48.6</v>
      </c>
    </row>
    <row r="2905" spans="1:6" x14ac:dyDescent="0.3">
      <c r="A2905" s="1">
        <v>51073</v>
      </c>
      <c r="B2905" t="s">
        <v>4740</v>
      </c>
      <c r="C2905" t="s">
        <v>3032</v>
      </c>
      <c r="D2905" s="3">
        <v>36858</v>
      </c>
      <c r="E2905" s="4">
        <v>217.81</v>
      </c>
      <c r="F2905" s="4">
        <v>169.2</v>
      </c>
    </row>
    <row r="2906" spans="1:6" x14ac:dyDescent="0.3">
      <c r="A2906" s="1">
        <v>51075</v>
      </c>
      <c r="B2906" t="s">
        <v>4741</v>
      </c>
      <c r="C2906" t="s">
        <v>4742</v>
      </c>
      <c r="D2906" s="3">
        <v>21717</v>
      </c>
      <c r="E2906" s="4">
        <v>281.42</v>
      </c>
      <c r="F2906" s="4">
        <v>77.2</v>
      </c>
    </row>
    <row r="2907" spans="1:6" x14ac:dyDescent="0.3">
      <c r="A2907" s="1">
        <v>51077</v>
      </c>
      <c r="B2907" t="s">
        <v>4743</v>
      </c>
      <c r="C2907" t="s">
        <v>1818</v>
      </c>
      <c r="D2907" s="3">
        <v>15533</v>
      </c>
      <c r="E2907" s="4">
        <v>442.17</v>
      </c>
      <c r="F2907" s="4">
        <v>35.1</v>
      </c>
    </row>
    <row r="2908" spans="1:6" x14ac:dyDescent="0.3">
      <c r="A2908" s="1">
        <v>51079</v>
      </c>
      <c r="B2908" t="s">
        <v>4744</v>
      </c>
      <c r="C2908" t="s">
        <v>73</v>
      </c>
      <c r="D2908" s="3">
        <v>18403</v>
      </c>
      <c r="E2908" s="4">
        <v>156.25</v>
      </c>
      <c r="F2908" s="4">
        <v>117.8</v>
      </c>
    </row>
    <row r="2909" spans="1:6" x14ac:dyDescent="0.3">
      <c r="A2909" s="1">
        <v>51081</v>
      </c>
      <c r="B2909" t="s">
        <v>4745</v>
      </c>
      <c r="C2909" t="s">
        <v>4746</v>
      </c>
      <c r="D2909" s="3">
        <v>12243</v>
      </c>
      <c r="E2909" s="4">
        <v>295.23</v>
      </c>
      <c r="F2909" s="4">
        <v>41.5</v>
      </c>
    </row>
    <row r="2910" spans="1:6" x14ac:dyDescent="0.3">
      <c r="A2910" s="1">
        <v>51083</v>
      </c>
      <c r="B2910" t="s">
        <v>4747</v>
      </c>
      <c r="C2910" t="s">
        <v>3285</v>
      </c>
      <c r="D2910" s="3">
        <v>36241</v>
      </c>
      <c r="E2910" s="4">
        <v>817.84</v>
      </c>
      <c r="F2910" s="4">
        <v>44.3</v>
      </c>
    </row>
    <row r="2911" spans="1:6" x14ac:dyDescent="0.3">
      <c r="A2911" s="1">
        <v>51085</v>
      </c>
      <c r="B2911" t="s">
        <v>4748</v>
      </c>
      <c r="C2911" t="s">
        <v>4749</v>
      </c>
      <c r="D2911" s="3">
        <v>99863</v>
      </c>
      <c r="E2911" s="4">
        <v>468.54</v>
      </c>
      <c r="F2911" s="4">
        <v>213.1</v>
      </c>
    </row>
    <row r="2912" spans="1:6" x14ac:dyDescent="0.3">
      <c r="A2912" s="1">
        <v>51087</v>
      </c>
      <c r="B2912" t="s">
        <v>4750</v>
      </c>
      <c r="C2912" t="s">
        <v>4751</v>
      </c>
      <c r="D2912" s="3">
        <v>306935</v>
      </c>
      <c r="E2912" s="4">
        <v>233.7</v>
      </c>
      <c r="F2912" s="4">
        <v>1313.4</v>
      </c>
    </row>
    <row r="2913" spans="1:6" x14ac:dyDescent="0.3">
      <c r="A2913" s="1">
        <v>51089</v>
      </c>
      <c r="B2913" t="s">
        <v>4752</v>
      </c>
      <c r="C2913" t="s">
        <v>77</v>
      </c>
      <c r="D2913" s="3">
        <v>54151</v>
      </c>
      <c r="E2913" s="4">
        <v>382.33</v>
      </c>
      <c r="F2913" s="4">
        <v>141.6</v>
      </c>
    </row>
    <row r="2914" spans="1:6" x14ac:dyDescent="0.3">
      <c r="A2914" s="1">
        <v>51091</v>
      </c>
      <c r="B2914" t="s">
        <v>4753</v>
      </c>
      <c r="C2914" t="s">
        <v>3519</v>
      </c>
      <c r="D2914" s="3">
        <v>2321</v>
      </c>
      <c r="E2914" s="4">
        <v>415.16</v>
      </c>
      <c r="F2914" s="4">
        <v>5.6</v>
      </c>
    </row>
    <row r="2915" spans="1:6" x14ac:dyDescent="0.3">
      <c r="A2915" s="1">
        <v>51093</v>
      </c>
      <c r="B2915" t="s">
        <v>4754</v>
      </c>
      <c r="C2915" t="s">
        <v>4755</v>
      </c>
      <c r="D2915" s="3">
        <v>35270</v>
      </c>
      <c r="E2915" s="4">
        <v>315.61</v>
      </c>
      <c r="F2915" s="4">
        <v>111.8</v>
      </c>
    </row>
    <row r="2916" spans="1:6" x14ac:dyDescent="0.3">
      <c r="A2916" s="1">
        <v>51095</v>
      </c>
      <c r="B2916" t="s">
        <v>4756</v>
      </c>
      <c r="C2916" t="s">
        <v>4757</v>
      </c>
      <c r="D2916" s="3">
        <v>67009</v>
      </c>
      <c r="E2916" s="4">
        <v>142.44</v>
      </c>
      <c r="F2916" s="4">
        <v>470.4</v>
      </c>
    </row>
    <row r="2917" spans="1:6" x14ac:dyDescent="0.3">
      <c r="A2917" s="1">
        <v>51097</v>
      </c>
      <c r="B2917" t="s">
        <v>4758</v>
      </c>
      <c r="C2917" t="s">
        <v>4759</v>
      </c>
      <c r="D2917" s="3">
        <v>6945</v>
      </c>
      <c r="E2917" s="4">
        <v>315.14</v>
      </c>
      <c r="F2917" s="4">
        <v>22</v>
      </c>
    </row>
    <row r="2918" spans="1:6" x14ac:dyDescent="0.3">
      <c r="A2918" s="1">
        <v>51099</v>
      </c>
      <c r="B2918" t="s">
        <v>4760</v>
      </c>
      <c r="C2918" t="s">
        <v>4761</v>
      </c>
      <c r="D2918" s="3">
        <v>23584</v>
      </c>
      <c r="E2918" s="4">
        <v>179.64</v>
      </c>
      <c r="F2918" s="4">
        <v>131.30000000000001</v>
      </c>
    </row>
    <row r="2919" spans="1:6" x14ac:dyDescent="0.3">
      <c r="A2919" s="1">
        <v>51101</v>
      </c>
      <c r="B2919" t="s">
        <v>4762</v>
      </c>
      <c r="C2919" t="s">
        <v>4763</v>
      </c>
      <c r="D2919" s="3">
        <v>15935</v>
      </c>
      <c r="E2919" s="4">
        <v>273.94</v>
      </c>
      <c r="F2919" s="4">
        <v>58.2</v>
      </c>
    </row>
    <row r="2920" spans="1:6" x14ac:dyDescent="0.3">
      <c r="A2920" s="1">
        <v>51103</v>
      </c>
      <c r="B2920" t="s">
        <v>4764</v>
      </c>
      <c r="C2920" t="s">
        <v>2913</v>
      </c>
      <c r="D2920" s="3">
        <v>11391</v>
      </c>
      <c r="E2920" s="4">
        <v>133.25</v>
      </c>
      <c r="F2920" s="4">
        <v>85.5</v>
      </c>
    </row>
    <row r="2921" spans="1:6" x14ac:dyDescent="0.3">
      <c r="A2921" s="1">
        <v>51105</v>
      </c>
      <c r="B2921" t="s">
        <v>4765</v>
      </c>
      <c r="C2921" t="s">
        <v>92</v>
      </c>
      <c r="D2921" s="3">
        <v>25587</v>
      </c>
      <c r="E2921" s="4">
        <v>435.52</v>
      </c>
      <c r="F2921" s="4">
        <v>58.8</v>
      </c>
    </row>
    <row r="2922" spans="1:6" x14ac:dyDescent="0.3">
      <c r="A2922" s="1">
        <v>51107</v>
      </c>
      <c r="B2922" t="s">
        <v>4766</v>
      </c>
      <c r="C2922" t="s">
        <v>4767</v>
      </c>
      <c r="D2922" s="3">
        <v>312311</v>
      </c>
      <c r="E2922" s="4">
        <v>515.55999999999995</v>
      </c>
      <c r="F2922" s="4">
        <v>605.79999999999995</v>
      </c>
    </row>
    <row r="2923" spans="1:6" x14ac:dyDescent="0.3">
      <c r="A2923" s="1">
        <v>51109</v>
      </c>
      <c r="B2923" t="s">
        <v>4768</v>
      </c>
      <c r="C2923" t="s">
        <v>1513</v>
      </c>
      <c r="D2923" s="3">
        <v>33153</v>
      </c>
      <c r="E2923" s="4">
        <v>496.3</v>
      </c>
      <c r="F2923" s="4">
        <v>66.8</v>
      </c>
    </row>
    <row r="2924" spans="1:6" x14ac:dyDescent="0.3">
      <c r="A2924" s="1">
        <v>51111</v>
      </c>
      <c r="B2924" t="s">
        <v>4769</v>
      </c>
      <c r="C2924" t="s">
        <v>4770</v>
      </c>
      <c r="D2924" s="3">
        <v>12914</v>
      </c>
      <c r="E2924" s="4">
        <v>431.68</v>
      </c>
      <c r="F2924" s="4">
        <v>29.9</v>
      </c>
    </row>
    <row r="2925" spans="1:6" x14ac:dyDescent="0.3">
      <c r="A2925" s="1">
        <v>51113</v>
      </c>
      <c r="B2925" t="s">
        <v>4771</v>
      </c>
      <c r="C2925" t="s">
        <v>101</v>
      </c>
      <c r="D2925" s="3">
        <v>13308</v>
      </c>
      <c r="E2925" s="4">
        <v>320.68</v>
      </c>
      <c r="F2925" s="4">
        <v>41.5</v>
      </c>
    </row>
    <row r="2926" spans="1:6" x14ac:dyDescent="0.3">
      <c r="A2926" s="1">
        <v>51115</v>
      </c>
      <c r="B2926" t="s">
        <v>4772</v>
      </c>
      <c r="C2926" t="s">
        <v>4773</v>
      </c>
      <c r="D2926" s="3">
        <v>8978</v>
      </c>
      <c r="E2926" s="4">
        <v>85.93</v>
      </c>
      <c r="F2926" s="4">
        <v>104.5</v>
      </c>
    </row>
    <row r="2927" spans="1:6" x14ac:dyDescent="0.3">
      <c r="A2927" s="1">
        <v>51117</v>
      </c>
      <c r="B2927" t="s">
        <v>4774</v>
      </c>
      <c r="C2927" t="s">
        <v>3313</v>
      </c>
      <c r="D2927" s="3">
        <v>32727</v>
      </c>
      <c r="E2927" s="4">
        <v>625.49</v>
      </c>
      <c r="F2927" s="4">
        <v>52.3</v>
      </c>
    </row>
    <row r="2928" spans="1:6" x14ac:dyDescent="0.3">
      <c r="A2928" s="1">
        <v>51119</v>
      </c>
      <c r="B2928" t="s">
        <v>4775</v>
      </c>
      <c r="C2928" t="s">
        <v>625</v>
      </c>
      <c r="D2928" s="3">
        <v>10959</v>
      </c>
      <c r="E2928" s="4">
        <v>130.31</v>
      </c>
      <c r="F2928" s="4">
        <v>84.1</v>
      </c>
    </row>
    <row r="2929" spans="1:6" x14ac:dyDescent="0.3">
      <c r="A2929" s="1">
        <v>51121</v>
      </c>
      <c r="B2929" t="s">
        <v>4776</v>
      </c>
      <c r="C2929" t="s">
        <v>114</v>
      </c>
      <c r="D2929" s="3">
        <v>94392</v>
      </c>
      <c r="E2929" s="4">
        <v>387.01</v>
      </c>
      <c r="F2929" s="4">
        <v>243.9</v>
      </c>
    </row>
    <row r="2930" spans="1:6" x14ac:dyDescent="0.3">
      <c r="A2930" s="1">
        <v>51125</v>
      </c>
      <c r="B2930" t="s">
        <v>4777</v>
      </c>
      <c r="C2930" t="s">
        <v>1884</v>
      </c>
      <c r="D2930" s="3">
        <v>15020</v>
      </c>
      <c r="E2930" s="4">
        <v>470.86</v>
      </c>
      <c r="F2930" s="4">
        <v>31.9</v>
      </c>
    </row>
    <row r="2931" spans="1:6" x14ac:dyDescent="0.3">
      <c r="A2931" s="1">
        <v>51127</v>
      </c>
      <c r="B2931" t="s">
        <v>4778</v>
      </c>
      <c r="C2931" t="s">
        <v>4779</v>
      </c>
      <c r="D2931" s="3">
        <v>18429</v>
      </c>
      <c r="E2931" s="4">
        <v>209.73</v>
      </c>
      <c r="F2931" s="4">
        <v>87.9</v>
      </c>
    </row>
    <row r="2932" spans="1:6" x14ac:dyDescent="0.3">
      <c r="A2932" s="1">
        <v>51131</v>
      </c>
      <c r="B2932" t="s">
        <v>4780</v>
      </c>
      <c r="C2932" t="s">
        <v>3323</v>
      </c>
      <c r="D2932" s="3">
        <v>12389</v>
      </c>
      <c r="E2932" s="4">
        <v>211.61</v>
      </c>
      <c r="F2932" s="4">
        <v>58.5</v>
      </c>
    </row>
    <row r="2933" spans="1:6" x14ac:dyDescent="0.3">
      <c r="A2933" s="1">
        <v>51133</v>
      </c>
      <c r="B2933" t="s">
        <v>4781</v>
      </c>
      <c r="C2933" t="s">
        <v>3850</v>
      </c>
      <c r="D2933" s="3">
        <v>12330</v>
      </c>
      <c r="E2933" s="4">
        <v>191.3</v>
      </c>
      <c r="F2933" s="4">
        <v>64.5</v>
      </c>
    </row>
    <row r="2934" spans="1:6" x14ac:dyDescent="0.3">
      <c r="A2934" s="1">
        <v>51135</v>
      </c>
      <c r="B2934" t="s">
        <v>4782</v>
      </c>
      <c r="C2934" t="s">
        <v>4783</v>
      </c>
      <c r="D2934" s="3">
        <v>15853</v>
      </c>
      <c r="E2934" s="4">
        <v>314.39</v>
      </c>
      <c r="F2934" s="4">
        <v>50.4</v>
      </c>
    </row>
    <row r="2935" spans="1:6" x14ac:dyDescent="0.3">
      <c r="A2935" s="1">
        <v>51137</v>
      </c>
      <c r="B2935" t="s">
        <v>4784</v>
      </c>
      <c r="C2935" t="s">
        <v>437</v>
      </c>
      <c r="D2935" s="3">
        <v>33481</v>
      </c>
      <c r="E2935" s="4">
        <v>340.78</v>
      </c>
      <c r="F2935" s="4">
        <v>98.2</v>
      </c>
    </row>
    <row r="2936" spans="1:6" x14ac:dyDescent="0.3">
      <c r="A2936" s="1">
        <v>51139</v>
      </c>
      <c r="B2936" t="s">
        <v>4785</v>
      </c>
      <c r="C2936" t="s">
        <v>1536</v>
      </c>
      <c r="D2936" s="3">
        <v>24042</v>
      </c>
      <c r="E2936" s="4">
        <v>310.86</v>
      </c>
      <c r="F2936" s="4">
        <v>77.3</v>
      </c>
    </row>
    <row r="2937" spans="1:6" x14ac:dyDescent="0.3">
      <c r="A2937" s="1">
        <v>51141</v>
      </c>
      <c r="B2937" t="s">
        <v>4786</v>
      </c>
      <c r="C2937" t="s">
        <v>4787</v>
      </c>
      <c r="D2937" s="3">
        <v>18490</v>
      </c>
      <c r="E2937" s="4">
        <v>483.1</v>
      </c>
      <c r="F2937" s="4">
        <v>38.299999999999997</v>
      </c>
    </row>
    <row r="2938" spans="1:6" x14ac:dyDescent="0.3">
      <c r="A2938" s="1">
        <v>51143</v>
      </c>
      <c r="B2938" t="s">
        <v>4788</v>
      </c>
      <c r="C2938" t="s">
        <v>4789</v>
      </c>
      <c r="D2938" s="3">
        <v>63506</v>
      </c>
      <c r="E2938" s="4">
        <v>968.94</v>
      </c>
      <c r="F2938" s="4">
        <v>65.5</v>
      </c>
    </row>
    <row r="2939" spans="1:6" x14ac:dyDescent="0.3">
      <c r="A2939" s="1">
        <v>51145</v>
      </c>
      <c r="B2939" t="s">
        <v>4790</v>
      </c>
      <c r="C2939" t="s">
        <v>4791</v>
      </c>
      <c r="D2939" s="3">
        <v>28046</v>
      </c>
      <c r="E2939" s="4">
        <v>260.22000000000003</v>
      </c>
      <c r="F2939" s="4">
        <v>107.8</v>
      </c>
    </row>
    <row r="2940" spans="1:6" x14ac:dyDescent="0.3">
      <c r="A2940" s="1">
        <v>51147</v>
      </c>
      <c r="B2940" t="s">
        <v>4792</v>
      </c>
      <c r="C2940" t="s">
        <v>4793</v>
      </c>
      <c r="D2940" s="3">
        <v>23368</v>
      </c>
      <c r="E2940" s="4">
        <v>349.96</v>
      </c>
      <c r="F2940" s="4">
        <v>66.8</v>
      </c>
    </row>
    <row r="2941" spans="1:6" x14ac:dyDescent="0.3">
      <c r="A2941" s="1">
        <v>51149</v>
      </c>
      <c r="B2941" t="s">
        <v>4794</v>
      </c>
      <c r="C2941" t="s">
        <v>4795</v>
      </c>
      <c r="D2941" s="3">
        <v>35725</v>
      </c>
      <c r="E2941" s="4">
        <v>265.16000000000003</v>
      </c>
      <c r="F2941" s="4">
        <v>134.69999999999999</v>
      </c>
    </row>
    <row r="2942" spans="1:6" x14ac:dyDescent="0.3">
      <c r="A2942" s="1">
        <v>51153</v>
      </c>
      <c r="B2942" t="s">
        <v>4796</v>
      </c>
      <c r="C2942" t="s">
        <v>4797</v>
      </c>
      <c r="D2942" s="3">
        <v>402002</v>
      </c>
      <c r="E2942" s="4">
        <v>336.4</v>
      </c>
      <c r="F2942" s="4">
        <v>1195</v>
      </c>
    </row>
    <row r="2943" spans="1:6" x14ac:dyDescent="0.3">
      <c r="A2943" s="1">
        <v>51155</v>
      </c>
      <c r="B2943" t="s">
        <v>4798</v>
      </c>
      <c r="C2943" t="s">
        <v>348</v>
      </c>
      <c r="D2943" s="3">
        <v>34872</v>
      </c>
      <c r="E2943" s="4">
        <v>319.86</v>
      </c>
      <c r="F2943" s="4">
        <v>109</v>
      </c>
    </row>
    <row r="2944" spans="1:6" x14ac:dyDescent="0.3">
      <c r="A2944" s="1">
        <v>51157</v>
      </c>
      <c r="B2944" t="s">
        <v>4799</v>
      </c>
      <c r="C2944" t="s">
        <v>4800</v>
      </c>
      <c r="D2944" s="3">
        <v>7373</v>
      </c>
      <c r="E2944" s="4">
        <v>266.23</v>
      </c>
      <c r="F2944" s="4">
        <v>27.7</v>
      </c>
    </row>
    <row r="2945" spans="1:6" x14ac:dyDescent="0.3">
      <c r="A2945" s="1">
        <v>51159</v>
      </c>
      <c r="B2945" t="s">
        <v>4801</v>
      </c>
      <c r="C2945" t="s">
        <v>974</v>
      </c>
      <c r="D2945" s="3">
        <v>9254</v>
      </c>
      <c r="E2945" s="4">
        <v>191.49</v>
      </c>
      <c r="F2945" s="4">
        <v>48.3</v>
      </c>
    </row>
    <row r="2946" spans="1:6" x14ac:dyDescent="0.3">
      <c r="A2946" s="1">
        <v>51161</v>
      </c>
      <c r="B2946" t="s">
        <v>4802</v>
      </c>
      <c r="C2946" t="s">
        <v>4803</v>
      </c>
      <c r="D2946" s="3">
        <v>92376</v>
      </c>
      <c r="E2946" s="4">
        <v>250.52</v>
      </c>
      <c r="F2946" s="4">
        <v>368.7</v>
      </c>
    </row>
    <row r="2947" spans="1:6" x14ac:dyDescent="0.3">
      <c r="A2947" s="1">
        <v>51163</v>
      </c>
      <c r="B2947" t="s">
        <v>4804</v>
      </c>
      <c r="C2947" t="s">
        <v>4805</v>
      </c>
      <c r="D2947" s="3">
        <v>22307</v>
      </c>
      <c r="E2947" s="4">
        <v>597.55999999999995</v>
      </c>
      <c r="F2947" s="4">
        <v>37.299999999999997</v>
      </c>
    </row>
    <row r="2948" spans="1:6" x14ac:dyDescent="0.3">
      <c r="A2948" s="1">
        <v>51165</v>
      </c>
      <c r="B2948" t="s">
        <v>4806</v>
      </c>
      <c r="C2948" t="s">
        <v>3011</v>
      </c>
      <c r="D2948" s="3">
        <v>76314</v>
      </c>
      <c r="E2948" s="4">
        <v>849.09</v>
      </c>
      <c r="F2948" s="4">
        <v>89.9</v>
      </c>
    </row>
    <row r="2949" spans="1:6" x14ac:dyDescent="0.3">
      <c r="A2949" s="1">
        <v>51167</v>
      </c>
      <c r="B2949" t="s">
        <v>4807</v>
      </c>
      <c r="C2949" t="s">
        <v>126</v>
      </c>
      <c r="D2949" s="3">
        <v>28897</v>
      </c>
      <c r="E2949" s="4">
        <v>473.82</v>
      </c>
      <c r="F2949" s="4">
        <v>61</v>
      </c>
    </row>
    <row r="2950" spans="1:6" x14ac:dyDescent="0.3">
      <c r="A2950" s="1">
        <v>51169</v>
      </c>
      <c r="B2950" t="s">
        <v>4808</v>
      </c>
      <c r="C2950" t="s">
        <v>355</v>
      </c>
      <c r="D2950" s="3">
        <v>23177</v>
      </c>
      <c r="E2950" s="4">
        <v>535.53</v>
      </c>
      <c r="F2950" s="4">
        <v>43.3</v>
      </c>
    </row>
    <row r="2951" spans="1:6" x14ac:dyDescent="0.3">
      <c r="A2951" s="1">
        <v>51171</v>
      </c>
      <c r="B2951" t="s">
        <v>4809</v>
      </c>
      <c r="C2951" t="s">
        <v>4810</v>
      </c>
      <c r="D2951" s="3">
        <v>41993</v>
      </c>
      <c r="E2951" s="4">
        <v>508.78</v>
      </c>
      <c r="F2951" s="4">
        <v>82.5</v>
      </c>
    </row>
    <row r="2952" spans="1:6" x14ac:dyDescent="0.3">
      <c r="A2952" s="1">
        <v>51173</v>
      </c>
      <c r="B2952" t="s">
        <v>4811</v>
      </c>
      <c r="C2952" t="s">
        <v>4812</v>
      </c>
      <c r="D2952" s="3">
        <v>32208</v>
      </c>
      <c r="E2952" s="4">
        <v>450.93</v>
      </c>
      <c r="F2952" s="4">
        <v>71.400000000000006</v>
      </c>
    </row>
    <row r="2953" spans="1:6" x14ac:dyDescent="0.3">
      <c r="A2953" s="1">
        <v>51175</v>
      </c>
      <c r="B2953" t="s">
        <v>4813</v>
      </c>
      <c r="C2953" t="s">
        <v>4814</v>
      </c>
      <c r="D2953" s="3">
        <v>18570</v>
      </c>
      <c r="E2953" s="4">
        <v>599.14</v>
      </c>
      <c r="F2953" s="4">
        <v>31</v>
      </c>
    </row>
    <row r="2954" spans="1:6" x14ac:dyDescent="0.3">
      <c r="A2954" s="1">
        <v>51177</v>
      </c>
      <c r="B2954" t="s">
        <v>4815</v>
      </c>
      <c r="C2954" t="s">
        <v>4816</v>
      </c>
      <c r="D2954" s="3">
        <v>122397</v>
      </c>
      <c r="E2954" s="4">
        <v>401.5</v>
      </c>
      <c r="F2954" s="4">
        <v>304.89999999999998</v>
      </c>
    </row>
    <row r="2955" spans="1:6" x14ac:dyDescent="0.3">
      <c r="A2955" s="1">
        <v>51179</v>
      </c>
      <c r="B2955" t="s">
        <v>4817</v>
      </c>
      <c r="C2955" t="s">
        <v>1728</v>
      </c>
      <c r="D2955" s="3">
        <v>128961</v>
      </c>
      <c r="E2955" s="4">
        <v>268.95999999999998</v>
      </c>
      <c r="F2955" s="4">
        <v>479.5</v>
      </c>
    </row>
    <row r="2956" spans="1:6" x14ac:dyDescent="0.3">
      <c r="A2956" s="1">
        <v>51181</v>
      </c>
      <c r="B2956" t="s">
        <v>4818</v>
      </c>
      <c r="C2956" t="s">
        <v>3356</v>
      </c>
      <c r="D2956" s="3">
        <v>7058</v>
      </c>
      <c r="E2956" s="4">
        <v>278.95</v>
      </c>
      <c r="F2956" s="4">
        <v>25.3</v>
      </c>
    </row>
    <row r="2957" spans="1:6" x14ac:dyDescent="0.3">
      <c r="A2957" s="1">
        <v>51183</v>
      </c>
      <c r="B2957" t="s">
        <v>4819</v>
      </c>
      <c r="C2957" t="s">
        <v>641</v>
      </c>
      <c r="D2957" s="3">
        <v>12087</v>
      </c>
      <c r="E2957" s="4">
        <v>490.22</v>
      </c>
      <c r="F2957" s="4">
        <v>24.7</v>
      </c>
    </row>
    <row r="2958" spans="1:6" x14ac:dyDescent="0.3">
      <c r="A2958" s="1">
        <v>51185</v>
      </c>
      <c r="B2958" t="s">
        <v>4820</v>
      </c>
      <c r="C2958" t="s">
        <v>1274</v>
      </c>
      <c r="D2958" s="3">
        <v>45078</v>
      </c>
      <c r="E2958" s="4">
        <v>518.85</v>
      </c>
      <c r="F2958" s="4">
        <v>86.9</v>
      </c>
    </row>
    <row r="2959" spans="1:6" x14ac:dyDescent="0.3">
      <c r="A2959" s="1">
        <v>51187</v>
      </c>
      <c r="B2959" t="s">
        <v>4821</v>
      </c>
      <c r="C2959" t="s">
        <v>1025</v>
      </c>
      <c r="D2959" s="3">
        <v>37575</v>
      </c>
      <c r="E2959" s="4">
        <v>213.47</v>
      </c>
      <c r="F2959" s="4">
        <v>176</v>
      </c>
    </row>
    <row r="2960" spans="1:6" x14ac:dyDescent="0.3">
      <c r="A2960" s="1">
        <v>51191</v>
      </c>
      <c r="B2960" t="s">
        <v>4822</v>
      </c>
      <c r="C2960" t="s">
        <v>142</v>
      </c>
      <c r="D2960" s="3">
        <v>54876</v>
      </c>
      <c r="E2960" s="4">
        <v>560.97</v>
      </c>
      <c r="F2960" s="4">
        <v>97.8</v>
      </c>
    </row>
    <row r="2961" spans="1:6" x14ac:dyDescent="0.3">
      <c r="A2961" s="1">
        <v>51193</v>
      </c>
      <c r="B2961" t="s">
        <v>4823</v>
      </c>
      <c r="C2961" t="s">
        <v>3873</v>
      </c>
      <c r="D2961" s="3">
        <v>17454</v>
      </c>
      <c r="E2961" s="4">
        <v>229.37</v>
      </c>
      <c r="F2961" s="4">
        <v>76.099999999999994</v>
      </c>
    </row>
    <row r="2962" spans="1:6" x14ac:dyDescent="0.3">
      <c r="A2962" s="1">
        <v>51195</v>
      </c>
      <c r="B2962" t="s">
        <v>4824</v>
      </c>
      <c r="C2962" t="s">
        <v>4603</v>
      </c>
      <c r="D2962" s="3">
        <v>41452</v>
      </c>
      <c r="E2962" s="4">
        <v>403.19</v>
      </c>
      <c r="F2962" s="4">
        <v>102.8</v>
      </c>
    </row>
    <row r="2963" spans="1:6" x14ac:dyDescent="0.3">
      <c r="A2963" s="1">
        <v>51197</v>
      </c>
      <c r="B2963" t="s">
        <v>4825</v>
      </c>
      <c r="C2963" t="s">
        <v>4826</v>
      </c>
      <c r="D2963" s="3">
        <v>29235</v>
      </c>
      <c r="E2963" s="4">
        <v>461.82</v>
      </c>
      <c r="F2963" s="4">
        <v>63.3</v>
      </c>
    </row>
    <row r="2964" spans="1:6" x14ac:dyDescent="0.3">
      <c r="A2964" s="1">
        <v>51199</v>
      </c>
      <c r="B2964" t="s">
        <v>4827</v>
      </c>
      <c r="C2964" t="s">
        <v>2085</v>
      </c>
      <c r="D2964" s="3" t="s">
        <v>4828</v>
      </c>
      <c r="E2964" s="4">
        <v>104.78</v>
      </c>
      <c r="F2964" s="4">
        <v>624.79999999999995</v>
      </c>
    </row>
    <row r="2965" spans="1:6" x14ac:dyDescent="0.3">
      <c r="A2965" s="1">
        <v>51510</v>
      </c>
      <c r="B2965" t="s">
        <v>4829</v>
      </c>
      <c r="C2965" t="s">
        <v>4830</v>
      </c>
      <c r="D2965" s="3" t="s">
        <v>4831</v>
      </c>
      <c r="E2965" s="4">
        <v>15.03</v>
      </c>
      <c r="F2965" s="4">
        <v>9314.2999999999993</v>
      </c>
    </row>
    <row r="2966" spans="1:6" x14ac:dyDescent="0.3">
      <c r="A2966" s="1">
        <v>51515</v>
      </c>
      <c r="B2966" t="s">
        <v>4832</v>
      </c>
      <c r="C2966" t="s">
        <v>4833</v>
      </c>
      <c r="D2966" s="3">
        <v>6222</v>
      </c>
      <c r="E2966" s="4">
        <v>6.88</v>
      </c>
      <c r="F2966" s="4">
        <v>904.6</v>
      </c>
    </row>
    <row r="2967" spans="1:6" x14ac:dyDescent="0.3">
      <c r="A2967" s="1">
        <v>51520</v>
      </c>
      <c r="B2967" t="s">
        <v>4834</v>
      </c>
      <c r="C2967" t="s">
        <v>4835</v>
      </c>
      <c r="D2967" s="3">
        <v>17835</v>
      </c>
      <c r="E2967" s="4">
        <v>13.01</v>
      </c>
      <c r="F2967" s="4">
        <v>1370.6</v>
      </c>
    </row>
    <row r="2968" spans="1:6" x14ac:dyDescent="0.3">
      <c r="A2968" s="1">
        <v>51530</v>
      </c>
      <c r="B2968" t="s">
        <v>4836</v>
      </c>
      <c r="C2968" t="s">
        <v>4837</v>
      </c>
      <c r="D2968" s="3">
        <v>6650</v>
      </c>
      <c r="E2968" s="4">
        <v>6.7</v>
      </c>
      <c r="F2968" s="4">
        <v>992</v>
      </c>
    </row>
    <row r="2969" spans="1:6" x14ac:dyDescent="0.3">
      <c r="A2969" s="1">
        <v>51540</v>
      </c>
      <c r="B2969" t="s">
        <v>4838</v>
      </c>
      <c r="C2969" t="s">
        <v>4839</v>
      </c>
      <c r="D2969" s="3" t="s">
        <v>4840</v>
      </c>
      <c r="E2969" s="4">
        <v>10.24</v>
      </c>
      <c r="F2969" s="4">
        <v>4246.3</v>
      </c>
    </row>
    <row r="2970" spans="1:6" x14ac:dyDescent="0.3">
      <c r="A2970" s="1">
        <v>51550</v>
      </c>
      <c r="B2970" t="s">
        <v>4841</v>
      </c>
      <c r="C2970" t="s">
        <v>4842</v>
      </c>
      <c r="D2970" s="3">
        <v>222209</v>
      </c>
      <c r="E2970" s="4">
        <v>340.8</v>
      </c>
      <c r="F2970" s="4">
        <v>652</v>
      </c>
    </row>
    <row r="2971" spans="1:6" x14ac:dyDescent="0.3">
      <c r="A2971" s="1">
        <v>51570</v>
      </c>
      <c r="B2971" t="s">
        <v>4843</v>
      </c>
      <c r="C2971" t="s">
        <v>4844</v>
      </c>
      <c r="D2971" s="3">
        <v>17411</v>
      </c>
      <c r="E2971" s="4">
        <v>7.52</v>
      </c>
      <c r="F2971" s="4">
        <v>2315.3000000000002</v>
      </c>
    </row>
    <row r="2972" spans="1:6" x14ac:dyDescent="0.3">
      <c r="A2972" s="1">
        <v>51580</v>
      </c>
      <c r="B2972" t="s">
        <v>4845</v>
      </c>
      <c r="C2972" t="s">
        <v>4846</v>
      </c>
      <c r="D2972" s="3">
        <v>5961</v>
      </c>
      <c r="E2972" s="4">
        <v>5.47</v>
      </c>
      <c r="F2972" s="4">
        <v>1090.0999999999999</v>
      </c>
    </row>
    <row r="2973" spans="1:6" x14ac:dyDescent="0.3">
      <c r="A2973" s="1">
        <v>51590</v>
      </c>
      <c r="B2973" t="s">
        <v>4847</v>
      </c>
      <c r="C2973" t="s">
        <v>4848</v>
      </c>
      <c r="D2973" s="3">
        <v>43055</v>
      </c>
      <c r="E2973" s="4">
        <v>42.93</v>
      </c>
      <c r="F2973" s="4">
        <v>1002.8</v>
      </c>
    </row>
    <row r="2974" spans="1:6" x14ac:dyDescent="0.3">
      <c r="A2974" s="1">
        <v>51595</v>
      </c>
      <c r="B2974" t="s">
        <v>4849</v>
      </c>
      <c r="C2974" t="s">
        <v>4850</v>
      </c>
      <c r="D2974" s="3">
        <v>5927</v>
      </c>
      <c r="E2974" s="4">
        <v>6.89</v>
      </c>
      <c r="F2974" s="4">
        <v>859.8</v>
      </c>
    </row>
    <row r="2975" spans="1:6" x14ac:dyDescent="0.3">
      <c r="A2975" s="1">
        <v>51600</v>
      </c>
      <c r="B2975" t="s">
        <v>4851</v>
      </c>
      <c r="C2975" t="s">
        <v>4852</v>
      </c>
      <c r="D2975" s="3">
        <v>22565</v>
      </c>
      <c r="E2975" s="4">
        <v>6.24</v>
      </c>
      <c r="F2975" s="4">
        <v>3616.6</v>
      </c>
    </row>
    <row r="2976" spans="1:6" x14ac:dyDescent="0.3">
      <c r="A2976" s="1">
        <v>51610</v>
      </c>
      <c r="B2976" t="s">
        <v>4853</v>
      </c>
      <c r="C2976" t="s">
        <v>4854</v>
      </c>
      <c r="D2976" s="3">
        <v>12332</v>
      </c>
      <c r="E2976" s="4">
        <v>2</v>
      </c>
      <c r="F2976" s="4">
        <v>6169.8</v>
      </c>
    </row>
    <row r="2977" spans="1:6" x14ac:dyDescent="0.3">
      <c r="A2977" s="1">
        <v>51620</v>
      </c>
      <c r="B2977" t="s">
        <v>4855</v>
      </c>
      <c r="C2977" t="s">
        <v>4856</v>
      </c>
      <c r="D2977" s="3">
        <v>8582</v>
      </c>
      <c r="E2977" s="4">
        <v>8.2100000000000009</v>
      </c>
      <c r="F2977" s="4">
        <v>1045.8</v>
      </c>
    </row>
    <row r="2978" spans="1:6" x14ac:dyDescent="0.3">
      <c r="A2978" s="1">
        <v>51630</v>
      </c>
      <c r="B2978" t="s">
        <v>4857</v>
      </c>
      <c r="C2978" t="s">
        <v>4858</v>
      </c>
      <c r="D2978" s="3">
        <v>24286</v>
      </c>
      <c r="E2978" s="4">
        <v>10.44</v>
      </c>
      <c r="F2978" s="4">
        <v>2326.1999999999998</v>
      </c>
    </row>
    <row r="2979" spans="1:6" x14ac:dyDescent="0.3">
      <c r="A2979" s="1">
        <v>51640</v>
      </c>
      <c r="B2979" t="s">
        <v>4859</v>
      </c>
      <c r="C2979" t="s">
        <v>4860</v>
      </c>
      <c r="D2979" s="3">
        <v>7042</v>
      </c>
      <c r="E2979" s="4">
        <v>8.24</v>
      </c>
      <c r="F2979" s="4">
        <v>854.7</v>
      </c>
    </row>
    <row r="2980" spans="1:6" x14ac:dyDescent="0.3">
      <c r="A2980" s="1">
        <v>51650</v>
      </c>
      <c r="B2980" t="s">
        <v>4861</v>
      </c>
      <c r="C2980" t="s">
        <v>4862</v>
      </c>
      <c r="D2980" s="3" t="s">
        <v>4863</v>
      </c>
      <c r="E2980" s="4">
        <v>51.41</v>
      </c>
      <c r="F2980" s="4">
        <v>2673.2</v>
      </c>
    </row>
    <row r="2981" spans="1:6" x14ac:dyDescent="0.3">
      <c r="A2981" s="1">
        <v>51660</v>
      </c>
      <c r="B2981" t="s">
        <v>4864</v>
      </c>
      <c r="C2981" t="s">
        <v>4865</v>
      </c>
      <c r="D2981" s="3">
        <v>48914</v>
      </c>
      <c r="E2981" s="4">
        <v>17.420000000000002</v>
      </c>
      <c r="F2981" s="4">
        <v>2808.2</v>
      </c>
    </row>
    <row r="2982" spans="1:6" x14ac:dyDescent="0.3">
      <c r="A2982" s="1">
        <v>51670</v>
      </c>
      <c r="B2982" t="s">
        <v>4866</v>
      </c>
      <c r="C2982" t="s">
        <v>4867</v>
      </c>
      <c r="D2982" s="3">
        <v>22591</v>
      </c>
      <c r="E2982" s="4">
        <v>10.28</v>
      </c>
      <c r="F2982" s="4">
        <v>2197.9</v>
      </c>
    </row>
    <row r="2983" spans="1:6" x14ac:dyDescent="0.3">
      <c r="A2983" s="1">
        <v>51678</v>
      </c>
      <c r="B2983" t="s">
        <v>4868</v>
      </c>
      <c r="C2983" t="s">
        <v>4869</v>
      </c>
      <c r="D2983" s="3">
        <v>7042</v>
      </c>
      <c r="E2983" s="4">
        <v>2.5</v>
      </c>
      <c r="F2983" s="4">
        <v>2820.3</v>
      </c>
    </row>
    <row r="2984" spans="1:6" x14ac:dyDescent="0.3">
      <c r="A2984" s="1">
        <v>51680</v>
      </c>
      <c r="B2984" t="s">
        <v>4870</v>
      </c>
      <c r="C2984" t="s">
        <v>4871</v>
      </c>
      <c r="D2984" s="3">
        <v>75568</v>
      </c>
      <c r="E2984" s="4">
        <v>49.13</v>
      </c>
      <c r="F2984" s="4">
        <v>1538.2</v>
      </c>
    </row>
    <row r="2985" spans="1:6" x14ac:dyDescent="0.3">
      <c r="A2985" s="1">
        <v>51683</v>
      </c>
      <c r="B2985" t="s">
        <v>4872</v>
      </c>
      <c r="C2985" t="s">
        <v>4873</v>
      </c>
      <c r="D2985" s="3">
        <v>37821</v>
      </c>
      <c r="E2985" s="4">
        <v>9.8800000000000008</v>
      </c>
      <c r="F2985" s="4">
        <v>3827.8</v>
      </c>
    </row>
    <row r="2986" spans="1:6" x14ac:dyDescent="0.3">
      <c r="A2986" s="1">
        <v>51685</v>
      </c>
      <c r="B2986" t="s">
        <v>4874</v>
      </c>
      <c r="C2986" t="s">
        <v>4875</v>
      </c>
      <c r="D2986" s="3">
        <v>14273</v>
      </c>
      <c r="E2986" s="4">
        <v>2.5299999999999998</v>
      </c>
      <c r="F2986" s="4">
        <v>5633.1</v>
      </c>
    </row>
    <row r="2987" spans="1:6" x14ac:dyDescent="0.3">
      <c r="A2987" s="1">
        <v>51690</v>
      </c>
      <c r="B2987" t="s">
        <v>4876</v>
      </c>
      <c r="C2987" t="s">
        <v>4877</v>
      </c>
      <c r="D2987" s="3">
        <v>13821</v>
      </c>
      <c r="E2987" s="4">
        <v>10.96</v>
      </c>
      <c r="F2987" s="4">
        <v>1261.5</v>
      </c>
    </row>
    <row r="2988" spans="1:6" x14ac:dyDescent="0.3">
      <c r="A2988" s="1">
        <v>51700</v>
      </c>
      <c r="B2988" t="s">
        <v>4878</v>
      </c>
      <c r="C2988" t="s">
        <v>4879</v>
      </c>
      <c r="D2988" s="3" t="s">
        <v>4880</v>
      </c>
      <c r="E2988" s="4">
        <v>68.709999999999994</v>
      </c>
      <c r="F2988" s="4">
        <v>2630</v>
      </c>
    </row>
    <row r="2989" spans="1:6" x14ac:dyDescent="0.3">
      <c r="A2989" s="1">
        <v>51710</v>
      </c>
      <c r="B2989" t="s">
        <v>4881</v>
      </c>
      <c r="C2989" t="s">
        <v>4882</v>
      </c>
      <c r="D2989" s="3">
        <v>242803</v>
      </c>
      <c r="E2989" s="4">
        <v>54.12</v>
      </c>
      <c r="F2989" s="4">
        <v>4486.3</v>
      </c>
    </row>
    <row r="2990" spans="1:6" x14ac:dyDescent="0.3">
      <c r="A2990" s="1">
        <v>51720</v>
      </c>
      <c r="B2990" t="s">
        <v>4883</v>
      </c>
      <c r="C2990" t="s">
        <v>4884</v>
      </c>
      <c r="D2990" s="3">
        <v>3958</v>
      </c>
      <c r="E2990" s="4">
        <v>7.48</v>
      </c>
      <c r="F2990" s="4">
        <v>529.1</v>
      </c>
    </row>
    <row r="2991" spans="1:6" x14ac:dyDescent="0.3">
      <c r="A2991" s="1">
        <v>51730</v>
      </c>
      <c r="B2991" t="s">
        <v>4885</v>
      </c>
      <c r="C2991" t="s">
        <v>4886</v>
      </c>
      <c r="D2991" s="3">
        <v>32420</v>
      </c>
      <c r="E2991" s="4">
        <v>22.93</v>
      </c>
      <c r="F2991" s="4">
        <v>1413.8</v>
      </c>
    </row>
    <row r="2992" spans="1:6" x14ac:dyDescent="0.3">
      <c r="A2992" s="1">
        <v>51735</v>
      </c>
      <c r="B2992" t="s">
        <v>4887</v>
      </c>
      <c r="C2992" t="s">
        <v>4888</v>
      </c>
      <c r="D2992" s="3">
        <v>12150</v>
      </c>
      <c r="E2992" s="4">
        <v>15.32</v>
      </c>
      <c r="F2992" s="4">
        <v>793.3</v>
      </c>
    </row>
    <row r="2993" spans="1:6" x14ac:dyDescent="0.3">
      <c r="A2993" s="1">
        <v>51740</v>
      </c>
      <c r="B2993" t="s">
        <v>4889</v>
      </c>
      <c r="C2993" t="s">
        <v>4890</v>
      </c>
      <c r="D2993" s="3">
        <v>95535</v>
      </c>
      <c r="E2993" s="4">
        <v>33.65</v>
      </c>
      <c r="F2993" s="4">
        <v>2838.9</v>
      </c>
    </row>
    <row r="2994" spans="1:6" x14ac:dyDescent="0.3">
      <c r="A2994" s="1">
        <v>51750</v>
      </c>
      <c r="B2994" t="s">
        <v>4891</v>
      </c>
      <c r="C2994" t="s">
        <v>4892</v>
      </c>
      <c r="D2994" s="3">
        <v>16408</v>
      </c>
      <c r="E2994" s="4">
        <v>9.8699999999999992</v>
      </c>
      <c r="F2994" s="4">
        <v>1662.2</v>
      </c>
    </row>
    <row r="2995" spans="1:6" x14ac:dyDescent="0.3">
      <c r="A2995" s="1">
        <v>51760</v>
      </c>
      <c r="B2995" t="s">
        <v>4893</v>
      </c>
      <c r="C2995" t="s">
        <v>4894</v>
      </c>
      <c r="D2995" s="3">
        <v>204214</v>
      </c>
      <c r="E2995" s="4">
        <v>59.81</v>
      </c>
      <c r="F2995" s="4">
        <v>3414.7</v>
      </c>
    </row>
    <row r="2996" spans="1:6" x14ac:dyDescent="0.3">
      <c r="A2996" s="1">
        <v>51770</v>
      </c>
      <c r="B2996" t="s">
        <v>4895</v>
      </c>
      <c r="C2996" t="s">
        <v>4896</v>
      </c>
      <c r="D2996" s="3">
        <v>97032</v>
      </c>
      <c r="E2996" s="4">
        <v>42.56</v>
      </c>
      <c r="F2996" s="4">
        <v>2279.8000000000002</v>
      </c>
    </row>
    <row r="2997" spans="1:6" x14ac:dyDescent="0.3">
      <c r="A2997" s="1">
        <v>51775</v>
      </c>
      <c r="B2997" t="s">
        <v>4897</v>
      </c>
      <c r="C2997" t="s">
        <v>4898</v>
      </c>
      <c r="D2997" s="3">
        <v>24802</v>
      </c>
      <c r="E2997" s="4">
        <v>14.44</v>
      </c>
      <c r="F2997" s="4">
        <v>1718</v>
      </c>
    </row>
    <row r="2998" spans="1:6" x14ac:dyDescent="0.3">
      <c r="A2998" s="1">
        <v>51790</v>
      </c>
      <c r="B2998" t="s">
        <v>4899</v>
      </c>
      <c r="C2998" t="s">
        <v>4900</v>
      </c>
      <c r="D2998" s="3">
        <v>23746</v>
      </c>
      <c r="E2998" s="4">
        <v>19.98</v>
      </c>
      <c r="F2998" s="4">
        <v>1188.8</v>
      </c>
    </row>
    <row r="2999" spans="1:6" x14ac:dyDescent="0.3">
      <c r="A2999" s="1">
        <v>51800</v>
      </c>
      <c r="B2999" t="s">
        <v>4901</v>
      </c>
      <c r="C2999" t="s">
        <v>4902</v>
      </c>
      <c r="D2999" s="3">
        <v>84585</v>
      </c>
      <c r="E2999" s="4">
        <v>400.17</v>
      </c>
      <c r="F2999" s="4">
        <v>211.4</v>
      </c>
    </row>
    <row r="3000" spans="1:6" x14ac:dyDescent="0.3">
      <c r="A3000" s="1">
        <v>51810</v>
      </c>
      <c r="B3000" t="s">
        <v>4903</v>
      </c>
      <c r="C3000" t="s">
        <v>4904</v>
      </c>
      <c r="D3000" s="3">
        <v>437994</v>
      </c>
      <c r="E3000" s="4">
        <v>249.02</v>
      </c>
      <c r="F3000" s="4">
        <v>1758.9</v>
      </c>
    </row>
    <row r="3001" spans="1:6" x14ac:dyDescent="0.3">
      <c r="A3001" s="1">
        <v>51820</v>
      </c>
      <c r="B3001" t="s">
        <v>4905</v>
      </c>
      <c r="C3001" t="s">
        <v>4906</v>
      </c>
      <c r="D3001" s="3">
        <v>21006</v>
      </c>
      <c r="E3001" s="4">
        <v>15.04</v>
      </c>
      <c r="F3001" s="4">
        <v>1396.8</v>
      </c>
    </row>
    <row r="3002" spans="1:6" x14ac:dyDescent="0.3">
      <c r="A3002" s="1">
        <v>51830</v>
      </c>
      <c r="B3002" t="s">
        <v>4907</v>
      </c>
      <c r="C3002" t="s">
        <v>4908</v>
      </c>
      <c r="D3002" s="3" t="s">
        <v>4909</v>
      </c>
      <c r="E3002" s="4">
        <v>9.02</v>
      </c>
      <c r="F3002" s="4">
        <v>1559.3</v>
      </c>
    </row>
    <row r="3003" spans="1:6" x14ac:dyDescent="0.3">
      <c r="A3003" s="1">
        <v>51840</v>
      </c>
      <c r="B3003" t="s">
        <v>4910</v>
      </c>
      <c r="C3003" t="s">
        <v>4911</v>
      </c>
      <c r="D3003" s="3">
        <v>26203</v>
      </c>
      <c r="E3003" s="4">
        <v>9.23</v>
      </c>
      <c r="F3003" s="4">
        <v>2838.1</v>
      </c>
    </row>
    <row r="3004" spans="1:6" x14ac:dyDescent="0.3">
      <c r="A3004" s="1">
        <v>53</v>
      </c>
      <c r="B3004" t="s">
        <v>4912</v>
      </c>
      <c r="C3004" t="s">
        <v>4913</v>
      </c>
      <c r="D3004" s="3">
        <v>6724540</v>
      </c>
      <c r="E3004" s="4">
        <v>66455.520000000004</v>
      </c>
      <c r="F3004" s="4">
        <v>101.2</v>
      </c>
    </row>
    <row r="3005" spans="1:6" x14ac:dyDescent="0.3">
      <c r="A3005" s="1">
        <v>53001</v>
      </c>
      <c r="B3005" t="s">
        <v>4914</v>
      </c>
      <c r="C3005" t="s">
        <v>496</v>
      </c>
      <c r="D3005" s="3">
        <v>18728</v>
      </c>
      <c r="E3005" s="4">
        <v>1924.98</v>
      </c>
      <c r="F3005" s="4">
        <v>9.6999999999999993</v>
      </c>
    </row>
    <row r="3006" spans="1:6" x14ac:dyDescent="0.3">
      <c r="A3006" s="1">
        <v>53003</v>
      </c>
      <c r="B3006" t="s">
        <v>4915</v>
      </c>
      <c r="C3006" t="s">
        <v>4916</v>
      </c>
      <c r="D3006" s="3">
        <v>21623</v>
      </c>
      <c r="E3006" s="4">
        <v>636.21</v>
      </c>
      <c r="F3006" s="4">
        <v>34</v>
      </c>
    </row>
    <row r="3007" spans="1:6" x14ac:dyDescent="0.3">
      <c r="A3007" s="1">
        <v>53005</v>
      </c>
      <c r="B3007" t="s">
        <v>4917</v>
      </c>
      <c r="C3007" t="s">
        <v>251</v>
      </c>
      <c r="D3007" s="3">
        <v>175177</v>
      </c>
      <c r="E3007" s="4">
        <v>1700.38</v>
      </c>
      <c r="F3007" s="4">
        <v>103</v>
      </c>
    </row>
    <row r="3008" spans="1:6" x14ac:dyDescent="0.3">
      <c r="A3008" s="1">
        <v>53007</v>
      </c>
      <c r="B3008" t="s">
        <v>4918</v>
      </c>
      <c r="C3008" t="s">
        <v>4919</v>
      </c>
      <c r="D3008" s="3">
        <v>72453</v>
      </c>
      <c r="E3008" s="4">
        <v>2920.52</v>
      </c>
      <c r="F3008" s="4">
        <v>24.8</v>
      </c>
    </row>
    <row r="3009" spans="1:6" x14ac:dyDescent="0.3">
      <c r="A3009" s="1">
        <v>53009</v>
      </c>
      <c r="B3009" t="s">
        <v>4920</v>
      </c>
      <c r="C3009" t="s">
        <v>4921</v>
      </c>
      <c r="D3009" s="3">
        <v>71404</v>
      </c>
      <c r="E3009" s="4">
        <v>1738.33</v>
      </c>
      <c r="F3009" s="4">
        <v>41.1</v>
      </c>
    </row>
    <row r="3010" spans="1:6" x14ac:dyDescent="0.3">
      <c r="A3010" s="1">
        <v>53011</v>
      </c>
      <c r="B3010" t="s">
        <v>4922</v>
      </c>
      <c r="C3010" t="s">
        <v>262</v>
      </c>
      <c r="D3010" s="3">
        <v>425363</v>
      </c>
      <c r="E3010" s="4">
        <v>629</v>
      </c>
      <c r="F3010" s="4">
        <v>676.2</v>
      </c>
    </row>
    <row r="3011" spans="1:6" x14ac:dyDescent="0.3">
      <c r="A3011" s="1">
        <v>53013</v>
      </c>
      <c r="B3011" t="s">
        <v>4923</v>
      </c>
      <c r="C3011" t="s">
        <v>268</v>
      </c>
      <c r="D3011" s="3">
        <v>4078</v>
      </c>
      <c r="E3011" s="4">
        <v>868.63</v>
      </c>
      <c r="F3011" s="4">
        <v>4.7</v>
      </c>
    </row>
    <row r="3012" spans="1:6" x14ac:dyDescent="0.3">
      <c r="A3012" s="1">
        <v>53015</v>
      </c>
      <c r="B3012" t="s">
        <v>4924</v>
      </c>
      <c r="C3012" t="s">
        <v>4925</v>
      </c>
      <c r="D3012" s="3">
        <v>102410</v>
      </c>
      <c r="E3012" s="4">
        <v>1140.1300000000001</v>
      </c>
      <c r="F3012" s="4">
        <v>89.8</v>
      </c>
    </row>
    <row r="3013" spans="1:6" x14ac:dyDescent="0.3">
      <c r="A3013" s="1">
        <v>53017</v>
      </c>
      <c r="B3013" t="s">
        <v>4926</v>
      </c>
      <c r="C3013" t="s">
        <v>534</v>
      </c>
      <c r="D3013" s="3">
        <v>38431</v>
      </c>
      <c r="E3013" s="4">
        <v>1819.26</v>
      </c>
      <c r="F3013" s="4">
        <v>21.1</v>
      </c>
    </row>
    <row r="3014" spans="1:6" x14ac:dyDescent="0.3">
      <c r="A3014" s="1">
        <v>53019</v>
      </c>
      <c r="B3014" t="s">
        <v>4927</v>
      </c>
      <c r="C3014" t="s">
        <v>4928</v>
      </c>
      <c r="D3014" s="3">
        <v>7551</v>
      </c>
      <c r="E3014" s="4">
        <v>2203.16</v>
      </c>
      <c r="F3014" s="4">
        <v>3.4</v>
      </c>
    </row>
    <row r="3015" spans="1:6" x14ac:dyDescent="0.3">
      <c r="A3015" s="1">
        <v>53021</v>
      </c>
      <c r="B3015" t="s">
        <v>4929</v>
      </c>
      <c r="C3015" t="s">
        <v>69</v>
      </c>
      <c r="D3015" s="3">
        <v>78163</v>
      </c>
      <c r="E3015" s="4">
        <v>1242.17</v>
      </c>
      <c r="F3015" s="4">
        <v>62.9</v>
      </c>
    </row>
    <row r="3016" spans="1:6" x14ac:dyDescent="0.3">
      <c r="A3016" s="1">
        <v>53023</v>
      </c>
      <c r="B3016" t="s">
        <v>4930</v>
      </c>
      <c r="C3016" t="s">
        <v>544</v>
      </c>
      <c r="D3016" s="3">
        <v>2266</v>
      </c>
      <c r="E3016" s="4">
        <v>710.69</v>
      </c>
      <c r="F3016" s="4">
        <v>3.2</v>
      </c>
    </row>
    <row r="3017" spans="1:6" x14ac:dyDescent="0.3">
      <c r="A3017" s="1">
        <v>53025</v>
      </c>
      <c r="B3017" t="s">
        <v>4931</v>
      </c>
      <c r="C3017" t="s">
        <v>292</v>
      </c>
      <c r="D3017" s="3">
        <v>89120</v>
      </c>
      <c r="E3017" s="4">
        <v>2679.51</v>
      </c>
      <c r="F3017" s="4">
        <v>33.299999999999997</v>
      </c>
    </row>
    <row r="3018" spans="1:6" x14ac:dyDescent="0.3">
      <c r="A3018" s="1">
        <v>53027</v>
      </c>
      <c r="B3018" t="s">
        <v>4932</v>
      </c>
      <c r="C3018" t="s">
        <v>4933</v>
      </c>
      <c r="D3018" s="3">
        <v>72797</v>
      </c>
      <c r="E3018" s="4">
        <v>1902.03</v>
      </c>
      <c r="F3018" s="4">
        <v>38.299999999999997</v>
      </c>
    </row>
    <row r="3019" spans="1:6" x14ac:dyDescent="0.3">
      <c r="A3019" s="1">
        <v>53029</v>
      </c>
      <c r="B3019" t="s">
        <v>4934</v>
      </c>
      <c r="C3019" t="s">
        <v>4935</v>
      </c>
      <c r="D3019" s="3">
        <v>78506</v>
      </c>
      <c r="E3019" s="4">
        <v>208.45</v>
      </c>
      <c r="F3019" s="4">
        <v>376.6</v>
      </c>
    </row>
    <row r="3020" spans="1:6" x14ac:dyDescent="0.3">
      <c r="A3020" s="1">
        <v>53031</v>
      </c>
      <c r="B3020" t="s">
        <v>4936</v>
      </c>
      <c r="C3020" t="s">
        <v>83</v>
      </c>
      <c r="D3020" s="3">
        <v>29872</v>
      </c>
      <c r="E3020" s="4">
        <v>1803.7</v>
      </c>
      <c r="F3020" s="4">
        <v>16.600000000000001</v>
      </c>
    </row>
    <row r="3021" spans="1:6" x14ac:dyDescent="0.3">
      <c r="A3021" s="1">
        <v>53033</v>
      </c>
      <c r="B3021" t="s">
        <v>4937</v>
      </c>
      <c r="C3021" t="s">
        <v>4415</v>
      </c>
      <c r="D3021" s="3">
        <v>1931249</v>
      </c>
      <c r="E3021" s="4">
        <v>2115.5700000000002</v>
      </c>
      <c r="F3021" s="4">
        <v>912.9</v>
      </c>
    </row>
    <row r="3022" spans="1:6" x14ac:dyDescent="0.3">
      <c r="A3022" s="1">
        <v>53035</v>
      </c>
      <c r="B3022" t="s">
        <v>4938</v>
      </c>
      <c r="C3022" t="s">
        <v>4939</v>
      </c>
      <c r="D3022" s="3">
        <v>251133</v>
      </c>
      <c r="E3022" s="4">
        <v>394.94</v>
      </c>
      <c r="F3022" s="4">
        <v>635.9</v>
      </c>
    </row>
    <row r="3023" spans="1:6" x14ac:dyDescent="0.3">
      <c r="A3023" s="1">
        <v>53037</v>
      </c>
      <c r="B3023" t="s">
        <v>4940</v>
      </c>
      <c r="C3023" t="s">
        <v>4941</v>
      </c>
      <c r="D3023" s="3">
        <v>40915</v>
      </c>
      <c r="E3023" s="4">
        <v>2297.27</v>
      </c>
      <c r="F3023" s="4">
        <v>17.8</v>
      </c>
    </row>
    <row r="3024" spans="1:6" x14ac:dyDescent="0.3">
      <c r="A3024" s="1">
        <v>53039</v>
      </c>
      <c r="B3024" t="s">
        <v>4942</v>
      </c>
      <c r="C3024" t="s">
        <v>4943</v>
      </c>
      <c r="D3024" s="3">
        <v>20318</v>
      </c>
      <c r="E3024" s="4">
        <v>1871.31</v>
      </c>
      <c r="F3024" s="4">
        <v>10.9</v>
      </c>
    </row>
    <row r="3025" spans="1:6" x14ac:dyDescent="0.3">
      <c r="A3025" s="1">
        <v>53041</v>
      </c>
      <c r="B3025" t="s">
        <v>4944</v>
      </c>
      <c r="C3025" t="s">
        <v>1112</v>
      </c>
      <c r="D3025" s="3">
        <v>75455</v>
      </c>
      <c r="E3025" s="4">
        <v>2402.8000000000002</v>
      </c>
      <c r="F3025" s="4">
        <v>31.4</v>
      </c>
    </row>
    <row r="3026" spans="1:6" x14ac:dyDescent="0.3">
      <c r="A3026" s="1">
        <v>53043</v>
      </c>
      <c r="B3026" t="s">
        <v>4945</v>
      </c>
      <c r="C3026" t="s">
        <v>313</v>
      </c>
      <c r="D3026" s="3">
        <v>10570</v>
      </c>
      <c r="E3026" s="4">
        <v>2310.4899999999998</v>
      </c>
      <c r="F3026" s="4">
        <v>4.5999999999999996</v>
      </c>
    </row>
    <row r="3027" spans="1:6" x14ac:dyDescent="0.3">
      <c r="A3027" s="1">
        <v>53045</v>
      </c>
      <c r="B3027" t="s">
        <v>4946</v>
      </c>
      <c r="C3027" t="s">
        <v>1233</v>
      </c>
      <c r="D3027" s="3">
        <v>60699</v>
      </c>
      <c r="E3027" s="4">
        <v>959.42</v>
      </c>
      <c r="F3027" s="4">
        <v>63.3</v>
      </c>
    </row>
    <row r="3028" spans="1:6" x14ac:dyDescent="0.3">
      <c r="A3028" s="1">
        <v>53047</v>
      </c>
      <c r="B3028" t="s">
        <v>4947</v>
      </c>
      <c r="C3028" t="s">
        <v>4948</v>
      </c>
      <c r="D3028" s="3">
        <v>41120</v>
      </c>
      <c r="E3028" s="4">
        <v>5267.98</v>
      </c>
      <c r="F3028" s="4">
        <v>7.8</v>
      </c>
    </row>
    <row r="3029" spans="1:6" x14ac:dyDescent="0.3">
      <c r="A3029" s="1">
        <v>53049</v>
      </c>
      <c r="B3029" t="s">
        <v>4949</v>
      </c>
      <c r="C3029" t="s">
        <v>4950</v>
      </c>
      <c r="D3029" s="3">
        <v>20920</v>
      </c>
      <c r="E3029" s="4">
        <v>932.66</v>
      </c>
      <c r="F3029" s="4">
        <v>22.4</v>
      </c>
    </row>
    <row r="3030" spans="1:6" x14ac:dyDescent="0.3">
      <c r="A3030" s="1">
        <v>53051</v>
      </c>
      <c r="B3030" t="s">
        <v>4951</v>
      </c>
      <c r="C3030" t="s">
        <v>4952</v>
      </c>
      <c r="D3030" s="3">
        <v>13001</v>
      </c>
      <c r="E3030" s="4">
        <v>1399.99</v>
      </c>
      <c r="F3030" s="4">
        <v>9.3000000000000007</v>
      </c>
    </row>
    <row r="3031" spans="1:6" x14ac:dyDescent="0.3">
      <c r="A3031" s="1">
        <v>53053</v>
      </c>
      <c r="B3031" t="s">
        <v>4953</v>
      </c>
      <c r="C3031" t="s">
        <v>963</v>
      </c>
      <c r="D3031" s="3">
        <v>795225</v>
      </c>
      <c r="E3031" s="4">
        <v>1669.51</v>
      </c>
      <c r="F3031" s="4">
        <v>476.3</v>
      </c>
    </row>
    <row r="3032" spans="1:6" x14ac:dyDescent="0.3">
      <c r="A3032" s="1">
        <v>53055</v>
      </c>
      <c r="B3032" t="s">
        <v>4954</v>
      </c>
      <c r="C3032" t="s">
        <v>603</v>
      </c>
      <c r="D3032" s="3">
        <v>15769</v>
      </c>
      <c r="E3032" s="4">
        <v>173.91</v>
      </c>
      <c r="F3032" s="4">
        <v>90.7</v>
      </c>
    </row>
    <row r="3033" spans="1:6" x14ac:dyDescent="0.3">
      <c r="A3033" s="1">
        <v>53057</v>
      </c>
      <c r="B3033" t="s">
        <v>4955</v>
      </c>
      <c r="C3033" t="s">
        <v>4956</v>
      </c>
      <c r="D3033" s="3">
        <v>116901</v>
      </c>
      <c r="E3033" s="4">
        <v>1731.2</v>
      </c>
      <c r="F3033" s="4">
        <v>67.5</v>
      </c>
    </row>
    <row r="3034" spans="1:6" x14ac:dyDescent="0.3">
      <c r="A3034" s="1">
        <v>53059</v>
      </c>
      <c r="B3034" t="s">
        <v>4957</v>
      </c>
      <c r="C3034" t="s">
        <v>4958</v>
      </c>
      <c r="D3034" s="3">
        <v>11066</v>
      </c>
      <c r="E3034" s="4">
        <v>1655.68</v>
      </c>
      <c r="F3034" s="4">
        <v>6.7</v>
      </c>
    </row>
    <row r="3035" spans="1:6" x14ac:dyDescent="0.3">
      <c r="A3035" s="1">
        <v>53061</v>
      </c>
      <c r="B3035" t="s">
        <v>4959</v>
      </c>
      <c r="C3035" t="s">
        <v>4960</v>
      </c>
      <c r="D3035" s="3">
        <v>713335</v>
      </c>
      <c r="E3035" s="4">
        <v>2087.27</v>
      </c>
      <c r="F3035" s="4">
        <v>341.8</v>
      </c>
    </row>
    <row r="3036" spans="1:6" x14ac:dyDescent="0.3">
      <c r="A3036" s="1">
        <v>53063</v>
      </c>
      <c r="B3036" t="s">
        <v>4961</v>
      </c>
      <c r="C3036" t="s">
        <v>4962</v>
      </c>
      <c r="D3036" s="3">
        <v>471221</v>
      </c>
      <c r="E3036" s="4">
        <v>1763.79</v>
      </c>
      <c r="F3036" s="4">
        <v>267.2</v>
      </c>
    </row>
    <row r="3037" spans="1:6" x14ac:dyDescent="0.3">
      <c r="A3037" s="1">
        <v>53065</v>
      </c>
      <c r="B3037" t="s">
        <v>4963</v>
      </c>
      <c r="C3037" t="s">
        <v>1732</v>
      </c>
      <c r="D3037" s="3">
        <v>43531</v>
      </c>
      <c r="E3037" s="4">
        <v>2477.7600000000002</v>
      </c>
      <c r="F3037" s="4">
        <v>17.600000000000001</v>
      </c>
    </row>
    <row r="3038" spans="1:6" x14ac:dyDescent="0.3">
      <c r="A3038" s="1">
        <v>53067</v>
      </c>
      <c r="B3038" t="s">
        <v>4964</v>
      </c>
      <c r="C3038" t="s">
        <v>2959</v>
      </c>
      <c r="D3038" s="3">
        <v>252264</v>
      </c>
      <c r="E3038" s="4">
        <v>721.96</v>
      </c>
      <c r="F3038" s="4">
        <v>349.4</v>
      </c>
    </row>
    <row r="3039" spans="1:6" x14ac:dyDescent="0.3">
      <c r="A3039" s="1">
        <v>53069</v>
      </c>
      <c r="B3039" t="s">
        <v>4965</v>
      </c>
      <c r="C3039" t="s">
        <v>4966</v>
      </c>
      <c r="D3039" s="3">
        <v>3978</v>
      </c>
      <c r="E3039" s="4">
        <v>263.38</v>
      </c>
      <c r="F3039" s="4">
        <v>15.1</v>
      </c>
    </row>
    <row r="3040" spans="1:6" x14ac:dyDescent="0.3">
      <c r="A3040" s="1">
        <v>53071</v>
      </c>
      <c r="B3040" t="s">
        <v>4967</v>
      </c>
      <c r="C3040" t="s">
        <v>4968</v>
      </c>
      <c r="D3040" s="3">
        <v>58781</v>
      </c>
      <c r="E3040" s="4">
        <v>1270.1300000000001</v>
      </c>
      <c r="F3040" s="4">
        <v>46.3</v>
      </c>
    </row>
    <row r="3041" spans="1:6" x14ac:dyDescent="0.3">
      <c r="A3041" s="1">
        <v>53073</v>
      </c>
      <c r="B3041" t="s">
        <v>4969</v>
      </c>
      <c r="C3041" t="s">
        <v>4970</v>
      </c>
      <c r="D3041" s="3">
        <v>201140</v>
      </c>
      <c r="E3041" s="4">
        <v>2106.86</v>
      </c>
      <c r="F3041" s="4">
        <v>95.5</v>
      </c>
    </row>
    <row r="3042" spans="1:6" x14ac:dyDescent="0.3">
      <c r="A3042" s="1">
        <v>53075</v>
      </c>
      <c r="B3042" t="s">
        <v>4971</v>
      </c>
      <c r="C3042" t="s">
        <v>4972</v>
      </c>
      <c r="D3042" s="3">
        <v>44776</v>
      </c>
      <c r="E3042" s="4">
        <v>2159.09</v>
      </c>
      <c r="F3042" s="4">
        <v>20.7</v>
      </c>
    </row>
    <row r="3043" spans="1:6" x14ac:dyDescent="0.3">
      <c r="A3043" s="1">
        <v>53077</v>
      </c>
      <c r="B3043" t="s">
        <v>4973</v>
      </c>
      <c r="C3043" t="s">
        <v>4974</v>
      </c>
      <c r="D3043" s="3">
        <v>243231</v>
      </c>
      <c r="E3043" s="4">
        <v>4295.3999999999996</v>
      </c>
      <c r="F3043" s="4">
        <v>56.6</v>
      </c>
    </row>
    <row r="3044" spans="1:6" x14ac:dyDescent="0.3">
      <c r="A3044" s="1">
        <v>54</v>
      </c>
      <c r="B3044" t="s">
        <v>4975</v>
      </c>
      <c r="C3044" t="s">
        <v>4976</v>
      </c>
      <c r="D3044" s="3">
        <v>1852994</v>
      </c>
      <c r="E3044" s="4">
        <v>24038.21</v>
      </c>
      <c r="F3044" s="4">
        <v>77.099999999999994</v>
      </c>
    </row>
    <row r="3045" spans="1:6" x14ac:dyDescent="0.3">
      <c r="A3045" s="1">
        <v>54001</v>
      </c>
      <c r="B3045" t="s">
        <v>4977</v>
      </c>
      <c r="C3045" t="s">
        <v>15</v>
      </c>
      <c r="D3045" s="3">
        <v>16589</v>
      </c>
      <c r="E3045" s="4">
        <v>341.06</v>
      </c>
      <c r="F3045" s="4">
        <v>48.6</v>
      </c>
    </row>
    <row r="3046" spans="1:6" x14ac:dyDescent="0.3">
      <c r="A3046" s="1">
        <v>54003</v>
      </c>
      <c r="B3046" t="s">
        <v>4978</v>
      </c>
      <c r="C3046" t="s">
        <v>3900</v>
      </c>
      <c r="D3046" s="3">
        <v>104169</v>
      </c>
      <c r="E3046" s="4">
        <v>321.14</v>
      </c>
      <c r="F3046" s="4">
        <v>324.39999999999998</v>
      </c>
    </row>
    <row r="3047" spans="1:6" x14ac:dyDescent="0.3">
      <c r="A3047" s="1">
        <v>54005</v>
      </c>
      <c r="B3047" t="s">
        <v>4979</v>
      </c>
      <c r="C3047" t="s">
        <v>253</v>
      </c>
      <c r="D3047" s="3">
        <v>24629</v>
      </c>
      <c r="E3047" s="4">
        <v>501.54</v>
      </c>
      <c r="F3047" s="4">
        <v>49.1</v>
      </c>
    </row>
    <row r="3048" spans="1:6" x14ac:dyDescent="0.3">
      <c r="A3048" s="1">
        <v>54007</v>
      </c>
      <c r="B3048" t="s">
        <v>4980</v>
      </c>
      <c r="C3048" t="s">
        <v>4981</v>
      </c>
      <c r="D3048" s="3">
        <v>14523</v>
      </c>
      <c r="E3048" s="4">
        <v>510.81</v>
      </c>
      <c r="F3048" s="4">
        <v>28.4</v>
      </c>
    </row>
    <row r="3049" spans="1:6" x14ac:dyDescent="0.3">
      <c r="A3049" s="1">
        <v>54009</v>
      </c>
      <c r="B3049" t="s">
        <v>4982</v>
      </c>
      <c r="C3049" t="s">
        <v>4983</v>
      </c>
      <c r="D3049" s="3">
        <v>24069</v>
      </c>
      <c r="E3049" s="4">
        <v>89.2</v>
      </c>
      <c r="F3049" s="4">
        <v>269.8</v>
      </c>
    </row>
    <row r="3050" spans="1:6" x14ac:dyDescent="0.3">
      <c r="A3050" s="1">
        <v>54011</v>
      </c>
      <c r="B3050" t="s">
        <v>4984</v>
      </c>
      <c r="C3050" t="s">
        <v>4985</v>
      </c>
      <c r="D3050" s="3">
        <v>96319</v>
      </c>
      <c r="E3050" s="4">
        <v>281.02</v>
      </c>
      <c r="F3050" s="4">
        <v>342.8</v>
      </c>
    </row>
    <row r="3051" spans="1:6" x14ac:dyDescent="0.3">
      <c r="A3051" s="1">
        <v>54013</v>
      </c>
      <c r="B3051" t="s">
        <v>4986</v>
      </c>
      <c r="C3051" t="s">
        <v>25</v>
      </c>
      <c r="D3051" s="3">
        <v>7627</v>
      </c>
      <c r="E3051" s="4">
        <v>279.25</v>
      </c>
      <c r="F3051" s="4">
        <v>27.3</v>
      </c>
    </row>
    <row r="3052" spans="1:6" x14ac:dyDescent="0.3">
      <c r="A3052" s="1">
        <v>54015</v>
      </c>
      <c r="B3052" t="s">
        <v>4987</v>
      </c>
      <c r="C3052" t="s">
        <v>37</v>
      </c>
      <c r="D3052" s="3">
        <v>9386</v>
      </c>
      <c r="E3052" s="4">
        <v>341.9</v>
      </c>
      <c r="F3052" s="4">
        <v>27.5</v>
      </c>
    </row>
    <row r="3053" spans="1:6" x14ac:dyDescent="0.3">
      <c r="A3053" s="1">
        <v>54017</v>
      </c>
      <c r="B3053" t="s">
        <v>4988</v>
      </c>
      <c r="C3053" t="s">
        <v>4989</v>
      </c>
      <c r="D3053" s="3">
        <v>8202</v>
      </c>
      <c r="E3053" s="4">
        <v>319.72000000000003</v>
      </c>
      <c r="F3053" s="4">
        <v>25.7</v>
      </c>
    </row>
    <row r="3054" spans="1:6" x14ac:dyDescent="0.3">
      <c r="A3054" s="1">
        <v>54019</v>
      </c>
      <c r="B3054" t="s">
        <v>4990</v>
      </c>
      <c r="C3054" t="s">
        <v>67</v>
      </c>
      <c r="D3054" s="3">
        <v>46039</v>
      </c>
      <c r="E3054" s="4">
        <v>661.55</v>
      </c>
      <c r="F3054" s="4">
        <v>69.599999999999994</v>
      </c>
    </row>
    <row r="3055" spans="1:6" x14ac:dyDescent="0.3">
      <c r="A3055" s="1">
        <v>54021</v>
      </c>
      <c r="B3055" t="s">
        <v>4991</v>
      </c>
      <c r="C3055" t="s">
        <v>879</v>
      </c>
      <c r="D3055" s="3">
        <v>8693</v>
      </c>
      <c r="E3055" s="4">
        <v>338.5</v>
      </c>
      <c r="F3055" s="4">
        <v>25.7</v>
      </c>
    </row>
    <row r="3056" spans="1:6" x14ac:dyDescent="0.3">
      <c r="A3056" s="1">
        <v>54023</v>
      </c>
      <c r="B3056" t="s">
        <v>4992</v>
      </c>
      <c r="C3056" t="s">
        <v>292</v>
      </c>
      <c r="D3056" s="3">
        <v>11937</v>
      </c>
      <c r="E3056" s="4">
        <v>477.37</v>
      </c>
      <c r="F3056" s="4">
        <v>25</v>
      </c>
    </row>
    <row r="3057" spans="1:6" x14ac:dyDescent="0.3">
      <c r="A3057" s="1">
        <v>54025</v>
      </c>
      <c r="B3057" t="s">
        <v>4993</v>
      </c>
      <c r="C3057" t="s">
        <v>4994</v>
      </c>
      <c r="D3057" s="3">
        <v>35480</v>
      </c>
      <c r="E3057" s="4">
        <v>1019.57</v>
      </c>
      <c r="F3057" s="4">
        <v>34.799999999999997</v>
      </c>
    </row>
    <row r="3058" spans="1:6" x14ac:dyDescent="0.3">
      <c r="A3058" s="1">
        <v>54027</v>
      </c>
      <c r="B3058" t="s">
        <v>4995</v>
      </c>
      <c r="C3058" t="s">
        <v>2148</v>
      </c>
      <c r="D3058" s="3">
        <v>23964</v>
      </c>
      <c r="E3058" s="4">
        <v>640.25</v>
      </c>
      <c r="F3058" s="4">
        <v>37.4</v>
      </c>
    </row>
    <row r="3059" spans="1:6" x14ac:dyDescent="0.3">
      <c r="A3059" s="1">
        <v>54029</v>
      </c>
      <c r="B3059" t="s">
        <v>4996</v>
      </c>
      <c r="C3059" t="s">
        <v>896</v>
      </c>
      <c r="D3059" s="3">
        <v>30676</v>
      </c>
      <c r="E3059" s="4">
        <v>82.61</v>
      </c>
      <c r="F3059" s="4">
        <v>371.3</v>
      </c>
    </row>
    <row r="3060" spans="1:6" x14ac:dyDescent="0.3">
      <c r="A3060" s="1">
        <v>54031</v>
      </c>
      <c r="B3060" t="s">
        <v>4997</v>
      </c>
      <c r="C3060" t="s">
        <v>4998</v>
      </c>
      <c r="D3060" s="3">
        <v>14025</v>
      </c>
      <c r="E3060" s="4">
        <v>582.30999999999995</v>
      </c>
      <c r="F3060" s="4">
        <v>24.1</v>
      </c>
    </row>
    <row r="3061" spans="1:6" x14ac:dyDescent="0.3">
      <c r="A3061" s="1">
        <v>54033</v>
      </c>
      <c r="B3061" t="s">
        <v>4999</v>
      </c>
      <c r="C3061" t="s">
        <v>1339</v>
      </c>
      <c r="D3061" s="3">
        <v>69099</v>
      </c>
      <c r="E3061" s="4">
        <v>416.01</v>
      </c>
      <c r="F3061" s="4">
        <v>166.1</v>
      </c>
    </row>
    <row r="3062" spans="1:6" x14ac:dyDescent="0.3">
      <c r="A3062" s="1">
        <v>54035</v>
      </c>
      <c r="B3062" t="s">
        <v>5000</v>
      </c>
      <c r="C3062" t="s">
        <v>81</v>
      </c>
      <c r="D3062" s="3">
        <v>29211</v>
      </c>
      <c r="E3062" s="4">
        <v>464.35</v>
      </c>
      <c r="F3062" s="4">
        <v>62.9</v>
      </c>
    </row>
    <row r="3063" spans="1:6" x14ac:dyDescent="0.3">
      <c r="A3063" s="1">
        <v>54037</v>
      </c>
      <c r="B3063" t="s">
        <v>5001</v>
      </c>
      <c r="C3063" t="s">
        <v>83</v>
      </c>
      <c r="D3063" s="3">
        <v>53498</v>
      </c>
      <c r="E3063" s="4">
        <v>209.63</v>
      </c>
      <c r="F3063" s="4">
        <v>255.2</v>
      </c>
    </row>
    <row r="3064" spans="1:6" x14ac:dyDescent="0.3">
      <c r="A3064" s="1">
        <v>54039</v>
      </c>
      <c r="B3064" t="s">
        <v>5002</v>
      </c>
      <c r="C3064" t="s">
        <v>5003</v>
      </c>
      <c r="D3064" s="3">
        <v>193063</v>
      </c>
      <c r="E3064" s="4">
        <v>901.59</v>
      </c>
      <c r="F3064" s="4">
        <v>214.1</v>
      </c>
    </row>
    <row r="3065" spans="1:6" x14ac:dyDescent="0.3">
      <c r="A3065" s="1">
        <v>54041</v>
      </c>
      <c r="B3065" t="s">
        <v>5004</v>
      </c>
      <c r="C3065" t="s">
        <v>1112</v>
      </c>
      <c r="D3065" s="3">
        <v>16372</v>
      </c>
      <c r="E3065" s="4">
        <v>384.9</v>
      </c>
      <c r="F3065" s="4">
        <v>42.5</v>
      </c>
    </row>
    <row r="3066" spans="1:6" x14ac:dyDescent="0.3">
      <c r="A3066" s="1">
        <v>54043</v>
      </c>
      <c r="B3066" t="s">
        <v>5005</v>
      </c>
      <c r="C3066" t="s">
        <v>313</v>
      </c>
      <c r="D3066" s="3">
        <v>21720</v>
      </c>
      <c r="E3066" s="4">
        <v>437.04</v>
      </c>
      <c r="F3066" s="4">
        <v>49.7</v>
      </c>
    </row>
    <row r="3067" spans="1:6" x14ac:dyDescent="0.3">
      <c r="A3067" s="1">
        <v>54045</v>
      </c>
      <c r="B3067" t="s">
        <v>5006</v>
      </c>
      <c r="C3067" t="s">
        <v>317</v>
      </c>
      <c r="D3067" s="3">
        <v>36743</v>
      </c>
      <c r="E3067" s="4">
        <v>453.74</v>
      </c>
      <c r="F3067" s="4">
        <v>81</v>
      </c>
    </row>
    <row r="3068" spans="1:6" x14ac:dyDescent="0.3">
      <c r="A3068" s="1">
        <v>54047</v>
      </c>
      <c r="B3068" t="s">
        <v>5007</v>
      </c>
      <c r="C3068" t="s">
        <v>3308</v>
      </c>
      <c r="D3068" s="3">
        <v>22113</v>
      </c>
      <c r="E3068" s="4">
        <v>533.46</v>
      </c>
      <c r="F3068" s="4">
        <v>41.5</v>
      </c>
    </row>
    <row r="3069" spans="1:6" x14ac:dyDescent="0.3">
      <c r="A3069" s="1">
        <v>54049</v>
      </c>
      <c r="B3069" t="s">
        <v>5008</v>
      </c>
      <c r="C3069" t="s">
        <v>105</v>
      </c>
      <c r="D3069" s="3">
        <v>56418</v>
      </c>
      <c r="E3069" s="4">
        <v>308.74</v>
      </c>
      <c r="F3069" s="4">
        <v>182.7</v>
      </c>
    </row>
    <row r="3070" spans="1:6" x14ac:dyDescent="0.3">
      <c r="A3070" s="1">
        <v>54051</v>
      </c>
      <c r="B3070" t="s">
        <v>5009</v>
      </c>
      <c r="C3070" t="s">
        <v>107</v>
      </c>
      <c r="D3070" s="3">
        <v>33107</v>
      </c>
      <c r="E3070" s="4">
        <v>305.43</v>
      </c>
      <c r="F3070" s="4">
        <v>108.4</v>
      </c>
    </row>
    <row r="3071" spans="1:6" x14ac:dyDescent="0.3">
      <c r="A3071" s="1">
        <v>54053</v>
      </c>
      <c r="B3071" t="s">
        <v>5010</v>
      </c>
      <c r="C3071" t="s">
        <v>1233</v>
      </c>
      <c r="D3071" s="3">
        <v>27324</v>
      </c>
      <c r="E3071" s="4">
        <v>430.75</v>
      </c>
      <c r="F3071" s="4">
        <v>63.4</v>
      </c>
    </row>
    <row r="3072" spans="1:6" x14ac:dyDescent="0.3">
      <c r="A3072" s="1">
        <v>54055</v>
      </c>
      <c r="B3072" t="s">
        <v>5011</v>
      </c>
      <c r="C3072" t="s">
        <v>1239</v>
      </c>
      <c r="D3072" s="3">
        <v>62264</v>
      </c>
      <c r="E3072" s="4">
        <v>418.99</v>
      </c>
      <c r="F3072" s="4">
        <v>148.6</v>
      </c>
    </row>
    <row r="3073" spans="1:6" x14ac:dyDescent="0.3">
      <c r="A3073" s="1">
        <v>54057</v>
      </c>
      <c r="B3073" t="s">
        <v>5012</v>
      </c>
      <c r="C3073" t="s">
        <v>573</v>
      </c>
      <c r="D3073" s="3">
        <v>28212</v>
      </c>
      <c r="E3073" s="4">
        <v>327.83</v>
      </c>
      <c r="F3073" s="4">
        <v>86.1</v>
      </c>
    </row>
    <row r="3074" spans="1:6" x14ac:dyDescent="0.3">
      <c r="A3074" s="1">
        <v>54059</v>
      </c>
      <c r="B3074" t="s">
        <v>5013</v>
      </c>
      <c r="C3074" t="s">
        <v>5014</v>
      </c>
      <c r="D3074" s="3">
        <v>26839</v>
      </c>
      <c r="E3074" s="4">
        <v>423.11</v>
      </c>
      <c r="F3074" s="4">
        <v>63.4</v>
      </c>
    </row>
    <row r="3075" spans="1:6" x14ac:dyDescent="0.3">
      <c r="A3075" s="1">
        <v>54061</v>
      </c>
      <c r="B3075" t="s">
        <v>5015</v>
      </c>
      <c r="C3075" t="s">
        <v>5016</v>
      </c>
      <c r="D3075" s="3">
        <v>96189</v>
      </c>
      <c r="E3075" s="4">
        <v>360.06</v>
      </c>
      <c r="F3075" s="4">
        <v>267.10000000000002</v>
      </c>
    </row>
    <row r="3076" spans="1:6" x14ac:dyDescent="0.3">
      <c r="A3076" s="1">
        <v>54063</v>
      </c>
      <c r="B3076" t="s">
        <v>5017</v>
      </c>
      <c r="C3076" t="s">
        <v>112</v>
      </c>
      <c r="D3076" s="3">
        <v>13502</v>
      </c>
      <c r="E3076" s="4">
        <v>472.75</v>
      </c>
      <c r="F3076" s="4">
        <v>28.6</v>
      </c>
    </row>
    <row r="3077" spans="1:6" x14ac:dyDescent="0.3">
      <c r="A3077" s="1">
        <v>54065</v>
      </c>
      <c r="B3077" t="s">
        <v>5018</v>
      </c>
      <c r="C3077" t="s">
        <v>116</v>
      </c>
      <c r="D3077" s="3">
        <v>17541</v>
      </c>
      <c r="E3077" s="4">
        <v>229.07</v>
      </c>
      <c r="F3077" s="4">
        <v>76.599999999999994</v>
      </c>
    </row>
    <row r="3078" spans="1:6" x14ac:dyDescent="0.3">
      <c r="A3078" s="1">
        <v>54067</v>
      </c>
      <c r="B3078" t="s">
        <v>5019</v>
      </c>
      <c r="C3078" t="s">
        <v>1886</v>
      </c>
      <c r="D3078" s="3">
        <v>26233</v>
      </c>
      <c r="E3078" s="4">
        <v>646.82000000000005</v>
      </c>
      <c r="F3078" s="4">
        <v>40.6</v>
      </c>
    </row>
    <row r="3079" spans="1:6" x14ac:dyDescent="0.3">
      <c r="A3079" s="1">
        <v>54069</v>
      </c>
      <c r="B3079" t="s">
        <v>5020</v>
      </c>
      <c r="C3079" t="s">
        <v>1376</v>
      </c>
      <c r="D3079" s="3">
        <v>44443</v>
      </c>
      <c r="E3079" s="4">
        <v>105.82</v>
      </c>
      <c r="F3079" s="4">
        <v>420</v>
      </c>
    </row>
    <row r="3080" spans="1:6" x14ac:dyDescent="0.3">
      <c r="A3080" s="1">
        <v>54071</v>
      </c>
      <c r="B3080" t="s">
        <v>5021</v>
      </c>
      <c r="C3080" t="s">
        <v>1894</v>
      </c>
      <c r="D3080" s="3">
        <v>7695</v>
      </c>
      <c r="E3080" s="4">
        <v>696.05</v>
      </c>
      <c r="F3080" s="4">
        <v>11.1</v>
      </c>
    </row>
    <row r="3081" spans="1:6" x14ac:dyDescent="0.3">
      <c r="A3081" s="1">
        <v>54073</v>
      </c>
      <c r="B3081" t="s">
        <v>5022</v>
      </c>
      <c r="C3081" t="s">
        <v>5023</v>
      </c>
      <c r="D3081" s="3">
        <v>7605</v>
      </c>
      <c r="E3081" s="4">
        <v>130.1</v>
      </c>
      <c r="F3081" s="4">
        <v>58.5</v>
      </c>
    </row>
    <row r="3082" spans="1:6" x14ac:dyDescent="0.3">
      <c r="A3082" s="1">
        <v>54075</v>
      </c>
      <c r="B3082" t="s">
        <v>5024</v>
      </c>
      <c r="C3082" t="s">
        <v>1542</v>
      </c>
      <c r="D3082" s="3">
        <v>8719</v>
      </c>
      <c r="E3082" s="4">
        <v>940.28</v>
      </c>
      <c r="F3082" s="4">
        <v>9.3000000000000007</v>
      </c>
    </row>
    <row r="3083" spans="1:6" x14ac:dyDescent="0.3">
      <c r="A3083" s="1">
        <v>54077</v>
      </c>
      <c r="B3083" t="s">
        <v>5025</v>
      </c>
      <c r="C3083" t="s">
        <v>5026</v>
      </c>
      <c r="D3083" s="3">
        <v>33520</v>
      </c>
      <c r="E3083" s="4">
        <v>648.79999999999995</v>
      </c>
      <c r="F3083" s="4">
        <v>51.7</v>
      </c>
    </row>
    <row r="3084" spans="1:6" x14ac:dyDescent="0.3">
      <c r="A3084" s="1">
        <v>54079</v>
      </c>
      <c r="B3084" t="s">
        <v>5027</v>
      </c>
      <c r="C3084" t="s">
        <v>745</v>
      </c>
      <c r="D3084" s="3">
        <v>55486</v>
      </c>
      <c r="E3084" s="4">
        <v>345.67</v>
      </c>
      <c r="F3084" s="4">
        <v>160.5</v>
      </c>
    </row>
    <row r="3085" spans="1:6" x14ac:dyDescent="0.3">
      <c r="A3085" s="1">
        <v>54081</v>
      </c>
      <c r="B3085" t="s">
        <v>5028</v>
      </c>
      <c r="C3085" t="s">
        <v>5029</v>
      </c>
      <c r="D3085" s="3">
        <v>78859</v>
      </c>
      <c r="E3085" s="4">
        <v>605.35</v>
      </c>
      <c r="F3085" s="4">
        <v>130.30000000000001</v>
      </c>
    </row>
    <row r="3086" spans="1:6" x14ac:dyDescent="0.3">
      <c r="A3086" s="1">
        <v>54083</v>
      </c>
      <c r="B3086" t="s">
        <v>5030</v>
      </c>
      <c r="C3086" t="s">
        <v>124</v>
      </c>
      <c r="D3086" s="3">
        <v>29405</v>
      </c>
      <c r="E3086" s="4">
        <v>1039.68</v>
      </c>
      <c r="F3086" s="4">
        <v>28.3</v>
      </c>
    </row>
    <row r="3087" spans="1:6" x14ac:dyDescent="0.3">
      <c r="A3087" s="1">
        <v>54085</v>
      </c>
      <c r="B3087" t="s">
        <v>5031</v>
      </c>
      <c r="C3087" t="s">
        <v>5032</v>
      </c>
      <c r="D3087" s="3">
        <v>10449</v>
      </c>
      <c r="E3087" s="4">
        <v>451.99</v>
      </c>
      <c r="F3087" s="4">
        <v>23.1</v>
      </c>
    </row>
    <row r="3088" spans="1:6" x14ac:dyDescent="0.3">
      <c r="A3088" s="1">
        <v>54087</v>
      </c>
      <c r="B3088" t="s">
        <v>5033</v>
      </c>
      <c r="C3088" t="s">
        <v>4166</v>
      </c>
      <c r="D3088" s="3">
        <v>14926</v>
      </c>
      <c r="E3088" s="4">
        <v>483.56</v>
      </c>
      <c r="F3088" s="4">
        <v>30.9</v>
      </c>
    </row>
    <row r="3089" spans="1:6" x14ac:dyDescent="0.3">
      <c r="A3089" s="1">
        <v>54089</v>
      </c>
      <c r="B3089" t="s">
        <v>5034</v>
      </c>
      <c r="C3089" t="s">
        <v>5035</v>
      </c>
      <c r="D3089" s="3">
        <v>13927</v>
      </c>
      <c r="E3089" s="4">
        <v>360.46</v>
      </c>
      <c r="F3089" s="4">
        <v>38.6</v>
      </c>
    </row>
    <row r="3090" spans="1:6" x14ac:dyDescent="0.3">
      <c r="A3090" s="1">
        <v>54091</v>
      </c>
      <c r="B3090" t="s">
        <v>5036</v>
      </c>
      <c r="C3090" t="s">
        <v>760</v>
      </c>
      <c r="D3090" s="3">
        <v>16895</v>
      </c>
      <c r="E3090" s="4">
        <v>172.77</v>
      </c>
      <c r="F3090" s="4">
        <v>97.8</v>
      </c>
    </row>
    <row r="3091" spans="1:6" x14ac:dyDescent="0.3">
      <c r="A3091" s="1">
        <v>54093</v>
      </c>
      <c r="B3091" t="s">
        <v>5037</v>
      </c>
      <c r="C3091" t="s">
        <v>5038</v>
      </c>
      <c r="D3091" s="3">
        <v>7141</v>
      </c>
      <c r="E3091" s="4">
        <v>418.92</v>
      </c>
      <c r="F3091" s="4">
        <v>17</v>
      </c>
    </row>
    <row r="3092" spans="1:6" x14ac:dyDescent="0.3">
      <c r="A3092" s="1">
        <v>54095</v>
      </c>
      <c r="B3092" t="s">
        <v>5039</v>
      </c>
      <c r="C3092" t="s">
        <v>4570</v>
      </c>
      <c r="D3092" s="3">
        <v>9208</v>
      </c>
      <c r="E3092" s="4">
        <v>256.29000000000002</v>
      </c>
      <c r="F3092" s="4">
        <v>35.9</v>
      </c>
    </row>
    <row r="3093" spans="1:6" x14ac:dyDescent="0.3">
      <c r="A3093" s="1">
        <v>54097</v>
      </c>
      <c r="B3093" t="s">
        <v>5040</v>
      </c>
      <c r="C3093" t="s">
        <v>4572</v>
      </c>
      <c r="D3093" s="3">
        <v>24254</v>
      </c>
      <c r="E3093" s="4">
        <v>354.64</v>
      </c>
      <c r="F3093" s="4">
        <v>68.400000000000006</v>
      </c>
    </row>
    <row r="3094" spans="1:6" x14ac:dyDescent="0.3">
      <c r="A3094" s="1">
        <v>54099</v>
      </c>
      <c r="B3094" t="s">
        <v>5041</v>
      </c>
      <c r="C3094" t="s">
        <v>1028</v>
      </c>
      <c r="D3094" s="3">
        <v>42481</v>
      </c>
      <c r="E3094" s="4">
        <v>505.98</v>
      </c>
      <c r="F3094" s="4">
        <v>84</v>
      </c>
    </row>
    <row r="3095" spans="1:6" x14ac:dyDescent="0.3">
      <c r="A3095" s="1">
        <v>54101</v>
      </c>
      <c r="B3095" t="s">
        <v>5042</v>
      </c>
      <c r="C3095" t="s">
        <v>1030</v>
      </c>
      <c r="D3095" s="3">
        <v>9154</v>
      </c>
      <c r="E3095" s="4">
        <v>553.47</v>
      </c>
      <c r="F3095" s="4">
        <v>16.5</v>
      </c>
    </row>
    <row r="3096" spans="1:6" x14ac:dyDescent="0.3">
      <c r="A3096" s="1">
        <v>54103</v>
      </c>
      <c r="B3096" t="s">
        <v>5043</v>
      </c>
      <c r="C3096" t="s">
        <v>5044</v>
      </c>
      <c r="D3096" s="3">
        <v>16583</v>
      </c>
      <c r="E3096" s="4">
        <v>358.06</v>
      </c>
      <c r="F3096" s="4">
        <v>46.3</v>
      </c>
    </row>
    <row r="3097" spans="1:6" x14ac:dyDescent="0.3">
      <c r="A3097" s="1">
        <v>54105</v>
      </c>
      <c r="B3097" t="s">
        <v>5045</v>
      </c>
      <c r="C3097" t="s">
        <v>5046</v>
      </c>
      <c r="D3097" s="3">
        <v>5717</v>
      </c>
      <c r="E3097" s="4">
        <v>232.51</v>
      </c>
      <c r="F3097" s="4">
        <v>24.6</v>
      </c>
    </row>
    <row r="3098" spans="1:6" x14ac:dyDescent="0.3">
      <c r="A3098" s="1">
        <v>54107</v>
      </c>
      <c r="B3098" t="s">
        <v>5047</v>
      </c>
      <c r="C3098" t="s">
        <v>3591</v>
      </c>
      <c r="D3098" s="3">
        <v>86956</v>
      </c>
      <c r="E3098" s="4">
        <v>366.26</v>
      </c>
      <c r="F3098" s="4">
        <v>237.4</v>
      </c>
    </row>
    <row r="3099" spans="1:6" x14ac:dyDescent="0.3">
      <c r="A3099" s="1">
        <v>54109</v>
      </c>
      <c r="B3099" t="s">
        <v>5048</v>
      </c>
      <c r="C3099" t="s">
        <v>3208</v>
      </c>
      <c r="D3099" s="3">
        <v>23796</v>
      </c>
      <c r="E3099" s="4">
        <v>499.45</v>
      </c>
      <c r="F3099" s="4">
        <v>47.6</v>
      </c>
    </row>
    <row r="3100" spans="1:6" x14ac:dyDescent="0.3">
      <c r="A3100" s="1">
        <v>55</v>
      </c>
      <c r="B3100" t="s">
        <v>5049</v>
      </c>
      <c r="C3100" t="s">
        <v>5050</v>
      </c>
      <c r="D3100" s="3">
        <v>5686986</v>
      </c>
      <c r="E3100" s="4">
        <v>54157.8</v>
      </c>
      <c r="F3100" s="4">
        <v>105</v>
      </c>
    </row>
    <row r="3101" spans="1:6" x14ac:dyDescent="0.3">
      <c r="A3101" s="1">
        <v>55001</v>
      </c>
      <c r="B3101" t="s">
        <v>5051</v>
      </c>
      <c r="C3101" t="s">
        <v>496</v>
      </c>
      <c r="D3101" s="3">
        <v>20875</v>
      </c>
      <c r="E3101" s="4">
        <v>645.65</v>
      </c>
      <c r="F3101" s="4">
        <v>32.299999999999997</v>
      </c>
    </row>
    <row r="3102" spans="1:6" x14ac:dyDescent="0.3">
      <c r="A3102" s="1">
        <v>55003</v>
      </c>
      <c r="B3102" t="s">
        <v>5052</v>
      </c>
      <c r="C3102" t="s">
        <v>3470</v>
      </c>
      <c r="D3102" s="3">
        <v>16157</v>
      </c>
      <c r="E3102" s="4">
        <v>1045.04</v>
      </c>
      <c r="F3102" s="4">
        <v>15.5</v>
      </c>
    </row>
    <row r="3103" spans="1:6" x14ac:dyDescent="0.3">
      <c r="A3103" s="1">
        <v>55005</v>
      </c>
      <c r="B3103" t="s">
        <v>5053</v>
      </c>
      <c r="C3103" t="s">
        <v>5054</v>
      </c>
      <c r="D3103" s="3">
        <v>45870</v>
      </c>
      <c r="E3103" s="4">
        <v>862.71</v>
      </c>
      <c r="F3103" s="4">
        <v>53.2</v>
      </c>
    </row>
    <row r="3104" spans="1:6" x14ac:dyDescent="0.3">
      <c r="A3104" s="1">
        <v>55007</v>
      </c>
      <c r="B3104" t="s">
        <v>5055</v>
      </c>
      <c r="C3104" t="s">
        <v>5056</v>
      </c>
      <c r="D3104" s="3">
        <v>15014</v>
      </c>
      <c r="E3104" s="4">
        <v>1477.86</v>
      </c>
      <c r="F3104" s="4">
        <v>10.199999999999999</v>
      </c>
    </row>
    <row r="3105" spans="1:6" x14ac:dyDescent="0.3">
      <c r="A3105" s="1">
        <v>55009</v>
      </c>
      <c r="B3105" t="s">
        <v>5057</v>
      </c>
      <c r="C3105" t="s">
        <v>1145</v>
      </c>
      <c r="D3105" s="3">
        <v>248007</v>
      </c>
      <c r="E3105" s="4">
        <v>529.71</v>
      </c>
      <c r="F3105" s="4">
        <v>468.2</v>
      </c>
    </row>
    <row r="3106" spans="1:6" x14ac:dyDescent="0.3">
      <c r="A3106" s="1">
        <v>55011</v>
      </c>
      <c r="B3106" t="s">
        <v>5058</v>
      </c>
      <c r="C3106" t="s">
        <v>2847</v>
      </c>
      <c r="D3106" s="3">
        <v>13587</v>
      </c>
      <c r="E3106" s="4">
        <v>671.64</v>
      </c>
      <c r="F3106" s="4">
        <v>20.2</v>
      </c>
    </row>
    <row r="3107" spans="1:6" x14ac:dyDescent="0.3">
      <c r="A3107" s="1">
        <v>55013</v>
      </c>
      <c r="B3107" t="s">
        <v>5059</v>
      </c>
      <c r="C3107" t="s">
        <v>5060</v>
      </c>
      <c r="D3107" s="3">
        <v>15457</v>
      </c>
      <c r="E3107" s="4">
        <v>821.85</v>
      </c>
      <c r="F3107" s="4">
        <v>18.8</v>
      </c>
    </row>
    <row r="3108" spans="1:6" x14ac:dyDescent="0.3">
      <c r="A3108" s="1">
        <v>55015</v>
      </c>
      <c r="B3108" t="s">
        <v>5061</v>
      </c>
      <c r="C3108" t="s">
        <v>5062</v>
      </c>
      <c r="D3108" s="3">
        <v>48971</v>
      </c>
      <c r="E3108" s="4">
        <v>318.24</v>
      </c>
      <c r="F3108" s="4">
        <v>153.9</v>
      </c>
    </row>
    <row r="3109" spans="1:6" x14ac:dyDescent="0.3">
      <c r="A3109" s="1">
        <v>55017</v>
      </c>
      <c r="B3109" t="s">
        <v>5063</v>
      </c>
      <c r="C3109" t="s">
        <v>2192</v>
      </c>
      <c r="D3109" s="3">
        <v>62415</v>
      </c>
      <c r="E3109" s="4">
        <v>1008.37</v>
      </c>
      <c r="F3109" s="4">
        <v>61.9</v>
      </c>
    </row>
    <row r="3110" spans="1:6" x14ac:dyDescent="0.3">
      <c r="A3110" s="1">
        <v>55019</v>
      </c>
      <c r="B3110" t="s">
        <v>5064</v>
      </c>
      <c r="C3110" t="s">
        <v>262</v>
      </c>
      <c r="D3110" s="3">
        <v>34690</v>
      </c>
      <c r="E3110" s="4">
        <v>1209.82</v>
      </c>
      <c r="F3110" s="4">
        <v>28.7</v>
      </c>
    </row>
    <row r="3111" spans="1:6" x14ac:dyDescent="0.3">
      <c r="A3111" s="1">
        <v>55021</v>
      </c>
      <c r="B3111" t="s">
        <v>5065</v>
      </c>
      <c r="C3111" t="s">
        <v>268</v>
      </c>
      <c r="D3111" s="3">
        <v>56833</v>
      </c>
      <c r="E3111" s="4">
        <v>765.53</v>
      </c>
      <c r="F3111" s="4">
        <v>74.2</v>
      </c>
    </row>
    <row r="3112" spans="1:6" x14ac:dyDescent="0.3">
      <c r="A3112" s="1">
        <v>55023</v>
      </c>
      <c r="B3112" t="s">
        <v>5066</v>
      </c>
      <c r="C3112" t="s">
        <v>274</v>
      </c>
      <c r="D3112" s="3">
        <v>16644</v>
      </c>
      <c r="E3112" s="4">
        <v>570.66</v>
      </c>
      <c r="F3112" s="4">
        <v>29.2</v>
      </c>
    </row>
    <row r="3113" spans="1:6" x14ac:dyDescent="0.3">
      <c r="A3113" s="1">
        <v>55025</v>
      </c>
      <c r="B3113" t="s">
        <v>5067</v>
      </c>
      <c r="C3113" t="s">
        <v>5068</v>
      </c>
      <c r="D3113" s="3">
        <v>488073</v>
      </c>
      <c r="E3113" s="4">
        <v>1197.24</v>
      </c>
      <c r="F3113" s="4">
        <v>407.7</v>
      </c>
    </row>
    <row r="3114" spans="1:6" x14ac:dyDescent="0.3">
      <c r="A3114" s="1">
        <v>55027</v>
      </c>
      <c r="B3114" t="s">
        <v>5069</v>
      </c>
      <c r="C3114" t="s">
        <v>851</v>
      </c>
      <c r="D3114" s="3">
        <v>88759</v>
      </c>
      <c r="E3114" s="4">
        <v>875.62</v>
      </c>
      <c r="F3114" s="4">
        <v>101.4</v>
      </c>
    </row>
    <row r="3115" spans="1:6" x14ac:dyDescent="0.3">
      <c r="A3115" s="1">
        <v>55029</v>
      </c>
      <c r="B3115" t="s">
        <v>5070</v>
      </c>
      <c r="C3115" t="s">
        <v>5071</v>
      </c>
      <c r="D3115" s="3">
        <v>27785</v>
      </c>
      <c r="E3115" s="4">
        <v>481.98</v>
      </c>
      <c r="F3115" s="4">
        <v>57.6</v>
      </c>
    </row>
    <row r="3116" spans="1:6" x14ac:dyDescent="0.3">
      <c r="A3116" s="1">
        <v>55031</v>
      </c>
      <c r="B3116" t="s">
        <v>5072</v>
      </c>
      <c r="C3116" t="s">
        <v>534</v>
      </c>
      <c r="D3116" s="3">
        <v>44159</v>
      </c>
      <c r="E3116" s="4">
        <v>1304.1400000000001</v>
      </c>
      <c r="F3116" s="4">
        <v>33.9</v>
      </c>
    </row>
    <row r="3117" spans="1:6" x14ac:dyDescent="0.3">
      <c r="A3117" s="1">
        <v>55033</v>
      </c>
      <c r="B3117" t="s">
        <v>5073</v>
      </c>
      <c r="C3117" t="s">
        <v>3403</v>
      </c>
      <c r="D3117" s="3">
        <v>43857</v>
      </c>
      <c r="E3117" s="4">
        <v>850.11</v>
      </c>
      <c r="F3117" s="4">
        <v>51.6</v>
      </c>
    </row>
    <row r="3118" spans="1:6" x14ac:dyDescent="0.3">
      <c r="A3118" s="1">
        <v>55035</v>
      </c>
      <c r="B3118" t="s">
        <v>5074</v>
      </c>
      <c r="C3118" t="s">
        <v>5075</v>
      </c>
      <c r="D3118" s="3">
        <v>98736</v>
      </c>
      <c r="E3118" s="4">
        <v>637.98</v>
      </c>
      <c r="F3118" s="4">
        <v>154.80000000000001</v>
      </c>
    </row>
    <row r="3119" spans="1:6" x14ac:dyDescent="0.3">
      <c r="A3119" s="1">
        <v>55037</v>
      </c>
      <c r="B3119" t="s">
        <v>5076</v>
      </c>
      <c r="C3119" t="s">
        <v>3922</v>
      </c>
      <c r="D3119" s="3">
        <v>4423</v>
      </c>
      <c r="E3119" s="4">
        <v>488.2</v>
      </c>
      <c r="F3119" s="4">
        <v>9.1</v>
      </c>
    </row>
    <row r="3120" spans="1:6" x14ac:dyDescent="0.3">
      <c r="A3120" s="1">
        <v>55039</v>
      </c>
      <c r="B3120" t="s">
        <v>5077</v>
      </c>
      <c r="C3120" t="s">
        <v>5078</v>
      </c>
      <c r="D3120" s="3">
        <v>101633</v>
      </c>
      <c r="E3120" s="4">
        <v>719.55</v>
      </c>
      <c r="F3120" s="4">
        <v>141.19999999999999</v>
      </c>
    </row>
    <row r="3121" spans="1:6" x14ac:dyDescent="0.3">
      <c r="A3121" s="1">
        <v>55041</v>
      </c>
      <c r="B3121" t="s">
        <v>5079</v>
      </c>
      <c r="C3121" t="s">
        <v>3814</v>
      </c>
      <c r="D3121" s="3">
        <v>9304</v>
      </c>
      <c r="E3121" s="4">
        <v>1014.07</v>
      </c>
      <c r="F3121" s="4">
        <v>9.1999999999999993</v>
      </c>
    </row>
    <row r="3122" spans="1:6" x14ac:dyDescent="0.3">
      <c r="A3122" s="1">
        <v>55043</v>
      </c>
      <c r="B3122" t="s">
        <v>5080</v>
      </c>
      <c r="C3122" t="s">
        <v>292</v>
      </c>
      <c r="D3122" s="3">
        <v>51208</v>
      </c>
      <c r="E3122" s="4">
        <v>1146.8499999999999</v>
      </c>
      <c r="F3122" s="4">
        <v>44.7</v>
      </c>
    </row>
    <row r="3123" spans="1:6" x14ac:dyDescent="0.3">
      <c r="A3123" s="1">
        <v>55045</v>
      </c>
      <c r="B3123" t="s">
        <v>5081</v>
      </c>
      <c r="C3123" t="s">
        <v>1820</v>
      </c>
      <c r="D3123" s="3">
        <v>36842</v>
      </c>
      <c r="E3123" s="4">
        <v>583.96</v>
      </c>
      <c r="F3123" s="4">
        <v>63.1</v>
      </c>
    </row>
    <row r="3124" spans="1:6" x14ac:dyDescent="0.3">
      <c r="A3124" s="1">
        <v>55047</v>
      </c>
      <c r="B3124" t="s">
        <v>5082</v>
      </c>
      <c r="C3124" t="s">
        <v>5083</v>
      </c>
      <c r="D3124" s="3">
        <v>19051</v>
      </c>
      <c r="E3124" s="4">
        <v>349.44</v>
      </c>
      <c r="F3124" s="4">
        <v>54.5</v>
      </c>
    </row>
    <row r="3125" spans="1:6" x14ac:dyDescent="0.3">
      <c r="A3125" s="1">
        <v>55049</v>
      </c>
      <c r="B3125" t="s">
        <v>5084</v>
      </c>
      <c r="C3125" t="s">
        <v>1499</v>
      </c>
      <c r="D3125" s="3">
        <v>23687</v>
      </c>
      <c r="E3125" s="4">
        <v>762.58</v>
      </c>
      <c r="F3125" s="4">
        <v>31.1</v>
      </c>
    </row>
    <row r="3126" spans="1:6" x14ac:dyDescent="0.3">
      <c r="A3126" s="1">
        <v>55051</v>
      </c>
      <c r="B3126" t="s">
        <v>5085</v>
      </c>
      <c r="C3126" t="s">
        <v>2225</v>
      </c>
      <c r="D3126" s="3">
        <v>5916</v>
      </c>
      <c r="E3126" s="4">
        <v>758.17</v>
      </c>
      <c r="F3126" s="4">
        <v>7.8</v>
      </c>
    </row>
    <row r="3127" spans="1:6" x14ac:dyDescent="0.3">
      <c r="A3127" s="1">
        <v>55053</v>
      </c>
      <c r="B3127" t="s">
        <v>5086</v>
      </c>
      <c r="C3127" t="s">
        <v>81</v>
      </c>
      <c r="D3127" s="3">
        <v>20449</v>
      </c>
      <c r="E3127" s="4">
        <v>987.72</v>
      </c>
      <c r="F3127" s="4">
        <v>20.7</v>
      </c>
    </row>
    <row r="3128" spans="1:6" x14ac:dyDescent="0.3">
      <c r="A3128" s="1">
        <v>55055</v>
      </c>
      <c r="B3128" t="s">
        <v>5087</v>
      </c>
      <c r="C3128" t="s">
        <v>83</v>
      </c>
      <c r="D3128" s="3">
        <v>83686</v>
      </c>
      <c r="E3128" s="4">
        <v>556.47</v>
      </c>
      <c r="F3128" s="4">
        <v>150.4</v>
      </c>
    </row>
    <row r="3129" spans="1:6" x14ac:dyDescent="0.3">
      <c r="A3129" s="1">
        <v>55057</v>
      </c>
      <c r="B3129" t="s">
        <v>5088</v>
      </c>
      <c r="C3129" t="s">
        <v>5089</v>
      </c>
      <c r="D3129" s="3">
        <v>26664</v>
      </c>
      <c r="E3129" s="4">
        <v>766.93</v>
      </c>
      <c r="F3129" s="4">
        <v>34.799999999999997</v>
      </c>
    </row>
    <row r="3130" spans="1:6" x14ac:dyDescent="0.3">
      <c r="A3130" s="1">
        <v>55059</v>
      </c>
      <c r="B3130" t="s">
        <v>5090</v>
      </c>
      <c r="C3130" t="s">
        <v>5091</v>
      </c>
      <c r="D3130" s="3">
        <v>166426</v>
      </c>
      <c r="E3130" s="4">
        <v>271.99</v>
      </c>
      <c r="F3130" s="4">
        <v>611.9</v>
      </c>
    </row>
    <row r="3131" spans="1:6" x14ac:dyDescent="0.3">
      <c r="A3131" s="1">
        <v>55061</v>
      </c>
      <c r="B3131" t="s">
        <v>5092</v>
      </c>
      <c r="C3131" t="s">
        <v>5093</v>
      </c>
      <c r="D3131" s="3">
        <v>20574</v>
      </c>
      <c r="E3131" s="4">
        <v>342.52</v>
      </c>
      <c r="F3131" s="4">
        <v>60.1</v>
      </c>
    </row>
    <row r="3132" spans="1:6" x14ac:dyDescent="0.3">
      <c r="A3132" s="1">
        <v>55063</v>
      </c>
      <c r="B3132" t="s">
        <v>5094</v>
      </c>
      <c r="C3132" t="s">
        <v>5095</v>
      </c>
      <c r="D3132" s="3">
        <v>114638</v>
      </c>
      <c r="E3132" s="4">
        <v>451.69</v>
      </c>
      <c r="F3132" s="4">
        <v>253.8</v>
      </c>
    </row>
    <row r="3133" spans="1:6" x14ac:dyDescent="0.3">
      <c r="A3133" s="1">
        <v>55065</v>
      </c>
      <c r="B3133" t="s">
        <v>5096</v>
      </c>
      <c r="C3133" t="s">
        <v>309</v>
      </c>
      <c r="D3133" s="3">
        <v>16836</v>
      </c>
      <c r="E3133" s="4">
        <v>633.59</v>
      </c>
      <c r="F3133" s="4">
        <v>26.6</v>
      </c>
    </row>
    <row r="3134" spans="1:6" x14ac:dyDescent="0.3">
      <c r="A3134" s="1">
        <v>55067</v>
      </c>
      <c r="B3134" t="s">
        <v>5097</v>
      </c>
      <c r="C3134" t="s">
        <v>5098</v>
      </c>
      <c r="D3134" s="3">
        <v>19977</v>
      </c>
      <c r="E3134" s="4">
        <v>870.64</v>
      </c>
      <c r="F3134" s="4">
        <v>22.9</v>
      </c>
    </row>
    <row r="3135" spans="1:6" x14ac:dyDescent="0.3">
      <c r="A3135" s="1">
        <v>55069</v>
      </c>
      <c r="B3135" t="s">
        <v>5099</v>
      </c>
      <c r="C3135" t="s">
        <v>313</v>
      </c>
      <c r="D3135" s="3">
        <v>28743</v>
      </c>
      <c r="E3135" s="4">
        <v>878.97</v>
      </c>
      <c r="F3135" s="4">
        <v>32.700000000000003</v>
      </c>
    </row>
    <row r="3136" spans="1:6" x14ac:dyDescent="0.3">
      <c r="A3136" s="1">
        <v>55071</v>
      </c>
      <c r="B3136" t="s">
        <v>5100</v>
      </c>
      <c r="C3136" t="s">
        <v>5101</v>
      </c>
      <c r="D3136" s="3">
        <v>81442</v>
      </c>
      <c r="E3136" s="4">
        <v>589.08000000000004</v>
      </c>
      <c r="F3136" s="4">
        <v>138.30000000000001</v>
      </c>
    </row>
    <row r="3137" spans="1:6" x14ac:dyDescent="0.3">
      <c r="A3137" s="1">
        <v>55073</v>
      </c>
      <c r="B3137" t="s">
        <v>5102</v>
      </c>
      <c r="C3137" t="s">
        <v>5103</v>
      </c>
      <c r="D3137" s="3">
        <v>134063</v>
      </c>
      <c r="E3137" s="4">
        <v>1544.98</v>
      </c>
      <c r="F3137" s="4">
        <v>86.8</v>
      </c>
    </row>
    <row r="3138" spans="1:6" x14ac:dyDescent="0.3">
      <c r="A3138" s="1">
        <v>55075</v>
      </c>
      <c r="B3138" t="s">
        <v>5104</v>
      </c>
      <c r="C3138" t="s">
        <v>5105</v>
      </c>
      <c r="D3138" s="3">
        <v>41749</v>
      </c>
      <c r="E3138" s="4">
        <v>1399.35</v>
      </c>
      <c r="F3138" s="4">
        <v>29.8</v>
      </c>
    </row>
    <row r="3139" spans="1:6" x14ac:dyDescent="0.3">
      <c r="A3139" s="1">
        <v>55077</v>
      </c>
      <c r="B3139" t="s">
        <v>5106</v>
      </c>
      <c r="C3139" t="s">
        <v>2253</v>
      </c>
      <c r="D3139" s="3">
        <v>15404</v>
      </c>
      <c r="E3139" s="4">
        <v>455.6</v>
      </c>
      <c r="F3139" s="4">
        <v>33.799999999999997</v>
      </c>
    </row>
    <row r="3140" spans="1:6" x14ac:dyDescent="0.3">
      <c r="A3140" s="1">
        <v>55078</v>
      </c>
      <c r="B3140" t="s">
        <v>5107</v>
      </c>
      <c r="C3140" t="s">
        <v>2258</v>
      </c>
      <c r="D3140" s="3">
        <v>4232</v>
      </c>
      <c r="E3140" s="4">
        <v>357.61</v>
      </c>
      <c r="F3140" s="4">
        <v>11.8</v>
      </c>
    </row>
    <row r="3141" spans="1:6" x14ac:dyDescent="0.3">
      <c r="A3141" s="1">
        <v>55079</v>
      </c>
      <c r="B3141" t="s">
        <v>5108</v>
      </c>
      <c r="C3141" t="s">
        <v>5109</v>
      </c>
      <c r="D3141" s="3">
        <v>947735</v>
      </c>
      <c r="E3141" s="4">
        <v>241.4</v>
      </c>
      <c r="F3141" s="4">
        <v>3926</v>
      </c>
    </row>
    <row r="3142" spans="1:6" x14ac:dyDescent="0.3">
      <c r="A3142" s="1">
        <v>55081</v>
      </c>
      <c r="B3142" t="s">
        <v>5110</v>
      </c>
      <c r="C3142" t="s">
        <v>112</v>
      </c>
      <c r="D3142" s="3">
        <v>44673</v>
      </c>
      <c r="E3142" s="4">
        <v>900.78</v>
      </c>
      <c r="F3142" s="4">
        <v>49.6</v>
      </c>
    </row>
    <row r="3143" spans="1:6" x14ac:dyDescent="0.3">
      <c r="A3143" s="1">
        <v>55083</v>
      </c>
      <c r="B3143" t="s">
        <v>5111</v>
      </c>
      <c r="C3143" t="s">
        <v>5112</v>
      </c>
      <c r="D3143" s="3">
        <v>37660</v>
      </c>
      <c r="E3143" s="4">
        <v>997.99</v>
      </c>
      <c r="F3143" s="4">
        <v>37.700000000000003</v>
      </c>
    </row>
    <row r="3144" spans="1:6" x14ac:dyDescent="0.3">
      <c r="A3144" s="1">
        <v>55085</v>
      </c>
      <c r="B3144" t="s">
        <v>5113</v>
      </c>
      <c r="C3144" t="s">
        <v>1120</v>
      </c>
      <c r="D3144" s="3">
        <v>35998</v>
      </c>
      <c r="E3144" s="4">
        <v>1112.97</v>
      </c>
      <c r="F3144" s="4">
        <v>32.299999999999997</v>
      </c>
    </row>
    <row r="3145" spans="1:6" x14ac:dyDescent="0.3">
      <c r="A3145" s="1">
        <v>55087</v>
      </c>
      <c r="B3145" t="s">
        <v>5114</v>
      </c>
      <c r="C3145" t="s">
        <v>5115</v>
      </c>
      <c r="D3145" s="3">
        <v>176695</v>
      </c>
      <c r="E3145" s="4">
        <v>637.52</v>
      </c>
      <c r="F3145" s="4">
        <v>277.2</v>
      </c>
    </row>
    <row r="3146" spans="1:6" x14ac:dyDescent="0.3">
      <c r="A3146" s="1">
        <v>55089</v>
      </c>
      <c r="B3146" t="s">
        <v>5116</v>
      </c>
      <c r="C3146" t="s">
        <v>5117</v>
      </c>
      <c r="D3146" s="3">
        <v>86395</v>
      </c>
      <c r="E3146" s="4">
        <v>233.08</v>
      </c>
      <c r="F3146" s="4">
        <v>370.7</v>
      </c>
    </row>
    <row r="3147" spans="1:6" x14ac:dyDescent="0.3">
      <c r="A3147" s="1">
        <v>55091</v>
      </c>
      <c r="B3147" t="s">
        <v>5118</v>
      </c>
      <c r="C3147" t="s">
        <v>5119</v>
      </c>
      <c r="D3147" s="3">
        <v>7469</v>
      </c>
      <c r="E3147" s="4">
        <v>231.98</v>
      </c>
      <c r="F3147" s="4">
        <v>32.200000000000003</v>
      </c>
    </row>
    <row r="3148" spans="1:6" x14ac:dyDescent="0.3">
      <c r="A3148" s="1">
        <v>55093</v>
      </c>
      <c r="B3148" t="s">
        <v>5120</v>
      </c>
      <c r="C3148" t="s">
        <v>963</v>
      </c>
      <c r="D3148" s="3">
        <v>41019</v>
      </c>
      <c r="E3148" s="4">
        <v>573.75</v>
      </c>
      <c r="F3148" s="4">
        <v>71.5</v>
      </c>
    </row>
    <row r="3149" spans="1:6" x14ac:dyDescent="0.3">
      <c r="A3149" s="1">
        <v>55095</v>
      </c>
      <c r="B3149" t="s">
        <v>5121</v>
      </c>
      <c r="C3149" t="s">
        <v>342</v>
      </c>
      <c r="D3149" s="3">
        <v>44205</v>
      </c>
      <c r="E3149" s="4">
        <v>913.96</v>
      </c>
      <c r="F3149" s="4">
        <v>48.4</v>
      </c>
    </row>
    <row r="3150" spans="1:6" x14ac:dyDescent="0.3">
      <c r="A3150" s="1">
        <v>55097</v>
      </c>
      <c r="B3150" t="s">
        <v>5122</v>
      </c>
      <c r="C3150" t="s">
        <v>3561</v>
      </c>
      <c r="D3150" s="3">
        <v>70019</v>
      </c>
      <c r="E3150" s="4">
        <v>800.68</v>
      </c>
      <c r="F3150" s="4">
        <v>87.4</v>
      </c>
    </row>
    <row r="3151" spans="1:6" x14ac:dyDescent="0.3">
      <c r="A3151" s="1">
        <v>55099</v>
      </c>
      <c r="B3151" t="s">
        <v>5123</v>
      </c>
      <c r="C3151" t="s">
        <v>5124</v>
      </c>
      <c r="D3151" s="3">
        <v>14159</v>
      </c>
      <c r="E3151" s="4">
        <v>1254.3800000000001</v>
      </c>
      <c r="F3151" s="4">
        <v>11.3</v>
      </c>
    </row>
    <row r="3152" spans="1:6" x14ac:dyDescent="0.3">
      <c r="A3152" s="1">
        <v>55101</v>
      </c>
      <c r="B3152" t="s">
        <v>5125</v>
      </c>
      <c r="C3152" t="s">
        <v>5126</v>
      </c>
      <c r="D3152" s="3">
        <v>195408</v>
      </c>
      <c r="E3152" s="4">
        <v>332.5</v>
      </c>
      <c r="F3152" s="4">
        <v>587.70000000000005</v>
      </c>
    </row>
    <row r="3153" spans="1:6" x14ac:dyDescent="0.3">
      <c r="A3153" s="1">
        <v>55103</v>
      </c>
      <c r="B3153" t="s">
        <v>5127</v>
      </c>
      <c r="C3153" t="s">
        <v>1258</v>
      </c>
      <c r="D3153" s="3">
        <v>18021</v>
      </c>
      <c r="E3153" s="4">
        <v>586.15</v>
      </c>
      <c r="F3153" s="4">
        <v>30.7</v>
      </c>
    </row>
    <row r="3154" spans="1:6" x14ac:dyDescent="0.3">
      <c r="A3154" s="1">
        <v>55105</v>
      </c>
      <c r="B3154" t="s">
        <v>5128</v>
      </c>
      <c r="C3154" t="s">
        <v>2423</v>
      </c>
      <c r="D3154" s="3">
        <v>160331</v>
      </c>
      <c r="E3154" s="4">
        <v>718.14</v>
      </c>
      <c r="F3154" s="4">
        <v>223.3</v>
      </c>
    </row>
    <row r="3155" spans="1:6" x14ac:dyDescent="0.3">
      <c r="A3155" s="1">
        <v>55107</v>
      </c>
      <c r="B3155" t="s">
        <v>5129</v>
      </c>
      <c r="C3155" t="s">
        <v>4521</v>
      </c>
      <c r="D3155" s="3">
        <v>14755</v>
      </c>
      <c r="E3155" s="4">
        <v>913.59</v>
      </c>
      <c r="F3155" s="4">
        <v>16.2</v>
      </c>
    </row>
    <row r="3156" spans="1:6" x14ac:dyDescent="0.3">
      <c r="A3156" s="1">
        <v>55109</v>
      </c>
      <c r="B3156" t="s">
        <v>5130</v>
      </c>
      <c r="C3156" t="s">
        <v>5131</v>
      </c>
      <c r="D3156" s="3">
        <v>84345</v>
      </c>
      <c r="E3156" s="4">
        <v>722.33</v>
      </c>
      <c r="F3156" s="4">
        <v>116.8</v>
      </c>
    </row>
    <row r="3157" spans="1:6" x14ac:dyDescent="0.3">
      <c r="A3157" s="1">
        <v>55111</v>
      </c>
      <c r="B3157" t="s">
        <v>5132</v>
      </c>
      <c r="C3157" t="s">
        <v>5133</v>
      </c>
      <c r="D3157" s="3">
        <v>61976</v>
      </c>
      <c r="E3157" s="4">
        <v>830.9</v>
      </c>
      <c r="F3157" s="4">
        <v>74.599999999999994</v>
      </c>
    </row>
    <row r="3158" spans="1:6" x14ac:dyDescent="0.3">
      <c r="A3158" s="1">
        <v>55113</v>
      </c>
      <c r="B3158" t="s">
        <v>5134</v>
      </c>
      <c r="C3158" t="s">
        <v>5135</v>
      </c>
      <c r="D3158" s="3">
        <v>16557</v>
      </c>
      <c r="E3158" s="4">
        <v>1257.3</v>
      </c>
      <c r="F3158" s="4">
        <v>13.2</v>
      </c>
    </row>
    <row r="3159" spans="1:6" x14ac:dyDescent="0.3">
      <c r="A3159" s="1">
        <v>55115</v>
      </c>
      <c r="B3159" t="s">
        <v>5136</v>
      </c>
      <c r="C3159" t="s">
        <v>5137</v>
      </c>
      <c r="D3159" s="3">
        <v>41949</v>
      </c>
      <c r="E3159" s="4">
        <v>893.06</v>
      </c>
      <c r="F3159" s="4">
        <v>47</v>
      </c>
    </row>
    <row r="3160" spans="1:6" x14ac:dyDescent="0.3">
      <c r="A3160" s="1">
        <v>55117</v>
      </c>
      <c r="B3160" t="s">
        <v>5138</v>
      </c>
      <c r="C3160" t="s">
        <v>5139</v>
      </c>
      <c r="D3160" s="3">
        <v>115507</v>
      </c>
      <c r="E3160" s="4">
        <v>511.27</v>
      </c>
      <c r="F3160" s="4">
        <v>225.9</v>
      </c>
    </row>
    <row r="3161" spans="1:6" x14ac:dyDescent="0.3">
      <c r="A3161" s="1">
        <v>55119</v>
      </c>
      <c r="B3161" t="s">
        <v>5140</v>
      </c>
      <c r="C3161" t="s">
        <v>760</v>
      </c>
      <c r="D3161" s="3">
        <v>20689</v>
      </c>
      <c r="E3161" s="4">
        <v>974.88</v>
      </c>
      <c r="F3161" s="4">
        <v>21.2</v>
      </c>
    </row>
    <row r="3162" spans="1:6" x14ac:dyDescent="0.3">
      <c r="A3162" s="1">
        <v>55121</v>
      </c>
      <c r="B3162" t="s">
        <v>5141</v>
      </c>
      <c r="C3162" t="s">
        <v>5142</v>
      </c>
      <c r="D3162" s="3">
        <v>28816</v>
      </c>
      <c r="E3162" s="4">
        <v>732.96</v>
      </c>
      <c r="F3162" s="4">
        <v>39.299999999999997</v>
      </c>
    </row>
    <row r="3163" spans="1:6" x14ac:dyDescent="0.3">
      <c r="A3163" s="1">
        <v>55123</v>
      </c>
      <c r="B3163" t="s">
        <v>5143</v>
      </c>
      <c r="C3163" t="s">
        <v>2728</v>
      </c>
      <c r="D3163" s="3">
        <v>29773</v>
      </c>
      <c r="E3163" s="4">
        <v>791.58</v>
      </c>
      <c r="F3163" s="4">
        <v>37.6</v>
      </c>
    </row>
    <row r="3164" spans="1:6" x14ac:dyDescent="0.3">
      <c r="A3164" s="1">
        <v>55125</v>
      </c>
      <c r="B3164" t="s">
        <v>5144</v>
      </c>
      <c r="C3164" t="s">
        <v>5145</v>
      </c>
      <c r="D3164" s="3">
        <v>21430</v>
      </c>
      <c r="E3164" s="4">
        <v>856.6</v>
      </c>
      <c r="F3164" s="4">
        <v>25</v>
      </c>
    </row>
    <row r="3165" spans="1:6" x14ac:dyDescent="0.3">
      <c r="A3165" s="1">
        <v>55127</v>
      </c>
      <c r="B3165" t="s">
        <v>5146</v>
      </c>
      <c r="C3165" t="s">
        <v>4065</v>
      </c>
      <c r="D3165" s="3">
        <v>102228</v>
      </c>
      <c r="E3165" s="4">
        <v>555.13</v>
      </c>
      <c r="F3165" s="4">
        <v>184.2</v>
      </c>
    </row>
    <row r="3166" spans="1:6" x14ac:dyDescent="0.3">
      <c r="A3166" s="1">
        <v>55129</v>
      </c>
      <c r="B3166" t="s">
        <v>5147</v>
      </c>
      <c r="C3166" t="s">
        <v>5148</v>
      </c>
      <c r="D3166" s="3">
        <v>15911</v>
      </c>
      <c r="E3166" s="4">
        <v>797.11</v>
      </c>
      <c r="F3166" s="4">
        <v>20</v>
      </c>
    </row>
    <row r="3167" spans="1:6" x14ac:dyDescent="0.3">
      <c r="A3167" s="1">
        <v>55131</v>
      </c>
      <c r="B3167" t="s">
        <v>5149</v>
      </c>
      <c r="C3167" t="s">
        <v>142</v>
      </c>
      <c r="D3167" s="3">
        <v>131887</v>
      </c>
      <c r="E3167" s="4">
        <v>430.7</v>
      </c>
      <c r="F3167" s="4">
        <v>306.2</v>
      </c>
    </row>
    <row r="3168" spans="1:6" x14ac:dyDescent="0.3">
      <c r="A3168" s="1">
        <v>55133</v>
      </c>
      <c r="B3168" t="s">
        <v>5150</v>
      </c>
      <c r="C3168" t="s">
        <v>5151</v>
      </c>
      <c r="D3168" s="3">
        <v>389891</v>
      </c>
      <c r="E3168" s="4">
        <v>549.57000000000005</v>
      </c>
      <c r="F3168" s="4">
        <v>709.4</v>
      </c>
    </row>
    <row r="3169" spans="1:6" x14ac:dyDescent="0.3">
      <c r="A3169" s="1">
        <v>55135</v>
      </c>
      <c r="B3169" t="s">
        <v>5152</v>
      </c>
      <c r="C3169" t="s">
        <v>5153</v>
      </c>
      <c r="D3169" s="3">
        <v>52410</v>
      </c>
      <c r="E3169" s="4">
        <v>747.71</v>
      </c>
      <c r="F3169" s="4">
        <v>70.099999999999994</v>
      </c>
    </row>
    <row r="3170" spans="1:6" x14ac:dyDescent="0.3">
      <c r="A3170" s="1">
        <v>55137</v>
      </c>
      <c r="B3170" t="s">
        <v>5154</v>
      </c>
      <c r="C3170" t="s">
        <v>5155</v>
      </c>
      <c r="D3170" s="3">
        <v>24496</v>
      </c>
      <c r="E3170" s="4">
        <v>626.15</v>
      </c>
      <c r="F3170" s="4">
        <v>39.1</v>
      </c>
    </row>
    <row r="3171" spans="1:6" x14ac:dyDescent="0.3">
      <c r="A3171" s="1">
        <v>55139</v>
      </c>
      <c r="B3171" t="s">
        <v>5156</v>
      </c>
      <c r="C3171" t="s">
        <v>1291</v>
      </c>
      <c r="D3171" s="3">
        <v>166994</v>
      </c>
      <c r="E3171" s="4">
        <v>434.49</v>
      </c>
      <c r="F3171" s="4">
        <v>384.3</v>
      </c>
    </row>
    <row r="3172" spans="1:6" x14ac:dyDescent="0.3">
      <c r="A3172" s="1">
        <v>55141</v>
      </c>
      <c r="B3172" t="s">
        <v>5157</v>
      </c>
      <c r="C3172" t="s">
        <v>3591</v>
      </c>
      <c r="D3172" s="3">
        <v>74749</v>
      </c>
      <c r="E3172" s="4">
        <v>793.12</v>
      </c>
      <c r="F3172" s="4">
        <v>94.2</v>
      </c>
    </row>
    <row r="3173" spans="1:6" x14ac:dyDescent="0.3">
      <c r="A3173" s="1">
        <v>56</v>
      </c>
      <c r="B3173" t="s">
        <v>5158</v>
      </c>
      <c r="C3173" t="s">
        <v>5159</v>
      </c>
      <c r="D3173" s="3">
        <v>563626</v>
      </c>
      <c r="E3173" s="4">
        <v>97093.14</v>
      </c>
      <c r="F3173" s="4">
        <v>5.8</v>
      </c>
    </row>
    <row r="3174" spans="1:6" x14ac:dyDescent="0.3">
      <c r="A3174" s="1">
        <v>56001</v>
      </c>
      <c r="B3174" t="s">
        <v>5160</v>
      </c>
      <c r="C3174" t="s">
        <v>3119</v>
      </c>
      <c r="D3174" s="3">
        <v>36299</v>
      </c>
      <c r="E3174" s="4">
        <v>4273.84</v>
      </c>
      <c r="F3174" s="4">
        <v>8.5</v>
      </c>
    </row>
    <row r="3175" spans="1:6" x14ac:dyDescent="0.3">
      <c r="A3175" s="1">
        <v>56003</v>
      </c>
      <c r="B3175" t="s">
        <v>5161</v>
      </c>
      <c r="C3175" t="s">
        <v>2742</v>
      </c>
      <c r="D3175" s="3">
        <v>11668</v>
      </c>
      <c r="E3175" s="4">
        <v>3137.1</v>
      </c>
      <c r="F3175" s="4">
        <v>3.7</v>
      </c>
    </row>
    <row r="3176" spans="1:6" x14ac:dyDescent="0.3">
      <c r="A3176" s="1">
        <v>56005</v>
      </c>
      <c r="B3176" t="s">
        <v>5162</v>
      </c>
      <c r="C3176" t="s">
        <v>1784</v>
      </c>
      <c r="D3176" s="3">
        <v>46133</v>
      </c>
      <c r="E3176" s="4">
        <v>4802.71</v>
      </c>
      <c r="F3176" s="4">
        <v>9.6</v>
      </c>
    </row>
    <row r="3177" spans="1:6" x14ac:dyDescent="0.3">
      <c r="A3177" s="1">
        <v>56007</v>
      </c>
      <c r="B3177" t="s">
        <v>5163</v>
      </c>
      <c r="C3177" t="s">
        <v>2747</v>
      </c>
      <c r="D3177" s="3">
        <v>15885</v>
      </c>
      <c r="E3177" s="4">
        <v>7897.58</v>
      </c>
      <c r="F3177" s="4">
        <v>2</v>
      </c>
    </row>
    <row r="3178" spans="1:6" x14ac:dyDescent="0.3">
      <c r="A3178" s="1">
        <v>56009</v>
      </c>
      <c r="B3178" t="s">
        <v>5164</v>
      </c>
      <c r="C3178" t="s">
        <v>5165</v>
      </c>
      <c r="D3178" s="3">
        <v>13833</v>
      </c>
      <c r="E3178" s="4">
        <v>4254.88</v>
      </c>
      <c r="F3178" s="4">
        <v>3.3</v>
      </c>
    </row>
    <row r="3179" spans="1:6" x14ac:dyDescent="0.3">
      <c r="A3179" s="1">
        <v>56011</v>
      </c>
      <c r="B3179" t="s">
        <v>5166</v>
      </c>
      <c r="C3179" t="s">
        <v>3726</v>
      </c>
      <c r="D3179" s="3">
        <v>7083</v>
      </c>
      <c r="E3179" s="4">
        <v>2854.41</v>
      </c>
      <c r="F3179" s="4">
        <v>2.5</v>
      </c>
    </row>
    <row r="3180" spans="1:6" x14ac:dyDescent="0.3">
      <c r="A3180" s="1">
        <v>56013</v>
      </c>
      <c r="B3180" t="s">
        <v>5167</v>
      </c>
      <c r="C3180" t="s">
        <v>542</v>
      </c>
      <c r="D3180" s="3">
        <v>40123</v>
      </c>
      <c r="E3180" s="4">
        <v>9183.81</v>
      </c>
      <c r="F3180" s="4">
        <v>4.4000000000000004</v>
      </c>
    </row>
    <row r="3181" spans="1:6" x14ac:dyDescent="0.3">
      <c r="A3181" s="1">
        <v>56015</v>
      </c>
      <c r="B3181" t="s">
        <v>5168</v>
      </c>
      <c r="C3181" t="s">
        <v>5169</v>
      </c>
      <c r="D3181" s="3">
        <v>13249</v>
      </c>
      <c r="E3181" s="4">
        <v>2225.39</v>
      </c>
      <c r="F3181" s="4">
        <v>6</v>
      </c>
    </row>
    <row r="3182" spans="1:6" x14ac:dyDescent="0.3">
      <c r="A3182" s="1">
        <v>56017</v>
      </c>
      <c r="B3182" t="s">
        <v>5170</v>
      </c>
      <c r="C3182" t="s">
        <v>5171</v>
      </c>
      <c r="D3182" s="3">
        <v>4812</v>
      </c>
      <c r="E3182" s="4">
        <v>2004.09</v>
      </c>
      <c r="F3182" s="4">
        <v>2.4</v>
      </c>
    </row>
    <row r="3183" spans="1:6" x14ac:dyDescent="0.3">
      <c r="A3183" s="1">
        <v>56019</v>
      </c>
      <c r="B3183" t="s">
        <v>5172</v>
      </c>
      <c r="C3183" t="s">
        <v>307</v>
      </c>
      <c r="D3183" s="3">
        <v>8569</v>
      </c>
      <c r="E3183" s="4">
        <v>4154.1499999999996</v>
      </c>
      <c r="F3183" s="4">
        <v>2.1</v>
      </c>
    </row>
    <row r="3184" spans="1:6" x14ac:dyDescent="0.3">
      <c r="A3184" s="1">
        <v>56021</v>
      </c>
      <c r="B3184" t="s">
        <v>5173</v>
      </c>
      <c r="C3184" t="s">
        <v>5174</v>
      </c>
      <c r="D3184" s="3">
        <v>91738</v>
      </c>
      <c r="E3184" s="4">
        <v>2685.91</v>
      </c>
      <c r="F3184" s="4">
        <v>34.200000000000003</v>
      </c>
    </row>
    <row r="3185" spans="1:6" x14ac:dyDescent="0.3">
      <c r="A3185" s="1">
        <v>56023</v>
      </c>
      <c r="B3185" t="s">
        <v>5175</v>
      </c>
      <c r="C3185" t="s">
        <v>313</v>
      </c>
      <c r="D3185" s="3">
        <v>18106</v>
      </c>
      <c r="E3185" s="4">
        <v>4076.13</v>
      </c>
      <c r="F3185" s="4">
        <v>4.4000000000000004</v>
      </c>
    </row>
    <row r="3186" spans="1:6" x14ac:dyDescent="0.3">
      <c r="A3186" s="1">
        <v>56025</v>
      </c>
      <c r="B3186" t="s">
        <v>5176</v>
      </c>
      <c r="C3186" t="s">
        <v>5177</v>
      </c>
      <c r="D3186" s="3">
        <v>75450</v>
      </c>
      <c r="E3186" s="4">
        <v>5340.35</v>
      </c>
      <c r="F3186" s="4">
        <v>14.1</v>
      </c>
    </row>
    <row r="3187" spans="1:6" x14ac:dyDescent="0.3">
      <c r="A3187" s="1">
        <v>56027</v>
      </c>
      <c r="B3187" t="s">
        <v>5178</v>
      </c>
      <c r="C3187" t="s">
        <v>5179</v>
      </c>
      <c r="D3187" s="3">
        <v>2484</v>
      </c>
      <c r="E3187" s="4">
        <v>2626.04</v>
      </c>
      <c r="F3187" s="4">
        <v>0.9</v>
      </c>
    </row>
    <row r="3188" spans="1:6" x14ac:dyDescent="0.3">
      <c r="A3188" s="1">
        <v>56029</v>
      </c>
      <c r="B3188" t="s">
        <v>5180</v>
      </c>
      <c r="C3188" t="s">
        <v>586</v>
      </c>
      <c r="D3188" s="3">
        <v>28205</v>
      </c>
      <c r="E3188" s="4">
        <v>6942.08</v>
      </c>
      <c r="F3188" s="4">
        <v>4.0999999999999996</v>
      </c>
    </row>
    <row r="3189" spans="1:6" x14ac:dyDescent="0.3">
      <c r="A3189" s="1">
        <v>56031</v>
      </c>
      <c r="B3189" t="s">
        <v>5181</v>
      </c>
      <c r="C3189" t="s">
        <v>2691</v>
      </c>
      <c r="D3189" s="3">
        <v>8667</v>
      </c>
      <c r="E3189" s="4">
        <v>2084.21</v>
      </c>
      <c r="F3189" s="4">
        <v>4.2</v>
      </c>
    </row>
    <row r="3190" spans="1:6" x14ac:dyDescent="0.3">
      <c r="A3190" s="1">
        <v>56033</v>
      </c>
      <c r="B3190" t="s">
        <v>5182</v>
      </c>
      <c r="C3190" t="s">
        <v>1722</v>
      </c>
      <c r="D3190" s="3">
        <v>29116</v>
      </c>
      <c r="E3190" s="4">
        <v>2523.9899999999998</v>
      </c>
      <c r="F3190" s="4">
        <v>11.5</v>
      </c>
    </row>
    <row r="3191" spans="1:6" x14ac:dyDescent="0.3">
      <c r="A3191" s="1">
        <v>56035</v>
      </c>
      <c r="B3191" t="s">
        <v>5183</v>
      </c>
      <c r="C3191" t="s">
        <v>5184</v>
      </c>
      <c r="D3191" s="3">
        <v>10247</v>
      </c>
      <c r="E3191" s="4">
        <v>4886.54</v>
      </c>
      <c r="F3191" s="4">
        <v>2.1</v>
      </c>
    </row>
    <row r="3192" spans="1:6" x14ac:dyDescent="0.3">
      <c r="A3192" s="1">
        <v>56037</v>
      </c>
      <c r="B3192" t="s">
        <v>5185</v>
      </c>
      <c r="C3192" t="s">
        <v>5186</v>
      </c>
      <c r="D3192" s="3">
        <v>43806</v>
      </c>
      <c r="E3192" s="4">
        <v>10426.65</v>
      </c>
      <c r="F3192" s="4">
        <v>4.2</v>
      </c>
    </row>
    <row r="3193" spans="1:6" x14ac:dyDescent="0.3">
      <c r="A3193" s="1">
        <v>56039</v>
      </c>
      <c r="B3193" t="s">
        <v>5187</v>
      </c>
      <c r="C3193" t="s">
        <v>1130</v>
      </c>
      <c r="D3193" s="3">
        <v>21294</v>
      </c>
      <c r="E3193" s="4">
        <v>3995.38</v>
      </c>
      <c r="F3193" s="4">
        <v>5.3</v>
      </c>
    </row>
    <row r="3194" spans="1:6" x14ac:dyDescent="0.3">
      <c r="A3194" s="1">
        <v>56041</v>
      </c>
      <c r="B3194" t="s">
        <v>5188</v>
      </c>
      <c r="C3194" t="s">
        <v>5189</v>
      </c>
      <c r="D3194" s="3">
        <v>21118</v>
      </c>
      <c r="E3194" s="4">
        <v>2081.2600000000002</v>
      </c>
      <c r="F3194" s="4">
        <v>10.1</v>
      </c>
    </row>
    <row r="3195" spans="1:6" x14ac:dyDescent="0.3">
      <c r="A3195" s="1">
        <v>56043</v>
      </c>
      <c r="B3195" t="s">
        <v>5190</v>
      </c>
      <c r="C3195" t="s">
        <v>5191</v>
      </c>
      <c r="D3195" s="3">
        <v>8533</v>
      </c>
      <c r="E3195" s="4">
        <v>2238.5500000000002</v>
      </c>
      <c r="F3195" s="4">
        <v>3.8</v>
      </c>
    </row>
    <row r="3196" spans="1:6" x14ac:dyDescent="0.3">
      <c r="A3196" s="1">
        <v>56045</v>
      </c>
      <c r="B3196" t="s">
        <v>5192</v>
      </c>
      <c r="C3196" t="s">
        <v>5193</v>
      </c>
      <c r="D3196" s="3">
        <v>7208</v>
      </c>
      <c r="E3196" s="4">
        <v>2398.09</v>
      </c>
      <c r="F3196" s="4">
        <v>3</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74"/>
  <sheetViews>
    <sheetView showGridLines="0" zoomScale="80" zoomScaleNormal="80" workbookViewId="0">
      <selection activeCell="C11" sqref="C11"/>
    </sheetView>
  </sheetViews>
  <sheetFormatPr defaultColWidth="42.5546875" defaultRowHeight="14.4" x14ac:dyDescent="0.3"/>
  <cols>
    <col min="1" max="1" width="17.109375" style="1" customWidth="1"/>
    <col min="4" max="4" width="21.5546875" style="1" customWidth="1"/>
    <col min="5" max="5" width="20.33203125" customWidth="1"/>
    <col min="6" max="6" width="24.6640625" customWidth="1"/>
  </cols>
  <sheetData>
    <row r="1" spans="1:6" ht="28.8" x14ac:dyDescent="0.3">
      <c r="A1" s="5" t="s">
        <v>0</v>
      </c>
      <c r="B1" s="5" t="s">
        <v>1</v>
      </c>
      <c r="C1" s="5" t="s">
        <v>1</v>
      </c>
      <c r="D1" s="5" t="s">
        <v>2</v>
      </c>
      <c r="E1" s="5" t="s">
        <v>3</v>
      </c>
      <c r="F1" s="5" t="s">
        <v>4</v>
      </c>
    </row>
    <row r="2" spans="1:6" x14ac:dyDescent="0.3">
      <c r="A2" s="1">
        <v>1</v>
      </c>
      <c r="B2" t="s">
        <v>7</v>
      </c>
      <c r="C2" t="s">
        <v>8</v>
      </c>
      <c r="D2" s="3">
        <v>4779736</v>
      </c>
      <c r="E2" s="4">
        <v>50645.33</v>
      </c>
      <c r="F2" s="4">
        <v>94.4</v>
      </c>
    </row>
    <row r="3" spans="1:6" x14ac:dyDescent="0.3">
      <c r="A3" s="1">
        <v>1001</v>
      </c>
      <c r="B3" t="s">
        <v>10</v>
      </c>
      <c r="C3" t="s">
        <v>11</v>
      </c>
      <c r="D3" s="3">
        <v>54571</v>
      </c>
      <c r="E3" s="4">
        <v>594.44000000000005</v>
      </c>
      <c r="F3" s="4">
        <v>91.8</v>
      </c>
    </row>
    <row r="4" spans="1:6" x14ac:dyDescent="0.3">
      <c r="A4" s="1">
        <v>1003</v>
      </c>
      <c r="B4" t="s">
        <v>12</v>
      </c>
      <c r="C4" t="s">
        <v>13</v>
      </c>
      <c r="D4" s="3">
        <v>182265</v>
      </c>
      <c r="E4" s="4">
        <v>1589.78</v>
      </c>
      <c r="F4" s="4">
        <v>114.6</v>
      </c>
    </row>
    <row r="5" spans="1:6" x14ac:dyDescent="0.3">
      <c r="A5" s="1">
        <v>1005</v>
      </c>
      <c r="B5" t="s">
        <v>14</v>
      </c>
      <c r="C5" t="s">
        <v>15</v>
      </c>
      <c r="D5" s="3">
        <v>27457</v>
      </c>
      <c r="E5" s="4">
        <v>884.88</v>
      </c>
      <c r="F5" s="4">
        <v>31</v>
      </c>
    </row>
    <row r="6" spans="1:6" x14ac:dyDescent="0.3">
      <c r="A6" s="1">
        <v>1007</v>
      </c>
      <c r="B6" t="s">
        <v>16</v>
      </c>
      <c r="C6" t="s">
        <v>17</v>
      </c>
      <c r="D6" s="3">
        <v>22915</v>
      </c>
      <c r="E6" s="4">
        <v>622.58000000000004</v>
      </c>
      <c r="F6" s="4">
        <v>36.799999999999997</v>
      </c>
    </row>
    <row r="7" spans="1:6" x14ac:dyDescent="0.3">
      <c r="A7" s="1">
        <v>1009</v>
      </c>
      <c r="B7" t="s">
        <v>18</v>
      </c>
      <c r="C7" t="s">
        <v>19</v>
      </c>
      <c r="D7" s="3">
        <v>57322</v>
      </c>
      <c r="E7" s="4">
        <v>644.78</v>
      </c>
      <c r="F7" s="4">
        <v>88.9</v>
      </c>
    </row>
    <row r="8" spans="1:6" x14ac:dyDescent="0.3">
      <c r="A8" s="1">
        <v>1011</v>
      </c>
      <c r="B8" t="s">
        <v>20</v>
      </c>
      <c r="C8" t="s">
        <v>21</v>
      </c>
      <c r="D8" s="3">
        <v>10914</v>
      </c>
      <c r="E8" s="4">
        <v>622.79999999999995</v>
      </c>
      <c r="F8" s="4">
        <v>17.5</v>
      </c>
    </row>
    <row r="9" spans="1:6" x14ac:dyDescent="0.3">
      <c r="A9" s="1">
        <v>1013</v>
      </c>
      <c r="B9" t="s">
        <v>22</v>
      </c>
      <c r="C9" t="s">
        <v>23</v>
      </c>
      <c r="D9" s="3">
        <v>20947</v>
      </c>
      <c r="E9" s="4">
        <v>776.83</v>
      </c>
      <c r="F9" s="4">
        <v>27</v>
      </c>
    </row>
    <row r="10" spans="1:6" x14ac:dyDescent="0.3">
      <c r="A10" s="1">
        <v>1015</v>
      </c>
      <c r="B10" t="s">
        <v>24</v>
      </c>
      <c r="C10" t="s">
        <v>25</v>
      </c>
      <c r="D10" s="3">
        <v>118572</v>
      </c>
      <c r="E10" s="4">
        <v>605.87</v>
      </c>
      <c r="F10" s="4">
        <v>195.7</v>
      </c>
    </row>
    <row r="11" spans="1:6" x14ac:dyDescent="0.3">
      <c r="A11" s="1">
        <v>1017</v>
      </c>
      <c r="B11" t="s">
        <v>26</v>
      </c>
      <c r="C11" t="s">
        <v>27</v>
      </c>
      <c r="D11" s="3">
        <v>34215</v>
      </c>
      <c r="E11" s="4">
        <v>596.53</v>
      </c>
      <c r="F11" s="4">
        <v>57.4</v>
      </c>
    </row>
    <row r="12" spans="1:6" x14ac:dyDescent="0.3">
      <c r="A12" s="1">
        <v>1019</v>
      </c>
      <c r="B12" t="s">
        <v>28</v>
      </c>
      <c r="C12" t="s">
        <v>29</v>
      </c>
      <c r="D12" s="3">
        <v>25989</v>
      </c>
      <c r="E12" s="4">
        <v>553.70000000000005</v>
      </c>
      <c r="F12" s="4">
        <v>46.9</v>
      </c>
    </row>
    <row r="13" spans="1:6" x14ac:dyDescent="0.3">
      <c r="A13" s="1">
        <v>1021</v>
      </c>
      <c r="B13" t="s">
        <v>30</v>
      </c>
      <c r="C13" t="s">
        <v>31</v>
      </c>
      <c r="D13" s="3">
        <v>43643</v>
      </c>
      <c r="E13" s="4">
        <v>692.85</v>
      </c>
      <c r="F13" s="4">
        <v>63</v>
      </c>
    </row>
    <row r="14" spans="1:6" x14ac:dyDescent="0.3">
      <c r="A14" s="1">
        <v>1023</v>
      </c>
      <c r="B14" t="s">
        <v>32</v>
      </c>
      <c r="C14" t="s">
        <v>33</v>
      </c>
      <c r="D14" s="3">
        <v>13859</v>
      </c>
      <c r="E14" s="4">
        <v>913.5</v>
      </c>
      <c r="F14" s="4">
        <v>15.2</v>
      </c>
    </row>
    <row r="15" spans="1:6" x14ac:dyDescent="0.3">
      <c r="A15" s="1">
        <v>1025</v>
      </c>
      <c r="B15" t="s">
        <v>34</v>
      </c>
      <c r="C15" t="s">
        <v>35</v>
      </c>
      <c r="D15" s="3">
        <v>25833</v>
      </c>
      <c r="E15" s="4">
        <v>1238.46</v>
      </c>
      <c r="F15" s="4">
        <v>20.9</v>
      </c>
    </row>
    <row r="16" spans="1:6" x14ac:dyDescent="0.3">
      <c r="A16" s="1">
        <v>1027</v>
      </c>
      <c r="B16" t="s">
        <v>36</v>
      </c>
      <c r="C16" t="s">
        <v>37</v>
      </c>
      <c r="D16" s="3">
        <v>13932</v>
      </c>
      <c r="E16" s="4">
        <v>603.96</v>
      </c>
      <c r="F16" s="4">
        <v>23.1</v>
      </c>
    </row>
    <row r="17" spans="1:6" x14ac:dyDescent="0.3">
      <c r="A17" s="1">
        <v>1029</v>
      </c>
      <c r="B17" t="s">
        <v>38</v>
      </c>
      <c r="C17" t="s">
        <v>39</v>
      </c>
      <c r="D17" s="3">
        <v>14972</v>
      </c>
      <c r="E17" s="4">
        <v>560.1</v>
      </c>
      <c r="F17" s="4">
        <v>26.7</v>
      </c>
    </row>
    <row r="18" spans="1:6" x14ac:dyDescent="0.3">
      <c r="A18" s="1">
        <v>1031</v>
      </c>
      <c r="B18" t="s">
        <v>40</v>
      </c>
      <c r="C18" t="s">
        <v>41</v>
      </c>
      <c r="D18" s="3">
        <v>49948</v>
      </c>
      <c r="E18" s="4">
        <v>678.97</v>
      </c>
      <c r="F18" s="4">
        <v>73.599999999999994</v>
      </c>
    </row>
    <row r="19" spans="1:6" x14ac:dyDescent="0.3">
      <c r="A19" s="1">
        <v>1033</v>
      </c>
      <c r="B19" t="s">
        <v>42</v>
      </c>
      <c r="C19" t="s">
        <v>43</v>
      </c>
      <c r="D19" s="3">
        <v>54428</v>
      </c>
      <c r="E19" s="4">
        <v>592.62</v>
      </c>
      <c r="F19" s="4">
        <v>91.8</v>
      </c>
    </row>
    <row r="20" spans="1:6" x14ac:dyDescent="0.3">
      <c r="A20" s="1">
        <v>1035</v>
      </c>
      <c r="B20" t="s">
        <v>44</v>
      </c>
      <c r="C20" t="s">
        <v>45</v>
      </c>
      <c r="D20" s="3">
        <v>13228</v>
      </c>
      <c r="E20" s="4">
        <v>850.16</v>
      </c>
      <c r="F20" s="4">
        <v>15.6</v>
      </c>
    </row>
    <row r="21" spans="1:6" x14ac:dyDescent="0.3">
      <c r="A21" s="1">
        <v>1037</v>
      </c>
      <c r="B21" t="s">
        <v>46</v>
      </c>
      <c r="C21" t="s">
        <v>47</v>
      </c>
      <c r="D21" s="3">
        <v>11539</v>
      </c>
      <c r="E21" s="4">
        <v>650.92999999999995</v>
      </c>
      <c r="F21" s="4">
        <v>17.7</v>
      </c>
    </row>
    <row r="22" spans="1:6" x14ac:dyDescent="0.3">
      <c r="A22" s="1">
        <v>1039</v>
      </c>
      <c r="B22" t="s">
        <v>48</v>
      </c>
      <c r="C22" t="s">
        <v>49</v>
      </c>
      <c r="D22" s="3">
        <v>37765</v>
      </c>
      <c r="E22" s="4">
        <v>1030.46</v>
      </c>
      <c r="F22" s="4">
        <v>36.6</v>
      </c>
    </row>
    <row r="23" spans="1:6" x14ac:dyDescent="0.3">
      <c r="A23" s="1">
        <v>1041</v>
      </c>
      <c r="B23" t="s">
        <v>50</v>
      </c>
      <c r="C23" t="s">
        <v>51</v>
      </c>
      <c r="D23" s="3">
        <v>13906</v>
      </c>
      <c r="E23" s="4">
        <v>608.84</v>
      </c>
      <c r="F23" s="4">
        <v>22.8</v>
      </c>
    </row>
    <row r="24" spans="1:6" x14ac:dyDescent="0.3">
      <c r="A24" s="1">
        <v>1043</v>
      </c>
      <c r="B24" t="s">
        <v>52</v>
      </c>
      <c r="C24" t="s">
        <v>53</v>
      </c>
      <c r="D24" s="3">
        <v>80406</v>
      </c>
      <c r="E24" s="4">
        <v>734.84</v>
      </c>
      <c r="F24" s="4">
        <v>109.4</v>
      </c>
    </row>
    <row r="25" spans="1:6" x14ac:dyDescent="0.3">
      <c r="A25" s="1">
        <v>1045</v>
      </c>
      <c r="B25" t="s">
        <v>54</v>
      </c>
      <c r="C25" t="s">
        <v>55</v>
      </c>
      <c r="D25" s="3">
        <v>50251</v>
      </c>
      <c r="E25" s="4">
        <v>561.15</v>
      </c>
      <c r="F25" s="4">
        <v>89.6</v>
      </c>
    </row>
    <row r="26" spans="1:6" x14ac:dyDescent="0.3">
      <c r="A26" s="1">
        <v>1047</v>
      </c>
      <c r="B26" t="s">
        <v>56</v>
      </c>
      <c r="C26" t="s">
        <v>57</v>
      </c>
      <c r="D26" s="3">
        <v>43820</v>
      </c>
      <c r="E26" s="4">
        <v>978.69</v>
      </c>
      <c r="F26" s="4">
        <v>44.8</v>
      </c>
    </row>
    <row r="27" spans="1:6" x14ac:dyDescent="0.3">
      <c r="A27" s="1">
        <v>1049</v>
      </c>
      <c r="B27" t="s">
        <v>58</v>
      </c>
      <c r="C27" t="s">
        <v>59</v>
      </c>
      <c r="D27" s="3">
        <v>71109</v>
      </c>
      <c r="E27" s="4">
        <v>777.09</v>
      </c>
      <c r="F27" s="4">
        <v>91.5</v>
      </c>
    </row>
    <row r="28" spans="1:6" x14ac:dyDescent="0.3">
      <c r="A28" s="1">
        <v>1051</v>
      </c>
      <c r="B28" t="s">
        <v>60</v>
      </c>
      <c r="C28" t="s">
        <v>61</v>
      </c>
      <c r="D28" s="3">
        <v>79303</v>
      </c>
      <c r="E28" s="4">
        <v>618.48</v>
      </c>
      <c r="F28" s="4">
        <v>128.19999999999999</v>
      </c>
    </row>
    <row r="29" spans="1:6" x14ac:dyDescent="0.3">
      <c r="A29" s="1">
        <v>1053</v>
      </c>
      <c r="B29" t="s">
        <v>62</v>
      </c>
      <c r="C29" t="s">
        <v>63</v>
      </c>
      <c r="D29" s="3">
        <v>38319</v>
      </c>
      <c r="E29" s="4">
        <v>945.08</v>
      </c>
      <c r="F29" s="4">
        <v>40.5</v>
      </c>
    </row>
    <row r="30" spans="1:6" x14ac:dyDescent="0.3">
      <c r="A30" s="1">
        <v>1055</v>
      </c>
      <c r="B30" t="s">
        <v>64</v>
      </c>
      <c r="C30" t="s">
        <v>65</v>
      </c>
      <c r="D30" s="3">
        <v>104430</v>
      </c>
      <c r="E30" s="4">
        <v>534.99</v>
      </c>
      <c r="F30" s="4">
        <v>195.2</v>
      </c>
    </row>
    <row r="31" spans="1:6" x14ac:dyDescent="0.3">
      <c r="A31" s="1">
        <v>1057</v>
      </c>
      <c r="B31" t="s">
        <v>66</v>
      </c>
      <c r="C31" t="s">
        <v>67</v>
      </c>
      <c r="D31" s="3">
        <v>17241</v>
      </c>
      <c r="E31" s="4">
        <v>627.66</v>
      </c>
      <c r="F31" s="4">
        <v>27.5</v>
      </c>
    </row>
    <row r="32" spans="1:6" x14ac:dyDescent="0.3">
      <c r="A32" s="1">
        <v>1059</v>
      </c>
      <c r="B32" t="s">
        <v>68</v>
      </c>
      <c r="C32" t="s">
        <v>69</v>
      </c>
      <c r="D32" s="3">
        <v>31704</v>
      </c>
      <c r="E32" s="4">
        <v>633.82000000000005</v>
      </c>
      <c r="F32" s="4">
        <v>50</v>
      </c>
    </row>
    <row r="33" spans="1:6" x14ac:dyDescent="0.3">
      <c r="A33" s="1">
        <v>1061</v>
      </c>
      <c r="B33" t="s">
        <v>70</v>
      </c>
      <c r="C33" t="s">
        <v>71</v>
      </c>
      <c r="D33" s="3">
        <v>26790</v>
      </c>
      <c r="E33" s="4">
        <v>574.41</v>
      </c>
      <c r="F33" s="4">
        <v>46.6</v>
      </c>
    </row>
    <row r="34" spans="1:6" x14ac:dyDescent="0.3">
      <c r="A34" s="1">
        <v>1063</v>
      </c>
      <c r="B34" t="s">
        <v>72</v>
      </c>
      <c r="C34" t="s">
        <v>73</v>
      </c>
      <c r="D34" s="3">
        <v>9045</v>
      </c>
      <c r="E34" s="4">
        <v>647.11</v>
      </c>
      <c r="F34" s="4">
        <v>14</v>
      </c>
    </row>
    <row r="35" spans="1:6" x14ac:dyDescent="0.3">
      <c r="A35" s="1">
        <v>1065</v>
      </c>
      <c r="B35" t="s">
        <v>74</v>
      </c>
      <c r="C35" t="s">
        <v>75</v>
      </c>
      <c r="D35" s="3">
        <v>15760</v>
      </c>
      <c r="E35" s="4">
        <v>643.94000000000005</v>
      </c>
      <c r="F35" s="4">
        <v>24.5</v>
      </c>
    </row>
    <row r="36" spans="1:6" x14ac:dyDescent="0.3">
      <c r="A36" s="1">
        <v>1067</v>
      </c>
      <c r="B36" t="s">
        <v>76</v>
      </c>
      <c r="C36" t="s">
        <v>77</v>
      </c>
      <c r="D36" s="3">
        <v>17302</v>
      </c>
      <c r="E36" s="4">
        <v>561.75</v>
      </c>
      <c r="F36" s="4">
        <v>30.8</v>
      </c>
    </row>
    <row r="37" spans="1:6" x14ac:dyDescent="0.3">
      <c r="A37" s="1">
        <v>1069</v>
      </c>
      <c r="B37" t="s">
        <v>78</v>
      </c>
      <c r="C37" t="s">
        <v>79</v>
      </c>
      <c r="D37" s="3">
        <v>101547</v>
      </c>
      <c r="E37" s="4">
        <v>579.82000000000005</v>
      </c>
      <c r="F37" s="4">
        <v>175.1</v>
      </c>
    </row>
    <row r="38" spans="1:6" x14ac:dyDescent="0.3">
      <c r="A38" s="1">
        <v>1071</v>
      </c>
      <c r="B38" t="s">
        <v>80</v>
      </c>
      <c r="C38" t="s">
        <v>81</v>
      </c>
      <c r="D38" s="3">
        <v>53227</v>
      </c>
      <c r="E38" s="4">
        <v>1077.8699999999999</v>
      </c>
      <c r="F38" s="4">
        <v>49.4</v>
      </c>
    </row>
    <row r="39" spans="1:6" x14ac:dyDescent="0.3">
      <c r="A39" s="1">
        <v>1073</v>
      </c>
      <c r="B39" t="s">
        <v>82</v>
      </c>
      <c r="C39" t="s">
        <v>83</v>
      </c>
      <c r="D39" s="3">
        <v>658466</v>
      </c>
      <c r="E39" s="4">
        <v>1111.28</v>
      </c>
      <c r="F39" s="4">
        <v>592.5</v>
      </c>
    </row>
    <row r="40" spans="1:6" x14ac:dyDescent="0.3">
      <c r="A40" s="1">
        <v>1075</v>
      </c>
      <c r="B40" t="s">
        <v>85</v>
      </c>
      <c r="C40" t="s">
        <v>86</v>
      </c>
      <c r="D40" s="3">
        <v>14564</v>
      </c>
      <c r="E40" s="4">
        <v>604.85</v>
      </c>
      <c r="F40" s="4">
        <v>24.1</v>
      </c>
    </row>
    <row r="41" spans="1:6" x14ac:dyDescent="0.3">
      <c r="A41" s="1">
        <v>1077</v>
      </c>
      <c r="B41" t="s">
        <v>87</v>
      </c>
      <c r="C41" t="s">
        <v>88</v>
      </c>
      <c r="D41" s="3">
        <v>92709</v>
      </c>
      <c r="E41" s="4">
        <v>667.7</v>
      </c>
      <c r="F41" s="4">
        <v>138.80000000000001</v>
      </c>
    </row>
    <row r="42" spans="1:6" x14ac:dyDescent="0.3">
      <c r="A42" s="1">
        <v>1079</v>
      </c>
      <c r="B42" t="s">
        <v>89</v>
      </c>
      <c r="C42" t="s">
        <v>90</v>
      </c>
      <c r="D42" s="3">
        <v>34339</v>
      </c>
      <c r="E42" s="4">
        <v>690.68</v>
      </c>
      <c r="F42" s="4">
        <v>49.7</v>
      </c>
    </row>
    <row r="43" spans="1:6" x14ac:dyDescent="0.3">
      <c r="A43" s="1">
        <v>1081</v>
      </c>
      <c r="B43" t="s">
        <v>91</v>
      </c>
      <c r="C43" t="s">
        <v>92</v>
      </c>
      <c r="D43" s="3">
        <v>140247</v>
      </c>
      <c r="E43" s="4">
        <v>607.54</v>
      </c>
      <c r="F43" s="4">
        <v>230.8</v>
      </c>
    </row>
    <row r="44" spans="1:6" x14ac:dyDescent="0.3">
      <c r="A44" s="1">
        <v>1083</v>
      </c>
      <c r="B44" t="s">
        <v>94</v>
      </c>
      <c r="C44" t="s">
        <v>95</v>
      </c>
      <c r="D44" s="3">
        <v>82782</v>
      </c>
      <c r="E44" s="4">
        <v>559.94000000000005</v>
      </c>
      <c r="F44" s="4">
        <v>147.80000000000001</v>
      </c>
    </row>
    <row r="45" spans="1:6" x14ac:dyDescent="0.3">
      <c r="A45" s="1">
        <v>1085</v>
      </c>
      <c r="B45" t="s">
        <v>96</v>
      </c>
      <c r="C45" t="s">
        <v>97</v>
      </c>
      <c r="D45" s="3">
        <v>11299</v>
      </c>
      <c r="E45" s="4">
        <v>715.91</v>
      </c>
      <c r="F45" s="4">
        <v>15.8</v>
      </c>
    </row>
    <row r="46" spans="1:6" x14ac:dyDescent="0.3">
      <c r="A46" s="1">
        <v>1087</v>
      </c>
      <c r="B46" t="s">
        <v>98</v>
      </c>
      <c r="C46" t="s">
        <v>99</v>
      </c>
      <c r="D46" s="3">
        <v>21452</v>
      </c>
      <c r="E46" s="4">
        <v>608.89</v>
      </c>
      <c r="F46" s="4">
        <v>35.200000000000003</v>
      </c>
    </row>
    <row r="47" spans="1:6" x14ac:dyDescent="0.3">
      <c r="A47" s="1">
        <v>1089</v>
      </c>
      <c r="B47" t="s">
        <v>100</v>
      </c>
      <c r="C47" t="s">
        <v>101</v>
      </c>
      <c r="D47" s="3">
        <v>334811</v>
      </c>
      <c r="E47" s="4">
        <v>801.59</v>
      </c>
      <c r="F47" s="4">
        <v>417.7</v>
      </c>
    </row>
    <row r="48" spans="1:6" x14ac:dyDescent="0.3">
      <c r="A48" s="1">
        <v>1091</v>
      </c>
      <c r="B48" t="s">
        <v>102</v>
      </c>
      <c r="C48" t="s">
        <v>103</v>
      </c>
      <c r="D48" s="3">
        <v>21027</v>
      </c>
      <c r="E48" s="4">
        <v>976.88</v>
      </c>
      <c r="F48" s="4">
        <v>21.5</v>
      </c>
    </row>
    <row r="49" spans="1:6" x14ac:dyDescent="0.3">
      <c r="A49" s="1">
        <v>1093</v>
      </c>
      <c r="B49" t="s">
        <v>104</v>
      </c>
      <c r="C49" t="s">
        <v>105</v>
      </c>
      <c r="D49" s="3">
        <v>30776</v>
      </c>
      <c r="E49" s="4">
        <v>742.29</v>
      </c>
      <c r="F49" s="4">
        <v>41.5</v>
      </c>
    </row>
    <row r="50" spans="1:6" x14ac:dyDescent="0.3">
      <c r="A50" s="1">
        <v>1095</v>
      </c>
      <c r="B50" t="s">
        <v>106</v>
      </c>
      <c r="C50" t="s">
        <v>107</v>
      </c>
      <c r="D50" s="3">
        <v>93019</v>
      </c>
      <c r="E50" s="4">
        <v>565.84</v>
      </c>
      <c r="F50" s="4">
        <v>164.4</v>
      </c>
    </row>
    <row r="51" spans="1:6" x14ac:dyDescent="0.3">
      <c r="A51" s="1">
        <v>1097</v>
      </c>
      <c r="B51" t="s">
        <v>108</v>
      </c>
      <c r="C51" t="s">
        <v>109</v>
      </c>
      <c r="D51" s="3">
        <v>412992</v>
      </c>
      <c r="E51" s="4">
        <v>1229.44</v>
      </c>
      <c r="F51" s="4">
        <v>335.9</v>
      </c>
    </row>
    <row r="52" spans="1:6" x14ac:dyDescent="0.3">
      <c r="A52" s="1">
        <v>1099</v>
      </c>
      <c r="B52" t="s">
        <v>111</v>
      </c>
      <c r="C52" t="s">
        <v>112</v>
      </c>
      <c r="D52" s="3">
        <v>23068</v>
      </c>
      <c r="E52" s="4">
        <v>1025.67</v>
      </c>
      <c r="F52" s="4">
        <v>22.5</v>
      </c>
    </row>
    <row r="53" spans="1:6" x14ac:dyDescent="0.3">
      <c r="A53" s="1">
        <v>1101</v>
      </c>
      <c r="B53" t="s">
        <v>113</v>
      </c>
      <c r="C53" t="s">
        <v>114</v>
      </c>
      <c r="D53" s="3">
        <v>229363</v>
      </c>
      <c r="E53" s="4">
        <v>784.25</v>
      </c>
      <c r="F53" s="4">
        <v>292.5</v>
      </c>
    </row>
    <row r="54" spans="1:6" x14ac:dyDescent="0.3">
      <c r="A54" s="1">
        <v>1103</v>
      </c>
      <c r="B54" t="s">
        <v>115</v>
      </c>
      <c r="C54" t="s">
        <v>116</v>
      </c>
      <c r="D54" s="3">
        <v>119490</v>
      </c>
      <c r="E54" s="4">
        <v>579.34</v>
      </c>
      <c r="F54" s="4">
        <v>206.3</v>
      </c>
    </row>
    <row r="55" spans="1:6" x14ac:dyDescent="0.3">
      <c r="A55" s="1">
        <v>1105</v>
      </c>
      <c r="B55" t="s">
        <v>117</v>
      </c>
      <c r="C55" t="s">
        <v>118</v>
      </c>
      <c r="D55" s="3">
        <v>10591</v>
      </c>
      <c r="E55" s="4">
        <v>719.66</v>
      </c>
      <c r="F55" s="4">
        <v>14.7</v>
      </c>
    </row>
    <row r="56" spans="1:6" x14ac:dyDescent="0.3">
      <c r="A56" s="1">
        <v>1107</v>
      </c>
      <c r="B56" t="s">
        <v>119</v>
      </c>
      <c r="C56" t="s">
        <v>120</v>
      </c>
      <c r="D56" s="3">
        <v>19746</v>
      </c>
      <c r="E56" s="4">
        <v>881.41</v>
      </c>
      <c r="F56" s="4">
        <v>22.4</v>
      </c>
    </row>
    <row r="57" spans="1:6" x14ac:dyDescent="0.3">
      <c r="A57" s="1">
        <v>1109</v>
      </c>
      <c r="B57" t="s">
        <v>121</v>
      </c>
      <c r="C57" t="s">
        <v>122</v>
      </c>
      <c r="D57" s="3">
        <v>32899</v>
      </c>
      <c r="E57" s="4">
        <v>672.09</v>
      </c>
      <c r="F57" s="4">
        <v>48.9</v>
      </c>
    </row>
    <row r="58" spans="1:6" x14ac:dyDescent="0.3">
      <c r="A58" s="1">
        <v>1111</v>
      </c>
      <c r="B58" t="s">
        <v>123</v>
      </c>
      <c r="C58" t="s">
        <v>124</v>
      </c>
      <c r="D58" s="3">
        <v>22913</v>
      </c>
      <c r="E58" s="4">
        <v>580.54999999999995</v>
      </c>
      <c r="F58" s="4">
        <v>39.5</v>
      </c>
    </row>
    <row r="59" spans="1:6" x14ac:dyDescent="0.3">
      <c r="A59" s="1">
        <v>1113</v>
      </c>
      <c r="B59" t="s">
        <v>125</v>
      </c>
      <c r="C59" t="s">
        <v>126</v>
      </c>
      <c r="D59" s="3">
        <v>52947</v>
      </c>
      <c r="E59" s="4">
        <v>641.14</v>
      </c>
      <c r="F59" s="4">
        <v>82.6</v>
      </c>
    </row>
    <row r="60" spans="1:6" x14ac:dyDescent="0.3">
      <c r="A60" s="1">
        <v>1115</v>
      </c>
      <c r="B60" t="s">
        <v>127</v>
      </c>
      <c r="C60" t="s">
        <v>128</v>
      </c>
      <c r="D60" s="3">
        <v>83593</v>
      </c>
      <c r="E60" s="4">
        <v>631.9</v>
      </c>
      <c r="F60" s="4">
        <v>132.30000000000001</v>
      </c>
    </row>
    <row r="61" spans="1:6" x14ac:dyDescent="0.3">
      <c r="A61" s="1">
        <v>1117</v>
      </c>
      <c r="B61" t="s">
        <v>129</v>
      </c>
      <c r="C61" t="s">
        <v>130</v>
      </c>
      <c r="D61" s="3">
        <v>195085</v>
      </c>
      <c r="E61" s="4">
        <v>784.93</v>
      </c>
      <c r="F61" s="4">
        <v>248.5</v>
      </c>
    </row>
    <row r="62" spans="1:6" x14ac:dyDescent="0.3">
      <c r="A62" s="1">
        <v>1119</v>
      </c>
      <c r="B62" t="s">
        <v>131</v>
      </c>
      <c r="C62" t="s">
        <v>132</v>
      </c>
      <c r="D62" s="3">
        <v>13763</v>
      </c>
      <c r="E62" s="4">
        <v>903.89</v>
      </c>
      <c r="F62" s="4">
        <v>15.2</v>
      </c>
    </row>
    <row r="63" spans="1:6" x14ac:dyDescent="0.3">
      <c r="A63" s="1">
        <v>1121</v>
      </c>
      <c r="B63" t="s">
        <v>133</v>
      </c>
      <c r="C63" t="s">
        <v>134</v>
      </c>
      <c r="D63" s="3">
        <v>82291</v>
      </c>
      <c r="E63" s="4">
        <v>736.78</v>
      </c>
      <c r="F63" s="4">
        <v>111.7</v>
      </c>
    </row>
    <row r="64" spans="1:6" x14ac:dyDescent="0.3">
      <c r="A64" s="1">
        <v>1123</v>
      </c>
      <c r="B64" t="s">
        <v>135</v>
      </c>
      <c r="C64" t="s">
        <v>136</v>
      </c>
      <c r="D64" s="3">
        <v>41616</v>
      </c>
      <c r="E64" s="4">
        <v>716.52</v>
      </c>
      <c r="F64" s="4">
        <v>58.1</v>
      </c>
    </row>
    <row r="65" spans="1:6" x14ac:dyDescent="0.3">
      <c r="A65" s="1">
        <v>1125</v>
      </c>
      <c r="B65" t="s">
        <v>137</v>
      </c>
      <c r="C65" t="s">
        <v>138</v>
      </c>
      <c r="D65" s="3">
        <v>194656</v>
      </c>
      <c r="E65" s="4">
        <v>1321.75</v>
      </c>
      <c r="F65" s="4">
        <v>147.30000000000001</v>
      </c>
    </row>
    <row r="66" spans="1:6" x14ac:dyDescent="0.3">
      <c r="A66" s="1">
        <v>1127</v>
      </c>
      <c r="B66" t="s">
        <v>139</v>
      </c>
      <c r="C66" t="s">
        <v>140</v>
      </c>
      <c r="D66" s="3">
        <v>67023</v>
      </c>
      <c r="E66" s="4">
        <v>791.19</v>
      </c>
      <c r="F66" s="4">
        <v>84.7</v>
      </c>
    </row>
    <row r="67" spans="1:6" x14ac:dyDescent="0.3">
      <c r="A67" s="1">
        <v>1129</v>
      </c>
      <c r="B67" t="s">
        <v>141</v>
      </c>
      <c r="C67" t="s">
        <v>142</v>
      </c>
      <c r="D67" s="3">
        <v>17581</v>
      </c>
      <c r="E67" s="4">
        <v>1080.21</v>
      </c>
      <c r="F67" s="4">
        <v>16.3</v>
      </c>
    </row>
    <row r="68" spans="1:6" x14ac:dyDescent="0.3">
      <c r="A68" s="1">
        <v>1131</v>
      </c>
      <c r="B68" t="s">
        <v>143</v>
      </c>
      <c r="C68" t="s">
        <v>144</v>
      </c>
      <c r="D68" s="3">
        <v>11670</v>
      </c>
      <c r="E68" s="4">
        <v>888.5</v>
      </c>
      <c r="F68" s="4">
        <v>13.1</v>
      </c>
    </row>
    <row r="69" spans="1:6" x14ac:dyDescent="0.3">
      <c r="A69" s="1">
        <v>1133</v>
      </c>
      <c r="B69" t="s">
        <v>145</v>
      </c>
      <c r="C69" t="s">
        <v>146</v>
      </c>
      <c r="D69" s="3">
        <v>24484</v>
      </c>
      <c r="E69" s="4">
        <v>612.98</v>
      </c>
      <c r="F69" s="4">
        <v>39.9</v>
      </c>
    </row>
    <row r="70" spans="1:6" x14ac:dyDescent="0.3">
      <c r="A70" s="1">
        <v>2</v>
      </c>
      <c r="B70" t="s">
        <v>147</v>
      </c>
      <c r="C70" t="s">
        <v>148</v>
      </c>
      <c r="D70" s="3">
        <v>710231</v>
      </c>
      <c r="E70" s="4">
        <v>570640.94999999995</v>
      </c>
      <c r="F70" s="4">
        <v>1.2</v>
      </c>
    </row>
    <row r="71" spans="1:6" x14ac:dyDescent="0.3">
      <c r="A71" s="1">
        <v>2013</v>
      </c>
      <c r="B71" t="s">
        <v>150</v>
      </c>
      <c r="C71" t="s">
        <v>151</v>
      </c>
      <c r="D71" s="3">
        <v>3141</v>
      </c>
      <c r="E71" s="4">
        <v>6981.94</v>
      </c>
      <c r="F71" s="4">
        <v>0.4</v>
      </c>
    </row>
    <row r="72" spans="1:6" x14ac:dyDescent="0.3">
      <c r="A72" s="1">
        <v>2016</v>
      </c>
      <c r="B72" t="s">
        <v>152</v>
      </c>
      <c r="C72" t="s">
        <v>153</v>
      </c>
      <c r="D72" s="3">
        <v>5561</v>
      </c>
      <c r="E72" s="4">
        <v>4390.28</v>
      </c>
      <c r="F72" s="4">
        <v>1.3</v>
      </c>
    </row>
    <row r="73" spans="1:6" x14ac:dyDescent="0.3">
      <c r="A73" s="1">
        <v>2020</v>
      </c>
      <c r="B73" t="s">
        <v>154</v>
      </c>
      <c r="C73" t="s">
        <v>155</v>
      </c>
      <c r="D73" s="3">
        <v>291826</v>
      </c>
      <c r="E73" s="4">
        <v>1704.68</v>
      </c>
      <c r="F73" s="4">
        <v>171.2</v>
      </c>
    </row>
    <row r="74" spans="1:6" x14ac:dyDescent="0.3">
      <c r="A74" s="1">
        <v>2050</v>
      </c>
      <c r="B74" t="s">
        <v>156</v>
      </c>
      <c r="C74" t="s">
        <v>157</v>
      </c>
      <c r="D74" s="3">
        <v>17013</v>
      </c>
      <c r="E74" s="4">
        <v>40570</v>
      </c>
      <c r="F74" s="4">
        <v>0.4</v>
      </c>
    </row>
    <row r="75" spans="1:6" x14ac:dyDescent="0.3">
      <c r="A75" s="1">
        <v>2060</v>
      </c>
      <c r="B75" t="s">
        <v>158</v>
      </c>
      <c r="C75" t="s">
        <v>159</v>
      </c>
      <c r="D75" s="3">
        <v>997</v>
      </c>
      <c r="E75" s="4">
        <v>503.84</v>
      </c>
      <c r="F75" s="4">
        <v>2</v>
      </c>
    </row>
    <row r="76" spans="1:6" x14ac:dyDescent="0.3">
      <c r="A76" s="1">
        <v>2068</v>
      </c>
      <c r="B76" t="s">
        <v>160</v>
      </c>
      <c r="C76" t="s">
        <v>161</v>
      </c>
      <c r="D76" s="3">
        <v>1826</v>
      </c>
      <c r="E76" s="4">
        <v>12751.41</v>
      </c>
      <c r="F76" s="4">
        <v>0.1</v>
      </c>
    </row>
    <row r="77" spans="1:6" x14ac:dyDescent="0.3">
      <c r="A77" s="1">
        <v>2070</v>
      </c>
      <c r="B77" t="s">
        <v>162</v>
      </c>
      <c r="C77" t="s">
        <v>163</v>
      </c>
      <c r="D77" s="3">
        <v>4847</v>
      </c>
      <c r="E77" s="4">
        <v>18568.78</v>
      </c>
      <c r="F77" s="4">
        <v>0.3</v>
      </c>
    </row>
    <row r="78" spans="1:6" x14ac:dyDescent="0.3">
      <c r="A78" s="1">
        <v>2090</v>
      </c>
      <c r="B78" t="s">
        <v>164</v>
      </c>
      <c r="C78" t="s">
        <v>165</v>
      </c>
      <c r="D78" s="3">
        <v>97581</v>
      </c>
      <c r="E78" s="4">
        <v>7338.21</v>
      </c>
      <c r="F78" s="4">
        <v>13.3</v>
      </c>
    </row>
    <row r="79" spans="1:6" x14ac:dyDescent="0.3">
      <c r="A79" s="1">
        <v>2100</v>
      </c>
      <c r="B79" t="s">
        <v>166</v>
      </c>
      <c r="C79" t="s">
        <v>167</v>
      </c>
      <c r="D79" s="3">
        <v>2508</v>
      </c>
      <c r="E79" s="4">
        <v>2318.6</v>
      </c>
      <c r="F79" s="4">
        <v>1.1000000000000001</v>
      </c>
    </row>
    <row r="80" spans="1:6" x14ac:dyDescent="0.3">
      <c r="A80" s="1">
        <v>2105</v>
      </c>
      <c r="B80" t="s">
        <v>168</v>
      </c>
      <c r="C80" t="s">
        <v>169</v>
      </c>
      <c r="D80" s="3">
        <v>2150</v>
      </c>
      <c r="E80" s="4">
        <v>7524.91</v>
      </c>
      <c r="F80" s="4">
        <v>0.3</v>
      </c>
    </row>
    <row r="81" spans="1:6" x14ac:dyDescent="0.3">
      <c r="A81" s="1">
        <v>2110</v>
      </c>
      <c r="B81" t="s">
        <v>170</v>
      </c>
      <c r="C81" t="s">
        <v>171</v>
      </c>
      <c r="D81" s="3">
        <v>31275</v>
      </c>
      <c r="E81" s="4">
        <v>2701.93</v>
      </c>
      <c r="F81" s="4">
        <v>11.6</v>
      </c>
    </row>
    <row r="82" spans="1:6" x14ac:dyDescent="0.3">
      <c r="A82" s="1">
        <v>2122</v>
      </c>
      <c r="B82" t="s">
        <v>172</v>
      </c>
      <c r="C82" t="s">
        <v>173</v>
      </c>
      <c r="D82" s="3">
        <v>55400</v>
      </c>
      <c r="E82" s="4">
        <v>16075.33</v>
      </c>
      <c r="F82" s="4">
        <v>3.4</v>
      </c>
    </row>
    <row r="83" spans="1:6" x14ac:dyDescent="0.3">
      <c r="A83" s="1">
        <v>2130</v>
      </c>
      <c r="B83" t="s">
        <v>174</v>
      </c>
      <c r="C83" t="s">
        <v>175</v>
      </c>
      <c r="D83" s="3">
        <v>13477</v>
      </c>
      <c r="E83" s="4">
        <v>4858.41</v>
      </c>
      <c r="F83" s="4">
        <v>2.8</v>
      </c>
    </row>
    <row r="84" spans="1:6" x14ac:dyDescent="0.3">
      <c r="A84" s="1">
        <v>2150</v>
      </c>
      <c r="B84" t="s">
        <v>176</v>
      </c>
      <c r="C84" t="s">
        <v>177</v>
      </c>
      <c r="D84" s="3">
        <v>13592</v>
      </c>
      <c r="E84" s="4">
        <v>6549.58</v>
      </c>
      <c r="F84" s="4">
        <v>2.1</v>
      </c>
    </row>
    <row r="85" spans="1:6" x14ac:dyDescent="0.3">
      <c r="A85" s="1">
        <v>2164</v>
      </c>
      <c r="B85" t="s">
        <v>178</v>
      </c>
      <c r="C85" t="s">
        <v>179</v>
      </c>
      <c r="D85" s="3">
        <v>1631</v>
      </c>
      <c r="E85" s="4">
        <v>23652.01</v>
      </c>
      <c r="F85" s="4">
        <v>0.1</v>
      </c>
    </row>
    <row r="86" spans="1:6" x14ac:dyDescent="0.3">
      <c r="A86" s="1">
        <v>2170</v>
      </c>
      <c r="B86" t="s">
        <v>181</v>
      </c>
      <c r="C86" t="s">
        <v>182</v>
      </c>
      <c r="D86" s="3">
        <v>88995</v>
      </c>
      <c r="E86" s="4">
        <v>24607.9</v>
      </c>
      <c r="F86" s="4">
        <v>3.6</v>
      </c>
    </row>
    <row r="87" spans="1:6" x14ac:dyDescent="0.3">
      <c r="A87" s="1">
        <v>2180</v>
      </c>
      <c r="B87" t="s">
        <v>183</v>
      </c>
      <c r="C87" t="s">
        <v>184</v>
      </c>
      <c r="D87" s="3">
        <v>9492</v>
      </c>
      <c r="E87" s="4">
        <v>22961.759999999998</v>
      </c>
      <c r="F87" s="4">
        <v>0.4</v>
      </c>
    </row>
    <row r="88" spans="1:6" x14ac:dyDescent="0.3">
      <c r="A88" s="1">
        <v>2185</v>
      </c>
      <c r="B88" t="s">
        <v>185</v>
      </c>
      <c r="C88" t="s">
        <v>186</v>
      </c>
      <c r="D88" s="3">
        <v>9430</v>
      </c>
      <c r="E88" s="4">
        <v>88695.41</v>
      </c>
      <c r="F88" s="4">
        <v>0.1</v>
      </c>
    </row>
    <row r="89" spans="1:6" x14ac:dyDescent="0.3">
      <c r="A89" s="1">
        <v>2188</v>
      </c>
      <c r="B89" t="s">
        <v>187</v>
      </c>
      <c r="C89" t="s">
        <v>188</v>
      </c>
      <c r="D89" s="3">
        <v>7523</v>
      </c>
      <c r="E89" s="4">
        <v>35572.58</v>
      </c>
      <c r="F89" s="4">
        <v>0.2</v>
      </c>
    </row>
    <row r="90" spans="1:6" x14ac:dyDescent="0.3">
      <c r="A90" s="1">
        <v>2195</v>
      </c>
      <c r="B90" t="s">
        <v>189</v>
      </c>
      <c r="C90" t="s">
        <v>190</v>
      </c>
      <c r="D90" s="3">
        <v>3815</v>
      </c>
      <c r="E90" s="4">
        <v>3281.98</v>
      </c>
      <c r="F90" s="4">
        <v>1.2</v>
      </c>
    </row>
    <row r="91" spans="1:6" x14ac:dyDescent="0.3">
      <c r="A91" s="1">
        <v>2198</v>
      </c>
      <c r="B91" t="s">
        <v>191</v>
      </c>
      <c r="C91" t="s">
        <v>192</v>
      </c>
      <c r="D91" s="3">
        <v>5559</v>
      </c>
      <c r="E91" s="4">
        <v>3922.87</v>
      </c>
      <c r="F91" s="4">
        <v>1.4</v>
      </c>
    </row>
    <row r="92" spans="1:6" x14ac:dyDescent="0.3">
      <c r="A92" s="1">
        <v>2220</v>
      </c>
      <c r="B92" t="s">
        <v>193</v>
      </c>
      <c r="C92" t="s">
        <v>194</v>
      </c>
      <c r="D92" s="3">
        <v>8881</v>
      </c>
      <c r="E92" s="4">
        <v>2870.34</v>
      </c>
      <c r="F92" s="4">
        <v>3.1</v>
      </c>
    </row>
    <row r="93" spans="1:6" x14ac:dyDescent="0.3">
      <c r="A93" s="1">
        <v>2230</v>
      </c>
      <c r="B93" t="s">
        <v>195</v>
      </c>
      <c r="C93" t="s">
        <v>196</v>
      </c>
      <c r="D93" s="3">
        <v>968</v>
      </c>
      <c r="E93" s="4">
        <v>452.32</v>
      </c>
      <c r="F93" s="4">
        <v>2.1</v>
      </c>
    </row>
    <row r="94" spans="1:6" x14ac:dyDescent="0.3">
      <c r="A94" s="1">
        <v>2240</v>
      </c>
      <c r="B94" t="s">
        <v>197</v>
      </c>
      <c r="C94" t="s">
        <v>198</v>
      </c>
      <c r="D94" s="3">
        <v>7029</v>
      </c>
      <c r="E94" s="4">
        <v>24768.81</v>
      </c>
      <c r="F94" s="4">
        <v>0.3</v>
      </c>
    </row>
    <row r="95" spans="1:6" x14ac:dyDescent="0.3">
      <c r="A95" s="1">
        <v>2261</v>
      </c>
      <c r="B95" t="s">
        <v>199</v>
      </c>
      <c r="C95" t="s">
        <v>200</v>
      </c>
      <c r="D95" s="3">
        <v>9636</v>
      </c>
      <c r="E95" s="4">
        <v>34239.879999999997</v>
      </c>
      <c r="F95" s="4">
        <v>0.3</v>
      </c>
    </row>
    <row r="96" spans="1:6" x14ac:dyDescent="0.3">
      <c r="A96" s="1">
        <v>2270</v>
      </c>
      <c r="B96" t="s">
        <v>201</v>
      </c>
      <c r="C96" t="s">
        <v>202</v>
      </c>
      <c r="D96" s="3">
        <v>7459</v>
      </c>
      <c r="E96" s="4">
        <v>17081.43</v>
      </c>
      <c r="F96" s="4">
        <v>0.4</v>
      </c>
    </row>
    <row r="97" spans="1:6" x14ac:dyDescent="0.3">
      <c r="A97" s="1">
        <v>2275</v>
      </c>
      <c r="B97" t="s">
        <v>203</v>
      </c>
      <c r="C97" t="s">
        <v>204</v>
      </c>
      <c r="D97" s="3">
        <v>2369</v>
      </c>
      <c r="E97" s="4">
        <v>2541.48</v>
      </c>
      <c r="F97" s="4">
        <v>0.9</v>
      </c>
    </row>
    <row r="98" spans="1:6" x14ac:dyDescent="0.3">
      <c r="A98" s="1">
        <v>2282</v>
      </c>
      <c r="B98" t="s">
        <v>205</v>
      </c>
      <c r="C98" t="s">
        <v>206</v>
      </c>
      <c r="D98" s="3">
        <v>662</v>
      </c>
      <c r="E98" s="4">
        <v>7649.46</v>
      </c>
      <c r="F98" s="4">
        <v>0.1</v>
      </c>
    </row>
    <row r="99" spans="1:6" x14ac:dyDescent="0.3">
      <c r="A99" s="1">
        <v>2290</v>
      </c>
      <c r="B99" t="s">
        <v>207</v>
      </c>
      <c r="C99" t="s">
        <v>208</v>
      </c>
      <c r="D99" s="3">
        <v>5588</v>
      </c>
      <c r="E99" s="4">
        <v>145504.79</v>
      </c>
      <c r="F99" s="4">
        <v>0</v>
      </c>
    </row>
    <row r="100" spans="1:6" x14ac:dyDescent="0.3">
      <c r="A100" s="1">
        <v>4</v>
      </c>
      <c r="B100" t="s">
        <v>209</v>
      </c>
      <c r="C100" t="s">
        <v>210</v>
      </c>
      <c r="D100" s="3">
        <v>6392017</v>
      </c>
      <c r="E100" s="4">
        <v>113594.08</v>
      </c>
      <c r="F100" s="4">
        <v>56.3</v>
      </c>
    </row>
    <row r="101" spans="1:6" x14ac:dyDescent="0.3">
      <c r="A101" s="1">
        <v>4001</v>
      </c>
      <c r="B101" t="s">
        <v>211</v>
      </c>
      <c r="C101" t="s">
        <v>212</v>
      </c>
      <c r="D101" s="3">
        <v>71518</v>
      </c>
      <c r="E101" s="4">
        <v>11197.52</v>
      </c>
      <c r="F101" s="4">
        <v>6.4</v>
      </c>
    </row>
    <row r="102" spans="1:6" x14ac:dyDescent="0.3">
      <c r="A102" s="1">
        <v>4003</v>
      </c>
      <c r="B102" t="s">
        <v>213</v>
      </c>
      <c r="C102" t="s">
        <v>214</v>
      </c>
      <c r="D102" s="3">
        <v>131346</v>
      </c>
      <c r="E102" s="4">
        <v>6165.69</v>
      </c>
      <c r="F102" s="4">
        <v>21.3</v>
      </c>
    </row>
    <row r="103" spans="1:6" x14ac:dyDescent="0.3">
      <c r="A103" s="1">
        <v>4005</v>
      </c>
      <c r="B103" t="s">
        <v>215</v>
      </c>
      <c r="C103" t="s">
        <v>216</v>
      </c>
      <c r="D103" s="3">
        <v>134421</v>
      </c>
      <c r="E103" s="4">
        <v>18618.89</v>
      </c>
      <c r="F103" s="4">
        <v>7.2</v>
      </c>
    </row>
    <row r="104" spans="1:6" x14ac:dyDescent="0.3">
      <c r="A104" s="1">
        <v>4007</v>
      </c>
      <c r="B104" t="s">
        <v>217</v>
      </c>
      <c r="C104" t="s">
        <v>218</v>
      </c>
      <c r="D104" s="3">
        <v>53597</v>
      </c>
      <c r="E104" s="4">
        <v>4757.93</v>
      </c>
      <c r="F104" s="4">
        <v>11.3</v>
      </c>
    </row>
    <row r="105" spans="1:6" x14ac:dyDescent="0.3">
      <c r="A105" s="1">
        <v>4009</v>
      </c>
      <c r="B105" t="s">
        <v>219</v>
      </c>
      <c r="C105" t="s">
        <v>220</v>
      </c>
      <c r="D105" s="3">
        <v>37220</v>
      </c>
      <c r="E105" s="4">
        <v>4622.6000000000004</v>
      </c>
      <c r="F105" s="4">
        <v>8.1</v>
      </c>
    </row>
    <row r="106" spans="1:6" x14ac:dyDescent="0.3">
      <c r="A106" s="1">
        <v>4011</v>
      </c>
      <c r="B106" t="s">
        <v>221</v>
      </c>
      <c r="C106" t="s">
        <v>222</v>
      </c>
      <c r="D106" s="3">
        <v>8437</v>
      </c>
      <c r="E106" s="4">
        <v>1843.13</v>
      </c>
      <c r="F106" s="4">
        <v>4.5999999999999996</v>
      </c>
    </row>
    <row r="107" spans="1:6" x14ac:dyDescent="0.3">
      <c r="A107" s="1">
        <v>4012</v>
      </c>
      <c r="B107" t="s">
        <v>223</v>
      </c>
      <c r="C107" t="s">
        <v>224</v>
      </c>
      <c r="D107" s="3">
        <v>20489</v>
      </c>
      <c r="E107" s="4">
        <v>4499.63</v>
      </c>
      <c r="F107" s="4">
        <v>4.5999999999999996</v>
      </c>
    </row>
    <row r="108" spans="1:6" x14ac:dyDescent="0.3">
      <c r="A108" s="1">
        <v>4013</v>
      </c>
      <c r="B108" t="s">
        <v>225</v>
      </c>
      <c r="C108" t="s">
        <v>226</v>
      </c>
      <c r="D108" s="3">
        <v>3817117</v>
      </c>
      <c r="E108" s="4">
        <v>9200.14</v>
      </c>
      <c r="F108" s="4">
        <v>414.9</v>
      </c>
    </row>
    <row r="109" spans="1:6" x14ac:dyDescent="0.3">
      <c r="A109" s="1">
        <v>4015</v>
      </c>
      <c r="B109" t="s">
        <v>227</v>
      </c>
      <c r="C109" t="s">
        <v>228</v>
      </c>
      <c r="D109" s="3">
        <v>200186</v>
      </c>
      <c r="E109" s="4">
        <v>13311.08</v>
      </c>
      <c r="F109" s="4">
        <v>15</v>
      </c>
    </row>
    <row r="110" spans="1:6" x14ac:dyDescent="0.3">
      <c r="A110" s="1">
        <v>4017</v>
      </c>
      <c r="B110" t="s">
        <v>229</v>
      </c>
      <c r="C110" t="s">
        <v>230</v>
      </c>
      <c r="D110" s="3">
        <v>107449</v>
      </c>
      <c r="E110" s="4">
        <v>9950.42</v>
      </c>
      <c r="F110" s="4">
        <v>10.8</v>
      </c>
    </row>
    <row r="111" spans="1:6" x14ac:dyDescent="0.3">
      <c r="A111" s="1">
        <v>4019</v>
      </c>
      <c r="B111" t="s">
        <v>231</v>
      </c>
      <c r="C111" t="s">
        <v>232</v>
      </c>
      <c r="D111" s="3">
        <v>980263</v>
      </c>
      <c r="E111" s="4">
        <v>9187.0400000000009</v>
      </c>
      <c r="F111" s="4">
        <v>106.7</v>
      </c>
    </row>
    <row r="112" spans="1:6" x14ac:dyDescent="0.3">
      <c r="A112" s="1">
        <v>4021</v>
      </c>
      <c r="B112" t="s">
        <v>233</v>
      </c>
      <c r="C112" t="s">
        <v>234</v>
      </c>
      <c r="D112" s="3">
        <v>375770</v>
      </c>
      <c r="E112" s="4">
        <v>5365.61</v>
      </c>
      <c r="F112" s="4">
        <v>70</v>
      </c>
    </row>
    <row r="113" spans="1:6" x14ac:dyDescent="0.3">
      <c r="A113" s="1">
        <v>4023</v>
      </c>
      <c r="B113" t="s">
        <v>235</v>
      </c>
      <c r="C113" t="s">
        <v>236</v>
      </c>
      <c r="D113" s="3">
        <v>47420</v>
      </c>
      <c r="E113" s="4">
        <v>1236.92</v>
      </c>
      <c r="F113" s="4">
        <v>38.299999999999997</v>
      </c>
    </row>
    <row r="114" spans="1:6" x14ac:dyDescent="0.3">
      <c r="A114" s="1">
        <v>4025</v>
      </c>
      <c r="B114" t="s">
        <v>237</v>
      </c>
      <c r="C114" t="s">
        <v>238</v>
      </c>
      <c r="D114" s="3">
        <v>211033</v>
      </c>
      <c r="E114" s="4">
        <v>8123.5</v>
      </c>
      <c r="F114" s="4">
        <v>26</v>
      </c>
    </row>
    <row r="115" spans="1:6" x14ac:dyDescent="0.3">
      <c r="A115" s="1">
        <v>4027</v>
      </c>
      <c r="B115" t="s">
        <v>239</v>
      </c>
      <c r="C115" t="s">
        <v>240</v>
      </c>
      <c r="D115" s="3">
        <v>195751</v>
      </c>
      <c r="E115" s="4">
        <v>5513.99</v>
      </c>
      <c r="F115" s="4">
        <v>35.5</v>
      </c>
    </row>
    <row r="116" spans="1:6" x14ac:dyDescent="0.3">
      <c r="A116" s="1">
        <v>5</v>
      </c>
      <c r="B116" t="s">
        <v>241</v>
      </c>
      <c r="C116" t="s">
        <v>242</v>
      </c>
      <c r="D116" s="3">
        <v>2915918</v>
      </c>
      <c r="E116" s="4">
        <v>52035.48</v>
      </c>
      <c r="F116" s="4">
        <v>56</v>
      </c>
    </row>
    <row r="117" spans="1:6" x14ac:dyDescent="0.3">
      <c r="A117" s="1">
        <v>5001</v>
      </c>
      <c r="B117" t="s">
        <v>244</v>
      </c>
      <c r="C117" t="s">
        <v>245</v>
      </c>
      <c r="D117" s="3">
        <v>19019</v>
      </c>
      <c r="E117" s="4">
        <v>988.77</v>
      </c>
      <c r="F117" s="4">
        <v>19.2</v>
      </c>
    </row>
    <row r="118" spans="1:6" x14ac:dyDescent="0.3">
      <c r="A118" s="1">
        <v>5003</v>
      </c>
      <c r="B118" t="s">
        <v>246</v>
      </c>
      <c r="C118" t="s">
        <v>247</v>
      </c>
      <c r="D118" s="3">
        <v>21853</v>
      </c>
      <c r="E118" s="4">
        <v>925.35</v>
      </c>
      <c r="F118" s="4">
        <v>23.6</v>
      </c>
    </row>
    <row r="119" spans="1:6" x14ac:dyDescent="0.3">
      <c r="A119" s="1">
        <v>5005</v>
      </c>
      <c r="B119" t="s">
        <v>248</v>
      </c>
      <c r="C119" t="s">
        <v>249</v>
      </c>
      <c r="D119" s="3">
        <v>41513</v>
      </c>
      <c r="E119" s="4">
        <v>554.28</v>
      </c>
      <c r="F119" s="4">
        <v>74.900000000000006</v>
      </c>
    </row>
    <row r="120" spans="1:6" x14ac:dyDescent="0.3">
      <c r="A120" s="1">
        <v>5007</v>
      </c>
      <c r="B120" t="s">
        <v>250</v>
      </c>
      <c r="C120" t="s">
        <v>251</v>
      </c>
      <c r="D120" s="3">
        <v>221339</v>
      </c>
      <c r="E120" s="4">
        <v>847.36</v>
      </c>
      <c r="F120" s="4">
        <v>261.2</v>
      </c>
    </row>
    <row r="121" spans="1:6" x14ac:dyDescent="0.3">
      <c r="A121" s="1">
        <v>5009</v>
      </c>
      <c r="B121" t="s">
        <v>252</v>
      </c>
      <c r="C121" t="s">
        <v>253</v>
      </c>
      <c r="D121" s="3">
        <v>36903</v>
      </c>
      <c r="E121" s="4">
        <v>590.23</v>
      </c>
      <c r="F121" s="4">
        <v>62.5</v>
      </c>
    </row>
    <row r="122" spans="1:6" x14ac:dyDescent="0.3">
      <c r="A122" s="1">
        <v>5011</v>
      </c>
      <c r="B122" t="s">
        <v>254</v>
      </c>
      <c r="C122" t="s">
        <v>255</v>
      </c>
      <c r="D122" s="3">
        <v>11508</v>
      </c>
      <c r="E122" s="4">
        <v>649.23</v>
      </c>
      <c r="F122" s="4">
        <v>17.7</v>
      </c>
    </row>
    <row r="123" spans="1:6" x14ac:dyDescent="0.3">
      <c r="A123" s="1">
        <v>5013</v>
      </c>
      <c r="B123" t="s">
        <v>256</v>
      </c>
      <c r="C123" t="s">
        <v>25</v>
      </c>
      <c r="D123" s="3">
        <v>5368</v>
      </c>
      <c r="E123" s="4">
        <v>628.58000000000004</v>
      </c>
      <c r="F123" s="4">
        <v>8.5</v>
      </c>
    </row>
    <row r="124" spans="1:6" x14ac:dyDescent="0.3">
      <c r="A124" s="1">
        <v>5015</v>
      </c>
      <c r="B124" t="s">
        <v>257</v>
      </c>
      <c r="C124" t="s">
        <v>258</v>
      </c>
      <c r="D124" s="3">
        <v>27446</v>
      </c>
      <c r="E124" s="4">
        <v>630.09</v>
      </c>
      <c r="F124" s="4">
        <v>43.6</v>
      </c>
    </row>
    <row r="125" spans="1:6" x14ac:dyDescent="0.3">
      <c r="A125" s="1">
        <v>5017</v>
      </c>
      <c r="B125" t="s">
        <v>259</v>
      </c>
      <c r="C125" t="s">
        <v>260</v>
      </c>
      <c r="D125" s="3">
        <v>11800</v>
      </c>
      <c r="E125" s="4">
        <v>644.29999999999995</v>
      </c>
      <c r="F125" s="4">
        <v>18.3</v>
      </c>
    </row>
    <row r="126" spans="1:6" x14ac:dyDescent="0.3">
      <c r="A126" s="1">
        <v>5019</v>
      </c>
      <c r="B126" t="s">
        <v>261</v>
      </c>
      <c r="C126" t="s">
        <v>262</v>
      </c>
      <c r="D126" s="3">
        <v>22995</v>
      </c>
      <c r="E126" s="4">
        <v>866.07</v>
      </c>
      <c r="F126" s="4">
        <v>26.6</v>
      </c>
    </row>
    <row r="127" spans="1:6" x14ac:dyDescent="0.3">
      <c r="A127" s="1">
        <v>5021</v>
      </c>
      <c r="B127" t="s">
        <v>263</v>
      </c>
      <c r="C127" t="s">
        <v>37</v>
      </c>
      <c r="D127" s="3">
        <v>16083</v>
      </c>
      <c r="E127" s="4">
        <v>639.46</v>
      </c>
      <c r="F127" s="4">
        <v>25.2</v>
      </c>
    </row>
    <row r="128" spans="1:6" x14ac:dyDescent="0.3">
      <c r="A128" s="1">
        <v>5023</v>
      </c>
      <c r="B128" t="s">
        <v>264</v>
      </c>
      <c r="C128" t="s">
        <v>39</v>
      </c>
      <c r="D128" s="3">
        <v>25970</v>
      </c>
      <c r="E128" s="4">
        <v>553.69000000000005</v>
      </c>
      <c r="F128" s="4">
        <v>46.9</v>
      </c>
    </row>
    <row r="129" spans="1:6" x14ac:dyDescent="0.3">
      <c r="A129" s="1">
        <v>5025</v>
      </c>
      <c r="B129" t="s">
        <v>265</v>
      </c>
      <c r="C129" t="s">
        <v>266</v>
      </c>
      <c r="D129" s="3">
        <v>8689</v>
      </c>
      <c r="E129" s="4">
        <v>597.78</v>
      </c>
      <c r="F129" s="4">
        <v>14.5</v>
      </c>
    </row>
    <row r="130" spans="1:6" x14ac:dyDescent="0.3">
      <c r="A130" s="1">
        <v>5027</v>
      </c>
      <c r="B130" t="s">
        <v>267</v>
      </c>
      <c r="C130" t="s">
        <v>268</v>
      </c>
      <c r="D130" s="3">
        <v>24552</v>
      </c>
      <c r="E130" s="4">
        <v>766.05</v>
      </c>
      <c r="F130" s="4">
        <v>32.1</v>
      </c>
    </row>
    <row r="131" spans="1:6" x14ac:dyDescent="0.3">
      <c r="A131" s="1">
        <v>5029</v>
      </c>
      <c r="B131" t="s">
        <v>269</v>
      </c>
      <c r="C131" t="s">
        <v>270</v>
      </c>
      <c r="D131" s="3">
        <v>21273</v>
      </c>
      <c r="E131" s="4">
        <v>552.25</v>
      </c>
      <c r="F131" s="4">
        <v>38.5</v>
      </c>
    </row>
    <row r="132" spans="1:6" x14ac:dyDescent="0.3">
      <c r="A132" s="1">
        <v>5031</v>
      </c>
      <c r="B132" t="s">
        <v>271</v>
      </c>
      <c r="C132" t="s">
        <v>272</v>
      </c>
      <c r="D132" s="3">
        <v>96443</v>
      </c>
      <c r="E132" s="4">
        <v>707.21</v>
      </c>
      <c r="F132" s="4">
        <v>136.4</v>
      </c>
    </row>
    <row r="133" spans="1:6" x14ac:dyDescent="0.3">
      <c r="A133" s="1">
        <v>5033</v>
      </c>
      <c r="B133" t="s">
        <v>273</v>
      </c>
      <c r="C133" t="s">
        <v>274</v>
      </c>
      <c r="D133" s="3">
        <v>61948</v>
      </c>
      <c r="E133" s="4">
        <v>593.09</v>
      </c>
      <c r="F133" s="4">
        <v>104.4</v>
      </c>
    </row>
    <row r="134" spans="1:6" x14ac:dyDescent="0.3">
      <c r="A134" s="1">
        <v>5035</v>
      </c>
      <c r="B134" t="s">
        <v>275</v>
      </c>
      <c r="C134" t="s">
        <v>276</v>
      </c>
      <c r="D134" s="3">
        <v>50902</v>
      </c>
      <c r="E134" s="4">
        <v>609.76</v>
      </c>
      <c r="F134" s="4">
        <v>83.5</v>
      </c>
    </row>
    <row r="135" spans="1:6" x14ac:dyDescent="0.3">
      <c r="A135" s="1">
        <v>5037</v>
      </c>
      <c r="B135" t="s">
        <v>277</v>
      </c>
      <c r="C135" t="s">
        <v>278</v>
      </c>
      <c r="D135" s="3">
        <v>17870</v>
      </c>
      <c r="E135" s="4">
        <v>616.38</v>
      </c>
      <c r="F135" s="4">
        <v>29</v>
      </c>
    </row>
    <row r="136" spans="1:6" x14ac:dyDescent="0.3">
      <c r="A136" s="1">
        <v>5039</v>
      </c>
      <c r="B136" t="s">
        <v>279</v>
      </c>
      <c r="C136" t="s">
        <v>57</v>
      </c>
      <c r="D136" s="3">
        <v>8116</v>
      </c>
      <c r="E136" s="4">
        <v>667.39</v>
      </c>
      <c r="F136" s="4">
        <v>12.2</v>
      </c>
    </row>
    <row r="137" spans="1:6" x14ac:dyDescent="0.3">
      <c r="A137" s="1">
        <v>5041</v>
      </c>
      <c r="B137" t="s">
        <v>280</v>
      </c>
      <c r="C137" t="s">
        <v>281</v>
      </c>
      <c r="D137" s="3">
        <v>13008</v>
      </c>
      <c r="E137" s="4">
        <v>768.15</v>
      </c>
      <c r="F137" s="4">
        <v>16.899999999999999</v>
      </c>
    </row>
    <row r="138" spans="1:6" x14ac:dyDescent="0.3">
      <c r="A138" s="1">
        <v>5043</v>
      </c>
      <c r="B138" t="s">
        <v>282</v>
      </c>
      <c r="C138" t="s">
        <v>283</v>
      </c>
      <c r="D138" s="3">
        <v>18509</v>
      </c>
      <c r="E138" s="4">
        <v>828.36</v>
      </c>
      <c r="F138" s="4">
        <v>22.3</v>
      </c>
    </row>
    <row r="139" spans="1:6" x14ac:dyDescent="0.3">
      <c r="A139" s="1">
        <v>5045</v>
      </c>
      <c r="B139" t="s">
        <v>284</v>
      </c>
      <c r="C139" t="s">
        <v>285</v>
      </c>
      <c r="D139" s="3">
        <v>113237</v>
      </c>
      <c r="E139" s="4">
        <v>647.88</v>
      </c>
      <c r="F139" s="4">
        <v>174.8</v>
      </c>
    </row>
    <row r="140" spans="1:6" x14ac:dyDescent="0.3">
      <c r="A140" s="1">
        <v>5047</v>
      </c>
      <c r="B140" t="s">
        <v>286</v>
      </c>
      <c r="C140" t="s">
        <v>69</v>
      </c>
      <c r="D140" s="3">
        <v>18125</v>
      </c>
      <c r="E140" s="4">
        <v>608.86</v>
      </c>
      <c r="F140" s="4">
        <v>29.8</v>
      </c>
    </row>
    <row r="141" spans="1:6" x14ac:dyDescent="0.3">
      <c r="A141" s="1">
        <v>5049</v>
      </c>
      <c r="B141" t="s">
        <v>287</v>
      </c>
      <c r="C141" t="s">
        <v>288</v>
      </c>
      <c r="D141" s="3">
        <v>12245</v>
      </c>
      <c r="E141" s="4">
        <v>618.19000000000005</v>
      </c>
      <c r="F141" s="4">
        <v>19.8</v>
      </c>
    </row>
    <row r="142" spans="1:6" x14ac:dyDescent="0.3">
      <c r="A142" s="1">
        <v>5051</v>
      </c>
      <c r="B142" t="s">
        <v>289</v>
      </c>
      <c r="C142" t="s">
        <v>290</v>
      </c>
      <c r="D142" s="3">
        <v>96024</v>
      </c>
      <c r="E142" s="4">
        <v>677.78</v>
      </c>
      <c r="F142" s="4">
        <v>141.69999999999999</v>
      </c>
    </row>
    <row r="143" spans="1:6" x14ac:dyDescent="0.3">
      <c r="A143" s="1">
        <v>5053</v>
      </c>
      <c r="B143" t="s">
        <v>291</v>
      </c>
      <c r="C143" t="s">
        <v>292</v>
      </c>
      <c r="D143" s="3">
        <v>17853</v>
      </c>
      <c r="E143" s="4">
        <v>631.80999999999995</v>
      </c>
      <c r="F143" s="4">
        <v>28.3</v>
      </c>
    </row>
    <row r="144" spans="1:6" x14ac:dyDescent="0.3">
      <c r="A144" s="1">
        <v>5055</v>
      </c>
      <c r="B144" t="s">
        <v>293</v>
      </c>
      <c r="C144" t="s">
        <v>73</v>
      </c>
      <c r="D144" s="3">
        <v>42090</v>
      </c>
      <c r="E144" s="4">
        <v>577.70000000000005</v>
      </c>
      <c r="F144" s="4">
        <v>72.900000000000006</v>
      </c>
    </row>
    <row r="145" spans="1:6" x14ac:dyDescent="0.3">
      <c r="A145" s="1">
        <v>5057</v>
      </c>
      <c r="B145" t="s">
        <v>294</v>
      </c>
      <c r="C145" t="s">
        <v>295</v>
      </c>
      <c r="D145" s="3">
        <v>22609</v>
      </c>
      <c r="E145" s="4">
        <v>727.52</v>
      </c>
      <c r="F145" s="4">
        <v>31.1</v>
      </c>
    </row>
    <row r="146" spans="1:6" x14ac:dyDescent="0.3">
      <c r="A146" s="1">
        <v>5059</v>
      </c>
      <c r="B146" t="s">
        <v>296</v>
      </c>
      <c r="C146" t="s">
        <v>297</v>
      </c>
      <c r="D146" s="3">
        <v>32923</v>
      </c>
      <c r="E146" s="4">
        <v>615.20000000000005</v>
      </c>
      <c r="F146" s="4">
        <v>53.5</v>
      </c>
    </row>
    <row r="147" spans="1:6" x14ac:dyDescent="0.3">
      <c r="A147" s="1">
        <v>5061</v>
      </c>
      <c r="B147" t="s">
        <v>298</v>
      </c>
      <c r="C147" t="s">
        <v>299</v>
      </c>
      <c r="D147" s="3">
        <v>13789</v>
      </c>
      <c r="E147" s="4">
        <v>588.54999999999995</v>
      </c>
      <c r="F147" s="4">
        <v>23.4</v>
      </c>
    </row>
    <row r="148" spans="1:6" x14ac:dyDescent="0.3">
      <c r="A148" s="1">
        <v>5063</v>
      </c>
      <c r="B148" t="s">
        <v>300</v>
      </c>
      <c r="C148" t="s">
        <v>301</v>
      </c>
      <c r="D148" s="3">
        <v>36647</v>
      </c>
      <c r="E148" s="4">
        <v>763.95</v>
      </c>
      <c r="F148" s="4">
        <v>48</v>
      </c>
    </row>
    <row r="149" spans="1:6" x14ac:dyDescent="0.3">
      <c r="A149" s="1">
        <v>5065</v>
      </c>
      <c r="B149" t="s">
        <v>302</v>
      </c>
      <c r="C149" t="s">
        <v>303</v>
      </c>
      <c r="D149" s="3">
        <v>13696</v>
      </c>
      <c r="E149" s="4">
        <v>580.58000000000004</v>
      </c>
      <c r="F149" s="4">
        <v>23.6</v>
      </c>
    </row>
    <row r="150" spans="1:6" x14ac:dyDescent="0.3">
      <c r="A150" s="1">
        <v>5067</v>
      </c>
      <c r="B150" t="s">
        <v>304</v>
      </c>
      <c r="C150" t="s">
        <v>81</v>
      </c>
      <c r="D150" s="3">
        <v>17997</v>
      </c>
      <c r="E150" s="4">
        <v>633.94000000000005</v>
      </c>
      <c r="F150" s="4">
        <v>28.4</v>
      </c>
    </row>
    <row r="151" spans="1:6" x14ac:dyDescent="0.3">
      <c r="A151" s="1">
        <v>5069</v>
      </c>
      <c r="B151" t="s">
        <v>305</v>
      </c>
      <c r="C151" t="s">
        <v>83</v>
      </c>
      <c r="D151" s="3">
        <v>77435</v>
      </c>
      <c r="E151" s="4">
        <v>870.75</v>
      </c>
      <c r="F151" s="4">
        <v>88.9</v>
      </c>
    </row>
    <row r="152" spans="1:6" x14ac:dyDescent="0.3">
      <c r="A152" s="1">
        <v>5071</v>
      </c>
      <c r="B152" t="s">
        <v>306</v>
      </c>
      <c r="C152" t="s">
        <v>307</v>
      </c>
      <c r="D152" s="3">
        <v>25540</v>
      </c>
      <c r="E152" s="4">
        <v>659.8</v>
      </c>
      <c r="F152" s="4">
        <v>38.700000000000003</v>
      </c>
    </row>
    <row r="153" spans="1:6" x14ac:dyDescent="0.3">
      <c r="A153" s="1">
        <v>5073</v>
      </c>
      <c r="B153" t="s">
        <v>308</v>
      </c>
      <c r="C153" t="s">
        <v>309</v>
      </c>
      <c r="D153" s="3">
        <v>7645</v>
      </c>
      <c r="E153" s="4">
        <v>528.27</v>
      </c>
      <c r="F153" s="4">
        <v>14.5</v>
      </c>
    </row>
    <row r="154" spans="1:6" x14ac:dyDescent="0.3">
      <c r="A154" s="1">
        <v>5075</v>
      </c>
      <c r="B154" t="s">
        <v>310</v>
      </c>
      <c r="C154" t="s">
        <v>90</v>
      </c>
      <c r="D154" s="3">
        <v>17415</v>
      </c>
      <c r="E154" s="4">
        <v>587.61</v>
      </c>
      <c r="F154" s="4">
        <v>29.6</v>
      </c>
    </row>
    <row r="155" spans="1:6" x14ac:dyDescent="0.3">
      <c r="A155" s="1">
        <v>5077</v>
      </c>
      <c r="B155" t="s">
        <v>311</v>
      </c>
      <c r="C155" t="s">
        <v>92</v>
      </c>
      <c r="D155" s="3">
        <v>10424</v>
      </c>
      <c r="E155" s="4">
        <v>602.62</v>
      </c>
      <c r="F155" s="4">
        <v>17.3</v>
      </c>
    </row>
    <row r="156" spans="1:6" x14ac:dyDescent="0.3">
      <c r="A156" s="1">
        <v>5079</v>
      </c>
      <c r="B156" t="s">
        <v>312</v>
      </c>
      <c r="C156" t="s">
        <v>313</v>
      </c>
      <c r="D156" s="3">
        <v>14134</v>
      </c>
      <c r="E156" s="4">
        <v>561.52</v>
      </c>
      <c r="F156" s="4">
        <v>25.2</v>
      </c>
    </row>
    <row r="157" spans="1:6" x14ac:dyDescent="0.3">
      <c r="A157" s="1">
        <v>5081</v>
      </c>
      <c r="B157" t="s">
        <v>314</v>
      </c>
      <c r="C157" t="s">
        <v>315</v>
      </c>
      <c r="D157" s="3">
        <v>13171</v>
      </c>
      <c r="E157" s="4">
        <v>532.25</v>
      </c>
      <c r="F157" s="4">
        <v>24.7</v>
      </c>
    </row>
    <row r="158" spans="1:6" x14ac:dyDescent="0.3">
      <c r="A158" s="1">
        <v>5083</v>
      </c>
      <c r="B158" t="s">
        <v>316</v>
      </c>
      <c r="C158" t="s">
        <v>317</v>
      </c>
      <c r="D158" s="3">
        <v>22353</v>
      </c>
      <c r="E158" s="4">
        <v>708.12</v>
      </c>
      <c r="F158" s="4">
        <v>31.6</v>
      </c>
    </row>
    <row r="159" spans="1:6" x14ac:dyDescent="0.3">
      <c r="A159" s="1">
        <v>5085</v>
      </c>
      <c r="B159" t="s">
        <v>318</v>
      </c>
      <c r="C159" t="s">
        <v>319</v>
      </c>
      <c r="D159" s="3">
        <v>68356</v>
      </c>
      <c r="E159" s="4">
        <v>770.73</v>
      </c>
      <c r="F159" s="4">
        <v>88.7</v>
      </c>
    </row>
    <row r="160" spans="1:6" x14ac:dyDescent="0.3">
      <c r="A160" s="1">
        <v>5087</v>
      </c>
      <c r="B160" t="s">
        <v>320</v>
      </c>
      <c r="C160" t="s">
        <v>101</v>
      </c>
      <c r="D160" s="3">
        <v>15717</v>
      </c>
      <c r="E160" s="4">
        <v>834.26</v>
      </c>
      <c r="F160" s="4">
        <v>18.8</v>
      </c>
    </row>
    <row r="161" spans="1:6" x14ac:dyDescent="0.3">
      <c r="A161" s="1">
        <v>5089</v>
      </c>
      <c r="B161" t="s">
        <v>321</v>
      </c>
      <c r="C161" t="s">
        <v>105</v>
      </c>
      <c r="D161" s="3">
        <v>16653</v>
      </c>
      <c r="E161" s="4">
        <v>597.01</v>
      </c>
      <c r="F161" s="4">
        <v>27.9</v>
      </c>
    </row>
    <row r="162" spans="1:6" x14ac:dyDescent="0.3">
      <c r="A162" s="1">
        <v>5091</v>
      </c>
      <c r="B162" t="s">
        <v>322</v>
      </c>
      <c r="C162" t="s">
        <v>323</v>
      </c>
      <c r="D162" s="3">
        <v>43462</v>
      </c>
      <c r="E162" s="4">
        <v>625.58000000000004</v>
      </c>
      <c r="F162" s="4">
        <v>69.5</v>
      </c>
    </row>
    <row r="163" spans="1:6" x14ac:dyDescent="0.3">
      <c r="A163" s="1">
        <v>5093</v>
      </c>
      <c r="B163" t="s">
        <v>324</v>
      </c>
      <c r="C163" t="s">
        <v>325</v>
      </c>
      <c r="D163" s="3">
        <v>46480</v>
      </c>
      <c r="E163" s="4">
        <v>900.57</v>
      </c>
      <c r="F163" s="4">
        <v>51.6</v>
      </c>
    </row>
    <row r="164" spans="1:6" x14ac:dyDescent="0.3">
      <c r="A164" s="1">
        <v>5095</v>
      </c>
      <c r="B164" t="s">
        <v>326</v>
      </c>
      <c r="C164" t="s">
        <v>112</v>
      </c>
      <c r="D164" s="3">
        <v>8149</v>
      </c>
      <c r="E164" s="4">
        <v>607.12</v>
      </c>
      <c r="F164" s="4">
        <v>13.4</v>
      </c>
    </row>
    <row r="165" spans="1:6" x14ac:dyDescent="0.3">
      <c r="A165" s="1">
        <v>5097</v>
      </c>
      <c r="B165" t="s">
        <v>327</v>
      </c>
      <c r="C165" t="s">
        <v>114</v>
      </c>
      <c r="D165" s="3">
        <v>9487</v>
      </c>
      <c r="E165" s="4">
        <v>779.88</v>
      </c>
      <c r="F165" s="4">
        <v>12.2</v>
      </c>
    </row>
    <row r="166" spans="1:6" x14ac:dyDescent="0.3">
      <c r="A166" s="1">
        <v>5099</v>
      </c>
      <c r="B166" t="s">
        <v>328</v>
      </c>
      <c r="C166" t="s">
        <v>329</v>
      </c>
      <c r="D166" s="3">
        <v>8997</v>
      </c>
      <c r="E166" s="4">
        <v>617.84</v>
      </c>
      <c r="F166" s="4">
        <v>14.6</v>
      </c>
    </row>
    <row r="167" spans="1:6" x14ac:dyDescent="0.3">
      <c r="A167" s="1">
        <v>5101</v>
      </c>
      <c r="B167" t="s">
        <v>330</v>
      </c>
      <c r="C167" t="s">
        <v>331</v>
      </c>
      <c r="D167" s="3">
        <v>8330</v>
      </c>
      <c r="E167" s="4">
        <v>820.9</v>
      </c>
      <c r="F167" s="4">
        <v>10.1</v>
      </c>
    </row>
    <row r="168" spans="1:6" x14ac:dyDescent="0.3">
      <c r="A168" s="1">
        <v>5103</v>
      </c>
      <c r="B168" t="s">
        <v>332</v>
      </c>
      <c r="C168" t="s">
        <v>333</v>
      </c>
      <c r="D168" s="3">
        <v>26120</v>
      </c>
      <c r="E168" s="4">
        <v>732.78</v>
      </c>
      <c r="F168" s="4">
        <v>35.6</v>
      </c>
    </row>
    <row r="169" spans="1:6" x14ac:dyDescent="0.3">
      <c r="A169" s="1">
        <v>5105</v>
      </c>
      <c r="B169" t="s">
        <v>335</v>
      </c>
      <c r="C169" t="s">
        <v>118</v>
      </c>
      <c r="D169" s="3">
        <v>10445</v>
      </c>
      <c r="E169" s="4">
        <v>551.4</v>
      </c>
      <c r="F169" s="4">
        <v>18.899999999999999</v>
      </c>
    </row>
    <row r="170" spans="1:6" x14ac:dyDescent="0.3">
      <c r="A170" s="1">
        <v>5107</v>
      </c>
      <c r="B170" t="s">
        <v>336</v>
      </c>
      <c r="C170" t="s">
        <v>337</v>
      </c>
      <c r="D170" s="3">
        <v>21757</v>
      </c>
      <c r="E170" s="4">
        <v>695.66</v>
      </c>
      <c r="F170" s="4">
        <v>31.3</v>
      </c>
    </row>
    <row r="171" spans="1:6" x14ac:dyDescent="0.3">
      <c r="A171" s="1">
        <v>5109</v>
      </c>
      <c r="B171" t="s">
        <v>338</v>
      </c>
      <c r="C171" t="s">
        <v>122</v>
      </c>
      <c r="D171" s="3">
        <v>11291</v>
      </c>
      <c r="E171" s="4">
        <v>600.62</v>
      </c>
      <c r="F171" s="4">
        <v>18.8</v>
      </c>
    </row>
    <row r="172" spans="1:6" x14ac:dyDescent="0.3">
      <c r="A172" s="1">
        <v>5111</v>
      </c>
      <c r="B172" t="s">
        <v>339</v>
      </c>
      <c r="C172" t="s">
        <v>340</v>
      </c>
      <c r="D172" s="3">
        <v>24583</v>
      </c>
      <c r="E172" s="4">
        <v>758.39</v>
      </c>
      <c r="F172" s="4">
        <v>32.4</v>
      </c>
    </row>
    <row r="173" spans="1:6" x14ac:dyDescent="0.3">
      <c r="A173" s="1">
        <v>5113</v>
      </c>
      <c r="B173" t="s">
        <v>341</v>
      </c>
      <c r="C173" t="s">
        <v>342</v>
      </c>
      <c r="D173" s="3">
        <v>20662</v>
      </c>
      <c r="E173" s="4">
        <v>857.68</v>
      </c>
      <c r="F173" s="4">
        <v>24.1</v>
      </c>
    </row>
    <row r="174" spans="1:6" x14ac:dyDescent="0.3">
      <c r="A174" s="1">
        <v>5115</v>
      </c>
      <c r="B174" t="s">
        <v>343</v>
      </c>
      <c r="C174" t="s">
        <v>344</v>
      </c>
      <c r="D174" s="3">
        <v>61754</v>
      </c>
      <c r="E174" s="4">
        <v>812.55</v>
      </c>
      <c r="F174" s="4">
        <v>76</v>
      </c>
    </row>
    <row r="175" spans="1:6" x14ac:dyDescent="0.3">
      <c r="A175" s="1">
        <v>5117</v>
      </c>
      <c r="B175" t="s">
        <v>345</v>
      </c>
      <c r="C175" t="s">
        <v>346</v>
      </c>
      <c r="D175" s="3">
        <v>8715</v>
      </c>
      <c r="E175" s="4">
        <v>647.96</v>
      </c>
      <c r="F175" s="4">
        <v>13.4</v>
      </c>
    </row>
    <row r="176" spans="1:6" x14ac:dyDescent="0.3">
      <c r="A176" s="1">
        <v>5119</v>
      </c>
      <c r="B176" t="s">
        <v>347</v>
      </c>
      <c r="C176" t="s">
        <v>348</v>
      </c>
      <c r="D176" s="3">
        <v>382748</v>
      </c>
      <c r="E176" s="4">
        <v>759.76</v>
      </c>
      <c r="F176" s="4">
        <v>503.8</v>
      </c>
    </row>
    <row r="177" spans="1:6" x14ac:dyDescent="0.3">
      <c r="A177" s="1">
        <v>5121</v>
      </c>
      <c r="B177" t="s">
        <v>349</v>
      </c>
      <c r="C177" t="s">
        <v>124</v>
      </c>
      <c r="D177" s="3">
        <v>17969</v>
      </c>
      <c r="E177" s="4">
        <v>652.19000000000005</v>
      </c>
      <c r="F177" s="4">
        <v>27.6</v>
      </c>
    </row>
    <row r="178" spans="1:6" x14ac:dyDescent="0.3">
      <c r="A178" s="1">
        <v>5123</v>
      </c>
      <c r="B178" t="s">
        <v>350</v>
      </c>
      <c r="C178" t="s">
        <v>351</v>
      </c>
      <c r="D178" s="3">
        <v>28258</v>
      </c>
      <c r="E178" s="4">
        <v>634.77</v>
      </c>
      <c r="F178" s="4">
        <v>44.5</v>
      </c>
    </row>
    <row r="179" spans="1:6" x14ac:dyDescent="0.3">
      <c r="A179" s="1">
        <v>5125</v>
      </c>
      <c r="B179" t="s">
        <v>352</v>
      </c>
      <c r="C179" t="s">
        <v>353</v>
      </c>
      <c r="D179" s="3">
        <v>107118</v>
      </c>
      <c r="E179" s="4">
        <v>723.6</v>
      </c>
      <c r="F179" s="4">
        <v>148</v>
      </c>
    </row>
    <row r="180" spans="1:6" x14ac:dyDescent="0.3">
      <c r="A180" s="1">
        <v>5127</v>
      </c>
      <c r="B180" t="s">
        <v>354</v>
      </c>
      <c r="C180" t="s">
        <v>355</v>
      </c>
      <c r="D180" s="3">
        <v>11233</v>
      </c>
      <c r="E180" s="4">
        <v>892.32</v>
      </c>
      <c r="F180" s="4">
        <v>12.6</v>
      </c>
    </row>
    <row r="181" spans="1:6" x14ac:dyDescent="0.3">
      <c r="A181" s="1">
        <v>5129</v>
      </c>
      <c r="B181" t="s">
        <v>356</v>
      </c>
      <c r="C181" t="s">
        <v>357</v>
      </c>
      <c r="D181" s="3">
        <v>8195</v>
      </c>
      <c r="E181" s="4">
        <v>666.09</v>
      </c>
      <c r="F181" s="4">
        <v>12.3</v>
      </c>
    </row>
    <row r="182" spans="1:6" x14ac:dyDescent="0.3">
      <c r="A182" s="1">
        <v>5131</v>
      </c>
      <c r="B182" t="s">
        <v>358</v>
      </c>
      <c r="C182" t="s">
        <v>359</v>
      </c>
      <c r="D182" s="3">
        <v>125744</v>
      </c>
      <c r="E182" s="4">
        <v>531.91</v>
      </c>
      <c r="F182" s="4">
        <v>236.4</v>
      </c>
    </row>
    <row r="183" spans="1:6" x14ac:dyDescent="0.3">
      <c r="A183" s="1">
        <v>5133</v>
      </c>
      <c r="B183" t="s">
        <v>360</v>
      </c>
      <c r="C183" t="s">
        <v>361</v>
      </c>
      <c r="D183" s="3">
        <v>17058</v>
      </c>
      <c r="E183" s="4">
        <v>565.13</v>
      </c>
      <c r="F183" s="4">
        <v>30.2</v>
      </c>
    </row>
    <row r="184" spans="1:6" x14ac:dyDescent="0.3">
      <c r="A184" s="1">
        <v>5135</v>
      </c>
      <c r="B184" t="s">
        <v>362</v>
      </c>
      <c r="C184" t="s">
        <v>363</v>
      </c>
      <c r="D184" s="3">
        <v>17264</v>
      </c>
      <c r="E184" s="4">
        <v>604.44000000000005</v>
      </c>
      <c r="F184" s="4">
        <v>28.6</v>
      </c>
    </row>
    <row r="185" spans="1:6" x14ac:dyDescent="0.3">
      <c r="A185" s="1">
        <v>5137</v>
      </c>
      <c r="B185" t="s">
        <v>364</v>
      </c>
      <c r="C185" t="s">
        <v>365</v>
      </c>
      <c r="D185" s="3">
        <v>12394</v>
      </c>
      <c r="E185" s="4">
        <v>606.4</v>
      </c>
      <c r="F185" s="4">
        <v>20.399999999999999</v>
      </c>
    </row>
    <row r="186" spans="1:6" x14ac:dyDescent="0.3">
      <c r="A186" s="1">
        <v>5139</v>
      </c>
      <c r="B186" t="s">
        <v>366</v>
      </c>
      <c r="C186" t="s">
        <v>367</v>
      </c>
      <c r="D186" s="3">
        <v>41639</v>
      </c>
      <c r="E186" s="4">
        <v>1039.21</v>
      </c>
      <c r="F186" s="4">
        <v>40.1</v>
      </c>
    </row>
    <row r="187" spans="1:6" x14ac:dyDescent="0.3">
      <c r="A187" s="1">
        <v>5141</v>
      </c>
      <c r="B187" t="s">
        <v>368</v>
      </c>
      <c r="C187" t="s">
        <v>369</v>
      </c>
      <c r="D187" s="3">
        <v>17295</v>
      </c>
      <c r="E187" s="4">
        <v>708.14</v>
      </c>
      <c r="F187" s="4">
        <v>24.4</v>
      </c>
    </row>
    <row r="188" spans="1:6" x14ac:dyDescent="0.3">
      <c r="A188" s="1">
        <v>5143</v>
      </c>
      <c r="B188" t="s">
        <v>370</v>
      </c>
      <c r="C188" t="s">
        <v>142</v>
      </c>
      <c r="D188" s="3">
        <v>203065</v>
      </c>
      <c r="E188" s="4">
        <v>941.97</v>
      </c>
      <c r="F188" s="4">
        <v>215.6</v>
      </c>
    </row>
    <row r="189" spans="1:6" x14ac:dyDescent="0.3">
      <c r="A189" s="1">
        <v>5145</v>
      </c>
      <c r="B189" t="s">
        <v>371</v>
      </c>
      <c r="C189" t="s">
        <v>372</v>
      </c>
      <c r="D189" s="3">
        <v>77076</v>
      </c>
      <c r="E189" s="4">
        <v>1035.08</v>
      </c>
      <c r="F189" s="4">
        <v>74.5</v>
      </c>
    </row>
    <row r="190" spans="1:6" x14ac:dyDescent="0.3">
      <c r="A190" s="1">
        <v>5147</v>
      </c>
      <c r="B190" t="s">
        <v>373</v>
      </c>
      <c r="C190" t="s">
        <v>374</v>
      </c>
      <c r="D190" s="3">
        <v>7260</v>
      </c>
      <c r="E190" s="4">
        <v>586.79</v>
      </c>
      <c r="F190" s="4">
        <v>12.4</v>
      </c>
    </row>
    <row r="191" spans="1:6" x14ac:dyDescent="0.3">
      <c r="A191" s="1">
        <v>5149</v>
      </c>
      <c r="B191" t="s">
        <v>375</v>
      </c>
      <c r="C191" t="s">
        <v>376</v>
      </c>
      <c r="D191" s="3">
        <v>22185</v>
      </c>
      <c r="E191" s="4">
        <v>929.98</v>
      </c>
      <c r="F191" s="4">
        <v>23.9</v>
      </c>
    </row>
    <row r="192" spans="1:6" x14ac:dyDescent="0.3">
      <c r="A192" s="1">
        <v>6</v>
      </c>
      <c r="B192" t="s">
        <v>377</v>
      </c>
      <c r="C192" t="s">
        <v>378</v>
      </c>
      <c r="D192" s="3">
        <v>37253956</v>
      </c>
      <c r="E192" s="4">
        <v>155779.22</v>
      </c>
      <c r="F192" s="4">
        <v>239.1</v>
      </c>
    </row>
    <row r="193" spans="1:6" x14ac:dyDescent="0.3">
      <c r="A193" s="1">
        <v>6001</v>
      </c>
      <c r="B193" t="s">
        <v>379</v>
      </c>
      <c r="C193" t="s">
        <v>380</v>
      </c>
      <c r="D193" s="3">
        <v>1510271</v>
      </c>
      <c r="E193" s="4">
        <v>739.02</v>
      </c>
      <c r="F193" s="4">
        <v>2043.6</v>
      </c>
    </row>
    <row r="194" spans="1:6" x14ac:dyDescent="0.3">
      <c r="A194" s="1">
        <v>6003</v>
      </c>
      <c r="B194" t="s">
        <v>381</v>
      </c>
      <c r="C194" t="s">
        <v>382</v>
      </c>
      <c r="D194" s="3">
        <v>1175</v>
      </c>
      <c r="E194" s="4">
        <v>738.33</v>
      </c>
      <c r="F194" s="4">
        <v>1.6</v>
      </c>
    </row>
    <row r="195" spans="1:6" x14ac:dyDescent="0.3">
      <c r="A195" s="1">
        <v>6005</v>
      </c>
      <c r="B195" t="s">
        <v>383</v>
      </c>
      <c r="C195" t="s">
        <v>384</v>
      </c>
      <c r="D195" s="3">
        <v>38091</v>
      </c>
      <c r="E195" s="4">
        <v>594.58000000000004</v>
      </c>
      <c r="F195" s="4">
        <v>64.099999999999994</v>
      </c>
    </row>
    <row r="196" spans="1:6" x14ac:dyDescent="0.3">
      <c r="A196" s="1">
        <v>6007</v>
      </c>
      <c r="B196" t="s">
        <v>385</v>
      </c>
      <c r="C196" t="s">
        <v>386</v>
      </c>
      <c r="D196" s="3">
        <v>220000</v>
      </c>
      <c r="E196" s="4">
        <v>1636.46</v>
      </c>
      <c r="F196" s="4">
        <v>134.4</v>
      </c>
    </row>
    <row r="197" spans="1:6" x14ac:dyDescent="0.3">
      <c r="A197" s="1">
        <v>6009</v>
      </c>
      <c r="B197" t="s">
        <v>387</v>
      </c>
      <c r="C197" t="s">
        <v>388</v>
      </c>
      <c r="D197" s="3">
        <v>45578</v>
      </c>
      <c r="E197" s="4">
        <v>1020.01</v>
      </c>
      <c r="F197" s="4">
        <v>44.7</v>
      </c>
    </row>
    <row r="198" spans="1:6" x14ac:dyDescent="0.3">
      <c r="A198" s="1">
        <v>6011</v>
      </c>
      <c r="B198" t="s">
        <v>389</v>
      </c>
      <c r="C198" t="s">
        <v>390</v>
      </c>
      <c r="D198" s="3">
        <v>21419</v>
      </c>
      <c r="E198" s="4">
        <v>1150.73</v>
      </c>
      <c r="F198" s="4">
        <v>18.600000000000001</v>
      </c>
    </row>
    <row r="199" spans="1:6" x14ac:dyDescent="0.3">
      <c r="A199" s="1">
        <v>6013</v>
      </c>
      <c r="B199" t="s">
        <v>391</v>
      </c>
      <c r="C199" t="s">
        <v>392</v>
      </c>
      <c r="D199" s="3">
        <v>1049025</v>
      </c>
      <c r="E199" s="4">
        <v>715.94</v>
      </c>
      <c r="F199" s="4">
        <v>1465.2</v>
      </c>
    </row>
    <row r="200" spans="1:6" x14ac:dyDescent="0.3">
      <c r="A200" s="1">
        <v>6015</v>
      </c>
      <c r="B200" t="s">
        <v>393</v>
      </c>
      <c r="C200" t="s">
        <v>394</v>
      </c>
      <c r="D200" s="3">
        <v>28610</v>
      </c>
      <c r="E200" s="4">
        <v>1006.37</v>
      </c>
      <c r="F200" s="4">
        <v>28.4</v>
      </c>
    </row>
    <row r="201" spans="1:6" x14ac:dyDescent="0.3">
      <c r="A201" s="1">
        <v>6017</v>
      </c>
      <c r="B201" t="s">
        <v>395</v>
      </c>
      <c r="C201" t="s">
        <v>396</v>
      </c>
      <c r="D201" s="3">
        <v>181058</v>
      </c>
      <c r="E201" s="4">
        <v>1707.88</v>
      </c>
      <c r="F201" s="4">
        <v>106</v>
      </c>
    </row>
    <row r="202" spans="1:6" x14ac:dyDescent="0.3">
      <c r="A202" s="1">
        <v>6019</v>
      </c>
      <c r="B202" t="s">
        <v>397</v>
      </c>
      <c r="C202" t="s">
        <v>398</v>
      </c>
      <c r="D202" s="3">
        <v>930450</v>
      </c>
      <c r="E202" s="4">
        <v>5957.99</v>
      </c>
      <c r="F202" s="4">
        <v>156.19999999999999</v>
      </c>
    </row>
    <row r="203" spans="1:6" x14ac:dyDescent="0.3">
      <c r="A203" s="1">
        <v>6021</v>
      </c>
      <c r="B203" t="s">
        <v>399</v>
      </c>
      <c r="C203" t="s">
        <v>400</v>
      </c>
      <c r="D203" s="3">
        <v>28122</v>
      </c>
      <c r="E203" s="4">
        <v>1313.95</v>
      </c>
      <c r="F203" s="4">
        <v>21.4</v>
      </c>
    </row>
    <row r="204" spans="1:6" x14ac:dyDescent="0.3">
      <c r="A204" s="1">
        <v>6023</v>
      </c>
      <c r="B204" t="s">
        <v>401</v>
      </c>
      <c r="C204" t="s">
        <v>402</v>
      </c>
      <c r="D204" s="3">
        <v>134623</v>
      </c>
      <c r="E204" s="4">
        <v>3567.99</v>
      </c>
      <c r="F204" s="4">
        <v>37.700000000000003</v>
      </c>
    </row>
    <row r="205" spans="1:6" x14ac:dyDescent="0.3">
      <c r="A205" s="1">
        <v>6025</v>
      </c>
      <c r="B205" t="s">
        <v>403</v>
      </c>
      <c r="C205" t="s">
        <v>404</v>
      </c>
      <c r="D205" s="3">
        <v>174528</v>
      </c>
      <c r="E205" s="4">
        <v>4176.6000000000004</v>
      </c>
      <c r="F205" s="4">
        <v>41.8</v>
      </c>
    </row>
    <row r="206" spans="1:6" x14ac:dyDescent="0.3">
      <c r="A206" s="1">
        <v>6027</v>
      </c>
      <c r="B206" t="s">
        <v>405</v>
      </c>
      <c r="C206" t="s">
        <v>406</v>
      </c>
      <c r="D206" s="3">
        <v>18546</v>
      </c>
      <c r="E206" s="4">
        <v>10180.879999999999</v>
      </c>
      <c r="F206" s="4">
        <v>1.8</v>
      </c>
    </row>
    <row r="207" spans="1:6" x14ac:dyDescent="0.3">
      <c r="A207" s="1">
        <v>6029</v>
      </c>
      <c r="B207" t="s">
        <v>407</v>
      </c>
      <c r="C207" t="s">
        <v>408</v>
      </c>
      <c r="D207" s="3">
        <v>839631</v>
      </c>
      <c r="E207" s="4">
        <v>8131.92</v>
      </c>
      <c r="F207" s="4">
        <v>103.3</v>
      </c>
    </row>
    <row r="208" spans="1:6" x14ac:dyDescent="0.3">
      <c r="A208" s="1">
        <v>6031</v>
      </c>
      <c r="B208" t="s">
        <v>409</v>
      </c>
      <c r="C208" t="s">
        <v>410</v>
      </c>
      <c r="D208" s="3">
        <v>152982</v>
      </c>
      <c r="E208" s="4">
        <v>1389.42</v>
      </c>
      <c r="F208" s="4">
        <v>110.1</v>
      </c>
    </row>
    <row r="209" spans="1:6" x14ac:dyDescent="0.3">
      <c r="A209" s="1">
        <v>6033</v>
      </c>
      <c r="B209" t="s">
        <v>411</v>
      </c>
      <c r="C209" t="s">
        <v>412</v>
      </c>
      <c r="D209" s="3">
        <v>64665</v>
      </c>
      <c r="E209" s="4">
        <v>1256.46</v>
      </c>
      <c r="F209" s="4">
        <v>51.5</v>
      </c>
    </row>
    <row r="210" spans="1:6" x14ac:dyDescent="0.3">
      <c r="A210" s="1">
        <v>6035</v>
      </c>
      <c r="B210" t="s">
        <v>413</v>
      </c>
      <c r="C210" t="s">
        <v>414</v>
      </c>
      <c r="D210" s="3">
        <v>34895</v>
      </c>
      <c r="E210" s="4">
        <v>4541.18</v>
      </c>
      <c r="F210" s="4">
        <v>7.7</v>
      </c>
    </row>
    <row r="211" spans="1:6" x14ac:dyDescent="0.3">
      <c r="A211" s="1">
        <v>6037</v>
      </c>
      <c r="B211" t="s">
        <v>415</v>
      </c>
      <c r="C211" t="s">
        <v>416</v>
      </c>
      <c r="D211" s="3">
        <v>9818605</v>
      </c>
      <c r="E211" s="4">
        <v>4057.88</v>
      </c>
      <c r="F211" s="4">
        <v>2419.6</v>
      </c>
    </row>
    <row r="212" spans="1:6" x14ac:dyDescent="0.3">
      <c r="A212" s="1">
        <v>6039</v>
      </c>
      <c r="B212" t="s">
        <v>417</v>
      </c>
      <c r="C212" t="s">
        <v>418</v>
      </c>
      <c r="D212" s="3">
        <v>150865</v>
      </c>
      <c r="E212" s="4">
        <v>2137.0700000000002</v>
      </c>
      <c r="F212" s="4">
        <v>70.599999999999994</v>
      </c>
    </row>
    <row r="213" spans="1:6" x14ac:dyDescent="0.3">
      <c r="A213" s="1">
        <v>6041</v>
      </c>
      <c r="B213" t="s">
        <v>419</v>
      </c>
      <c r="C213" t="s">
        <v>420</v>
      </c>
      <c r="D213" s="3">
        <v>252409</v>
      </c>
      <c r="E213" s="4">
        <v>520.30999999999995</v>
      </c>
      <c r="F213" s="4">
        <v>485.1</v>
      </c>
    </row>
    <row r="214" spans="1:6" x14ac:dyDescent="0.3">
      <c r="A214" s="1">
        <v>6043</v>
      </c>
      <c r="B214" t="s">
        <v>421</v>
      </c>
      <c r="C214" t="s">
        <v>422</v>
      </c>
      <c r="D214" s="3">
        <v>18251</v>
      </c>
      <c r="E214" s="4">
        <v>1448.82</v>
      </c>
      <c r="F214" s="4">
        <v>12.6</v>
      </c>
    </row>
    <row r="215" spans="1:6" x14ac:dyDescent="0.3">
      <c r="A215" s="1">
        <v>6045</v>
      </c>
      <c r="B215" t="s">
        <v>423</v>
      </c>
      <c r="C215" t="s">
        <v>424</v>
      </c>
      <c r="D215" s="3">
        <v>87841</v>
      </c>
      <c r="E215" s="4">
        <v>3506.34</v>
      </c>
      <c r="F215" s="4">
        <v>25.1</v>
      </c>
    </row>
    <row r="216" spans="1:6" x14ac:dyDescent="0.3">
      <c r="A216" s="1">
        <v>6047</v>
      </c>
      <c r="B216" t="s">
        <v>425</v>
      </c>
      <c r="C216" t="s">
        <v>426</v>
      </c>
      <c r="D216" s="3">
        <v>255793</v>
      </c>
      <c r="E216" s="4">
        <v>1934.97</v>
      </c>
      <c r="F216" s="4">
        <v>132.19999999999999</v>
      </c>
    </row>
    <row r="217" spans="1:6" x14ac:dyDescent="0.3">
      <c r="A217" s="1">
        <v>6049</v>
      </c>
      <c r="B217" t="s">
        <v>427</v>
      </c>
      <c r="C217" t="s">
        <v>428</v>
      </c>
      <c r="D217" s="3">
        <v>9686</v>
      </c>
      <c r="E217" s="4">
        <v>3917.77</v>
      </c>
      <c r="F217" s="4">
        <v>2.5</v>
      </c>
    </row>
    <row r="218" spans="1:6" x14ac:dyDescent="0.3">
      <c r="A218" s="1">
        <v>6051</v>
      </c>
      <c r="B218" t="s">
        <v>429</v>
      </c>
      <c r="C218" t="s">
        <v>430</v>
      </c>
      <c r="D218" s="3">
        <v>14202</v>
      </c>
      <c r="E218" s="4">
        <v>3048.98</v>
      </c>
      <c r="F218" s="4">
        <v>4.7</v>
      </c>
    </row>
    <row r="219" spans="1:6" x14ac:dyDescent="0.3">
      <c r="A219" s="1">
        <v>6053</v>
      </c>
      <c r="B219" t="s">
        <v>431</v>
      </c>
      <c r="C219" t="s">
        <v>432</v>
      </c>
      <c r="D219" s="3">
        <v>415057</v>
      </c>
      <c r="E219" s="4">
        <v>3280.6</v>
      </c>
      <c r="F219" s="4">
        <v>126.5</v>
      </c>
    </row>
    <row r="220" spans="1:6" x14ac:dyDescent="0.3">
      <c r="A220" s="1">
        <v>6055</v>
      </c>
      <c r="B220" t="s">
        <v>433</v>
      </c>
      <c r="C220" t="s">
        <v>434</v>
      </c>
      <c r="D220" s="3">
        <v>136484</v>
      </c>
      <c r="E220" s="4">
        <v>748.36</v>
      </c>
      <c r="F220" s="4">
        <v>182.4</v>
      </c>
    </row>
    <row r="221" spans="1:6" x14ac:dyDescent="0.3">
      <c r="A221" s="1">
        <v>6057</v>
      </c>
      <c r="B221" t="s">
        <v>435</v>
      </c>
      <c r="C221" t="s">
        <v>329</v>
      </c>
      <c r="D221" s="3">
        <v>98764</v>
      </c>
      <c r="E221" s="4">
        <v>957.77</v>
      </c>
      <c r="F221" s="4">
        <v>103.1</v>
      </c>
    </row>
    <row r="222" spans="1:6" x14ac:dyDescent="0.3">
      <c r="A222" s="1">
        <v>6059</v>
      </c>
      <c r="B222" t="s">
        <v>436</v>
      </c>
      <c r="C222" t="s">
        <v>437</v>
      </c>
      <c r="D222" s="3">
        <v>3010232</v>
      </c>
      <c r="E222" s="4">
        <v>790.57</v>
      </c>
      <c r="F222" s="4">
        <v>3807.7</v>
      </c>
    </row>
    <row r="223" spans="1:6" x14ac:dyDescent="0.3">
      <c r="A223" s="1">
        <v>6061</v>
      </c>
      <c r="B223" t="s">
        <v>438</v>
      </c>
      <c r="C223" t="s">
        <v>439</v>
      </c>
      <c r="D223" s="3">
        <v>348432</v>
      </c>
      <c r="E223" s="4">
        <v>1407.01</v>
      </c>
      <c r="F223" s="4">
        <v>247.6</v>
      </c>
    </row>
    <row r="224" spans="1:6" x14ac:dyDescent="0.3">
      <c r="A224" s="1">
        <v>6063</v>
      </c>
      <c r="B224" t="s">
        <v>440</v>
      </c>
      <c r="C224" t="s">
        <v>441</v>
      </c>
      <c r="D224" s="3">
        <v>20007</v>
      </c>
      <c r="E224" s="4">
        <v>2553.04</v>
      </c>
      <c r="F224" s="4">
        <v>7.8</v>
      </c>
    </row>
    <row r="225" spans="1:6" x14ac:dyDescent="0.3">
      <c r="A225" s="1">
        <v>6065</v>
      </c>
      <c r="B225" t="s">
        <v>442</v>
      </c>
      <c r="C225" t="s">
        <v>443</v>
      </c>
      <c r="D225" s="3">
        <v>2189641</v>
      </c>
      <c r="E225" s="4">
        <v>7206.48</v>
      </c>
      <c r="F225" s="4">
        <v>303.8</v>
      </c>
    </row>
    <row r="226" spans="1:6" x14ac:dyDescent="0.3">
      <c r="A226" s="1">
        <v>6067</v>
      </c>
      <c r="B226" t="s">
        <v>444</v>
      </c>
      <c r="C226" t="s">
        <v>445</v>
      </c>
      <c r="D226" s="3">
        <v>1418788</v>
      </c>
      <c r="E226" s="4">
        <v>964.64</v>
      </c>
      <c r="F226" s="4">
        <v>1470.8</v>
      </c>
    </row>
    <row r="227" spans="1:6" x14ac:dyDescent="0.3">
      <c r="A227" s="1">
        <v>6069</v>
      </c>
      <c r="B227" t="s">
        <v>446</v>
      </c>
      <c r="C227" t="s">
        <v>447</v>
      </c>
      <c r="D227" s="3">
        <v>55269</v>
      </c>
      <c r="E227" s="4">
        <v>1388.71</v>
      </c>
      <c r="F227" s="4">
        <v>39.799999999999997</v>
      </c>
    </row>
    <row r="228" spans="1:6" x14ac:dyDescent="0.3">
      <c r="A228" s="1">
        <v>6071</v>
      </c>
      <c r="B228" t="s">
        <v>448</v>
      </c>
      <c r="C228" t="s">
        <v>449</v>
      </c>
      <c r="D228" s="3">
        <v>2035210</v>
      </c>
      <c r="E228" s="4">
        <v>20056.939999999999</v>
      </c>
      <c r="F228" s="4">
        <v>101.5</v>
      </c>
    </row>
    <row r="229" spans="1:6" x14ac:dyDescent="0.3">
      <c r="A229" s="1">
        <v>6073</v>
      </c>
      <c r="B229" t="s">
        <v>450</v>
      </c>
      <c r="C229" t="s">
        <v>451</v>
      </c>
      <c r="D229" s="3">
        <v>3095313</v>
      </c>
      <c r="E229" s="4">
        <v>4206.63</v>
      </c>
      <c r="F229" s="4">
        <v>735.8</v>
      </c>
    </row>
    <row r="230" spans="1:6" x14ac:dyDescent="0.3">
      <c r="A230" s="1">
        <v>6075</v>
      </c>
      <c r="B230" t="s">
        <v>452</v>
      </c>
      <c r="C230" t="s">
        <v>453</v>
      </c>
      <c r="D230" s="3">
        <v>805235</v>
      </c>
      <c r="E230" s="4">
        <v>46.87</v>
      </c>
      <c r="F230" s="4">
        <v>17179.2</v>
      </c>
    </row>
    <row r="231" spans="1:6" x14ac:dyDescent="0.3">
      <c r="A231" s="1">
        <v>6077</v>
      </c>
      <c r="B231" t="s">
        <v>454</v>
      </c>
      <c r="C231" t="s">
        <v>455</v>
      </c>
      <c r="D231" s="3">
        <v>685306</v>
      </c>
      <c r="E231" s="4">
        <v>1391.32</v>
      </c>
      <c r="F231" s="4">
        <v>492.6</v>
      </c>
    </row>
    <row r="232" spans="1:6" x14ac:dyDescent="0.3">
      <c r="A232" s="1">
        <v>6079</v>
      </c>
      <c r="B232" t="s">
        <v>456</v>
      </c>
      <c r="C232" t="s">
        <v>457</v>
      </c>
      <c r="D232" s="3">
        <v>269637</v>
      </c>
      <c r="E232" s="4">
        <v>3298.57</v>
      </c>
      <c r="F232" s="4">
        <v>81.7</v>
      </c>
    </row>
    <row r="233" spans="1:6" x14ac:dyDescent="0.3">
      <c r="A233" s="1">
        <v>6081</v>
      </c>
      <c r="B233" t="s">
        <v>458</v>
      </c>
      <c r="C233" t="s">
        <v>459</v>
      </c>
      <c r="D233" s="3">
        <v>718451</v>
      </c>
      <c r="E233" s="4">
        <v>448.41</v>
      </c>
      <c r="F233" s="4">
        <v>1602.2</v>
      </c>
    </row>
    <row r="234" spans="1:6" x14ac:dyDescent="0.3">
      <c r="A234" s="1">
        <v>6083</v>
      </c>
      <c r="B234" t="s">
        <v>460</v>
      </c>
      <c r="C234" t="s">
        <v>461</v>
      </c>
      <c r="D234" s="3">
        <v>423895</v>
      </c>
      <c r="E234" s="4">
        <v>2735.09</v>
      </c>
      <c r="F234" s="4">
        <v>155</v>
      </c>
    </row>
    <row r="235" spans="1:6" x14ac:dyDescent="0.3">
      <c r="A235" s="1">
        <v>6085</v>
      </c>
      <c r="B235" t="s">
        <v>462</v>
      </c>
      <c r="C235" t="s">
        <v>463</v>
      </c>
      <c r="D235" s="3">
        <v>1781642</v>
      </c>
      <c r="E235" s="4">
        <v>1290.0999999999999</v>
      </c>
      <c r="F235" s="4">
        <v>1381</v>
      </c>
    </row>
    <row r="236" spans="1:6" x14ac:dyDescent="0.3">
      <c r="A236" s="1">
        <v>6087</v>
      </c>
      <c r="B236" t="s">
        <v>464</v>
      </c>
      <c r="C236" t="s">
        <v>236</v>
      </c>
      <c r="D236" s="3">
        <v>262382</v>
      </c>
      <c r="E236" s="4">
        <v>445.17</v>
      </c>
      <c r="F236" s="4">
        <v>589.4</v>
      </c>
    </row>
    <row r="237" spans="1:6" x14ac:dyDescent="0.3">
      <c r="A237" s="1">
        <v>6089</v>
      </c>
      <c r="B237" t="s">
        <v>465</v>
      </c>
      <c r="C237" t="s">
        <v>466</v>
      </c>
      <c r="D237" s="3">
        <v>177223</v>
      </c>
      <c r="E237" s="4">
        <v>3775.4</v>
      </c>
      <c r="F237" s="4">
        <v>46.9</v>
      </c>
    </row>
    <row r="238" spans="1:6" x14ac:dyDescent="0.3">
      <c r="A238" s="1">
        <v>6091</v>
      </c>
      <c r="B238" t="s">
        <v>467</v>
      </c>
      <c r="C238" t="s">
        <v>468</v>
      </c>
      <c r="D238" s="3">
        <v>3240</v>
      </c>
      <c r="E238" s="4">
        <v>953.21</v>
      </c>
      <c r="F238" s="4">
        <v>3.4</v>
      </c>
    </row>
    <row r="239" spans="1:6" x14ac:dyDescent="0.3">
      <c r="A239" s="1">
        <v>6093</v>
      </c>
      <c r="B239" t="s">
        <v>469</v>
      </c>
      <c r="C239" t="s">
        <v>470</v>
      </c>
      <c r="D239" s="3">
        <v>44900</v>
      </c>
      <c r="E239" s="4">
        <v>6277.89</v>
      </c>
      <c r="F239" s="4">
        <v>7.2</v>
      </c>
    </row>
    <row r="240" spans="1:6" x14ac:dyDescent="0.3">
      <c r="A240" s="1">
        <v>6095</v>
      </c>
      <c r="B240" t="s">
        <v>471</v>
      </c>
      <c r="C240" t="s">
        <v>472</v>
      </c>
      <c r="D240" s="3">
        <v>413344</v>
      </c>
      <c r="E240" s="4">
        <v>821.76</v>
      </c>
      <c r="F240" s="4">
        <v>503</v>
      </c>
    </row>
    <row r="241" spans="1:6" x14ac:dyDescent="0.3">
      <c r="A241" s="1">
        <v>6097</v>
      </c>
      <c r="B241" t="s">
        <v>473</v>
      </c>
      <c r="C241" t="s">
        <v>474</v>
      </c>
      <c r="D241" s="3">
        <v>483878</v>
      </c>
      <c r="E241" s="4">
        <v>1575.85</v>
      </c>
      <c r="F241" s="4">
        <v>307.10000000000002</v>
      </c>
    </row>
    <row r="242" spans="1:6" x14ac:dyDescent="0.3">
      <c r="A242" s="1">
        <v>6099</v>
      </c>
      <c r="B242" t="s">
        <v>475</v>
      </c>
      <c r="C242" t="s">
        <v>476</v>
      </c>
      <c r="D242" s="3">
        <v>514453</v>
      </c>
      <c r="E242" s="4">
        <v>1494.83</v>
      </c>
      <c r="F242" s="4">
        <v>344.2</v>
      </c>
    </row>
    <row r="243" spans="1:6" x14ac:dyDescent="0.3">
      <c r="A243" s="1">
        <v>6101</v>
      </c>
      <c r="B243" t="s">
        <v>477</v>
      </c>
      <c r="C243" t="s">
        <v>478</v>
      </c>
      <c r="D243" s="3">
        <v>94737</v>
      </c>
      <c r="E243" s="4">
        <v>602.41</v>
      </c>
      <c r="F243" s="4">
        <v>157.30000000000001</v>
      </c>
    </row>
    <row r="244" spans="1:6" x14ac:dyDescent="0.3">
      <c r="A244" s="1">
        <v>6103</v>
      </c>
      <c r="B244" t="s">
        <v>479</v>
      </c>
      <c r="C244" t="s">
        <v>480</v>
      </c>
      <c r="D244" s="3">
        <v>63463</v>
      </c>
      <c r="E244" s="4">
        <v>2949.71</v>
      </c>
      <c r="F244" s="4">
        <v>21.5</v>
      </c>
    </row>
    <row r="245" spans="1:6" x14ac:dyDescent="0.3">
      <c r="A245" s="1">
        <v>6105</v>
      </c>
      <c r="B245" t="s">
        <v>481</v>
      </c>
      <c r="C245" t="s">
        <v>482</v>
      </c>
      <c r="D245" s="3">
        <v>13786</v>
      </c>
      <c r="E245" s="4">
        <v>3179.25</v>
      </c>
      <c r="F245" s="4">
        <v>4.3</v>
      </c>
    </row>
    <row r="246" spans="1:6" x14ac:dyDescent="0.3">
      <c r="A246" s="1">
        <v>6107</v>
      </c>
      <c r="B246" t="s">
        <v>483</v>
      </c>
      <c r="C246" t="s">
        <v>484</v>
      </c>
      <c r="D246" s="3">
        <v>442179</v>
      </c>
      <c r="E246" s="4">
        <v>4824.21</v>
      </c>
      <c r="F246" s="4">
        <v>91.7</v>
      </c>
    </row>
    <row r="247" spans="1:6" x14ac:dyDescent="0.3">
      <c r="A247" s="1">
        <v>6109</v>
      </c>
      <c r="B247" t="s">
        <v>485</v>
      </c>
      <c r="C247" t="s">
        <v>486</v>
      </c>
      <c r="D247" s="3">
        <v>55365</v>
      </c>
      <c r="E247" s="4">
        <v>2220.88</v>
      </c>
      <c r="F247" s="4">
        <v>24.9</v>
      </c>
    </row>
    <row r="248" spans="1:6" x14ac:dyDescent="0.3">
      <c r="A248" s="1">
        <v>6111</v>
      </c>
      <c r="B248" t="s">
        <v>487</v>
      </c>
      <c r="C248" t="s">
        <v>488</v>
      </c>
      <c r="D248" s="3">
        <v>823318</v>
      </c>
      <c r="E248" s="4">
        <v>1843.13</v>
      </c>
      <c r="F248" s="4">
        <v>446.7</v>
      </c>
    </row>
    <row r="249" spans="1:6" x14ac:dyDescent="0.3">
      <c r="A249" s="1">
        <v>6113</v>
      </c>
      <c r="B249" t="s">
        <v>489</v>
      </c>
      <c r="C249" t="s">
        <v>490</v>
      </c>
      <c r="D249" s="3">
        <v>200849</v>
      </c>
      <c r="E249" s="4">
        <v>1014.69</v>
      </c>
      <c r="F249" s="4">
        <v>197.9</v>
      </c>
    </row>
    <row r="250" spans="1:6" x14ac:dyDescent="0.3">
      <c r="A250" s="1">
        <v>6115</v>
      </c>
      <c r="B250" t="s">
        <v>491</v>
      </c>
      <c r="C250" t="s">
        <v>492</v>
      </c>
      <c r="D250" s="3">
        <v>72155</v>
      </c>
      <c r="E250" s="4">
        <v>631.84</v>
      </c>
      <c r="F250" s="4">
        <v>114.2</v>
      </c>
    </row>
    <row r="251" spans="1:6" x14ac:dyDescent="0.3">
      <c r="A251" s="1">
        <v>8</v>
      </c>
      <c r="B251" t="s">
        <v>493</v>
      </c>
      <c r="C251" t="s">
        <v>494</v>
      </c>
      <c r="D251" s="3">
        <v>5029196</v>
      </c>
      <c r="E251" s="4">
        <v>103641.89</v>
      </c>
      <c r="F251" s="4">
        <v>48.5</v>
      </c>
    </row>
    <row r="252" spans="1:6" x14ac:dyDescent="0.3">
      <c r="A252" s="1">
        <v>8001</v>
      </c>
      <c r="B252" t="s">
        <v>495</v>
      </c>
      <c r="C252" t="s">
        <v>496</v>
      </c>
      <c r="D252" s="3">
        <v>441603</v>
      </c>
      <c r="E252" s="4">
        <v>1167.6500000000001</v>
      </c>
      <c r="F252" s="4">
        <v>378.2</v>
      </c>
    </row>
    <row r="253" spans="1:6" x14ac:dyDescent="0.3">
      <c r="A253" s="1">
        <v>8003</v>
      </c>
      <c r="B253" t="s">
        <v>497</v>
      </c>
      <c r="C253" t="s">
        <v>498</v>
      </c>
      <c r="D253" s="3">
        <v>15445</v>
      </c>
      <c r="E253" s="4">
        <v>722.64</v>
      </c>
      <c r="F253" s="4">
        <v>21.4</v>
      </c>
    </row>
    <row r="254" spans="1:6" x14ac:dyDescent="0.3">
      <c r="A254" s="1">
        <v>8005</v>
      </c>
      <c r="B254" t="s">
        <v>499</v>
      </c>
      <c r="C254" t="s">
        <v>500</v>
      </c>
      <c r="D254" s="3">
        <v>572003</v>
      </c>
      <c r="E254" s="4">
        <v>798.1</v>
      </c>
      <c r="F254" s="4">
        <v>716.7</v>
      </c>
    </row>
    <row r="255" spans="1:6" x14ac:dyDescent="0.3">
      <c r="A255" s="1">
        <v>8007</v>
      </c>
      <c r="B255" t="s">
        <v>502</v>
      </c>
      <c r="C255" t="s">
        <v>503</v>
      </c>
      <c r="D255" s="3">
        <v>12084</v>
      </c>
      <c r="E255" s="4">
        <v>1350.18</v>
      </c>
      <c r="F255" s="4">
        <v>8.9</v>
      </c>
    </row>
    <row r="256" spans="1:6" x14ac:dyDescent="0.3">
      <c r="A256" s="1">
        <v>8009</v>
      </c>
      <c r="B256" t="s">
        <v>504</v>
      </c>
      <c r="C256" t="s">
        <v>505</v>
      </c>
      <c r="D256" s="3">
        <v>3788</v>
      </c>
      <c r="E256" s="4">
        <v>2554.9699999999998</v>
      </c>
      <c r="F256" s="4">
        <v>1.5</v>
      </c>
    </row>
    <row r="257" spans="1:6" x14ac:dyDescent="0.3">
      <c r="A257" s="1">
        <v>8011</v>
      </c>
      <c r="B257" t="s">
        <v>506</v>
      </c>
      <c r="C257" t="s">
        <v>507</v>
      </c>
      <c r="D257" s="3">
        <v>6499</v>
      </c>
      <c r="E257" s="4">
        <v>1512.86</v>
      </c>
      <c r="F257" s="4">
        <v>4.3</v>
      </c>
    </row>
    <row r="258" spans="1:6" x14ac:dyDescent="0.3">
      <c r="A258" s="1">
        <v>8013</v>
      </c>
      <c r="B258" t="s">
        <v>508</v>
      </c>
      <c r="C258" t="s">
        <v>509</v>
      </c>
      <c r="D258" s="3">
        <v>294567</v>
      </c>
      <c r="E258" s="4">
        <v>726.29</v>
      </c>
      <c r="F258" s="4">
        <v>405.6</v>
      </c>
    </row>
    <row r="259" spans="1:6" x14ac:dyDescent="0.3">
      <c r="A259" s="1">
        <v>8014</v>
      </c>
      <c r="B259" t="s">
        <v>510</v>
      </c>
      <c r="C259" t="s">
        <v>511</v>
      </c>
      <c r="D259" s="3">
        <v>55889</v>
      </c>
      <c r="E259" s="4">
        <v>33.03</v>
      </c>
      <c r="F259" s="4">
        <v>1691.9</v>
      </c>
    </row>
    <row r="260" spans="1:6" x14ac:dyDescent="0.3">
      <c r="A260" s="1">
        <v>8015</v>
      </c>
      <c r="B260" t="s">
        <v>512</v>
      </c>
      <c r="C260" t="s">
        <v>513</v>
      </c>
      <c r="D260" s="3">
        <v>17809</v>
      </c>
      <c r="E260" s="4">
        <v>1013.4</v>
      </c>
      <c r="F260" s="4">
        <v>17.600000000000001</v>
      </c>
    </row>
    <row r="261" spans="1:6" x14ac:dyDescent="0.3">
      <c r="A261" s="1">
        <v>8017</v>
      </c>
      <c r="B261" t="s">
        <v>514</v>
      </c>
      <c r="C261" t="s">
        <v>515</v>
      </c>
      <c r="D261" s="3">
        <v>1836</v>
      </c>
      <c r="E261" s="4">
        <v>1778.28</v>
      </c>
      <c r="F261" s="4">
        <v>1</v>
      </c>
    </row>
    <row r="262" spans="1:6" x14ac:dyDescent="0.3">
      <c r="A262" s="1">
        <v>8019</v>
      </c>
      <c r="B262" t="s">
        <v>516</v>
      </c>
      <c r="C262" t="s">
        <v>517</v>
      </c>
      <c r="D262" s="3">
        <v>9088</v>
      </c>
      <c r="E262" s="4">
        <v>395.23</v>
      </c>
      <c r="F262" s="4">
        <v>23</v>
      </c>
    </row>
    <row r="263" spans="1:6" x14ac:dyDescent="0.3">
      <c r="A263" s="1">
        <v>8021</v>
      </c>
      <c r="B263" t="s">
        <v>518</v>
      </c>
      <c r="C263" t="s">
        <v>519</v>
      </c>
      <c r="D263" s="3">
        <v>8256</v>
      </c>
      <c r="E263" s="4">
        <v>1287.3900000000001</v>
      </c>
      <c r="F263" s="4">
        <v>6.4</v>
      </c>
    </row>
    <row r="264" spans="1:6" x14ac:dyDescent="0.3">
      <c r="A264" s="1">
        <v>8023</v>
      </c>
      <c r="B264" t="s">
        <v>520</v>
      </c>
      <c r="C264" t="s">
        <v>521</v>
      </c>
      <c r="D264" s="3">
        <v>3524</v>
      </c>
      <c r="E264" s="4">
        <v>1226.95</v>
      </c>
      <c r="F264" s="4">
        <v>2.9</v>
      </c>
    </row>
    <row r="265" spans="1:6" x14ac:dyDescent="0.3">
      <c r="A265" s="1">
        <v>8025</v>
      </c>
      <c r="B265" t="s">
        <v>522</v>
      </c>
      <c r="C265" t="s">
        <v>523</v>
      </c>
      <c r="D265" s="3">
        <v>5823</v>
      </c>
      <c r="E265" s="4">
        <v>787.42</v>
      </c>
      <c r="F265" s="4">
        <v>7.4</v>
      </c>
    </row>
    <row r="266" spans="1:6" x14ac:dyDescent="0.3">
      <c r="A266" s="1">
        <v>8027</v>
      </c>
      <c r="B266" t="s">
        <v>524</v>
      </c>
      <c r="C266" t="s">
        <v>525</v>
      </c>
      <c r="D266" s="3">
        <v>4255</v>
      </c>
      <c r="E266" s="4">
        <v>738.63</v>
      </c>
      <c r="F266" s="4">
        <v>5.8</v>
      </c>
    </row>
    <row r="267" spans="1:6" x14ac:dyDescent="0.3">
      <c r="A267" s="1">
        <v>8029</v>
      </c>
      <c r="B267" t="s">
        <v>526</v>
      </c>
      <c r="C267" t="s">
        <v>527</v>
      </c>
      <c r="D267" s="3">
        <v>30952</v>
      </c>
      <c r="E267" s="4">
        <v>1142.05</v>
      </c>
      <c r="F267" s="4">
        <v>27.1</v>
      </c>
    </row>
    <row r="268" spans="1:6" x14ac:dyDescent="0.3">
      <c r="A268" s="1">
        <v>8031</v>
      </c>
      <c r="B268" t="s">
        <v>528</v>
      </c>
      <c r="C268" t="s">
        <v>529</v>
      </c>
      <c r="D268" s="3">
        <v>600158</v>
      </c>
      <c r="E268" s="4">
        <v>153</v>
      </c>
      <c r="F268" s="4">
        <v>3922.6</v>
      </c>
    </row>
    <row r="269" spans="1:6" x14ac:dyDescent="0.3">
      <c r="A269" s="1">
        <v>8033</v>
      </c>
      <c r="B269" t="s">
        <v>531</v>
      </c>
      <c r="C269" t="s">
        <v>532</v>
      </c>
      <c r="D269" s="3">
        <v>2064</v>
      </c>
      <c r="E269" s="4">
        <v>1067.05</v>
      </c>
      <c r="F269" s="4">
        <v>1.9</v>
      </c>
    </row>
    <row r="270" spans="1:6" x14ac:dyDescent="0.3">
      <c r="A270" s="1">
        <v>8035</v>
      </c>
      <c r="B270" t="s">
        <v>533</v>
      </c>
      <c r="C270" t="s">
        <v>534</v>
      </c>
      <c r="D270" s="3">
        <v>285465</v>
      </c>
      <c r="E270" s="4">
        <v>840.25</v>
      </c>
      <c r="F270" s="4">
        <v>339.7</v>
      </c>
    </row>
    <row r="271" spans="1:6" x14ac:dyDescent="0.3">
      <c r="A271" s="1">
        <v>8037</v>
      </c>
      <c r="B271" t="s">
        <v>535</v>
      </c>
      <c r="C271" t="s">
        <v>536</v>
      </c>
      <c r="D271" s="3">
        <v>52197</v>
      </c>
      <c r="E271" s="4">
        <v>1684.53</v>
      </c>
      <c r="F271" s="4">
        <v>31</v>
      </c>
    </row>
    <row r="272" spans="1:6" x14ac:dyDescent="0.3">
      <c r="A272" s="1">
        <v>8039</v>
      </c>
      <c r="B272" t="s">
        <v>537</v>
      </c>
      <c r="C272" t="s">
        <v>538</v>
      </c>
      <c r="D272" s="3">
        <v>23086</v>
      </c>
      <c r="E272" s="4">
        <v>1850.85</v>
      </c>
      <c r="F272" s="4">
        <v>12.5</v>
      </c>
    </row>
    <row r="273" spans="1:6" x14ac:dyDescent="0.3">
      <c r="A273" s="1">
        <v>8041</v>
      </c>
      <c r="B273" t="s">
        <v>539</v>
      </c>
      <c r="C273" t="s">
        <v>540</v>
      </c>
      <c r="D273" s="3">
        <v>622263</v>
      </c>
      <c r="E273" s="4">
        <v>2126.8000000000002</v>
      </c>
      <c r="F273" s="4">
        <v>292.60000000000002</v>
      </c>
    </row>
    <row r="274" spans="1:6" x14ac:dyDescent="0.3">
      <c r="A274" s="1">
        <v>8043</v>
      </c>
      <c r="B274" t="s">
        <v>541</v>
      </c>
      <c r="C274" t="s">
        <v>542</v>
      </c>
      <c r="D274" s="3">
        <v>46824</v>
      </c>
      <c r="E274" s="4">
        <v>1533.07</v>
      </c>
      <c r="F274" s="4">
        <v>30.5</v>
      </c>
    </row>
    <row r="275" spans="1:6" x14ac:dyDescent="0.3">
      <c r="A275" s="1">
        <v>8045</v>
      </c>
      <c r="B275" t="s">
        <v>543</v>
      </c>
      <c r="C275" t="s">
        <v>544</v>
      </c>
      <c r="D275" s="3">
        <v>56389</v>
      </c>
      <c r="E275" s="4">
        <v>2947.56</v>
      </c>
      <c r="F275" s="4">
        <v>19.100000000000001</v>
      </c>
    </row>
    <row r="276" spans="1:6" x14ac:dyDescent="0.3">
      <c r="A276" s="1">
        <v>8047</v>
      </c>
      <c r="B276" t="s">
        <v>545</v>
      </c>
      <c r="C276" t="s">
        <v>546</v>
      </c>
      <c r="D276" s="3">
        <v>5441</v>
      </c>
      <c r="E276" s="4">
        <v>149.9</v>
      </c>
      <c r="F276" s="4">
        <v>36.299999999999997</v>
      </c>
    </row>
    <row r="277" spans="1:6" x14ac:dyDescent="0.3">
      <c r="A277" s="1">
        <v>8049</v>
      </c>
      <c r="B277" t="s">
        <v>547</v>
      </c>
      <c r="C277" t="s">
        <v>548</v>
      </c>
      <c r="D277" s="3">
        <v>14843</v>
      </c>
      <c r="E277" s="4">
        <v>1846.33</v>
      </c>
      <c r="F277" s="4">
        <v>8</v>
      </c>
    </row>
    <row r="278" spans="1:6" x14ac:dyDescent="0.3">
      <c r="A278" s="1">
        <v>8051</v>
      </c>
      <c r="B278" t="s">
        <v>549</v>
      </c>
      <c r="C278" t="s">
        <v>550</v>
      </c>
      <c r="D278" s="3">
        <v>15324</v>
      </c>
      <c r="E278" s="4">
        <v>3239.1</v>
      </c>
      <c r="F278" s="4">
        <v>4.7</v>
      </c>
    </row>
    <row r="279" spans="1:6" x14ac:dyDescent="0.3">
      <c r="A279" s="1">
        <v>8053</v>
      </c>
      <c r="B279" t="s">
        <v>551</v>
      </c>
      <c r="C279" t="s">
        <v>552</v>
      </c>
      <c r="D279" s="3">
        <v>843</v>
      </c>
      <c r="E279" s="4">
        <v>1117.25</v>
      </c>
      <c r="F279" s="4">
        <v>0.8</v>
      </c>
    </row>
    <row r="280" spans="1:6" x14ac:dyDescent="0.3">
      <c r="A280" s="1">
        <v>8055</v>
      </c>
      <c r="B280" t="s">
        <v>553</v>
      </c>
      <c r="C280" t="s">
        <v>554</v>
      </c>
      <c r="D280" s="3">
        <v>6711</v>
      </c>
      <c r="E280" s="4">
        <v>1591</v>
      </c>
      <c r="F280" s="4">
        <v>4.2</v>
      </c>
    </row>
    <row r="281" spans="1:6" x14ac:dyDescent="0.3">
      <c r="A281" s="1">
        <v>8057</v>
      </c>
      <c r="B281" t="s">
        <v>555</v>
      </c>
      <c r="C281" t="s">
        <v>81</v>
      </c>
      <c r="D281" s="3">
        <v>1394</v>
      </c>
      <c r="E281" s="4">
        <v>1613.72</v>
      </c>
      <c r="F281" s="4">
        <v>0.9</v>
      </c>
    </row>
    <row r="282" spans="1:6" x14ac:dyDescent="0.3">
      <c r="A282" s="1">
        <v>8059</v>
      </c>
      <c r="B282" t="s">
        <v>556</v>
      </c>
      <c r="C282" t="s">
        <v>83</v>
      </c>
      <c r="D282" s="3">
        <v>534543</v>
      </c>
      <c r="E282" s="4">
        <v>764.21</v>
      </c>
      <c r="F282" s="4">
        <v>699.5</v>
      </c>
    </row>
    <row r="283" spans="1:6" x14ac:dyDescent="0.3">
      <c r="A283" s="1">
        <v>8061</v>
      </c>
      <c r="B283" t="s">
        <v>557</v>
      </c>
      <c r="C283" t="s">
        <v>558</v>
      </c>
      <c r="D283" s="3">
        <v>1398</v>
      </c>
      <c r="E283" s="4">
        <v>1767.77</v>
      </c>
      <c r="F283" s="4">
        <v>0.8</v>
      </c>
    </row>
    <row r="284" spans="1:6" x14ac:dyDescent="0.3">
      <c r="A284" s="1">
        <v>8063</v>
      </c>
      <c r="B284" t="s">
        <v>559</v>
      </c>
      <c r="C284" t="s">
        <v>560</v>
      </c>
      <c r="D284" s="3">
        <v>8270</v>
      </c>
      <c r="E284" s="4">
        <v>2160.8200000000002</v>
      </c>
      <c r="F284" s="4">
        <v>3.8</v>
      </c>
    </row>
    <row r="285" spans="1:6" x14ac:dyDescent="0.3">
      <c r="A285" s="1">
        <v>8065</v>
      </c>
      <c r="B285" t="s">
        <v>561</v>
      </c>
      <c r="C285" t="s">
        <v>412</v>
      </c>
      <c r="D285" s="3">
        <v>7310</v>
      </c>
      <c r="E285" s="4">
        <v>376.91</v>
      </c>
      <c r="F285" s="4">
        <v>19.399999999999999</v>
      </c>
    </row>
    <row r="286" spans="1:6" x14ac:dyDescent="0.3">
      <c r="A286" s="1">
        <v>8067</v>
      </c>
      <c r="B286" t="s">
        <v>562</v>
      </c>
      <c r="C286" t="s">
        <v>563</v>
      </c>
      <c r="D286" s="3">
        <v>51334</v>
      </c>
      <c r="E286" s="4">
        <v>1692.08</v>
      </c>
      <c r="F286" s="4">
        <v>30.3</v>
      </c>
    </row>
    <row r="287" spans="1:6" x14ac:dyDescent="0.3">
      <c r="A287" s="1">
        <v>8069</v>
      </c>
      <c r="B287" t="s">
        <v>564</v>
      </c>
      <c r="C287" t="s">
        <v>565</v>
      </c>
      <c r="D287" s="3">
        <v>299630</v>
      </c>
      <c r="E287" s="4">
        <v>2596</v>
      </c>
      <c r="F287" s="4">
        <v>115.4</v>
      </c>
    </row>
    <row r="288" spans="1:6" x14ac:dyDescent="0.3">
      <c r="A288" s="1">
        <v>8071</v>
      </c>
      <c r="B288" t="s">
        <v>566</v>
      </c>
      <c r="C288" t="s">
        <v>567</v>
      </c>
      <c r="D288" s="3">
        <v>15507</v>
      </c>
      <c r="E288" s="4">
        <v>4772.67</v>
      </c>
      <c r="F288" s="4">
        <v>3.2</v>
      </c>
    </row>
    <row r="289" spans="1:6" x14ac:dyDescent="0.3">
      <c r="A289" s="1">
        <v>8073</v>
      </c>
      <c r="B289" t="s">
        <v>568</v>
      </c>
      <c r="C289" t="s">
        <v>313</v>
      </c>
      <c r="D289" s="3">
        <v>5467</v>
      </c>
      <c r="E289" s="4">
        <v>2577.63</v>
      </c>
      <c r="F289" s="4">
        <v>2.1</v>
      </c>
    </row>
    <row r="290" spans="1:6" x14ac:dyDescent="0.3">
      <c r="A290" s="1">
        <v>8075</v>
      </c>
      <c r="B290" t="s">
        <v>569</v>
      </c>
      <c r="C290" t="s">
        <v>317</v>
      </c>
      <c r="D290" s="3">
        <v>22709</v>
      </c>
      <c r="E290" s="4">
        <v>1838.55</v>
      </c>
      <c r="F290" s="4">
        <v>12.4</v>
      </c>
    </row>
    <row r="291" spans="1:6" x14ac:dyDescent="0.3">
      <c r="A291" s="1">
        <v>8077</v>
      </c>
      <c r="B291" t="s">
        <v>570</v>
      </c>
      <c r="C291" t="s">
        <v>571</v>
      </c>
      <c r="D291" s="3">
        <v>146723</v>
      </c>
      <c r="E291" s="4">
        <v>3328.97</v>
      </c>
      <c r="F291" s="4">
        <v>44.1</v>
      </c>
    </row>
    <row r="292" spans="1:6" x14ac:dyDescent="0.3">
      <c r="A292" s="1">
        <v>8079</v>
      </c>
      <c r="B292" t="s">
        <v>572</v>
      </c>
      <c r="C292" t="s">
        <v>573</v>
      </c>
      <c r="D292" s="3">
        <v>712</v>
      </c>
      <c r="E292" s="4">
        <v>875.67</v>
      </c>
      <c r="F292" s="4">
        <v>0.8</v>
      </c>
    </row>
    <row r="293" spans="1:6" x14ac:dyDescent="0.3">
      <c r="A293" s="1">
        <v>8081</v>
      </c>
      <c r="B293" t="s">
        <v>574</v>
      </c>
      <c r="C293" t="s">
        <v>575</v>
      </c>
      <c r="D293" s="3">
        <v>13795</v>
      </c>
      <c r="E293" s="4">
        <v>4743.29</v>
      </c>
      <c r="F293" s="4">
        <v>2.9</v>
      </c>
    </row>
    <row r="294" spans="1:6" x14ac:dyDescent="0.3">
      <c r="A294" s="1">
        <v>8083</v>
      </c>
      <c r="B294" t="s">
        <v>576</v>
      </c>
      <c r="C294" t="s">
        <v>577</v>
      </c>
      <c r="D294" s="3">
        <v>25535</v>
      </c>
      <c r="E294" s="4">
        <v>2029.53</v>
      </c>
      <c r="F294" s="4">
        <v>12.6</v>
      </c>
    </row>
    <row r="295" spans="1:6" x14ac:dyDescent="0.3">
      <c r="A295" s="1">
        <v>8085</v>
      </c>
      <c r="B295" t="s">
        <v>578</v>
      </c>
      <c r="C295" t="s">
        <v>579</v>
      </c>
      <c r="D295" s="3">
        <v>41276</v>
      </c>
      <c r="E295" s="4">
        <v>2240.6999999999998</v>
      </c>
      <c r="F295" s="4">
        <v>18.399999999999999</v>
      </c>
    </row>
    <row r="296" spans="1:6" x14ac:dyDescent="0.3">
      <c r="A296" s="1">
        <v>8087</v>
      </c>
      <c r="B296" t="s">
        <v>580</v>
      </c>
      <c r="C296" t="s">
        <v>116</v>
      </c>
      <c r="D296" s="3">
        <v>28159</v>
      </c>
      <c r="E296" s="4">
        <v>1280.43</v>
      </c>
      <c r="F296" s="4">
        <v>22</v>
      </c>
    </row>
    <row r="297" spans="1:6" x14ac:dyDescent="0.3">
      <c r="A297" s="1">
        <v>8089</v>
      </c>
      <c r="B297" t="s">
        <v>581</v>
      </c>
      <c r="C297" t="s">
        <v>582</v>
      </c>
      <c r="D297" s="3">
        <v>18831</v>
      </c>
      <c r="E297" s="4">
        <v>1261.96</v>
      </c>
      <c r="F297" s="4">
        <v>14.9</v>
      </c>
    </row>
    <row r="298" spans="1:6" x14ac:dyDescent="0.3">
      <c r="A298" s="1">
        <v>8091</v>
      </c>
      <c r="B298" t="s">
        <v>583</v>
      </c>
      <c r="C298" t="s">
        <v>584</v>
      </c>
      <c r="D298" s="3">
        <v>4436</v>
      </c>
      <c r="E298" s="4">
        <v>541.59</v>
      </c>
      <c r="F298" s="4">
        <v>8.1999999999999993</v>
      </c>
    </row>
    <row r="299" spans="1:6" x14ac:dyDescent="0.3">
      <c r="A299" s="1">
        <v>8093</v>
      </c>
      <c r="B299" t="s">
        <v>585</v>
      </c>
      <c r="C299" t="s">
        <v>586</v>
      </c>
      <c r="D299" s="3">
        <v>16206</v>
      </c>
      <c r="E299" s="4">
        <v>2193.85</v>
      </c>
      <c r="F299" s="4">
        <v>7.4</v>
      </c>
    </row>
    <row r="300" spans="1:6" x14ac:dyDescent="0.3">
      <c r="A300" s="1">
        <v>8095</v>
      </c>
      <c r="B300" t="s">
        <v>587</v>
      </c>
      <c r="C300" t="s">
        <v>337</v>
      </c>
      <c r="D300" s="3">
        <v>4442</v>
      </c>
      <c r="E300" s="4">
        <v>687.93</v>
      </c>
      <c r="F300" s="4">
        <v>6.5</v>
      </c>
    </row>
    <row r="301" spans="1:6" x14ac:dyDescent="0.3">
      <c r="A301" s="1">
        <v>8097</v>
      </c>
      <c r="B301" t="s">
        <v>588</v>
      </c>
      <c r="C301" t="s">
        <v>589</v>
      </c>
      <c r="D301" s="3">
        <v>17148</v>
      </c>
      <c r="E301" s="4">
        <v>970.7</v>
      </c>
      <c r="F301" s="4">
        <v>17.7</v>
      </c>
    </row>
    <row r="302" spans="1:6" x14ac:dyDescent="0.3">
      <c r="A302" s="1">
        <v>8099</v>
      </c>
      <c r="B302" t="s">
        <v>590</v>
      </c>
      <c r="C302" t="s">
        <v>591</v>
      </c>
      <c r="D302" s="3">
        <v>12551</v>
      </c>
      <c r="E302" s="4">
        <v>1638.39</v>
      </c>
      <c r="F302" s="4">
        <v>7.7</v>
      </c>
    </row>
    <row r="303" spans="1:6" x14ac:dyDescent="0.3">
      <c r="A303" s="1">
        <v>8101</v>
      </c>
      <c r="B303" t="s">
        <v>592</v>
      </c>
      <c r="C303" t="s">
        <v>593</v>
      </c>
      <c r="D303" s="3">
        <v>159063</v>
      </c>
      <c r="E303" s="4">
        <v>2386.1</v>
      </c>
      <c r="F303" s="4">
        <v>66.7</v>
      </c>
    </row>
    <row r="304" spans="1:6" x14ac:dyDescent="0.3">
      <c r="A304" s="1">
        <v>8103</v>
      </c>
      <c r="B304" t="s">
        <v>594</v>
      </c>
      <c r="C304" t="s">
        <v>595</v>
      </c>
      <c r="D304" s="3">
        <v>6666</v>
      </c>
      <c r="E304" s="4">
        <v>3220.93</v>
      </c>
      <c r="F304" s="4">
        <v>2.1</v>
      </c>
    </row>
    <row r="305" spans="1:6" x14ac:dyDescent="0.3">
      <c r="A305" s="1">
        <v>8105</v>
      </c>
      <c r="B305" t="s">
        <v>596</v>
      </c>
      <c r="C305" t="s">
        <v>597</v>
      </c>
      <c r="D305" s="3">
        <v>11982</v>
      </c>
      <c r="E305" s="4">
        <v>911.96</v>
      </c>
      <c r="F305" s="4">
        <v>13.1</v>
      </c>
    </row>
    <row r="306" spans="1:6" x14ac:dyDescent="0.3">
      <c r="A306" s="1">
        <v>8107</v>
      </c>
      <c r="B306" t="s">
        <v>598</v>
      </c>
      <c r="C306" t="s">
        <v>599</v>
      </c>
      <c r="D306" s="3">
        <v>23509</v>
      </c>
      <c r="E306" s="4">
        <v>2362.0300000000002</v>
      </c>
      <c r="F306" s="4">
        <v>10</v>
      </c>
    </row>
    <row r="307" spans="1:6" x14ac:dyDescent="0.3">
      <c r="A307" s="1">
        <v>8109</v>
      </c>
      <c r="B307" t="s">
        <v>600</v>
      </c>
      <c r="C307" t="s">
        <v>601</v>
      </c>
      <c r="D307" s="3">
        <v>6108</v>
      </c>
      <c r="E307" s="4">
        <v>3168.52</v>
      </c>
      <c r="F307" s="4">
        <v>1.9</v>
      </c>
    </row>
    <row r="308" spans="1:6" x14ac:dyDescent="0.3">
      <c r="A308" s="1">
        <v>8111</v>
      </c>
      <c r="B308" t="s">
        <v>602</v>
      </c>
      <c r="C308" t="s">
        <v>603</v>
      </c>
      <c r="D308" s="3">
        <v>699</v>
      </c>
      <c r="E308" s="4">
        <v>387.49</v>
      </c>
      <c r="F308" s="4">
        <v>1.8</v>
      </c>
    </row>
    <row r="309" spans="1:6" x14ac:dyDescent="0.3">
      <c r="A309" s="1">
        <v>8113</v>
      </c>
      <c r="B309" t="s">
        <v>604</v>
      </c>
      <c r="C309" t="s">
        <v>605</v>
      </c>
      <c r="D309" s="3">
        <v>7359</v>
      </c>
      <c r="E309" s="4">
        <v>1286.6099999999999</v>
      </c>
      <c r="F309" s="4">
        <v>5.7</v>
      </c>
    </row>
    <row r="310" spans="1:6" x14ac:dyDescent="0.3">
      <c r="A310" s="1">
        <v>8115</v>
      </c>
      <c r="B310" t="s">
        <v>606</v>
      </c>
      <c r="C310" t="s">
        <v>607</v>
      </c>
      <c r="D310" s="3">
        <v>2379</v>
      </c>
      <c r="E310" s="4">
        <v>548.04</v>
      </c>
      <c r="F310" s="4">
        <v>4.3</v>
      </c>
    </row>
    <row r="311" spans="1:6" x14ac:dyDescent="0.3">
      <c r="A311" s="1">
        <v>8117</v>
      </c>
      <c r="B311" t="s">
        <v>608</v>
      </c>
      <c r="C311" t="s">
        <v>609</v>
      </c>
      <c r="D311" s="3">
        <v>27994</v>
      </c>
      <c r="E311" s="4">
        <v>608.36</v>
      </c>
      <c r="F311" s="4">
        <v>46</v>
      </c>
    </row>
    <row r="312" spans="1:6" x14ac:dyDescent="0.3">
      <c r="A312" s="1">
        <v>8119</v>
      </c>
      <c r="B312" t="s">
        <v>610</v>
      </c>
      <c r="C312" t="s">
        <v>611</v>
      </c>
      <c r="D312" s="3">
        <v>23350</v>
      </c>
      <c r="E312" s="4">
        <v>557.05999999999995</v>
      </c>
      <c r="F312" s="4">
        <v>41.9</v>
      </c>
    </row>
    <row r="313" spans="1:6" x14ac:dyDescent="0.3">
      <c r="A313" s="1">
        <v>8121</v>
      </c>
      <c r="B313" t="s">
        <v>612</v>
      </c>
      <c r="C313" t="s">
        <v>142</v>
      </c>
      <c r="D313" s="3">
        <v>4814</v>
      </c>
      <c r="E313" s="4">
        <v>2518.0300000000002</v>
      </c>
      <c r="F313" s="4">
        <v>1.9</v>
      </c>
    </row>
    <row r="314" spans="1:6" x14ac:dyDescent="0.3">
      <c r="A314" s="1">
        <v>8123</v>
      </c>
      <c r="B314" t="s">
        <v>613</v>
      </c>
      <c r="C314" t="s">
        <v>614</v>
      </c>
      <c r="D314" s="3">
        <v>252825</v>
      </c>
      <c r="E314" s="4">
        <v>3987.24</v>
      </c>
      <c r="F314" s="4">
        <v>63.4</v>
      </c>
    </row>
    <row r="315" spans="1:6" x14ac:dyDescent="0.3">
      <c r="A315" s="1">
        <v>8125</v>
      </c>
      <c r="B315" t="s">
        <v>615</v>
      </c>
      <c r="C315" t="s">
        <v>240</v>
      </c>
      <c r="D315" s="3">
        <v>10043</v>
      </c>
      <c r="E315" s="4">
        <v>2364.4</v>
      </c>
      <c r="F315" s="4">
        <v>4.2</v>
      </c>
    </row>
    <row r="316" spans="1:6" x14ac:dyDescent="0.3">
      <c r="A316" s="1">
        <v>9</v>
      </c>
      <c r="B316" t="s">
        <v>616</v>
      </c>
      <c r="C316" t="s">
        <v>617</v>
      </c>
      <c r="D316" s="3">
        <v>3574097</v>
      </c>
      <c r="E316" s="4">
        <v>4842.3599999999997</v>
      </c>
      <c r="F316" s="4">
        <v>738.1</v>
      </c>
    </row>
    <row r="317" spans="1:6" x14ac:dyDescent="0.3">
      <c r="A317" s="1">
        <v>9001</v>
      </c>
      <c r="B317" t="s">
        <v>618</v>
      </c>
      <c r="C317" t="s">
        <v>619</v>
      </c>
      <c r="D317" s="3">
        <v>916829</v>
      </c>
      <c r="E317" s="4">
        <v>624.89</v>
      </c>
      <c r="F317" s="4">
        <v>1467.2</v>
      </c>
    </row>
    <row r="318" spans="1:6" x14ac:dyDescent="0.3">
      <c r="A318" s="1">
        <v>9003</v>
      </c>
      <c r="B318" t="s">
        <v>620</v>
      </c>
      <c r="C318" t="s">
        <v>621</v>
      </c>
      <c r="D318" s="3">
        <v>894014</v>
      </c>
      <c r="E318" s="4">
        <v>735.1</v>
      </c>
      <c r="F318" s="4">
        <v>1216.2</v>
      </c>
    </row>
    <row r="319" spans="1:6" x14ac:dyDescent="0.3">
      <c r="A319" s="1">
        <v>9005</v>
      </c>
      <c r="B319" t="s">
        <v>622</v>
      </c>
      <c r="C319" t="s">
        <v>623</v>
      </c>
      <c r="D319" s="3">
        <v>189927</v>
      </c>
      <c r="E319" s="4">
        <v>920.56</v>
      </c>
      <c r="F319" s="4">
        <v>206.3</v>
      </c>
    </row>
    <row r="320" spans="1:6" x14ac:dyDescent="0.3">
      <c r="A320" s="1">
        <v>9007</v>
      </c>
      <c r="B320" t="s">
        <v>624</v>
      </c>
      <c r="C320" t="s">
        <v>625</v>
      </c>
      <c r="D320" s="3">
        <v>165676</v>
      </c>
      <c r="E320" s="4">
        <v>369.3</v>
      </c>
      <c r="F320" s="4">
        <v>448.6</v>
      </c>
    </row>
    <row r="321" spans="1:6" x14ac:dyDescent="0.3">
      <c r="A321" s="1">
        <v>9009</v>
      </c>
      <c r="B321" t="s">
        <v>626</v>
      </c>
      <c r="C321" t="s">
        <v>627</v>
      </c>
      <c r="D321" s="3">
        <v>862477</v>
      </c>
      <c r="E321" s="4">
        <v>604.51</v>
      </c>
      <c r="F321" s="4">
        <v>1426.7</v>
      </c>
    </row>
    <row r="322" spans="1:6" x14ac:dyDescent="0.3">
      <c r="A322" s="1">
        <v>9011</v>
      </c>
      <c r="B322" t="s">
        <v>628</v>
      </c>
      <c r="C322" t="s">
        <v>629</v>
      </c>
      <c r="D322" s="3">
        <v>274055</v>
      </c>
      <c r="E322" s="4">
        <v>664.88</v>
      </c>
      <c r="F322" s="4">
        <v>412.2</v>
      </c>
    </row>
    <row r="323" spans="1:6" x14ac:dyDescent="0.3">
      <c r="A323" s="1">
        <v>9013</v>
      </c>
      <c r="B323" t="s">
        <v>630</v>
      </c>
      <c r="C323" t="s">
        <v>631</v>
      </c>
      <c r="D323" s="3">
        <v>152691</v>
      </c>
      <c r="E323" s="4">
        <v>410.21</v>
      </c>
      <c r="F323" s="4">
        <v>372.2</v>
      </c>
    </row>
    <row r="324" spans="1:6" x14ac:dyDescent="0.3">
      <c r="A324" s="1">
        <v>9015</v>
      </c>
      <c r="B324" t="s">
        <v>632</v>
      </c>
      <c r="C324" t="s">
        <v>633</v>
      </c>
      <c r="D324" s="3">
        <v>118428</v>
      </c>
      <c r="E324" s="4">
        <v>512.91</v>
      </c>
      <c r="F324" s="4">
        <v>230.9</v>
      </c>
    </row>
    <row r="325" spans="1:6" x14ac:dyDescent="0.3">
      <c r="A325" s="1">
        <v>10</v>
      </c>
      <c r="B325" t="s">
        <v>634</v>
      </c>
      <c r="C325" t="s">
        <v>635</v>
      </c>
      <c r="D325" s="3">
        <v>897934</v>
      </c>
      <c r="E325" s="4">
        <v>1948.54</v>
      </c>
      <c r="F325" s="4">
        <v>460.8</v>
      </c>
    </row>
    <row r="326" spans="1:6" x14ac:dyDescent="0.3">
      <c r="A326" s="1">
        <v>10001</v>
      </c>
      <c r="B326" t="s">
        <v>636</v>
      </c>
      <c r="C326" t="s">
        <v>637</v>
      </c>
      <c r="D326" s="3">
        <v>162310</v>
      </c>
      <c r="E326" s="4">
        <v>586.17999999999995</v>
      </c>
      <c r="F326" s="4">
        <v>276.89999999999998</v>
      </c>
    </row>
    <row r="327" spans="1:6" x14ac:dyDescent="0.3">
      <c r="A327" s="1">
        <v>10003</v>
      </c>
      <c r="B327" t="s">
        <v>638</v>
      </c>
      <c r="C327" t="s">
        <v>639</v>
      </c>
      <c r="D327" s="3">
        <v>538479</v>
      </c>
      <c r="E327" s="4">
        <v>426.29</v>
      </c>
      <c r="F327" s="4">
        <v>1263.2</v>
      </c>
    </row>
    <row r="328" spans="1:6" x14ac:dyDescent="0.3">
      <c r="A328" s="1">
        <v>10005</v>
      </c>
      <c r="B328" t="s">
        <v>640</v>
      </c>
      <c r="C328" t="s">
        <v>641</v>
      </c>
      <c r="D328" s="3">
        <v>197145</v>
      </c>
      <c r="E328" s="4">
        <v>936.08</v>
      </c>
      <c r="F328" s="4">
        <v>210.6</v>
      </c>
    </row>
    <row r="329" spans="1:6" x14ac:dyDescent="0.3">
      <c r="A329" s="1">
        <v>11</v>
      </c>
      <c r="B329" t="s">
        <v>642</v>
      </c>
      <c r="C329" t="s">
        <v>643</v>
      </c>
      <c r="D329" s="3">
        <v>601723</v>
      </c>
      <c r="E329" s="4">
        <v>61.05</v>
      </c>
      <c r="F329" s="4">
        <v>9856.5</v>
      </c>
    </row>
    <row r="330" spans="1:6" x14ac:dyDescent="0.3">
      <c r="A330" s="1">
        <v>11001</v>
      </c>
      <c r="B330" t="s">
        <v>645</v>
      </c>
      <c r="C330" t="s">
        <v>643</v>
      </c>
      <c r="D330" s="3">
        <v>601723</v>
      </c>
      <c r="E330" s="4">
        <v>61.05</v>
      </c>
      <c r="F330" s="4">
        <v>9856.5</v>
      </c>
    </row>
    <row r="331" spans="1:6" x14ac:dyDescent="0.3">
      <c r="A331" s="1">
        <v>12</v>
      </c>
      <c r="B331" t="s">
        <v>647</v>
      </c>
      <c r="C331" t="s">
        <v>648</v>
      </c>
      <c r="D331" s="3">
        <v>18801310</v>
      </c>
      <c r="E331" s="4">
        <v>53624.76</v>
      </c>
      <c r="F331" s="4">
        <v>350.6</v>
      </c>
    </row>
    <row r="332" spans="1:6" x14ac:dyDescent="0.3">
      <c r="A332" s="1">
        <v>12001</v>
      </c>
      <c r="B332" t="s">
        <v>650</v>
      </c>
      <c r="C332" t="s">
        <v>651</v>
      </c>
      <c r="D332" s="3">
        <v>247336</v>
      </c>
      <c r="E332" s="4">
        <v>875.02</v>
      </c>
      <c r="F332" s="4">
        <v>282.7</v>
      </c>
    </row>
    <row r="333" spans="1:6" x14ac:dyDescent="0.3">
      <c r="A333" s="1">
        <v>12003</v>
      </c>
      <c r="B333" t="s">
        <v>652</v>
      </c>
      <c r="C333" t="s">
        <v>653</v>
      </c>
      <c r="D333" s="3">
        <v>27115</v>
      </c>
      <c r="E333" s="4">
        <v>585.23</v>
      </c>
      <c r="F333" s="4">
        <v>46.3</v>
      </c>
    </row>
    <row r="334" spans="1:6" x14ac:dyDescent="0.3">
      <c r="A334" s="1">
        <v>12005</v>
      </c>
      <c r="B334" t="s">
        <v>654</v>
      </c>
      <c r="C334" t="s">
        <v>655</v>
      </c>
      <c r="D334" s="3">
        <v>168852</v>
      </c>
      <c r="E334" s="4">
        <v>758.46</v>
      </c>
      <c r="F334" s="4">
        <v>222.6</v>
      </c>
    </row>
    <row r="335" spans="1:6" x14ac:dyDescent="0.3">
      <c r="A335" s="1">
        <v>12007</v>
      </c>
      <c r="B335" t="s">
        <v>656</v>
      </c>
      <c r="C335" t="s">
        <v>657</v>
      </c>
      <c r="D335" s="3">
        <v>28520</v>
      </c>
      <c r="E335" s="4">
        <v>293.95999999999998</v>
      </c>
      <c r="F335" s="4">
        <v>97</v>
      </c>
    </row>
    <row r="336" spans="1:6" x14ac:dyDescent="0.3">
      <c r="A336" s="1">
        <v>12009</v>
      </c>
      <c r="B336" t="s">
        <v>658</v>
      </c>
      <c r="C336" t="s">
        <v>659</v>
      </c>
      <c r="D336" s="3">
        <v>543376</v>
      </c>
      <c r="E336" s="4">
        <v>1015.66</v>
      </c>
      <c r="F336" s="4">
        <v>535</v>
      </c>
    </row>
    <row r="337" spans="1:6" x14ac:dyDescent="0.3">
      <c r="A337" s="1">
        <v>12011</v>
      </c>
      <c r="B337" t="s">
        <v>660</v>
      </c>
      <c r="C337" t="s">
        <v>661</v>
      </c>
      <c r="D337" s="3">
        <v>1748066</v>
      </c>
      <c r="E337" s="4">
        <v>1209.79</v>
      </c>
      <c r="F337" s="4">
        <v>1444.9</v>
      </c>
    </row>
    <row r="338" spans="1:6" x14ac:dyDescent="0.3">
      <c r="A338" s="1">
        <v>12013</v>
      </c>
      <c r="B338" t="s">
        <v>662</v>
      </c>
      <c r="C338" t="s">
        <v>25</v>
      </c>
      <c r="D338" s="3">
        <v>14625</v>
      </c>
      <c r="E338" s="4">
        <v>567.33000000000004</v>
      </c>
      <c r="F338" s="4">
        <v>25.8</v>
      </c>
    </row>
    <row r="339" spans="1:6" x14ac:dyDescent="0.3">
      <c r="A339" s="1">
        <v>12015</v>
      </c>
      <c r="B339" t="s">
        <v>663</v>
      </c>
      <c r="C339" t="s">
        <v>664</v>
      </c>
      <c r="D339" s="3">
        <v>159978</v>
      </c>
      <c r="E339" s="4">
        <v>680.28</v>
      </c>
      <c r="F339" s="4">
        <v>235.2</v>
      </c>
    </row>
    <row r="340" spans="1:6" x14ac:dyDescent="0.3">
      <c r="A340" s="1">
        <v>12017</v>
      </c>
      <c r="B340" t="s">
        <v>665</v>
      </c>
      <c r="C340" t="s">
        <v>666</v>
      </c>
      <c r="D340" s="3">
        <v>141236</v>
      </c>
      <c r="E340" s="4">
        <v>581.70000000000005</v>
      </c>
      <c r="F340" s="4">
        <v>242.8</v>
      </c>
    </row>
    <row r="341" spans="1:6" x14ac:dyDescent="0.3">
      <c r="A341" s="1">
        <v>12019</v>
      </c>
      <c r="B341" t="s">
        <v>667</v>
      </c>
      <c r="C341" t="s">
        <v>37</v>
      </c>
      <c r="D341" s="3">
        <v>190865</v>
      </c>
      <c r="E341" s="4">
        <v>604.36</v>
      </c>
      <c r="F341" s="4">
        <v>315.8</v>
      </c>
    </row>
    <row r="342" spans="1:6" x14ac:dyDescent="0.3">
      <c r="A342" s="1">
        <v>12021</v>
      </c>
      <c r="B342" t="s">
        <v>668</v>
      </c>
      <c r="C342" t="s">
        <v>669</v>
      </c>
      <c r="D342" s="3">
        <v>321520</v>
      </c>
      <c r="E342" s="4">
        <v>1998.32</v>
      </c>
      <c r="F342" s="4">
        <v>160.9</v>
      </c>
    </row>
    <row r="343" spans="1:6" x14ac:dyDescent="0.3">
      <c r="A343" s="1">
        <v>12023</v>
      </c>
      <c r="B343" t="s">
        <v>670</v>
      </c>
      <c r="C343" t="s">
        <v>268</v>
      </c>
      <c r="D343" s="3">
        <v>67531</v>
      </c>
      <c r="E343" s="4">
        <v>797.57</v>
      </c>
      <c r="F343" s="4">
        <v>84.7</v>
      </c>
    </row>
    <row r="344" spans="1:6" x14ac:dyDescent="0.3">
      <c r="A344" s="1">
        <v>12027</v>
      </c>
      <c r="B344" t="s">
        <v>671</v>
      </c>
      <c r="C344" t="s">
        <v>672</v>
      </c>
      <c r="D344" s="3">
        <v>34862</v>
      </c>
      <c r="E344" s="4">
        <v>637.05999999999995</v>
      </c>
      <c r="F344" s="4">
        <v>54.7</v>
      </c>
    </row>
    <row r="345" spans="1:6" x14ac:dyDescent="0.3">
      <c r="A345" s="1">
        <v>12029</v>
      </c>
      <c r="B345" t="s">
        <v>673</v>
      </c>
      <c r="C345" t="s">
        <v>674</v>
      </c>
      <c r="D345" s="3">
        <v>16422</v>
      </c>
      <c r="E345" s="4">
        <v>705.05</v>
      </c>
      <c r="F345" s="4">
        <v>23.3</v>
      </c>
    </row>
    <row r="346" spans="1:6" x14ac:dyDescent="0.3">
      <c r="A346" s="1">
        <v>12031</v>
      </c>
      <c r="B346" t="s">
        <v>675</v>
      </c>
      <c r="C346" t="s">
        <v>676</v>
      </c>
      <c r="D346" s="3">
        <v>864263</v>
      </c>
      <c r="E346" s="4">
        <v>762.19</v>
      </c>
      <c r="F346" s="4">
        <v>1133.9000000000001</v>
      </c>
    </row>
    <row r="347" spans="1:6" x14ac:dyDescent="0.3">
      <c r="A347" s="1">
        <v>12033</v>
      </c>
      <c r="B347" t="s">
        <v>677</v>
      </c>
      <c r="C347" t="s">
        <v>63</v>
      </c>
      <c r="D347" s="3">
        <v>297619</v>
      </c>
      <c r="E347" s="4">
        <v>656.46</v>
      </c>
      <c r="F347" s="4">
        <v>453.4</v>
      </c>
    </row>
    <row r="348" spans="1:6" x14ac:dyDescent="0.3">
      <c r="A348" s="1">
        <v>12035</v>
      </c>
      <c r="B348" t="s">
        <v>678</v>
      </c>
      <c r="C348" t="s">
        <v>679</v>
      </c>
      <c r="D348" s="3">
        <v>95696</v>
      </c>
      <c r="E348" s="4">
        <v>485.46</v>
      </c>
      <c r="F348" s="4">
        <v>197.1</v>
      </c>
    </row>
    <row r="349" spans="1:6" x14ac:dyDescent="0.3">
      <c r="A349" s="1">
        <v>12037</v>
      </c>
      <c r="B349" t="s">
        <v>680</v>
      </c>
      <c r="C349" t="s">
        <v>69</v>
      </c>
      <c r="D349" s="3">
        <v>11549</v>
      </c>
      <c r="E349" s="4">
        <v>534.72</v>
      </c>
      <c r="F349" s="4">
        <v>21.6</v>
      </c>
    </row>
    <row r="350" spans="1:6" x14ac:dyDescent="0.3">
      <c r="A350" s="1">
        <v>12039</v>
      </c>
      <c r="B350" t="s">
        <v>681</v>
      </c>
      <c r="C350" t="s">
        <v>682</v>
      </c>
      <c r="D350" s="3">
        <v>46389</v>
      </c>
      <c r="E350" s="4">
        <v>516.33000000000004</v>
      </c>
      <c r="F350" s="4">
        <v>89.8</v>
      </c>
    </row>
    <row r="351" spans="1:6" x14ac:dyDescent="0.3">
      <c r="A351" s="1">
        <v>12041</v>
      </c>
      <c r="B351" t="s">
        <v>683</v>
      </c>
      <c r="C351" t="s">
        <v>684</v>
      </c>
      <c r="D351" s="3">
        <v>16939</v>
      </c>
      <c r="E351" s="4">
        <v>349.68</v>
      </c>
      <c r="F351" s="4">
        <v>48.4</v>
      </c>
    </row>
    <row r="352" spans="1:6" x14ac:dyDescent="0.3">
      <c r="A352" s="1">
        <v>12043</v>
      </c>
      <c r="B352" t="s">
        <v>685</v>
      </c>
      <c r="C352" t="s">
        <v>686</v>
      </c>
      <c r="D352" s="3">
        <v>12884</v>
      </c>
      <c r="E352" s="4">
        <v>806.01</v>
      </c>
      <c r="F352" s="4">
        <v>16</v>
      </c>
    </row>
    <row r="353" spans="1:6" x14ac:dyDescent="0.3">
      <c r="A353" s="1">
        <v>12045</v>
      </c>
      <c r="B353" t="s">
        <v>687</v>
      </c>
      <c r="C353" t="s">
        <v>688</v>
      </c>
      <c r="D353" s="3">
        <v>15863</v>
      </c>
      <c r="E353" s="4">
        <v>564.01</v>
      </c>
      <c r="F353" s="4">
        <v>28.1</v>
      </c>
    </row>
    <row r="354" spans="1:6" x14ac:dyDescent="0.3">
      <c r="A354" s="1">
        <v>12047</v>
      </c>
      <c r="B354" t="s">
        <v>689</v>
      </c>
      <c r="C354" t="s">
        <v>690</v>
      </c>
      <c r="D354" s="3">
        <v>14799</v>
      </c>
      <c r="E354" s="4">
        <v>513.79</v>
      </c>
      <c r="F354" s="4">
        <v>28.8</v>
      </c>
    </row>
    <row r="355" spans="1:6" x14ac:dyDescent="0.3">
      <c r="A355" s="1">
        <v>12049</v>
      </c>
      <c r="B355" t="s">
        <v>691</v>
      </c>
      <c r="C355" t="s">
        <v>692</v>
      </c>
      <c r="D355" s="3">
        <v>27731</v>
      </c>
      <c r="E355" s="4">
        <v>637.78</v>
      </c>
      <c r="F355" s="4">
        <v>43.5</v>
      </c>
    </row>
    <row r="356" spans="1:6" x14ac:dyDescent="0.3">
      <c r="A356" s="1">
        <v>12051</v>
      </c>
      <c r="B356" t="s">
        <v>693</v>
      </c>
      <c r="C356" t="s">
        <v>694</v>
      </c>
      <c r="D356" s="3">
        <v>39140</v>
      </c>
      <c r="E356" s="4">
        <v>1152.75</v>
      </c>
      <c r="F356" s="4">
        <v>34</v>
      </c>
    </row>
    <row r="357" spans="1:6" x14ac:dyDescent="0.3">
      <c r="A357" s="1">
        <v>12053</v>
      </c>
      <c r="B357" t="s">
        <v>695</v>
      </c>
      <c r="C357" t="s">
        <v>696</v>
      </c>
      <c r="D357" s="3">
        <v>172778</v>
      </c>
      <c r="E357" s="4">
        <v>472.54</v>
      </c>
      <c r="F357" s="4">
        <v>365.6</v>
      </c>
    </row>
    <row r="358" spans="1:6" x14ac:dyDescent="0.3">
      <c r="A358" s="1">
        <v>12055</v>
      </c>
      <c r="B358" t="s">
        <v>697</v>
      </c>
      <c r="C358" t="s">
        <v>698</v>
      </c>
      <c r="D358" s="3">
        <v>98786</v>
      </c>
      <c r="E358" s="4">
        <v>1016.61</v>
      </c>
      <c r="F358" s="4">
        <v>97.2</v>
      </c>
    </row>
    <row r="359" spans="1:6" x14ac:dyDescent="0.3">
      <c r="A359" s="1">
        <v>12057</v>
      </c>
      <c r="B359" t="s">
        <v>699</v>
      </c>
      <c r="C359" t="s">
        <v>700</v>
      </c>
      <c r="D359" s="3">
        <v>1229226</v>
      </c>
      <c r="E359" s="4">
        <v>1020.21</v>
      </c>
      <c r="F359" s="4">
        <v>1204.9000000000001</v>
      </c>
    </row>
    <row r="360" spans="1:6" x14ac:dyDescent="0.3">
      <c r="A360" s="1">
        <v>12059</v>
      </c>
      <c r="B360" t="s">
        <v>701</v>
      </c>
      <c r="C360" t="s">
        <v>702</v>
      </c>
      <c r="D360" s="3">
        <v>19927</v>
      </c>
      <c r="E360" s="4">
        <v>478.78</v>
      </c>
      <c r="F360" s="4">
        <v>41.6</v>
      </c>
    </row>
    <row r="361" spans="1:6" x14ac:dyDescent="0.3">
      <c r="A361" s="1">
        <v>12061</v>
      </c>
      <c r="B361" t="s">
        <v>703</v>
      </c>
      <c r="C361" t="s">
        <v>704</v>
      </c>
      <c r="D361" s="3">
        <v>138028</v>
      </c>
      <c r="E361" s="4">
        <v>502.87</v>
      </c>
      <c r="F361" s="4">
        <v>274.5</v>
      </c>
    </row>
    <row r="362" spans="1:6" x14ac:dyDescent="0.3">
      <c r="A362" s="1">
        <v>12063</v>
      </c>
      <c r="B362" t="s">
        <v>705</v>
      </c>
      <c r="C362" t="s">
        <v>81</v>
      </c>
      <c r="D362" s="3">
        <v>49746</v>
      </c>
      <c r="E362" s="4">
        <v>917.76</v>
      </c>
      <c r="F362" s="4">
        <v>54.2</v>
      </c>
    </row>
    <row r="363" spans="1:6" x14ac:dyDescent="0.3">
      <c r="A363" s="1">
        <v>12065</v>
      </c>
      <c r="B363" t="s">
        <v>706</v>
      </c>
      <c r="C363" t="s">
        <v>83</v>
      </c>
      <c r="D363" s="3">
        <v>14761</v>
      </c>
      <c r="E363" s="4">
        <v>598.1</v>
      </c>
      <c r="F363" s="4">
        <v>24.7</v>
      </c>
    </row>
    <row r="364" spans="1:6" x14ac:dyDescent="0.3">
      <c r="A364" s="1">
        <v>12067</v>
      </c>
      <c r="B364" t="s">
        <v>707</v>
      </c>
      <c r="C364" t="s">
        <v>309</v>
      </c>
      <c r="D364" s="3">
        <v>8870</v>
      </c>
      <c r="E364" s="4">
        <v>543.41</v>
      </c>
      <c r="F364" s="4">
        <v>16.3</v>
      </c>
    </row>
    <row r="365" spans="1:6" x14ac:dyDescent="0.3">
      <c r="A365" s="1">
        <v>12069</v>
      </c>
      <c r="B365" t="s">
        <v>708</v>
      </c>
      <c r="C365" t="s">
        <v>412</v>
      </c>
      <c r="D365" s="3">
        <v>297052</v>
      </c>
      <c r="E365" s="4">
        <v>938.38</v>
      </c>
      <c r="F365" s="4">
        <v>316.60000000000002</v>
      </c>
    </row>
    <row r="366" spans="1:6" x14ac:dyDescent="0.3">
      <c r="A366" s="1">
        <v>12071</v>
      </c>
      <c r="B366" t="s">
        <v>710</v>
      </c>
      <c r="C366" t="s">
        <v>92</v>
      </c>
      <c r="D366" s="3">
        <v>618754</v>
      </c>
      <c r="E366" s="4">
        <v>784.51</v>
      </c>
      <c r="F366" s="4">
        <v>788.7</v>
      </c>
    </row>
    <row r="367" spans="1:6" x14ac:dyDescent="0.3">
      <c r="A367" s="1">
        <v>12073</v>
      </c>
      <c r="B367" t="s">
        <v>711</v>
      </c>
      <c r="C367" t="s">
        <v>712</v>
      </c>
      <c r="D367" s="3">
        <v>275487</v>
      </c>
      <c r="E367" s="4">
        <v>666.85</v>
      </c>
      <c r="F367" s="4">
        <v>413.1</v>
      </c>
    </row>
    <row r="368" spans="1:6" x14ac:dyDescent="0.3">
      <c r="A368" s="1">
        <v>12075</v>
      </c>
      <c r="B368" t="s">
        <v>713</v>
      </c>
      <c r="C368" t="s">
        <v>714</v>
      </c>
      <c r="D368" s="3">
        <v>40801</v>
      </c>
      <c r="E368" s="4">
        <v>1118.21</v>
      </c>
      <c r="F368" s="4">
        <v>36.5</v>
      </c>
    </row>
    <row r="369" spans="1:6" x14ac:dyDescent="0.3">
      <c r="A369" s="1">
        <v>12077</v>
      </c>
      <c r="B369" t="s">
        <v>715</v>
      </c>
      <c r="C369" t="s">
        <v>716</v>
      </c>
      <c r="D369" s="3">
        <v>8365</v>
      </c>
      <c r="E369" s="4">
        <v>835.56</v>
      </c>
      <c r="F369" s="4">
        <v>10</v>
      </c>
    </row>
    <row r="370" spans="1:6" x14ac:dyDescent="0.3">
      <c r="A370" s="1">
        <v>12079</v>
      </c>
      <c r="B370" t="s">
        <v>717</v>
      </c>
      <c r="C370" t="s">
        <v>101</v>
      </c>
      <c r="D370" s="3">
        <v>19224</v>
      </c>
      <c r="E370" s="4">
        <v>695.95</v>
      </c>
      <c r="F370" s="4">
        <v>27.6</v>
      </c>
    </row>
    <row r="371" spans="1:6" x14ac:dyDescent="0.3">
      <c r="A371" s="1">
        <v>12081</v>
      </c>
      <c r="B371" t="s">
        <v>718</v>
      </c>
      <c r="C371" t="s">
        <v>719</v>
      </c>
      <c r="D371" s="3">
        <v>322833</v>
      </c>
      <c r="E371" s="4">
        <v>742.93</v>
      </c>
      <c r="F371" s="4">
        <v>434.5</v>
      </c>
    </row>
    <row r="372" spans="1:6" x14ac:dyDescent="0.3">
      <c r="A372" s="1">
        <v>12083</v>
      </c>
      <c r="B372" t="s">
        <v>720</v>
      </c>
      <c r="C372" t="s">
        <v>105</v>
      </c>
      <c r="D372" s="3">
        <v>331298</v>
      </c>
      <c r="E372" s="4">
        <v>1584.55</v>
      </c>
      <c r="F372" s="4">
        <v>209.1</v>
      </c>
    </row>
    <row r="373" spans="1:6" x14ac:dyDescent="0.3">
      <c r="A373" s="1">
        <v>12085</v>
      </c>
      <c r="B373" t="s">
        <v>722</v>
      </c>
      <c r="C373" t="s">
        <v>723</v>
      </c>
      <c r="D373" s="3">
        <v>146318</v>
      </c>
      <c r="E373" s="4">
        <v>543.46</v>
      </c>
      <c r="F373" s="4">
        <v>269.2</v>
      </c>
    </row>
    <row r="374" spans="1:6" x14ac:dyDescent="0.3">
      <c r="A374" s="1">
        <v>12086</v>
      </c>
      <c r="B374" t="s">
        <v>724</v>
      </c>
      <c r="C374" t="s">
        <v>725</v>
      </c>
      <c r="D374" s="3">
        <v>2496435</v>
      </c>
      <c r="E374" s="4">
        <v>1897.72</v>
      </c>
      <c r="F374" s="4">
        <v>1315.5</v>
      </c>
    </row>
    <row r="375" spans="1:6" x14ac:dyDescent="0.3">
      <c r="A375" s="1">
        <v>12087</v>
      </c>
      <c r="B375" t="s">
        <v>727</v>
      </c>
      <c r="C375" t="s">
        <v>112</v>
      </c>
      <c r="D375" s="3">
        <v>73090</v>
      </c>
      <c r="E375" s="4">
        <v>983.28</v>
      </c>
      <c r="F375" s="4">
        <v>74.3</v>
      </c>
    </row>
    <row r="376" spans="1:6" x14ac:dyDescent="0.3">
      <c r="A376" s="1">
        <v>12089</v>
      </c>
      <c r="B376" t="s">
        <v>728</v>
      </c>
      <c r="C376" t="s">
        <v>729</v>
      </c>
      <c r="D376" s="3">
        <v>73314</v>
      </c>
      <c r="E376" s="4">
        <v>648.64</v>
      </c>
      <c r="F376" s="4">
        <v>113</v>
      </c>
    </row>
    <row r="377" spans="1:6" x14ac:dyDescent="0.3">
      <c r="A377" s="1">
        <v>12091</v>
      </c>
      <c r="B377" t="s">
        <v>730</v>
      </c>
      <c r="C377" t="s">
        <v>731</v>
      </c>
      <c r="D377" s="3">
        <v>180822</v>
      </c>
      <c r="E377" s="4">
        <v>930.25</v>
      </c>
      <c r="F377" s="4">
        <v>194.4</v>
      </c>
    </row>
    <row r="378" spans="1:6" x14ac:dyDescent="0.3">
      <c r="A378" s="1">
        <v>12093</v>
      </c>
      <c r="B378" t="s">
        <v>732</v>
      </c>
      <c r="C378" t="s">
        <v>733</v>
      </c>
      <c r="D378" s="3">
        <v>39996</v>
      </c>
      <c r="E378" s="4">
        <v>768.91</v>
      </c>
      <c r="F378" s="4">
        <v>52</v>
      </c>
    </row>
    <row r="379" spans="1:6" x14ac:dyDescent="0.3">
      <c r="A379" s="1">
        <v>12095</v>
      </c>
      <c r="B379" t="s">
        <v>734</v>
      </c>
      <c r="C379" t="s">
        <v>437</v>
      </c>
      <c r="D379" s="3">
        <v>1145956</v>
      </c>
      <c r="E379" s="4">
        <v>903.43</v>
      </c>
      <c r="F379" s="4">
        <v>1268.5</v>
      </c>
    </row>
    <row r="380" spans="1:6" x14ac:dyDescent="0.3">
      <c r="A380" s="1">
        <v>12097</v>
      </c>
      <c r="B380" t="s">
        <v>735</v>
      </c>
      <c r="C380" t="s">
        <v>736</v>
      </c>
      <c r="D380" s="3">
        <v>268685</v>
      </c>
      <c r="E380" s="4">
        <v>1327.45</v>
      </c>
      <c r="F380" s="4">
        <v>202.4</v>
      </c>
    </row>
    <row r="381" spans="1:6" x14ac:dyDescent="0.3">
      <c r="A381" s="1">
        <v>12099</v>
      </c>
      <c r="B381" t="s">
        <v>737</v>
      </c>
      <c r="C381" t="s">
        <v>738</v>
      </c>
      <c r="D381" s="3">
        <v>1320134</v>
      </c>
      <c r="E381" s="4">
        <v>1969.76</v>
      </c>
      <c r="F381" s="4">
        <v>670.2</v>
      </c>
    </row>
    <row r="382" spans="1:6" x14ac:dyDescent="0.3">
      <c r="A382" s="1">
        <v>12101</v>
      </c>
      <c r="B382" t="s">
        <v>739</v>
      </c>
      <c r="C382" t="s">
        <v>740</v>
      </c>
      <c r="D382" s="3">
        <v>464697</v>
      </c>
      <c r="E382" s="4">
        <v>746.89</v>
      </c>
      <c r="F382" s="4">
        <v>622.20000000000005</v>
      </c>
    </row>
    <row r="383" spans="1:6" x14ac:dyDescent="0.3">
      <c r="A383" s="1">
        <v>12103</v>
      </c>
      <c r="B383" t="s">
        <v>741</v>
      </c>
      <c r="C383" t="s">
        <v>742</v>
      </c>
      <c r="D383" s="3">
        <v>916542</v>
      </c>
      <c r="E383" s="4">
        <v>273.8</v>
      </c>
      <c r="F383" s="4">
        <v>3347.5</v>
      </c>
    </row>
    <row r="384" spans="1:6" x14ac:dyDescent="0.3">
      <c r="A384" s="1">
        <v>12105</v>
      </c>
      <c r="B384" t="s">
        <v>743</v>
      </c>
      <c r="C384" t="s">
        <v>342</v>
      </c>
      <c r="D384" s="3">
        <v>602095</v>
      </c>
      <c r="E384" s="4">
        <v>1797.84</v>
      </c>
      <c r="F384" s="4">
        <v>334.9</v>
      </c>
    </row>
    <row r="385" spans="1:6" x14ac:dyDescent="0.3">
      <c r="A385" s="1">
        <v>12107</v>
      </c>
      <c r="B385" t="s">
        <v>744</v>
      </c>
      <c r="C385" t="s">
        <v>745</v>
      </c>
      <c r="D385" s="3">
        <v>74364</v>
      </c>
      <c r="E385" s="4">
        <v>727.62</v>
      </c>
      <c r="F385" s="4">
        <v>102.2</v>
      </c>
    </row>
    <row r="386" spans="1:6" x14ac:dyDescent="0.3">
      <c r="A386" s="1">
        <v>12109</v>
      </c>
      <c r="B386" t="s">
        <v>746</v>
      </c>
      <c r="C386" t="s">
        <v>747</v>
      </c>
      <c r="D386" s="3">
        <v>190039</v>
      </c>
      <c r="E386" s="4">
        <v>600.66</v>
      </c>
      <c r="F386" s="4">
        <v>316.39999999999998</v>
      </c>
    </row>
    <row r="387" spans="1:6" x14ac:dyDescent="0.3">
      <c r="A387" s="1">
        <v>12111</v>
      </c>
      <c r="B387" t="s">
        <v>748</v>
      </c>
      <c r="C387" t="s">
        <v>749</v>
      </c>
      <c r="D387" s="3">
        <v>277789</v>
      </c>
      <c r="E387" s="4">
        <v>571.92999999999995</v>
      </c>
      <c r="F387" s="4">
        <v>485.7</v>
      </c>
    </row>
    <row r="388" spans="1:6" x14ac:dyDescent="0.3">
      <c r="A388" s="1">
        <v>12113</v>
      </c>
      <c r="B388" t="s">
        <v>750</v>
      </c>
      <c r="C388" t="s">
        <v>751</v>
      </c>
      <c r="D388" s="3">
        <v>151372</v>
      </c>
      <c r="E388" s="4">
        <v>1011.6</v>
      </c>
      <c r="F388" s="4">
        <v>149.6</v>
      </c>
    </row>
    <row r="389" spans="1:6" x14ac:dyDescent="0.3">
      <c r="A389" s="1">
        <v>12115</v>
      </c>
      <c r="B389" t="s">
        <v>752</v>
      </c>
      <c r="C389" t="s">
        <v>753</v>
      </c>
      <c r="D389" s="3">
        <v>379448</v>
      </c>
      <c r="E389" s="4">
        <v>555.87</v>
      </c>
      <c r="F389" s="4">
        <v>682.6</v>
      </c>
    </row>
    <row r="390" spans="1:6" x14ac:dyDescent="0.3">
      <c r="A390" s="1">
        <v>12117</v>
      </c>
      <c r="B390" t="s">
        <v>754</v>
      </c>
      <c r="C390" t="s">
        <v>755</v>
      </c>
      <c r="D390" s="3">
        <v>422718</v>
      </c>
      <c r="E390" s="4">
        <v>309.22000000000003</v>
      </c>
      <c r="F390" s="4">
        <v>1367</v>
      </c>
    </row>
    <row r="391" spans="1:6" x14ac:dyDescent="0.3">
      <c r="A391" s="1">
        <v>12119</v>
      </c>
      <c r="B391" t="s">
        <v>756</v>
      </c>
      <c r="C391" t="s">
        <v>132</v>
      </c>
      <c r="D391" s="3">
        <v>93420</v>
      </c>
      <c r="E391" s="4">
        <v>546.92999999999995</v>
      </c>
      <c r="F391" s="4">
        <v>170.8</v>
      </c>
    </row>
    <row r="392" spans="1:6" x14ac:dyDescent="0.3">
      <c r="A392" s="1">
        <v>12121</v>
      </c>
      <c r="B392" t="s">
        <v>757</v>
      </c>
      <c r="C392" t="s">
        <v>758</v>
      </c>
      <c r="D392" s="3">
        <v>41551</v>
      </c>
      <c r="E392" s="4">
        <v>688.55</v>
      </c>
      <c r="F392" s="4">
        <v>60.3</v>
      </c>
    </row>
    <row r="393" spans="1:6" x14ac:dyDescent="0.3">
      <c r="A393" s="1">
        <v>12123</v>
      </c>
      <c r="B393" t="s">
        <v>759</v>
      </c>
      <c r="C393" t="s">
        <v>760</v>
      </c>
      <c r="D393" s="3">
        <v>22570</v>
      </c>
      <c r="E393" s="4">
        <v>1043.31</v>
      </c>
      <c r="F393" s="4">
        <v>21.6</v>
      </c>
    </row>
    <row r="394" spans="1:6" x14ac:dyDescent="0.3">
      <c r="A394" s="1">
        <v>12125</v>
      </c>
      <c r="B394" t="s">
        <v>761</v>
      </c>
      <c r="C394" t="s">
        <v>367</v>
      </c>
      <c r="D394" s="3">
        <v>15535</v>
      </c>
      <c r="E394" s="4">
        <v>243.56</v>
      </c>
      <c r="F394" s="4">
        <v>63.8</v>
      </c>
    </row>
    <row r="395" spans="1:6" x14ac:dyDescent="0.3">
      <c r="A395" s="1">
        <v>12127</v>
      </c>
      <c r="B395" t="s">
        <v>762</v>
      </c>
      <c r="C395" t="s">
        <v>763</v>
      </c>
      <c r="D395" s="3">
        <v>494593</v>
      </c>
      <c r="E395" s="4">
        <v>1101.03</v>
      </c>
      <c r="F395" s="4">
        <v>449.2</v>
      </c>
    </row>
    <row r="396" spans="1:6" x14ac:dyDescent="0.3">
      <c r="A396" s="1">
        <v>12129</v>
      </c>
      <c r="B396" t="s">
        <v>764</v>
      </c>
      <c r="C396" t="s">
        <v>765</v>
      </c>
      <c r="D396" s="3">
        <v>30776</v>
      </c>
      <c r="E396" s="4">
        <v>606.41999999999996</v>
      </c>
      <c r="F396" s="4">
        <v>50.8</v>
      </c>
    </row>
    <row r="397" spans="1:6" x14ac:dyDescent="0.3">
      <c r="A397" s="1">
        <v>12131</v>
      </c>
      <c r="B397" t="s">
        <v>766</v>
      </c>
      <c r="C397" t="s">
        <v>767</v>
      </c>
      <c r="D397" s="3">
        <v>55043</v>
      </c>
      <c r="E397" s="4">
        <v>1037.6199999999999</v>
      </c>
      <c r="F397" s="4">
        <v>53</v>
      </c>
    </row>
    <row r="398" spans="1:6" x14ac:dyDescent="0.3">
      <c r="A398" s="1">
        <v>12133</v>
      </c>
      <c r="B398" t="s">
        <v>768</v>
      </c>
      <c r="C398" t="s">
        <v>142</v>
      </c>
      <c r="D398" s="3">
        <v>24896</v>
      </c>
      <c r="E398" s="4">
        <v>582.79999999999995</v>
      </c>
      <c r="F398" s="4">
        <v>42.7</v>
      </c>
    </row>
    <row r="399" spans="1:6" x14ac:dyDescent="0.3">
      <c r="A399" s="1">
        <v>13</v>
      </c>
      <c r="B399" t="s">
        <v>769</v>
      </c>
      <c r="C399" t="s">
        <v>770</v>
      </c>
      <c r="D399" s="3">
        <v>9687653</v>
      </c>
      <c r="E399" s="4">
        <v>57513.49</v>
      </c>
      <c r="F399" s="4">
        <v>168.4</v>
      </c>
    </row>
    <row r="400" spans="1:6" x14ac:dyDescent="0.3">
      <c r="A400" s="1">
        <v>13001</v>
      </c>
      <c r="B400" t="s">
        <v>772</v>
      </c>
      <c r="C400" t="s">
        <v>773</v>
      </c>
      <c r="D400" s="3">
        <v>18236</v>
      </c>
      <c r="E400" s="4">
        <v>507.08</v>
      </c>
      <c r="F400" s="4">
        <v>36</v>
      </c>
    </row>
    <row r="401" spans="1:6" x14ac:dyDescent="0.3">
      <c r="A401" s="1">
        <v>13003</v>
      </c>
      <c r="B401" t="s">
        <v>774</v>
      </c>
      <c r="C401" t="s">
        <v>775</v>
      </c>
      <c r="D401" s="3">
        <v>8375</v>
      </c>
      <c r="E401" s="4">
        <v>339.38</v>
      </c>
      <c r="F401" s="4">
        <v>24.7</v>
      </c>
    </row>
    <row r="402" spans="1:6" x14ac:dyDescent="0.3">
      <c r="A402" s="1">
        <v>13005</v>
      </c>
      <c r="B402" t="s">
        <v>776</v>
      </c>
      <c r="C402" t="s">
        <v>777</v>
      </c>
      <c r="D402" s="3">
        <v>11096</v>
      </c>
      <c r="E402" s="4">
        <v>258.58</v>
      </c>
      <c r="F402" s="4">
        <v>42.9</v>
      </c>
    </row>
    <row r="403" spans="1:6" x14ac:dyDescent="0.3">
      <c r="A403" s="1">
        <v>13007</v>
      </c>
      <c r="B403" t="s">
        <v>778</v>
      </c>
      <c r="C403" t="s">
        <v>653</v>
      </c>
      <c r="D403" s="3">
        <v>3451</v>
      </c>
      <c r="E403" s="4">
        <v>341.94</v>
      </c>
      <c r="F403" s="4">
        <v>10.1</v>
      </c>
    </row>
    <row r="404" spans="1:6" x14ac:dyDescent="0.3">
      <c r="A404" s="1">
        <v>13009</v>
      </c>
      <c r="B404" t="s">
        <v>779</v>
      </c>
      <c r="C404" t="s">
        <v>13</v>
      </c>
      <c r="D404" s="3">
        <v>45720</v>
      </c>
      <c r="E404" s="4">
        <v>257.83999999999997</v>
      </c>
      <c r="F404" s="4">
        <v>177.3</v>
      </c>
    </row>
    <row r="405" spans="1:6" x14ac:dyDescent="0.3">
      <c r="A405" s="1">
        <v>13011</v>
      </c>
      <c r="B405" t="s">
        <v>780</v>
      </c>
      <c r="C405" t="s">
        <v>781</v>
      </c>
      <c r="D405" s="3">
        <v>18395</v>
      </c>
      <c r="E405" s="4">
        <v>232.09</v>
      </c>
      <c r="F405" s="4">
        <v>79.3</v>
      </c>
    </row>
    <row r="406" spans="1:6" x14ac:dyDescent="0.3">
      <c r="A406" s="1">
        <v>13013</v>
      </c>
      <c r="B406" t="s">
        <v>782</v>
      </c>
      <c r="C406" t="s">
        <v>783</v>
      </c>
      <c r="D406" s="3">
        <v>69367</v>
      </c>
      <c r="E406" s="4">
        <v>160.31</v>
      </c>
      <c r="F406" s="4">
        <v>432.7</v>
      </c>
    </row>
    <row r="407" spans="1:6" x14ac:dyDescent="0.3">
      <c r="A407" s="1">
        <v>13015</v>
      </c>
      <c r="B407" t="s">
        <v>784</v>
      </c>
      <c r="C407" t="s">
        <v>785</v>
      </c>
      <c r="D407" s="3">
        <v>100157</v>
      </c>
      <c r="E407" s="4">
        <v>459.54</v>
      </c>
      <c r="F407" s="4">
        <v>217.9</v>
      </c>
    </row>
    <row r="408" spans="1:6" x14ac:dyDescent="0.3">
      <c r="A408" s="1">
        <v>13017</v>
      </c>
      <c r="B408" t="s">
        <v>786</v>
      </c>
      <c r="C408" t="s">
        <v>787</v>
      </c>
      <c r="D408" s="3">
        <v>17634</v>
      </c>
      <c r="E408" s="4">
        <v>250.12</v>
      </c>
      <c r="F408" s="4">
        <v>70.5</v>
      </c>
    </row>
    <row r="409" spans="1:6" x14ac:dyDescent="0.3">
      <c r="A409" s="1">
        <v>13019</v>
      </c>
      <c r="B409" t="s">
        <v>788</v>
      </c>
      <c r="C409" t="s">
        <v>789</v>
      </c>
      <c r="D409" s="3">
        <v>19286</v>
      </c>
      <c r="E409" s="4">
        <v>451.9</v>
      </c>
      <c r="F409" s="4">
        <v>42.7</v>
      </c>
    </row>
    <row r="410" spans="1:6" x14ac:dyDescent="0.3">
      <c r="A410" s="1">
        <v>13021</v>
      </c>
      <c r="B410" t="s">
        <v>790</v>
      </c>
      <c r="C410" t="s">
        <v>17</v>
      </c>
      <c r="D410" s="3">
        <v>155547</v>
      </c>
      <c r="E410" s="4">
        <v>249.76</v>
      </c>
      <c r="F410" s="4">
        <v>622.79999999999995</v>
      </c>
    </row>
    <row r="411" spans="1:6" x14ac:dyDescent="0.3">
      <c r="A411" s="1">
        <v>13023</v>
      </c>
      <c r="B411" t="s">
        <v>791</v>
      </c>
      <c r="C411" t="s">
        <v>792</v>
      </c>
      <c r="D411" s="3">
        <v>13063</v>
      </c>
      <c r="E411" s="4">
        <v>215.87</v>
      </c>
      <c r="F411" s="4">
        <v>60.5</v>
      </c>
    </row>
    <row r="412" spans="1:6" x14ac:dyDescent="0.3">
      <c r="A412" s="1">
        <v>13025</v>
      </c>
      <c r="B412" t="s">
        <v>793</v>
      </c>
      <c r="C412" t="s">
        <v>794</v>
      </c>
      <c r="D412" s="3">
        <v>18411</v>
      </c>
      <c r="E412" s="4">
        <v>442.36</v>
      </c>
      <c r="F412" s="4">
        <v>41.6</v>
      </c>
    </row>
    <row r="413" spans="1:6" x14ac:dyDescent="0.3">
      <c r="A413" s="1">
        <v>13027</v>
      </c>
      <c r="B413" t="s">
        <v>795</v>
      </c>
      <c r="C413" t="s">
        <v>796</v>
      </c>
      <c r="D413" s="3">
        <v>16243</v>
      </c>
      <c r="E413" s="4">
        <v>493.05</v>
      </c>
      <c r="F413" s="4">
        <v>32.9</v>
      </c>
    </row>
    <row r="414" spans="1:6" x14ac:dyDescent="0.3">
      <c r="A414" s="1">
        <v>13029</v>
      </c>
      <c r="B414" t="s">
        <v>797</v>
      </c>
      <c r="C414" t="s">
        <v>798</v>
      </c>
      <c r="D414" s="3">
        <v>30233</v>
      </c>
      <c r="E414" s="4">
        <v>435.97</v>
      </c>
      <c r="F414" s="4">
        <v>69.3</v>
      </c>
    </row>
    <row r="415" spans="1:6" x14ac:dyDescent="0.3">
      <c r="A415" s="1">
        <v>13031</v>
      </c>
      <c r="B415" t="s">
        <v>799</v>
      </c>
      <c r="C415" t="s">
        <v>800</v>
      </c>
      <c r="D415" s="3">
        <v>70217</v>
      </c>
      <c r="E415" s="4">
        <v>672.81</v>
      </c>
      <c r="F415" s="4">
        <v>104.4</v>
      </c>
    </row>
    <row r="416" spans="1:6" x14ac:dyDescent="0.3">
      <c r="A416" s="1">
        <v>13033</v>
      </c>
      <c r="B416" t="s">
        <v>801</v>
      </c>
      <c r="C416" t="s">
        <v>802</v>
      </c>
      <c r="D416" s="3">
        <v>23316</v>
      </c>
      <c r="E416" s="4">
        <v>826.97</v>
      </c>
      <c r="F416" s="4">
        <v>28.2</v>
      </c>
    </row>
    <row r="417" spans="1:6" x14ac:dyDescent="0.3">
      <c r="A417" s="1">
        <v>13035</v>
      </c>
      <c r="B417" t="s">
        <v>803</v>
      </c>
      <c r="C417" t="s">
        <v>804</v>
      </c>
      <c r="D417" s="3">
        <v>23655</v>
      </c>
      <c r="E417" s="4">
        <v>184.39</v>
      </c>
      <c r="F417" s="4">
        <v>128.30000000000001</v>
      </c>
    </row>
    <row r="418" spans="1:6" x14ac:dyDescent="0.3">
      <c r="A418" s="1">
        <v>13037</v>
      </c>
      <c r="B418" t="s">
        <v>805</v>
      </c>
      <c r="C418" t="s">
        <v>25</v>
      </c>
      <c r="D418" s="3">
        <v>6694</v>
      </c>
      <c r="E418" s="4">
        <v>280.37</v>
      </c>
      <c r="F418" s="4">
        <v>23.9</v>
      </c>
    </row>
    <row r="419" spans="1:6" x14ac:dyDescent="0.3">
      <c r="A419" s="1">
        <v>13039</v>
      </c>
      <c r="B419" t="s">
        <v>806</v>
      </c>
      <c r="C419" t="s">
        <v>807</v>
      </c>
      <c r="D419" s="3">
        <v>50513</v>
      </c>
      <c r="E419" s="4">
        <v>613.03</v>
      </c>
      <c r="F419" s="4">
        <v>82.4</v>
      </c>
    </row>
    <row r="420" spans="1:6" x14ac:dyDescent="0.3">
      <c r="A420" s="1">
        <v>13043</v>
      </c>
      <c r="B420" t="s">
        <v>808</v>
      </c>
      <c r="C420" t="s">
        <v>809</v>
      </c>
      <c r="D420" s="3">
        <v>10998</v>
      </c>
      <c r="E420" s="4">
        <v>243.04</v>
      </c>
      <c r="F420" s="4">
        <v>45.3</v>
      </c>
    </row>
    <row r="421" spans="1:6" x14ac:dyDescent="0.3">
      <c r="A421" s="1">
        <v>13045</v>
      </c>
      <c r="B421" t="s">
        <v>810</v>
      </c>
      <c r="C421" t="s">
        <v>258</v>
      </c>
      <c r="D421" s="3">
        <v>110527</v>
      </c>
      <c r="E421" s="4">
        <v>499.08</v>
      </c>
      <c r="F421" s="4">
        <v>221.5</v>
      </c>
    </row>
    <row r="422" spans="1:6" x14ac:dyDescent="0.3">
      <c r="A422" s="1">
        <v>13047</v>
      </c>
      <c r="B422" t="s">
        <v>811</v>
      </c>
      <c r="C422" t="s">
        <v>812</v>
      </c>
      <c r="D422" s="3">
        <v>63942</v>
      </c>
      <c r="E422" s="4">
        <v>162.16</v>
      </c>
      <c r="F422" s="4">
        <v>394.3</v>
      </c>
    </row>
    <row r="423" spans="1:6" x14ac:dyDescent="0.3">
      <c r="A423" s="1">
        <v>13049</v>
      </c>
      <c r="B423" t="s">
        <v>813</v>
      </c>
      <c r="C423" t="s">
        <v>814</v>
      </c>
      <c r="D423" s="3">
        <v>12171</v>
      </c>
      <c r="E423" s="4">
        <v>773.58</v>
      </c>
      <c r="F423" s="4">
        <v>15.7</v>
      </c>
    </row>
    <row r="424" spans="1:6" x14ac:dyDescent="0.3">
      <c r="A424" s="1">
        <v>13051</v>
      </c>
      <c r="B424" t="s">
        <v>815</v>
      </c>
      <c r="C424" t="s">
        <v>816</v>
      </c>
      <c r="D424" s="3">
        <v>265128</v>
      </c>
      <c r="E424" s="4">
        <v>426.44</v>
      </c>
      <c r="F424" s="4">
        <v>621.70000000000005</v>
      </c>
    </row>
    <row r="425" spans="1:6" x14ac:dyDescent="0.3">
      <c r="A425" s="1">
        <v>13053</v>
      </c>
      <c r="B425" t="s">
        <v>818</v>
      </c>
      <c r="C425" t="s">
        <v>819</v>
      </c>
      <c r="D425" s="3">
        <v>11267</v>
      </c>
      <c r="E425" s="4">
        <v>248.74</v>
      </c>
      <c r="F425" s="4">
        <v>45.3</v>
      </c>
    </row>
    <row r="426" spans="1:6" x14ac:dyDescent="0.3">
      <c r="A426" s="1">
        <v>13055</v>
      </c>
      <c r="B426" t="s">
        <v>820</v>
      </c>
      <c r="C426" t="s">
        <v>821</v>
      </c>
      <c r="D426" s="3">
        <v>26015</v>
      </c>
      <c r="E426" s="4">
        <v>313.33999999999997</v>
      </c>
      <c r="F426" s="4">
        <v>83</v>
      </c>
    </row>
    <row r="427" spans="1:6" x14ac:dyDescent="0.3">
      <c r="A427" s="1">
        <v>13057</v>
      </c>
      <c r="B427" t="s">
        <v>822</v>
      </c>
      <c r="C427" t="s">
        <v>29</v>
      </c>
      <c r="D427" s="3">
        <v>214346</v>
      </c>
      <c r="E427" s="4">
        <v>421.67</v>
      </c>
      <c r="F427" s="4">
        <v>508.3</v>
      </c>
    </row>
    <row r="428" spans="1:6" x14ac:dyDescent="0.3">
      <c r="A428" s="1">
        <v>13059</v>
      </c>
      <c r="B428" t="s">
        <v>823</v>
      </c>
      <c r="C428" t="s">
        <v>35</v>
      </c>
      <c r="D428" s="3">
        <v>116714</v>
      </c>
      <c r="E428" s="4">
        <v>119.2</v>
      </c>
      <c r="F428" s="4">
        <v>979.1</v>
      </c>
    </row>
    <row r="429" spans="1:6" x14ac:dyDescent="0.3">
      <c r="A429" s="1">
        <v>13061</v>
      </c>
      <c r="B429" t="s">
        <v>824</v>
      </c>
      <c r="C429" t="s">
        <v>37</v>
      </c>
      <c r="D429" s="3">
        <v>3183</v>
      </c>
      <c r="E429" s="4">
        <v>195.38</v>
      </c>
      <c r="F429" s="4">
        <v>16.3</v>
      </c>
    </row>
    <row r="430" spans="1:6" x14ac:dyDescent="0.3">
      <c r="A430" s="1">
        <v>13063</v>
      </c>
      <c r="B430" t="s">
        <v>825</v>
      </c>
      <c r="C430" t="s">
        <v>826</v>
      </c>
      <c r="D430" s="3">
        <v>259424</v>
      </c>
      <c r="E430" s="4">
        <v>141.57</v>
      </c>
      <c r="F430" s="4">
        <v>1832.5</v>
      </c>
    </row>
    <row r="431" spans="1:6" x14ac:dyDescent="0.3">
      <c r="A431" s="1">
        <v>13065</v>
      </c>
      <c r="B431" t="s">
        <v>827</v>
      </c>
      <c r="C431" t="s">
        <v>828</v>
      </c>
      <c r="D431" s="3">
        <v>6798</v>
      </c>
      <c r="E431" s="4">
        <v>800.22</v>
      </c>
      <c r="F431" s="4">
        <v>8.5</v>
      </c>
    </row>
    <row r="432" spans="1:6" x14ac:dyDescent="0.3">
      <c r="A432" s="1">
        <v>13067</v>
      </c>
      <c r="B432" t="s">
        <v>829</v>
      </c>
      <c r="C432" t="s">
        <v>830</v>
      </c>
      <c r="D432" s="3">
        <v>688078</v>
      </c>
      <c r="E432" s="4">
        <v>339.55</v>
      </c>
      <c r="F432" s="4">
        <v>2026.4</v>
      </c>
    </row>
    <row r="433" spans="1:6" x14ac:dyDescent="0.3">
      <c r="A433" s="1">
        <v>13069</v>
      </c>
      <c r="B433" t="s">
        <v>831</v>
      </c>
      <c r="C433" t="s">
        <v>41</v>
      </c>
      <c r="D433" s="3">
        <v>42356</v>
      </c>
      <c r="E433" s="4">
        <v>575.1</v>
      </c>
      <c r="F433" s="4">
        <v>73.7</v>
      </c>
    </row>
    <row r="434" spans="1:6" x14ac:dyDescent="0.3">
      <c r="A434" s="1">
        <v>13071</v>
      </c>
      <c r="B434" t="s">
        <v>832</v>
      </c>
      <c r="C434" t="s">
        <v>833</v>
      </c>
      <c r="D434" s="3">
        <v>45498</v>
      </c>
      <c r="E434" s="4">
        <v>544.15</v>
      </c>
      <c r="F434" s="4">
        <v>83.6</v>
      </c>
    </row>
    <row r="435" spans="1:6" x14ac:dyDescent="0.3">
      <c r="A435" s="1">
        <v>13073</v>
      </c>
      <c r="B435" t="s">
        <v>834</v>
      </c>
      <c r="C435" t="s">
        <v>268</v>
      </c>
      <c r="D435" s="3">
        <v>124053</v>
      </c>
      <c r="E435" s="4">
        <v>290.08999999999997</v>
      </c>
      <c r="F435" s="4">
        <v>427.6</v>
      </c>
    </row>
    <row r="436" spans="1:6" x14ac:dyDescent="0.3">
      <c r="A436" s="1">
        <v>13075</v>
      </c>
      <c r="B436" t="s">
        <v>835</v>
      </c>
      <c r="C436" t="s">
        <v>836</v>
      </c>
      <c r="D436" s="3">
        <v>17212</v>
      </c>
      <c r="E436" s="4">
        <v>227.16</v>
      </c>
      <c r="F436" s="4">
        <v>75.8</v>
      </c>
    </row>
    <row r="437" spans="1:6" x14ac:dyDescent="0.3">
      <c r="A437" s="1">
        <v>13077</v>
      </c>
      <c r="B437" t="s">
        <v>837</v>
      </c>
      <c r="C437" t="s">
        <v>838</v>
      </c>
      <c r="D437" s="3">
        <v>127317</v>
      </c>
      <c r="E437" s="4">
        <v>440.89</v>
      </c>
      <c r="F437" s="4">
        <v>288.8</v>
      </c>
    </row>
    <row r="438" spans="1:6" x14ac:dyDescent="0.3">
      <c r="A438" s="1">
        <v>13079</v>
      </c>
      <c r="B438" t="s">
        <v>839</v>
      </c>
      <c r="C438" t="s">
        <v>274</v>
      </c>
      <c r="D438" s="3">
        <v>12630</v>
      </c>
      <c r="E438" s="4">
        <v>324.89</v>
      </c>
      <c r="F438" s="4">
        <v>38.9</v>
      </c>
    </row>
    <row r="439" spans="1:6" x14ac:dyDescent="0.3">
      <c r="A439" s="1">
        <v>13081</v>
      </c>
      <c r="B439" t="s">
        <v>840</v>
      </c>
      <c r="C439" t="s">
        <v>841</v>
      </c>
      <c r="D439" s="3">
        <v>23439</v>
      </c>
      <c r="E439" s="4">
        <v>272.58</v>
      </c>
      <c r="F439" s="4">
        <v>86</v>
      </c>
    </row>
    <row r="440" spans="1:6" x14ac:dyDescent="0.3">
      <c r="A440" s="1">
        <v>13083</v>
      </c>
      <c r="B440" t="s">
        <v>842</v>
      </c>
      <c r="C440" t="s">
        <v>843</v>
      </c>
      <c r="D440" s="3">
        <v>16633</v>
      </c>
      <c r="E440" s="4">
        <v>173.98</v>
      </c>
      <c r="F440" s="4">
        <v>95.6</v>
      </c>
    </row>
    <row r="441" spans="1:6" x14ac:dyDescent="0.3">
      <c r="A441" s="1">
        <v>13085</v>
      </c>
      <c r="B441" t="s">
        <v>844</v>
      </c>
      <c r="C441" t="s">
        <v>845</v>
      </c>
      <c r="D441" s="3">
        <v>22330</v>
      </c>
      <c r="E441" s="4">
        <v>210.83</v>
      </c>
      <c r="F441" s="4">
        <v>105.9</v>
      </c>
    </row>
    <row r="442" spans="1:6" x14ac:dyDescent="0.3">
      <c r="A442" s="1">
        <v>13087</v>
      </c>
      <c r="B442" t="s">
        <v>846</v>
      </c>
      <c r="C442" t="s">
        <v>847</v>
      </c>
      <c r="D442" s="3">
        <v>27842</v>
      </c>
      <c r="E442" s="4">
        <v>597.14</v>
      </c>
      <c r="F442" s="4">
        <v>46.6</v>
      </c>
    </row>
    <row r="443" spans="1:6" x14ac:dyDescent="0.3">
      <c r="A443" s="1">
        <v>13089</v>
      </c>
      <c r="B443" t="s">
        <v>848</v>
      </c>
      <c r="C443" t="s">
        <v>59</v>
      </c>
      <c r="D443" s="3">
        <v>691893</v>
      </c>
      <c r="E443" s="4">
        <v>267.58</v>
      </c>
      <c r="F443" s="4">
        <v>2585.6999999999998</v>
      </c>
    </row>
    <row r="444" spans="1:6" x14ac:dyDescent="0.3">
      <c r="A444" s="1">
        <v>13091</v>
      </c>
      <c r="B444" t="s">
        <v>850</v>
      </c>
      <c r="C444" t="s">
        <v>851</v>
      </c>
      <c r="D444" s="3">
        <v>21796</v>
      </c>
      <c r="E444" s="4">
        <v>495.89</v>
      </c>
      <c r="F444" s="4">
        <v>44</v>
      </c>
    </row>
    <row r="445" spans="1:6" x14ac:dyDescent="0.3">
      <c r="A445" s="1">
        <v>13093</v>
      </c>
      <c r="B445" t="s">
        <v>852</v>
      </c>
      <c r="C445" t="s">
        <v>853</v>
      </c>
      <c r="D445" s="3">
        <v>14918</v>
      </c>
      <c r="E445" s="4">
        <v>391.94</v>
      </c>
      <c r="F445" s="4">
        <v>38.1</v>
      </c>
    </row>
    <row r="446" spans="1:6" x14ac:dyDescent="0.3">
      <c r="A446" s="1">
        <v>13095</v>
      </c>
      <c r="B446" t="s">
        <v>854</v>
      </c>
      <c r="C446" t="s">
        <v>855</v>
      </c>
      <c r="D446" s="3">
        <v>94565</v>
      </c>
      <c r="E446" s="4">
        <v>328.69</v>
      </c>
      <c r="F446" s="4">
        <v>287.7</v>
      </c>
    </row>
    <row r="447" spans="1:6" x14ac:dyDescent="0.3">
      <c r="A447" s="1">
        <v>13097</v>
      </c>
      <c r="B447" t="s">
        <v>856</v>
      </c>
      <c r="C447" t="s">
        <v>534</v>
      </c>
      <c r="D447" s="3">
        <v>132403</v>
      </c>
      <c r="E447" s="4">
        <v>200.07</v>
      </c>
      <c r="F447" s="4">
        <v>661.8</v>
      </c>
    </row>
    <row r="448" spans="1:6" x14ac:dyDescent="0.3">
      <c r="A448" s="1">
        <v>13099</v>
      </c>
      <c r="B448" t="s">
        <v>857</v>
      </c>
      <c r="C448" t="s">
        <v>858</v>
      </c>
      <c r="D448" s="3">
        <v>11008</v>
      </c>
      <c r="E448" s="4">
        <v>512.59</v>
      </c>
      <c r="F448" s="4">
        <v>21.5</v>
      </c>
    </row>
    <row r="449" spans="1:6" x14ac:dyDescent="0.3">
      <c r="A449" s="1">
        <v>13101</v>
      </c>
      <c r="B449" t="s">
        <v>859</v>
      </c>
      <c r="C449" t="s">
        <v>860</v>
      </c>
      <c r="D449" s="3">
        <v>4034</v>
      </c>
      <c r="E449" s="4">
        <v>414.89</v>
      </c>
      <c r="F449" s="4">
        <v>9.6999999999999993</v>
      </c>
    </row>
    <row r="450" spans="1:6" x14ac:dyDescent="0.3">
      <c r="A450" s="1">
        <v>13103</v>
      </c>
      <c r="B450" t="s">
        <v>861</v>
      </c>
      <c r="C450" t="s">
        <v>862</v>
      </c>
      <c r="D450" s="3">
        <v>52250</v>
      </c>
      <c r="E450" s="4">
        <v>477.7</v>
      </c>
      <c r="F450" s="4">
        <v>109.4</v>
      </c>
    </row>
    <row r="451" spans="1:6" x14ac:dyDescent="0.3">
      <c r="A451" s="1">
        <v>13105</v>
      </c>
      <c r="B451" t="s">
        <v>863</v>
      </c>
      <c r="C451" t="s">
        <v>538</v>
      </c>
      <c r="D451" s="3">
        <v>20166</v>
      </c>
      <c r="E451" s="4">
        <v>351.06</v>
      </c>
      <c r="F451" s="4">
        <v>57.4</v>
      </c>
    </row>
    <row r="452" spans="1:6" x14ac:dyDescent="0.3">
      <c r="A452" s="1">
        <v>13107</v>
      </c>
      <c r="B452" t="s">
        <v>864</v>
      </c>
      <c r="C452" t="s">
        <v>865</v>
      </c>
      <c r="D452" s="3">
        <v>22598</v>
      </c>
      <c r="E452" s="4">
        <v>680.6</v>
      </c>
      <c r="F452" s="4">
        <v>33.200000000000003</v>
      </c>
    </row>
    <row r="453" spans="1:6" x14ac:dyDescent="0.3">
      <c r="A453" s="1">
        <v>13109</v>
      </c>
      <c r="B453" t="s">
        <v>866</v>
      </c>
      <c r="C453" t="s">
        <v>867</v>
      </c>
      <c r="D453" s="3">
        <v>11000</v>
      </c>
      <c r="E453" s="4">
        <v>182.85</v>
      </c>
      <c r="F453" s="4">
        <v>60.2</v>
      </c>
    </row>
    <row r="454" spans="1:6" x14ac:dyDescent="0.3">
      <c r="A454" s="1">
        <v>13111</v>
      </c>
      <c r="B454" t="s">
        <v>868</v>
      </c>
      <c r="C454" t="s">
        <v>869</v>
      </c>
      <c r="D454" s="3">
        <v>23682</v>
      </c>
      <c r="E454" s="4">
        <v>386.72</v>
      </c>
      <c r="F454" s="4">
        <v>61.2</v>
      </c>
    </row>
    <row r="455" spans="1:6" x14ac:dyDescent="0.3">
      <c r="A455" s="1">
        <v>13113</v>
      </c>
      <c r="B455" t="s">
        <v>870</v>
      </c>
      <c r="C455" t="s">
        <v>67</v>
      </c>
      <c r="D455" s="3">
        <v>106567</v>
      </c>
      <c r="E455" s="4">
        <v>194.34</v>
      </c>
      <c r="F455" s="4">
        <v>548.29999999999995</v>
      </c>
    </row>
    <row r="456" spans="1:6" x14ac:dyDescent="0.3">
      <c r="A456" s="1">
        <v>13115</v>
      </c>
      <c r="B456" t="s">
        <v>871</v>
      </c>
      <c r="C456" t="s">
        <v>872</v>
      </c>
      <c r="D456" s="3">
        <v>96317</v>
      </c>
      <c r="E456" s="4">
        <v>509.91</v>
      </c>
      <c r="F456" s="4">
        <v>188.9</v>
      </c>
    </row>
    <row r="457" spans="1:6" x14ac:dyDescent="0.3">
      <c r="A457" s="1">
        <v>13117</v>
      </c>
      <c r="B457" t="s">
        <v>873</v>
      </c>
      <c r="C457" t="s">
        <v>874</v>
      </c>
      <c r="D457" s="3">
        <v>175511</v>
      </c>
      <c r="E457" s="4">
        <v>224.02</v>
      </c>
      <c r="F457" s="4">
        <v>783.5</v>
      </c>
    </row>
    <row r="458" spans="1:6" x14ac:dyDescent="0.3">
      <c r="A458" s="1">
        <v>13119</v>
      </c>
      <c r="B458" t="s">
        <v>875</v>
      </c>
      <c r="C458" t="s">
        <v>69</v>
      </c>
      <c r="D458" s="3">
        <v>22084</v>
      </c>
      <c r="E458" s="4">
        <v>261.5</v>
      </c>
      <c r="F458" s="4">
        <v>84.5</v>
      </c>
    </row>
    <row r="459" spans="1:6" x14ac:dyDescent="0.3">
      <c r="A459" s="1">
        <v>13121</v>
      </c>
      <c r="B459" t="s">
        <v>876</v>
      </c>
      <c r="C459" t="s">
        <v>288</v>
      </c>
      <c r="D459" s="3">
        <v>920581</v>
      </c>
      <c r="E459" s="4">
        <v>526.63</v>
      </c>
      <c r="F459" s="4">
        <v>1748</v>
      </c>
    </row>
    <row r="460" spans="1:6" x14ac:dyDescent="0.3">
      <c r="A460" s="1">
        <v>13123</v>
      </c>
      <c r="B460" t="s">
        <v>878</v>
      </c>
      <c r="C460" t="s">
        <v>879</v>
      </c>
      <c r="D460" s="3">
        <v>28292</v>
      </c>
      <c r="E460" s="4">
        <v>426.54</v>
      </c>
      <c r="F460" s="4">
        <v>66.3</v>
      </c>
    </row>
    <row r="461" spans="1:6" x14ac:dyDescent="0.3">
      <c r="A461" s="1">
        <v>13125</v>
      </c>
      <c r="B461" t="s">
        <v>880</v>
      </c>
      <c r="C461" t="s">
        <v>881</v>
      </c>
      <c r="D461" s="3">
        <v>3082</v>
      </c>
      <c r="E461" s="4">
        <v>143.74</v>
      </c>
      <c r="F461" s="4">
        <v>21.4</v>
      </c>
    </row>
    <row r="462" spans="1:6" x14ac:dyDescent="0.3">
      <c r="A462" s="1">
        <v>13127</v>
      </c>
      <c r="B462" t="s">
        <v>882</v>
      </c>
      <c r="C462" t="s">
        <v>883</v>
      </c>
      <c r="D462" s="3">
        <v>79626</v>
      </c>
      <c r="E462" s="4">
        <v>419.75</v>
      </c>
      <c r="F462" s="4">
        <v>189.7</v>
      </c>
    </row>
    <row r="463" spans="1:6" x14ac:dyDescent="0.3">
      <c r="A463" s="1">
        <v>13129</v>
      </c>
      <c r="B463" t="s">
        <v>884</v>
      </c>
      <c r="C463" t="s">
        <v>885</v>
      </c>
      <c r="D463" s="3">
        <v>55186</v>
      </c>
      <c r="E463" s="4">
        <v>355.81</v>
      </c>
      <c r="F463" s="4">
        <v>155.1</v>
      </c>
    </row>
    <row r="464" spans="1:6" x14ac:dyDescent="0.3">
      <c r="A464" s="1">
        <v>13131</v>
      </c>
      <c r="B464" t="s">
        <v>886</v>
      </c>
      <c r="C464" t="s">
        <v>887</v>
      </c>
      <c r="D464" s="3">
        <v>25011</v>
      </c>
      <c r="E464" s="4">
        <v>454.53</v>
      </c>
      <c r="F464" s="4">
        <v>55</v>
      </c>
    </row>
    <row r="465" spans="1:6" x14ac:dyDescent="0.3">
      <c r="A465" s="1">
        <v>13133</v>
      </c>
      <c r="B465" t="s">
        <v>888</v>
      </c>
      <c r="C465" t="s">
        <v>73</v>
      </c>
      <c r="D465" s="3">
        <v>15994</v>
      </c>
      <c r="E465" s="4">
        <v>387.44</v>
      </c>
      <c r="F465" s="4">
        <v>41.3</v>
      </c>
    </row>
    <row r="466" spans="1:6" x14ac:dyDescent="0.3">
      <c r="A466" s="1">
        <v>13135</v>
      </c>
      <c r="B466" t="s">
        <v>889</v>
      </c>
      <c r="C466" t="s">
        <v>890</v>
      </c>
      <c r="D466" s="3">
        <v>805321</v>
      </c>
      <c r="E466" s="4">
        <v>430.38</v>
      </c>
      <c r="F466" s="4">
        <v>1871.2</v>
      </c>
    </row>
    <row r="467" spans="1:6" x14ac:dyDescent="0.3">
      <c r="A467" s="1">
        <v>13137</v>
      </c>
      <c r="B467" t="s">
        <v>891</v>
      </c>
      <c r="C467" t="s">
        <v>892</v>
      </c>
      <c r="D467" s="3">
        <v>43041</v>
      </c>
      <c r="E467" s="4">
        <v>276.74</v>
      </c>
      <c r="F467" s="4">
        <v>155.5</v>
      </c>
    </row>
    <row r="468" spans="1:6" x14ac:dyDescent="0.3">
      <c r="A468" s="1">
        <v>13139</v>
      </c>
      <c r="B468" t="s">
        <v>893</v>
      </c>
      <c r="C468" t="s">
        <v>894</v>
      </c>
      <c r="D468" s="3">
        <v>179684</v>
      </c>
      <c r="E468" s="4">
        <v>392.78</v>
      </c>
      <c r="F468" s="4">
        <v>457.5</v>
      </c>
    </row>
    <row r="469" spans="1:6" x14ac:dyDescent="0.3">
      <c r="A469" s="1">
        <v>13141</v>
      </c>
      <c r="B469" t="s">
        <v>895</v>
      </c>
      <c r="C469" t="s">
        <v>896</v>
      </c>
      <c r="D469" s="3">
        <v>9429</v>
      </c>
      <c r="E469" s="4">
        <v>471.84</v>
      </c>
      <c r="F469" s="4">
        <v>20</v>
      </c>
    </row>
    <row r="470" spans="1:6" x14ac:dyDescent="0.3">
      <c r="A470" s="1">
        <v>13143</v>
      </c>
      <c r="B470" t="s">
        <v>897</v>
      </c>
      <c r="C470" t="s">
        <v>898</v>
      </c>
      <c r="D470" s="3">
        <v>28780</v>
      </c>
      <c r="E470" s="4">
        <v>282.17</v>
      </c>
      <c r="F470" s="4">
        <v>102</v>
      </c>
    </row>
    <row r="471" spans="1:6" x14ac:dyDescent="0.3">
      <c r="A471" s="1">
        <v>13145</v>
      </c>
      <c r="B471" t="s">
        <v>899</v>
      </c>
      <c r="C471" t="s">
        <v>900</v>
      </c>
      <c r="D471" s="3">
        <v>32024</v>
      </c>
      <c r="E471" s="4">
        <v>463.87</v>
      </c>
      <c r="F471" s="4">
        <v>69</v>
      </c>
    </row>
    <row r="472" spans="1:6" x14ac:dyDescent="0.3">
      <c r="A472" s="1">
        <v>13147</v>
      </c>
      <c r="B472" t="s">
        <v>901</v>
      </c>
      <c r="C472" t="s">
        <v>902</v>
      </c>
      <c r="D472" s="3">
        <v>25213</v>
      </c>
      <c r="E472" s="4">
        <v>232.39</v>
      </c>
      <c r="F472" s="4">
        <v>108.5</v>
      </c>
    </row>
    <row r="473" spans="1:6" x14ac:dyDescent="0.3">
      <c r="A473" s="1">
        <v>13149</v>
      </c>
      <c r="B473" t="s">
        <v>903</v>
      </c>
      <c r="C473" t="s">
        <v>904</v>
      </c>
      <c r="D473" s="3">
        <v>11834</v>
      </c>
      <c r="E473" s="4">
        <v>296.02999999999997</v>
      </c>
      <c r="F473" s="4">
        <v>40</v>
      </c>
    </row>
    <row r="474" spans="1:6" x14ac:dyDescent="0.3">
      <c r="A474" s="1">
        <v>13151</v>
      </c>
      <c r="B474" t="s">
        <v>905</v>
      </c>
      <c r="C474" t="s">
        <v>77</v>
      </c>
      <c r="D474" s="3">
        <v>203922</v>
      </c>
      <c r="E474" s="4">
        <v>322.13</v>
      </c>
      <c r="F474" s="4">
        <v>633</v>
      </c>
    </row>
    <row r="475" spans="1:6" x14ac:dyDescent="0.3">
      <c r="A475" s="1">
        <v>13153</v>
      </c>
      <c r="B475" t="s">
        <v>906</v>
      </c>
      <c r="C475" t="s">
        <v>79</v>
      </c>
      <c r="D475" s="3">
        <v>139900</v>
      </c>
      <c r="E475" s="4">
        <v>375.54</v>
      </c>
      <c r="F475" s="4">
        <v>372.5</v>
      </c>
    </row>
    <row r="476" spans="1:6" x14ac:dyDescent="0.3">
      <c r="A476" s="1">
        <v>13155</v>
      </c>
      <c r="B476" t="s">
        <v>907</v>
      </c>
      <c r="C476" t="s">
        <v>908</v>
      </c>
      <c r="D476" s="3">
        <v>9538</v>
      </c>
      <c r="E476" s="4">
        <v>354.34</v>
      </c>
      <c r="F476" s="4">
        <v>26.9</v>
      </c>
    </row>
    <row r="477" spans="1:6" x14ac:dyDescent="0.3">
      <c r="A477" s="1">
        <v>13157</v>
      </c>
      <c r="B477" t="s">
        <v>909</v>
      </c>
      <c r="C477" t="s">
        <v>81</v>
      </c>
      <c r="D477" s="3">
        <v>60485</v>
      </c>
      <c r="E477" s="4">
        <v>339.66</v>
      </c>
      <c r="F477" s="4">
        <v>178.1</v>
      </c>
    </row>
    <row r="478" spans="1:6" x14ac:dyDescent="0.3">
      <c r="A478" s="1">
        <v>13159</v>
      </c>
      <c r="B478" t="s">
        <v>910</v>
      </c>
      <c r="C478" t="s">
        <v>911</v>
      </c>
      <c r="D478" s="3">
        <v>13900</v>
      </c>
      <c r="E478" s="4">
        <v>368.16</v>
      </c>
      <c r="F478" s="4">
        <v>37.799999999999997</v>
      </c>
    </row>
    <row r="479" spans="1:6" x14ac:dyDescent="0.3">
      <c r="A479" s="1">
        <v>13161</v>
      </c>
      <c r="B479" t="s">
        <v>912</v>
      </c>
      <c r="C479" t="s">
        <v>913</v>
      </c>
      <c r="D479" s="3">
        <v>15068</v>
      </c>
      <c r="E479" s="4">
        <v>330.74</v>
      </c>
      <c r="F479" s="4">
        <v>45.6</v>
      </c>
    </row>
    <row r="480" spans="1:6" x14ac:dyDescent="0.3">
      <c r="A480" s="1">
        <v>13163</v>
      </c>
      <c r="B480" t="s">
        <v>914</v>
      </c>
      <c r="C480" t="s">
        <v>83</v>
      </c>
      <c r="D480" s="3">
        <v>16930</v>
      </c>
      <c r="E480" s="4">
        <v>526.48</v>
      </c>
      <c r="F480" s="4">
        <v>32.200000000000003</v>
      </c>
    </row>
    <row r="481" spans="1:6" x14ac:dyDescent="0.3">
      <c r="A481" s="1">
        <v>13165</v>
      </c>
      <c r="B481" t="s">
        <v>915</v>
      </c>
      <c r="C481" t="s">
        <v>916</v>
      </c>
      <c r="D481" s="3">
        <v>8340</v>
      </c>
      <c r="E481" s="4">
        <v>347.28</v>
      </c>
      <c r="F481" s="4">
        <v>24</v>
      </c>
    </row>
    <row r="482" spans="1:6" x14ac:dyDescent="0.3">
      <c r="A482" s="1">
        <v>13167</v>
      </c>
      <c r="B482" t="s">
        <v>917</v>
      </c>
      <c r="C482" t="s">
        <v>307</v>
      </c>
      <c r="D482" s="3">
        <v>9980</v>
      </c>
      <c r="E482" s="4">
        <v>303.01</v>
      </c>
      <c r="F482" s="4">
        <v>32.9</v>
      </c>
    </row>
    <row r="483" spans="1:6" x14ac:dyDescent="0.3">
      <c r="A483" s="1">
        <v>13169</v>
      </c>
      <c r="B483" t="s">
        <v>918</v>
      </c>
      <c r="C483" t="s">
        <v>919</v>
      </c>
      <c r="D483" s="3">
        <v>28669</v>
      </c>
      <c r="E483" s="4">
        <v>393.93</v>
      </c>
      <c r="F483" s="4">
        <v>72.8</v>
      </c>
    </row>
    <row r="484" spans="1:6" x14ac:dyDescent="0.3">
      <c r="A484" s="1">
        <v>13171</v>
      </c>
      <c r="B484" t="s">
        <v>920</v>
      </c>
      <c r="C484" t="s">
        <v>86</v>
      </c>
      <c r="D484" s="3">
        <v>18317</v>
      </c>
      <c r="E484" s="4">
        <v>183.5</v>
      </c>
      <c r="F484" s="4">
        <v>99.8</v>
      </c>
    </row>
    <row r="485" spans="1:6" x14ac:dyDescent="0.3">
      <c r="A485" s="1">
        <v>13173</v>
      </c>
      <c r="B485" t="s">
        <v>921</v>
      </c>
      <c r="C485" t="s">
        <v>922</v>
      </c>
      <c r="D485" s="3">
        <v>10078</v>
      </c>
      <c r="E485" s="4">
        <v>185.26</v>
      </c>
      <c r="F485" s="4">
        <v>54.4</v>
      </c>
    </row>
    <row r="486" spans="1:6" x14ac:dyDescent="0.3">
      <c r="A486" s="1">
        <v>13175</v>
      </c>
      <c r="B486" t="s">
        <v>923</v>
      </c>
      <c r="C486" t="s">
        <v>924</v>
      </c>
      <c r="D486" s="3">
        <v>48434</v>
      </c>
      <c r="E486" s="4">
        <v>807.3</v>
      </c>
      <c r="F486" s="4">
        <v>60</v>
      </c>
    </row>
    <row r="487" spans="1:6" x14ac:dyDescent="0.3">
      <c r="A487" s="1">
        <v>13177</v>
      </c>
      <c r="B487" t="s">
        <v>925</v>
      </c>
      <c r="C487" t="s">
        <v>92</v>
      </c>
      <c r="D487" s="3">
        <v>28298</v>
      </c>
      <c r="E487" s="4">
        <v>355.78</v>
      </c>
      <c r="F487" s="4">
        <v>79.5</v>
      </c>
    </row>
    <row r="488" spans="1:6" x14ac:dyDescent="0.3">
      <c r="A488" s="1">
        <v>13179</v>
      </c>
      <c r="B488" t="s">
        <v>926</v>
      </c>
      <c r="C488" t="s">
        <v>716</v>
      </c>
      <c r="D488" s="3">
        <v>63453</v>
      </c>
      <c r="E488" s="4">
        <v>489.8</v>
      </c>
      <c r="F488" s="4">
        <v>129.5</v>
      </c>
    </row>
    <row r="489" spans="1:6" x14ac:dyDescent="0.3">
      <c r="A489" s="1">
        <v>13181</v>
      </c>
      <c r="B489" t="s">
        <v>927</v>
      </c>
      <c r="C489" t="s">
        <v>313</v>
      </c>
      <c r="D489" s="3">
        <v>7996</v>
      </c>
      <c r="E489" s="4">
        <v>210.38</v>
      </c>
      <c r="F489" s="4">
        <v>38</v>
      </c>
    </row>
    <row r="490" spans="1:6" x14ac:dyDescent="0.3">
      <c r="A490" s="1">
        <v>13183</v>
      </c>
      <c r="B490" t="s">
        <v>928</v>
      </c>
      <c r="C490" t="s">
        <v>929</v>
      </c>
      <c r="D490" s="3">
        <v>14464</v>
      </c>
      <c r="E490" s="4">
        <v>400.29</v>
      </c>
      <c r="F490" s="4">
        <v>36.1</v>
      </c>
    </row>
    <row r="491" spans="1:6" x14ac:dyDescent="0.3">
      <c r="A491" s="1">
        <v>13185</v>
      </c>
      <c r="B491" t="s">
        <v>930</v>
      </c>
      <c r="C491" t="s">
        <v>97</v>
      </c>
      <c r="D491" s="3">
        <v>109233</v>
      </c>
      <c r="E491" s="4">
        <v>496.07</v>
      </c>
      <c r="F491" s="4">
        <v>220.2</v>
      </c>
    </row>
    <row r="492" spans="1:6" x14ac:dyDescent="0.3">
      <c r="A492" s="1">
        <v>13187</v>
      </c>
      <c r="B492" t="s">
        <v>931</v>
      </c>
      <c r="C492" t="s">
        <v>932</v>
      </c>
      <c r="D492" s="3">
        <v>29966</v>
      </c>
      <c r="E492" s="4">
        <v>282.93</v>
      </c>
      <c r="F492" s="4">
        <v>105.9</v>
      </c>
    </row>
    <row r="493" spans="1:6" x14ac:dyDescent="0.3">
      <c r="A493" s="1">
        <v>13189</v>
      </c>
      <c r="B493" t="s">
        <v>933</v>
      </c>
      <c r="C493" t="s">
        <v>934</v>
      </c>
      <c r="D493" s="3">
        <v>21875</v>
      </c>
      <c r="E493" s="4">
        <v>257.45999999999998</v>
      </c>
      <c r="F493" s="4">
        <v>85</v>
      </c>
    </row>
    <row r="494" spans="1:6" x14ac:dyDescent="0.3">
      <c r="A494" s="1">
        <v>13191</v>
      </c>
      <c r="B494" t="s">
        <v>935</v>
      </c>
      <c r="C494" t="s">
        <v>936</v>
      </c>
      <c r="D494" s="3">
        <v>14333</v>
      </c>
      <c r="E494" s="4">
        <v>424.3</v>
      </c>
      <c r="F494" s="4">
        <v>33.799999999999997</v>
      </c>
    </row>
    <row r="495" spans="1:6" x14ac:dyDescent="0.3">
      <c r="A495" s="1">
        <v>13193</v>
      </c>
      <c r="B495" t="s">
        <v>937</v>
      </c>
      <c r="C495" t="s">
        <v>99</v>
      </c>
      <c r="D495" s="3">
        <v>14740</v>
      </c>
      <c r="E495" s="4">
        <v>400.64</v>
      </c>
      <c r="F495" s="4">
        <v>36.799999999999997</v>
      </c>
    </row>
    <row r="496" spans="1:6" x14ac:dyDescent="0.3">
      <c r="A496" s="1">
        <v>13195</v>
      </c>
      <c r="B496" t="s">
        <v>938</v>
      </c>
      <c r="C496" t="s">
        <v>101</v>
      </c>
      <c r="D496" s="3">
        <v>28120</v>
      </c>
      <c r="E496" s="4">
        <v>282.31</v>
      </c>
      <c r="F496" s="4">
        <v>99.6</v>
      </c>
    </row>
    <row r="497" spans="1:6" x14ac:dyDescent="0.3">
      <c r="A497" s="1">
        <v>13197</v>
      </c>
      <c r="B497" t="s">
        <v>939</v>
      </c>
      <c r="C497" t="s">
        <v>105</v>
      </c>
      <c r="D497" s="3">
        <v>8742</v>
      </c>
      <c r="E497" s="4">
        <v>366</v>
      </c>
      <c r="F497" s="4">
        <v>23.9</v>
      </c>
    </row>
    <row r="498" spans="1:6" x14ac:dyDescent="0.3">
      <c r="A498" s="1">
        <v>13199</v>
      </c>
      <c r="B498" t="s">
        <v>940</v>
      </c>
      <c r="C498" t="s">
        <v>941</v>
      </c>
      <c r="D498" s="3">
        <v>21992</v>
      </c>
      <c r="E498" s="4">
        <v>501.22</v>
      </c>
      <c r="F498" s="4">
        <v>43.9</v>
      </c>
    </row>
    <row r="499" spans="1:6" x14ac:dyDescent="0.3">
      <c r="A499" s="1">
        <v>13201</v>
      </c>
      <c r="B499" t="s">
        <v>942</v>
      </c>
      <c r="C499" t="s">
        <v>323</v>
      </c>
      <c r="D499" s="3">
        <v>6125</v>
      </c>
      <c r="E499" s="4">
        <v>282.42</v>
      </c>
      <c r="F499" s="4">
        <v>21.7</v>
      </c>
    </row>
    <row r="500" spans="1:6" x14ac:dyDescent="0.3">
      <c r="A500" s="1">
        <v>13205</v>
      </c>
      <c r="B500" t="s">
        <v>943</v>
      </c>
      <c r="C500" t="s">
        <v>944</v>
      </c>
      <c r="D500" s="3">
        <v>23498</v>
      </c>
      <c r="E500" s="4">
        <v>512.08000000000004</v>
      </c>
      <c r="F500" s="4">
        <v>45.9</v>
      </c>
    </row>
    <row r="501" spans="1:6" x14ac:dyDescent="0.3">
      <c r="A501" s="1">
        <v>13207</v>
      </c>
      <c r="B501" t="s">
        <v>945</v>
      </c>
      <c r="C501" t="s">
        <v>112</v>
      </c>
      <c r="D501" s="3">
        <v>26424</v>
      </c>
      <c r="E501" s="4">
        <v>395.66</v>
      </c>
      <c r="F501" s="4">
        <v>66.8</v>
      </c>
    </row>
    <row r="502" spans="1:6" x14ac:dyDescent="0.3">
      <c r="A502" s="1">
        <v>13209</v>
      </c>
      <c r="B502" t="s">
        <v>946</v>
      </c>
      <c r="C502" t="s">
        <v>114</v>
      </c>
      <c r="D502" s="3">
        <v>9123</v>
      </c>
      <c r="E502" s="4">
        <v>239.52</v>
      </c>
      <c r="F502" s="4">
        <v>38.1</v>
      </c>
    </row>
    <row r="503" spans="1:6" x14ac:dyDescent="0.3">
      <c r="A503" s="1">
        <v>13211</v>
      </c>
      <c r="B503" t="s">
        <v>947</v>
      </c>
      <c r="C503" t="s">
        <v>116</v>
      </c>
      <c r="D503" s="3">
        <v>17868</v>
      </c>
      <c r="E503" s="4">
        <v>347.35</v>
      </c>
      <c r="F503" s="4">
        <v>51.4</v>
      </c>
    </row>
    <row r="504" spans="1:6" x14ac:dyDescent="0.3">
      <c r="A504" s="1">
        <v>13213</v>
      </c>
      <c r="B504" t="s">
        <v>948</v>
      </c>
      <c r="C504" t="s">
        <v>949</v>
      </c>
      <c r="D504" s="3">
        <v>39628</v>
      </c>
      <c r="E504" s="4">
        <v>344.47</v>
      </c>
      <c r="F504" s="4">
        <v>115</v>
      </c>
    </row>
    <row r="505" spans="1:6" x14ac:dyDescent="0.3">
      <c r="A505" s="1">
        <v>13215</v>
      </c>
      <c r="B505" t="s">
        <v>950</v>
      </c>
      <c r="C505" t="s">
        <v>951</v>
      </c>
      <c r="D505" s="3">
        <v>189885</v>
      </c>
      <c r="E505" s="4">
        <v>216.39</v>
      </c>
      <c r="F505" s="4">
        <v>877.5</v>
      </c>
    </row>
    <row r="506" spans="1:6" x14ac:dyDescent="0.3">
      <c r="A506" s="1">
        <v>13217</v>
      </c>
      <c r="B506" t="s">
        <v>952</v>
      </c>
      <c r="C506" t="s">
        <v>331</v>
      </c>
      <c r="D506" s="3">
        <v>99958</v>
      </c>
      <c r="E506" s="4">
        <v>272.16000000000003</v>
      </c>
      <c r="F506" s="4">
        <v>367.3</v>
      </c>
    </row>
    <row r="507" spans="1:6" x14ac:dyDescent="0.3">
      <c r="A507" s="1">
        <v>13219</v>
      </c>
      <c r="B507" t="s">
        <v>953</v>
      </c>
      <c r="C507" t="s">
        <v>954</v>
      </c>
      <c r="D507" s="3">
        <v>32808</v>
      </c>
      <c r="E507" s="4">
        <v>184.29</v>
      </c>
      <c r="F507" s="4">
        <v>178</v>
      </c>
    </row>
    <row r="508" spans="1:6" x14ac:dyDescent="0.3">
      <c r="A508" s="1">
        <v>13221</v>
      </c>
      <c r="B508" t="s">
        <v>955</v>
      </c>
      <c r="C508" t="s">
        <v>956</v>
      </c>
      <c r="D508" s="3">
        <v>14899</v>
      </c>
      <c r="E508" s="4">
        <v>439.01</v>
      </c>
      <c r="F508" s="4">
        <v>33.9</v>
      </c>
    </row>
    <row r="509" spans="1:6" x14ac:dyDescent="0.3">
      <c r="A509" s="1">
        <v>13223</v>
      </c>
      <c r="B509" t="s">
        <v>957</v>
      </c>
      <c r="C509" t="s">
        <v>958</v>
      </c>
      <c r="D509" s="3">
        <v>142324</v>
      </c>
      <c r="E509" s="4">
        <v>312.22000000000003</v>
      </c>
      <c r="F509" s="4">
        <v>455.8</v>
      </c>
    </row>
    <row r="510" spans="1:6" x14ac:dyDescent="0.3">
      <c r="A510" s="1">
        <v>13225</v>
      </c>
      <c r="B510" t="s">
        <v>959</v>
      </c>
      <c r="C510" t="s">
        <v>960</v>
      </c>
      <c r="D510" s="3">
        <v>27695</v>
      </c>
      <c r="E510" s="4">
        <v>150.27000000000001</v>
      </c>
      <c r="F510" s="4">
        <v>184.3</v>
      </c>
    </row>
    <row r="511" spans="1:6" x14ac:dyDescent="0.3">
      <c r="A511" s="1">
        <v>13227</v>
      </c>
      <c r="B511" t="s">
        <v>961</v>
      </c>
      <c r="C511" t="s">
        <v>120</v>
      </c>
      <c r="D511" s="3">
        <v>29431</v>
      </c>
      <c r="E511" s="4">
        <v>232.06</v>
      </c>
      <c r="F511" s="4">
        <v>126.8</v>
      </c>
    </row>
    <row r="512" spans="1:6" x14ac:dyDescent="0.3">
      <c r="A512" s="1">
        <v>13229</v>
      </c>
      <c r="B512" t="s">
        <v>962</v>
      </c>
      <c r="C512" t="s">
        <v>963</v>
      </c>
      <c r="D512" s="3">
        <v>18758</v>
      </c>
      <c r="E512" s="4">
        <v>316.49</v>
      </c>
      <c r="F512" s="4">
        <v>59.3</v>
      </c>
    </row>
    <row r="513" spans="1:6" x14ac:dyDescent="0.3">
      <c r="A513" s="1">
        <v>13231</v>
      </c>
      <c r="B513" t="s">
        <v>964</v>
      </c>
      <c r="C513" t="s">
        <v>122</v>
      </c>
      <c r="D513" s="3">
        <v>17869</v>
      </c>
      <c r="E513" s="4">
        <v>216.09</v>
      </c>
      <c r="F513" s="4">
        <v>82.7</v>
      </c>
    </row>
    <row r="514" spans="1:6" x14ac:dyDescent="0.3">
      <c r="A514" s="1">
        <v>13233</v>
      </c>
      <c r="B514" t="s">
        <v>965</v>
      </c>
      <c r="C514" t="s">
        <v>342</v>
      </c>
      <c r="D514" s="3">
        <v>41475</v>
      </c>
      <c r="E514" s="4">
        <v>310.33</v>
      </c>
      <c r="F514" s="4">
        <v>133.6</v>
      </c>
    </row>
    <row r="515" spans="1:6" x14ac:dyDescent="0.3">
      <c r="A515" s="1">
        <v>13235</v>
      </c>
      <c r="B515" t="s">
        <v>966</v>
      </c>
      <c r="C515" t="s">
        <v>348</v>
      </c>
      <c r="D515" s="3">
        <v>12010</v>
      </c>
      <c r="E515" s="4">
        <v>249.03</v>
      </c>
      <c r="F515" s="4">
        <v>48.2</v>
      </c>
    </row>
    <row r="516" spans="1:6" x14ac:dyDescent="0.3">
      <c r="A516" s="1">
        <v>13237</v>
      </c>
      <c r="B516" t="s">
        <v>967</v>
      </c>
      <c r="C516" t="s">
        <v>745</v>
      </c>
      <c r="D516" s="3">
        <v>21218</v>
      </c>
      <c r="E516" s="4">
        <v>344.64</v>
      </c>
      <c r="F516" s="4">
        <v>61.6</v>
      </c>
    </row>
    <row r="517" spans="1:6" x14ac:dyDescent="0.3">
      <c r="A517" s="1">
        <v>13239</v>
      </c>
      <c r="B517" t="s">
        <v>968</v>
      </c>
      <c r="C517" t="s">
        <v>969</v>
      </c>
      <c r="D517" s="3">
        <v>2513</v>
      </c>
      <c r="E517" s="4">
        <v>151.24</v>
      </c>
      <c r="F517" s="4">
        <v>16.600000000000001</v>
      </c>
    </row>
    <row r="518" spans="1:6" x14ac:dyDescent="0.3">
      <c r="A518" s="1">
        <v>13241</v>
      </c>
      <c r="B518" t="s">
        <v>970</v>
      </c>
      <c r="C518" t="s">
        <v>971</v>
      </c>
      <c r="D518" s="3">
        <v>16276</v>
      </c>
      <c r="E518" s="4">
        <v>369.99</v>
      </c>
      <c r="F518" s="4">
        <v>44</v>
      </c>
    </row>
    <row r="519" spans="1:6" x14ac:dyDescent="0.3">
      <c r="A519" s="1">
        <v>13243</v>
      </c>
      <c r="B519" t="s">
        <v>972</v>
      </c>
      <c r="C519" t="s">
        <v>124</v>
      </c>
      <c r="D519" s="3">
        <v>7719</v>
      </c>
      <c r="E519" s="4">
        <v>428.24</v>
      </c>
      <c r="F519" s="4">
        <v>18</v>
      </c>
    </row>
    <row r="520" spans="1:6" x14ac:dyDescent="0.3">
      <c r="A520" s="1">
        <v>13245</v>
      </c>
      <c r="B520" t="s">
        <v>973</v>
      </c>
      <c r="C520" t="s">
        <v>974</v>
      </c>
      <c r="D520" s="3">
        <v>200549</v>
      </c>
      <c r="E520" s="4">
        <v>324.33</v>
      </c>
      <c r="F520" s="4">
        <v>618.4</v>
      </c>
    </row>
    <row r="521" spans="1:6" x14ac:dyDescent="0.3">
      <c r="A521" s="1">
        <v>13247</v>
      </c>
      <c r="B521" t="s">
        <v>975</v>
      </c>
      <c r="C521" t="s">
        <v>976</v>
      </c>
      <c r="D521" s="3">
        <v>85215</v>
      </c>
      <c r="E521" s="4">
        <v>129.79</v>
      </c>
      <c r="F521" s="4">
        <v>656.5</v>
      </c>
    </row>
    <row r="522" spans="1:6" x14ac:dyDescent="0.3">
      <c r="A522" s="1">
        <v>13249</v>
      </c>
      <c r="B522" t="s">
        <v>977</v>
      </c>
      <c r="C522" t="s">
        <v>978</v>
      </c>
      <c r="D522" s="3">
        <v>5010</v>
      </c>
      <c r="E522" s="4">
        <v>166.91</v>
      </c>
      <c r="F522" s="4">
        <v>30</v>
      </c>
    </row>
    <row r="523" spans="1:6" x14ac:dyDescent="0.3">
      <c r="A523" s="1">
        <v>13251</v>
      </c>
      <c r="B523" t="s">
        <v>979</v>
      </c>
      <c r="C523" t="s">
        <v>980</v>
      </c>
      <c r="D523" s="3">
        <v>14593</v>
      </c>
      <c r="E523" s="4">
        <v>645.1</v>
      </c>
      <c r="F523" s="4">
        <v>22.6</v>
      </c>
    </row>
    <row r="524" spans="1:6" x14ac:dyDescent="0.3">
      <c r="A524" s="1">
        <v>13253</v>
      </c>
      <c r="B524" t="s">
        <v>981</v>
      </c>
      <c r="C524" t="s">
        <v>755</v>
      </c>
      <c r="D524" s="3">
        <v>8729</v>
      </c>
      <c r="E524" s="4">
        <v>235.23</v>
      </c>
      <c r="F524" s="4">
        <v>37.1</v>
      </c>
    </row>
    <row r="525" spans="1:6" x14ac:dyDescent="0.3">
      <c r="A525" s="1">
        <v>13255</v>
      </c>
      <c r="B525" t="s">
        <v>982</v>
      </c>
      <c r="C525" t="s">
        <v>983</v>
      </c>
      <c r="D525" s="3">
        <v>64073</v>
      </c>
      <c r="E525" s="4">
        <v>196.47</v>
      </c>
      <c r="F525" s="4">
        <v>326.10000000000002</v>
      </c>
    </row>
    <row r="526" spans="1:6" x14ac:dyDescent="0.3">
      <c r="A526" s="1">
        <v>13257</v>
      </c>
      <c r="B526" t="s">
        <v>984</v>
      </c>
      <c r="C526" t="s">
        <v>985</v>
      </c>
      <c r="D526" s="3">
        <v>26175</v>
      </c>
      <c r="E526" s="4">
        <v>179.13</v>
      </c>
      <c r="F526" s="4">
        <v>146.1</v>
      </c>
    </row>
    <row r="527" spans="1:6" x14ac:dyDescent="0.3">
      <c r="A527" s="1">
        <v>13259</v>
      </c>
      <c r="B527" t="s">
        <v>986</v>
      </c>
      <c r="C527" t="s">
        <v>987</v>
      </c>
      <c r="D527" s="3">
        <v>6058</v>
      </c>
      <c r="E527" s="4">
        <v>458.73</v>
      </c>
      <c r="F527" s="4">
        <v>13.2</v>
      </c>
    </row>
    <row r="528" spans="1:6" x14ac:dyDescent="0.3">
      <c r="A528" s="1">
        <v>13261</v>
      </c>
      <c r="B528" t="s">
        <v>988</v>
      </c>
      <c r="C528" t="s">
        <v>132</v>
      </c>
      <c r="D528" s="3">
        <v>32819</v>
      </c>
      <c r="E528" s="4">
        <v>482.7</v>
      </c>
      <c r="F528" s="4">
        <v>68</v>
      </c>
    </row>
    <row r="529" spans="1:6" x14ac:dyDescent="0.3">
      <c r="A529" s="1">
        <v>13263</v>
      </c>
      <c r="B529" t="s">
        <v>989</v>
      </c>
      <c r="C529" t="s">
        <v>990</v>
      </c>
      <c r="D529" s="3">
        <v>6865</v>
      </c>
      <c r="E529" s="4">
        <v>391.39</v>
      </c>
      <c r="F529" s="4">
        <v>17.5</v>
      </c>
    </row>
    <row r="530" spans="1:6" x14ac:dyDescent="0.3">
      <c r="A530" s="1">
        <v>13265</v>
      </c>
      <c r="B530" t="s">
        <v>991</v>
      </c>
      <c r="C530" t="s">
        <v>992</v>
      </c>
      <c r="D530" s="3">
        <v>1717</v>
      </c>
      <c r="E530" s="4">
        <v>194.61</v>
      </c>
      <c r="F530" s="4">
        <v>8.8000000000000007</v>
      </c>
    </row>
    <row r="531" spans="1:6" x14ac:dyDescent="0.3">
      <c r="A531" s="1">
        <v>13267</v>
      </c>
      <c r="B531" t="s">
        <v>993</v>
      </c>
      <c r="C531" t="s">
        <v>994</v>
      </c>
      <c r="D531" s="3">
        <v>25520</v>
      </c>
      <c r="E531" s="4">
        <v>479.4</v>
      </c>
      <c r="F531" s="4">
        <v>53.2</v>
      </c>
    </row>
    <row r="532" spans="1:6" x14ac:dyDescent="0.3">
      <c r="A532" s="1">
        <v>13269</v>
      </c>
      <c r="B532" t="s">
        <v>995</v>
      </c>
      <c r="C532" t="s">
        <v>760</v>
      </c>
      <c r="D532" s="3">
        <v>8906</v>
      </c>
      <c r="E532" s="4">
        <v>376.69</v>
      </c>
      <c r="F532" s="4">
        <v>23.6</v>
      </c>
    </row>
    <row r="533" spans="1:6" x14ac:dyDescent="0.3">
      <c r="A533" s="1">
        <v>13271</v>
      </c>
      <c r="B533" t="s">
        <v>996</v>
      </c>
      <c r="C533" t="s">
        <v>997</v>
      </c>
      <c r="D533" s="3">
        <v>16500</v>
      </c>
      <c r="E533" s="4">
        <v>437.3</v>
      </c>
      <c r="F533" s="4">
        <v>37.700000000000003</v>
      </c>
    </row>
    <row r="534" spans="1:6" x14ac:dyDescent="0.3">
      <c r="A534" s="1">
        <v>13273</v>
      </c>
      <c r="B534" t="s">
        <v>998</v>
      </c>
      <c r="C534" t="s">
        <v>999</v>
      </c>
      <c r="D534" s="3">
        <v>9315</v>
      </c>
      <c r="E534" s="4">
        <v>335.44</v>
      </c>
      <c r="F534" s="4">
        <v>27.8</v>
      </c>
    </row>
    <row r="535" spans="1:6" x14ac:dyDescent="0.3">
      <c r="A535" s="1">
        <v>13275</v>
      </c>
      <c r="B535" t="s">
        <v>1001</v>
      </c>
      <c r="C535" t="s">
        <v>1002</v>
      </c>
      <c r="D535" s="3">
        <v>44720</v>
      </c>
      <c r="E535" s="4">
        <v>544.6</v>
      </c>
      <c r="F535" s="4">
        <v>82.1</v>
      </c>
    </row>
    <row r="536" spans="1:6" x14ac:dyDescent="0.3">
      <c r="A536" s="1">
        <v>13277</v>
      </c>
      <c r="B536" t="s">
        <v>1003</v>
      </c>
      <c r="C536" t="s">
        <v>1004</v>
      </c>
      <c r="D536" s="3">
        <v>40118</v>
      </c>
      <c r="E536" s="4">
        <v>258.91000000000003</v>
      </c>
      <c r="F536" s="4">
        <v>154.9</v>
      </c>
    </row>
    <row r="537" spans="1:6" x14ac:dyDescent="0.3">
      <c r="A537" s="1">
        <v>13279</v>
      </c>
      <c r="B537" t="s">
        <v>1005</v>
      </c>
      <c r="C537" t="s">
        <v>1006</v>
      </c>
      <c r="D537" s="3">
        <v>27223</v>
      </c>
      <c r="E537" s="4">
        <v>364</v>
      </c>
      <c r="F537" s="4">
        <v>74.8</v>
      </c>
    </row>
    <row r="538" spans="1:6" x14ac:dyDescent="0.3">
      <c r="A538" s="1">
        <v>13281</v>
      </c>
      <c r="B538" t="s">
        <v>1007</v>
      </c>
      <c r="C538" t="s">
        <v>1008</v>
      </c>
      <c r="D538" s="3">
        <v>10471</v>
      </c>
      <c r="E538" s="4">
        <v>166.56</v>
      </c>
      <c r="F538" s="4">
        <v>62.9</v>
      </c>
    </row>
    <row r="539" spans="1:6" x14ac:dyDescent="0.3">
      <c r="A539" s="1">
        <v>13283</v>
      </c>
      <c r="B539" t="s">
        <v>1009</v>
      </c>
      <c r="C539" t="s">
        <v>1010</v>
      </c>
      <c r="D539" s="3">
        <v>6885</v>
      </c>
      <c r="E539" s="4">
        <v>199.44</v>
      </c>
      <c r="F539" s="4">
        <v>34.5</v>
      </c>
    </row>
    <row r="540" spans="1:6" x14ac:dyDescent="0.3">
      <c r="A540" s="1">
        <v>13285</v>
      </c>
      <c r="B540" t="s">
        <v>1011</v>
      </c>
      <c r="C540" t="s">
        <v>1012</v>
      </c>
      <c r="D540" s="3">
        <v>67044</v>
      </c>
      <c r="E540" s="4">
        <v>413.99</v>
      </c>
      <c r="F540" s="4">
        <v>161.9</v>
      </c>
    </row>
    <row r="541" spans="1:6" x14ac:dyDescent="0.3">
      <c r="A541" s="1">
        <v>13287</v>
      </c>
      <c r="B541" t="s">
        <v>1013</v>
      </c>
      <c r="C541" t="s">
        <v>1014</v>
      </c>
      <c r="D541" s="3">
        <v>8930</v>
      </c>
      <c r="E541" s="4">
        <v>285.39</v>
      </c>
      <c r="F541" s="4">
        <v>31.3</v>
      </c>
    </row>
    <row r="542" spans="1:6" x14ac:dyDescent="0.3">
      <c r="A542" s="1">
        <v>13289</v>
      </c>
      <c r="B542" t="s">
        <v>1015</v>
      </c>
      <c r="C542" t="s">
        <v>1016</v>
      </c>
      <c r="D542" s="3">
        <v>9023</v>
      </c>
      <c r="E542" s="4">
        <v>358.4</v>
      </c>
      <c r="F542" s="4">
        <v>25.2</v>
      </c>
    </row>
    <row r="543" spans="1:6" x14ac:dyDescent="0.3">
      <c r="A543" s="1">
        <v>13291</v>
      </c>
      <c r="B543" t="s">
        <v>1017</v>
      </c>
      <c r="C543" t="s">
        <v>367</v>
      </c>
      <c r="D543" s="3">
        <v>21356</v>
      </c>
      <c r="E543" s="4">
        <v>321.93</v>
      </c>
      <c r="F543" s="4">
        <v>66.3</v>
      </c>
    </row>
    <row r="544" spans="1:6" x14ac:dyDescent="0.3">
      <c r="A544" s="1">
        <v>13293</v>
      </c>
      <c r="B544" t="s">
        <v>1018</v>
      </c>
      <c r="C544" t="s">
        <v>1019</v>
      </c>
      <c r="D544" s="3">
        <v>27153</v>
      </c>
      <c r="E544" s="4">
        <v>323.44</v>
      </c>
      <c r="F544" s="4">
        <v>84</v>
      </c>
    </row>
    <row r="545" spans="1:6" x14ac:dyDescent="0.3">
      <c r="A545" s="1">
        <v>13295</v>
      </c>
      <c r="B545" t="s">
        <v>1020</v>
      </c>
      <c r="C545" t="s">
        <v>140</v>
      </c>
      <c r="D545" s="3">
        <v>68756</v>
      </c>
      <c r="E545" s="4">
        <v>446.38</v>
      </c>
      <c r="F545" s="4">
        <v>154</v>
      </c>
    </row>
    <row r="546" spans="1:6" x14ac:dyDescent="0.3">
      <c r="A546" s="1">
        <v>13297</v>
      </c>
      <c r="B546" t="s">
        <v>1021</v>
      </c>
      <c r="C546" t="s">
        <v>767</v>
      </c>
      <c r="D546" s="3">
        <v>83768</v>
      </c>
      <c r="E546" s="4">
        <v>325.68</v>
      </c>
      <c r="F546" s="4">
        <v>257.2</v>
      </c>
    </row>
    <row r="547" spans="1:6" x14ac:dyDescent="0.3">
      <c r="A547" s="1">
        <v>13299</v>
      </c>
      <c r="B547" t="s">
        <v>1022</v>
      </c>
      <c r="C547" t="s">
        <v>1023</v>
      </c>
      <c r="D547" s="3">
        <v>36312</v>
      </c>
      <c r="E547" s="4">
        <v>892.46</v>
      </c>
      <c r="F547" s="4">
        <v>40.700000000000003</v>
      </c>
    </row>
    <row r="548" spans="1:6" x14ac:dyDescent="0.3">
      <c r="A548" s="1">
        <v>13301</v>
      </c>
      <c r="B548" t="s">
        <v>1024</v>
      </c>
      <c r="C548" t="s">
        <v>1025</v>
      </c>
      <c r="D548" s="3">
        <v>5834</v>
      </c>
      <c r="E548" s="4">
        <v>284.3</v>
      </c>
      <c r="F548" s="4">
        <v>20.5</v>
      </c>
    </row>
    <row r="549" spans="1:6" x14ac:dyDescent="0.3">
      <c r="A549" s="1">
        <v>13303</v>
      </c>
      <c r="B549" t="s">
        <v>1026</v>
      </c>
      <c r="C549" t="s">
        <v>142</v>
      </c>
      <c r="D549" s="3">
        <v>21187</v>
      </c>
      <c r="E549" s="4">
        <v>678.45</v>
      </c>
      <c r="F549" s="4">
        <v>31.2</v>
      </c>
    </row>
    <row r="550" spans="1:6" x14ac:dyDescent="0.3">
      <c r="A550" s="1">
        <v>13305</v>
      </c>
      <c r="B550" t="s">
        <v>1027</v>
      </c>
      <c r="C550" t="s">
        <v>1028</v>
      </c>
      <c r="D550" s="3">
        <v>30099</v>
      </c>
      <c r="E550" s="4">
        <v>641.78</v>
      </c>
      <c r="F550" s="4">
        <v>46.9</v>
      </c>
    </row>
    <row r="551" spans="1:6" x14ac:dyDescent="0.3">
      <c r="A551" s="1">
        <v>13307</v>
      </c>
      <c r="B551" t="s">
        <v>1029</v>
      </c>
      <c r="C551" t="s">
        <v>1030</v>
      </c>
      <c r="D551" s="3">
        <v>2799</v>
      </c>
      <c r="E551" s="4">
        <v>209.12</v>
      </c>
      <c r="F551" s="4">
        <v>13.4</v>
      </c>
    </row>
    <row r="552" spans="1:6" x14ac:dyDescent="0.3">
      <c r="A552" s="1">
        <v>13309</v>
      </c>
      <c r="B552" t="s">
        <v>1031</v>
      </c>
      <c r="C552" t="s">
        <v>1032</v>
      </c>
      <c r="D552" s="3">
        <v>7421</v>
      </c>
      <c r="E552" s="4">
        <v>295.48</v>
      </c>
      <c r="F552" s="4">
        <v>25.1</v>
      </c>
    </row>
    <row r="553" spans="1:6" x14ac:dyDescent="0.3">
      <c r="A553" s="1">
        <v>13311</v>
      </c>
      <c r="B553" t="s">
        <v>1033</v>
      </c>
      <c r="C553" t="s">
        <v>372</v>
      </c>
      <c r="D553" s="3">
        <v>27144</v>
      </c>
      <c r="E553" s="4">
        <v>240.69</v>
      </c>
      <c r="F553" s="4">
        <v>112.8</v>
      </c>
    </row>
    <row r="554" spans="1:6" x14ac:dyDescent="0.3">
      <c r="A554" s="1">
        <v>13313</v>
      </c>
      <c r="B554" t="s">
        <v>1034</v>
      </c>
      <c r="C554" t="s">
        <v>1035</v>
      </c>
      <c r="D554" s="3">
        <v>102599</v>
      </c>
      <c r="E554" s="4">
        <v>290.45999999999998</v>
      </c>
      <c r="F554" s="4">
        <v>353.2</v>
      </c>
    </row>
    <row r="555" spans="1:6" x14ac:dyDescent="0.3">
      <c r="A555" s="1">
        <v>13315</v>
      </c>
      <c r="B555" t="s">
        <v>1036</v>
      </c>
      <c r="C555" t="s">
        <v>144</v>
      </c>
      <c r="D555" s="3">
        <v>9255</v>
      </c>
      <c r="E555" s="4">
        <v>377.7</v>
      </c>
      <c r="F555" s="4">
        <v>24.5</v>
      </c>
    </row>
    <row r="556" spans="1:6" x14ac:dyDescent="0.3">
      <c r="A556" s="1">
        <v>13317</v>
      </c>
      <c r="B556" t="s">
        <v>1037</v>
      </c>
      <c r="C556" t="s">
        <v>1038</v>
      </c>
      <c r="D556" s="3">
        <v>10593</v>
      </c>
      <c r="E556" s="4">
        <v>469.49</v>
      </c>
      <c r="F556" s="4">
        <v>22.6</v>
      </c>
    </row>
    <row r="557" spans="1:6" x14ac:dyDescent="0.3">
      <c r="A557" s="1">
        <v>13319</v>
      </c>
      <c r="B557" t="s">
        <v>1039</v>
      </c>
      <c r="C557" t="s">
        <v>1040</v>
      </c>
      <c r="D557" s="3">
        <v>9563</v>
      </c>
      <c r="E557" s="4">
        <v>447.31</v>
      </c>
      <c r="F557" s="4">
        <v>21.4</v>
      </c>
    </row>
    <row r="558" spans="1:6" x14ac:dyDescent="0.3">
      <c r="A558" s="1">
        <v>13321</v>
      </c>
      <c r="B558" t="s">
        <v>1041</v>
      </c>
      <c r="C558" t="s">
        <v>1042</v>
      </c>
      <c r="D558" s="3">
        <v>21679</v>
      </c>
      <c r="E558" s="4">
        <v>570.70000000000005</v>
      </c>
      <c r="F558" s="4">
        <v>38</v>
      </c>
    </row>
    <row r="559" spans="1:6" x14ac:dyDescent="0.3">
      <c r="A559" s="1">
        <v>15</v>
      </c>
      <c r="B559" t="s">
        <v>1043</v>
      </c>
      <c r="C559" t="s">
        <v>1044</v>
      </c>
      <c r="D559" s="3">
        <v>1360301</v>
      </c>
      <c r="E559" s="4">
        <v>6422.63</v>
      </c>
      <c r="F559" s="4">
        <v>211.8</v>
      </c>
    </row>
    <row r="560" spans="1:6" x14ac:dyDescent="0.3">
      <c r="A560" s="1">
        <v>15001</v>
      </c>
      <c r="B560" t="s">
        <v>1045</v>
      </c>
      <c r="C560" t="s">
        <v>1046</v>
      </c>
      <c r="D560" s="3">
        <v>185079</v>
      </c>
      <c r="E560" s="4">
        <v>4028.42</v>
      </c>
      <c r="F560" s="4">
        <v>45.9</v>
      </c>
    </row>
    <row r="561" spans="1:6" x14ac:dyDescent="0.3">
      <c r="A561" s="1">
        <v>15003</v>
      </c>
      <c r="B561" t="s">
        <v>1047</v>
      </c>
      <c r="C561" t="s">
        <v>1048</v>
      </c>
      <c r="D561" s="3">
        <v>953207</v>
      </c>
      <c r="E561" s="4">
        <v>600.74</v>
      </c>
      <c r="F561" s="4">
        <v>1586.7</v>
      </c>
    </row>
    <row r="562" spans="1:6" x14ac:dyDescent="0.3">
      <c r="A562" s="1">
        <v>15005</v>
      </c>
      <c r="B562" t="s">
        <v>1049</v>
      </c>
      <c r="C562" t="s">
        <v>1050</v>
      </c>
      <c r="D562" s="3">
        <v>90</v>
      </c>
      <c r="E562" s="4">
        <v>11.99</v>
      </c>
      <c r="F562" s="4">
        <v>7.5</v>
      </c>
    </row>
    <row r="563" spans="1:6" x14ac:dyDescent="0.3">
      <c r="A563" s="1">
        <v>15007</v>
      </c>
      <c r="B563" t="s">
        <v>1051</v>
      </c>
      <c r="C563" t="s">
        <v>1052</v>
      </c>
      <c r="D563" s="3">
        <v>67091</v>
      </c>
      <c r="E563" s="4">
        <v>619.96</v>
      </c>
      <c r="F563" s="4">
        <v>108.2</v>
      </c>
    </row>
    <row r="564" spans="1:6" x14ac:dyDescent="0.3">
      <c r="A564" s="1">
        <v>15009</v>
      </c>
      <c r="B564" t="s">
        <v>1053</v>
      </c>
      <c r="C564" t="s">
        <v>1054</v>
      </c>
      <c r="D564" s="3">
        <v>154834</v>
      </c>
      <c r="E564" s="4">
        <v>1161.52</v>
      </c>
      <c r="F564" s="4">
        <v>133.30000000000001</v>
      </c>
    </row>
    <row r="565" spans="1:6" x14ac:dyDescent="0.3">
      <c r="A565" s="1">
        <v>16</v>
      </c>
      <c r="B565" t="s">
        <v>1055</v>
      </c>
      <c r="C565" t="s">
        <v>1056</v>
      </c>
      <c r="D565" s="3">
        <v>1567582</v>
      </c>
      <c r="E565" s="4">
        <v>82643.12</v>
      </c>
      <c r="F565" s="4">
        <v>19</v>
      </c>
    </row>
    <row r="566" spans="1:6" x14ac:dyDescent="0.3">
      <c r="A566" s="1">
        <v>16001</v>
      </c>
      <c r="B566" t="s">
        <v>1058</v>
      </c>
      <c r="C566" t="s">
        <v>1059</v>
      </c>
      <c r="D566" s="3">
        <v>392365</v>
      </c>
      <c r="E566" s="4">
        <v>1052.58</v>
      </c>
      <c r="F566" s="4">
        <v>372.8</v>
      </c>
    </row>
    <row r="567" spans="1:6" x14ac:dyDescent="0.3">
      <c r="A567" s="1">
        <v>16003</v>
      </c>
      <c r="B567" t="s">
        <v>1060</v>
      </c>
      <c r="C567" t="s">
        <v>496</v>
      </c>
      <c r="D567" s="3">
        <v>3976</v>
      </c>
      <c r="E567" s="4">
        <v>1363.06</v>
      </c>
      <c r="F567" s="4">
        <v>2.9</v>
      </c>
    </row>
    <row r="568" spans="1:6" x14ac:dyDescent="0.3">
      <c r="A568" s="1">
        <v>16005</v>
      </c>
      <c r="B568" t="s">
        <v>1061</v>
      </c>
      <c r="C568" t="s">
        <v>1062</v>
      </c>
      <c r="D568" s="3">
        <v>82839</v>
      </c>
      <c r="E568" s="4">
        <v>1111.99</v>
      </c>
      <c r="F568" s="4">
        <v>74.5</v>
      </c>
    </row>
    <row r="569" spans="1:6" x14ac:dyDescent="0.3">
      <c r="A569" s="1">
        <v>16007</v>
      </c>
      <c r="B569" t="s">
        <v>1063</v>
      </c>
      <c r="C569" t="s">
        <v>1064</v>
      </c>
      <c r="D569" s="3">
        <v>5986</v>
      </c>
      <c r="E569" s="4">
        <v>974.78</v>
      </c>
      <c r="F569" s="4">
        <v>6.1</v>
      </c>
    </row>
    <row r="570" spans="1:6" x14ac:dyDescent="0.3">
      <c r="A570" s="1">
        <v>16009</v>
      </c>
      <c r="B570" t="s">
        <v>1065</v>
      </c>
      <c r="C570" t="s">
        <v>1066</v>
      </c>
      <c r="D570" s="3">
        <v>9285</v>
      </c>
      <c r="E570" s="4">
        <v>776.62</v>
      </c>
      <c r="F570" s="4">
        <v>12</v>
      </c>
    </row>
    <row r="571" spans="1:6" x14ac:dyDescent="0.3">
      <c r="A571" s="1">
        <v>16011</v>
      </c>
      <c r="B571" t="s">
        <v>1067</v>
      </c>
      <c r="C571" t="s">
        <v>1068</v>
      </c>
      <c r="D571" s="3">
        <v>45607</v>
      </c>
      <c r="E571" s="4">
        <v>2093.98</v>
      </c>
      <c r="F571" s="4">
        <v>21.8</v>
      </c>
    </row>
    <row r="572" spans="1:6" x14ac:dyDescent="0.3">
      <c r="A572" s="1">
        <v>16013</v>
      </c>
      <c r="B572" t="s">
        <v>1069</v>
      </c>
      <c r="C572" t="s">
        <v>1070</v>
      </c>
      <c r="D572" s="3">
        <v>21376</v>
      </c>
      <c r="E572" s="4">
        <v>2643.59</v>
      </c>
      <c r="F572" s="4">
        <v>8.1</v>
      </c>
    </row>
    <row r="573" spans="1:6" x14ac:dyDescent="0.3">
      <c r="A573" s="1">
        <v>16015</v>
      </c>
      <c r="B573" t="s">
        <v>1071</v>
      </c>
      <c r="C573" t="s">
        <v>1072</v>
      </c>
      <c r="D573" s="3">
        <v>7028</v>
      </c>
      <c r="E573" s="4">
        <v>1899.24</v>
      </c>
      <c r="F573" s="4">
        <v>3.7</v>
      </c>
    </row>
    <row r="574" spans="1:6" x14ac:dyDescent="0.3">
      <c r="A574" s="1">
        <v>16017</v>
      </c>
      <c r="B574" t="s">
        <v>1073</v>
      </c>
      <c r="C574" t="s">
        <v>1074</v>
      </c>
      <c r="D574" s="3">
        <v>40877</v>
      </c>
      <c r="E574" s="4">
        <v>1734.57</v>
      </c>
      <c r="F574" s="4">
        <v>23.6</v>
      </c>
    </row>
    <row r="575" spans="1:6" x14ac:dyDescent="0.3">
      <c r="A575" s="1">
        <v>16019</v>
      </c>
      <c r="B575" t="s">
        <v>1075</v>
      </c>
      <c r="C575" t="s">
        <v>1076</v>
      </c>
      <c r="D575" s="3">
        <v>104234</v>
      </c>
      <c r="E575" s="4">
        <v>1866.08</v>
      </c>
      <c r="F575" s="4">
        <v>55.9</v>
      </c>
    </row>
    <row r="576" spans="1:6" x14ac:dyDescent="0.3">
      <c r="A576" s="1">
        <v>16021</v>
      </c>
      <c r="B576" t="s">
        <v>1078</v>
      </c>
      <c r="C576" t="s">
        <v>1079</v>
      </c>
      <c r="D576" s="3">
        <v>10972</v>
      </c>
      <c r="E576" s="4">
        <v>1268.56</v>
      </c>
      <c r="F576" s="4">
        <v>8.6</v>
      </c>
    </row>
    <row r="577" spans="1:6" x14ac:dyDescent="0.3">
      <c r="A577" s="1">
        <v>16023</v>
      </c>
      <c r="B577" t="s">
        <v>1080</v>
      </c>
      <c r="C577" t="s">
        <v>386</v>
      </c>
      <c r="D577" s="3">
        <v>2891</v>
      </c>
      <c r="E577" s="4">
        <v>2231.67</v>
      </c>
      <c r="F577" s="4">
        <v>1.3</v>
      </c>
    </row>
    <row r="578" spans="1:6" x14ac:dyDescent="0.3">
      <c r="A578" s="1">
        <v>16025</v>
      </c>
      <c r="B578" t="s">
        <v>1081</v>
      </c>
      <c r="C578" t="s">
        <v>1082</v>
      </c>
      <c r="D578" s="3">
        <v>1117</v>
      </c>
      <c r="E578" s="4">
        <v>1074.49</v>
      </c>
      <c r="F578" s="4">
        <v>1</v>
      </c>
    </row>
    <row r="579" spans="1:6" x14ac:dyDescent="0.3">
      <c r="A579" s="1">
        <v>16027</v>
      </c>
      <c r="B579" t="s">
        <v>1083</v>
      </c>
      <c r="C579" t="s">
        <v>1084</v>
      </c>
      <c r="D579" s="3">
        <v>188923</v>
      </c>
      <c r="E579" s="4">
        <v>587.37</v>
      </c>
      <c r="F579" s="4">
        <v>321.60000000000002</v>
      </c>
    </row>
    <row r="580" spans="1:6" x14ac:dyDescent="0.3">
      <c r="A580" s="1">
        <v>16029</v>
      </c>
      <c r="B580" t="s">
        <v>1085</v>
      </c>
      <c r="C580" t="s">
        <v>1086</v>
      </c>
      <c r="D580" s="3">
        <v>6963</v>
      </c>
      <c r="E580" s="4">
        <v>1764.15</v>
      </c>
      <c r="F580" s="4">
        <v>3.9</v>
      </c>
    </row>
    <row r="581" spans="1:6" x14ac:dyDescent="0.3">
      <c r="A581" s="1">
        <v>16031</v>
      </c>
      <c r="B581" t="s">
        <v>1087</v>
      </c>
      <c r="C581" t="s">
        <v>1088</v>
      </c>
      <c r="D581" s="3">
        <v>22952</v>
      </c>
      <c r="E581" s="4">
        <v>2565.08</v>
      </c>
      <c r="F581" s="4">
        <v>8.9</v>
      </c>
    </row>
    <row r="582" spans="1:6" x14ac:dyDescent="0.3">
      <c r="A582" s="1">
        <v>16033</v>
      </c>
      <c r="B582" t="s">
        <v>1089</v>
      </c>
      <c r="C582" t="s">
        <v>262</v>
      </c>
      <c r="D582" s="3">
        <v>982</v>
      </c>
      <c r="E582" s="4">
        <v>1764.19</v>
      </c>
      <c r="F582" s="4">
        <v>0.6</v>
      </c>
    </row>
    <row r="583" spans="1:6" x14ac:dyDescent="0.3">
      <c r="A583" s="1">
        <v>16035</v>
      </c>
      <c r="B583" t="s">
        <v>1090</v>
      </c>
      <c r="C583" t="s">
        <v>1091</v>
      </c>
      <c r="D583" s="3">
        <v>8761</v>
      </c>
      <c r="E583" s="4">
        <v>2457.27</v>
      </c>
      <c r="F583" s="4">
        <v>3.6</v>
      </c>
    </row>
    <row r="584" spans="1:6" x14ac:dyDescent="0.3">
      <c r="A584" s="1">
        <v>16037</v>
      </c>
      <c r="B584" t="s">
        <v>1092</v>
      </c>
      <c r="C584" t="s">
        <v>525</v>
      </c>
      <c r="D584" s="3">
        <v>4368</v>
      </c>
      <c r="E584" s="4">
        <v>4920.9399999999996</v>
      </c>
      <c r="F584" s="4">
        <v>0.9</v>
      </c>
    </row>
    <row r="585" spans="1:6" x14ac:dyDescent="0.3">
      <c r="A585" s="1">
        <v>16039</v>
      </c>
      <c r="B585" t="s">
        <v>1093</v>
      </c>
      <c r="C585" t="s">
        <v>61</v>
      </c>
      <c r="D585" s="3">
        <v>27038</v>
      </c>
      <c r="E585" s="4">
        <v>3074.74</v>
      </c>
      <c r="F585" s="4">
        <v>8.8000000000000007</v>
      </c>
    </row>
    <row r="586" spans="1:6" x14ac:dyDescent="0.3">
      <c r="A586" s="1">
        <v>16041</v>
      </c>
      <c r="B586" t="s">
        <v>1094</v>
      </c>
      <c r="C586" t="s">
        <v>69</v>
      </c>
      <c r="D586" s="3">
        <v>12786</v>
      </c>
      <c r="E586" s="4">
        <v>663.64</v>
      </c>
      <c r="F586" s="4">
        <v>19.3</v>
      </c>
    </row>
    <row r="587" spans="1:6" x14ac:dyDescent="0.3">
      <c r="A587" s="1">
        <v>16043</v>
      </c>
      <c r="B587" t="s">
        <v>1095</v>
      </c>
      <c r="C587" t="s">
        <v>542</v>
      </c>
      <c r="D587" s="3">
        <v>13242</v>
      </c>
      <c r="E587" s="4">
        <v>1863.53</v>
      </c>
      <c r="F587" s="4">
        <v>7.1</v>
      </c>
    </row>
    <row r="588" spans="1:6" x14ac:dyDescent="0.3">
      <c r="A588" s="1">
        <v>16045</v>
      </c>
      <c r="B588" t="s">
        <v>1096</v>
      </c>
      <c r="C588" t="s">
        <v>1097</v>
      </c>
      <c r="D588" s="3">
        <v>16719</v>
      </c>
      <c r="E588" s="4">
        <v>560.9</v>
      </c>
      <c r="F588" s="4">
        <v>29.8</v>
      </c>
    </row>
    <row r="589" spans="1:6" x14ac:dyDescent="0.3">
      <c r="A589" s="1">
        <v>16047</v>
      </c>
      <c r="B589" t="s">
        <v>1098</v>
      </c>
      <c r="C589" t="s">
        <v>1099</v>
      </c>
      <c r="D589" s="3">
        <v>15464</v>
      </c>
      <c r="E589" s="4">
        <v>728.97</v>
      </c>
      <c r="F589" s="4">
        <v>21.2</v>
      </c>
    </row>
    <row r="590" spans="1:6" x14ac:dyDescent="0.3">
      <c r="A590" s="1">
        <v>16049</v>
      </c>
      <c r="B590" t="s">
        <v>1100</v>
      </c>
      <c r="C590" t="s">
        <v>1101</v>
      </c>
      <c r="D590" s="3">
        <v>16267</v>
      </c>
      <c r="E590" s="4">
        <v>8477.35</v>
      </c>
      <c r="F590" s="4">
        <v>1.9</v>
      </c>
    </row>
    <row r="591" spans="1:6" x14ac:dyDescent="0.3">
      <c r="A591" s="1">
        <v>16051</v>
      </c>
      <c r="B591" t="s">
        <v>1102</v>
      </c>
      <c r="C591" t="s">
        <v>83</v>
      </c>
      <c r="D591" s="3">
        <v>26140</v>
      </c>
      <c r="E591" s="4">
        <v>1093.5</v>
      </c>
      <c r="F591" s="4">
        <v>23.9</v>
      </c>
    </row>
    <row r="592" spans="1:6" x14ac:dyDescent="0.3">
      <c r="A592" s="1">
        <v>16053</v>
      </c>
      <c r="B592" t="s">
        <v>1103</v>
      </c>
      <c r="C592" t="s">
        <v>1104</v>
      </c>
      <c r="D592" s="3">
        <v>22374</v>
      </c>
      <c r="E592" s="4">
        <v>597.17999999999995</v>
      </c>
      <c r="F592" s="4">
        <v>37.5</v>
      </c>
    </row>
    <row r="593" spans="1:6" x14ac:dyDescent="0.3">
      <c r="A593" s="1">
        <v>16055</v>
      </c>
      <c r="B593" t="s">
        <v>1105</v>
      </c>
      <c r="C593" t="s">
        <v>1106</v>
      </c>
      <c r="D593" s="3">
        <v>138494</v>
      </c>
      <c r="E593" s="4">
        <v>1244.1199999999999</v>
      </c>
      <c r="F593" s="4">
        <v>111.3</v>
      </c>
    </row>
    <row r="594" spans="1:6" x14ac:dyDescent="0.3">
      <c r="A594" s="1">
        <v>16057</v>
      </c>
      <c r="B594" t="s">
        <v>1107</v>
      </c>
      <c r="C594" t="s">
        <v>1108</v>
      </c>
      <c r="D594" s="3">
        <v>37244</v>
      </c>
      <c r="E594" s="4">
        <v>1076</v>
      </c>
      <c r="F594" s="4">
        <v>34.6</v>
      </c>
    </row>
    <row r="595" spans="1:6" x14ac:dyDescent="0.3">
      <c r="A595" s="1">
        <v>16059</v>
      </c>
      <c r="B595" t="s">
        <v>1109</v>
      </c>
      <c r="C595" t="s">
        <v>1110</v>
      </c>
      <c r="D595" s="3">
        <v>7936</v>
      </c>
      <c r="E595" s="4">
        <v>4563.3900000000003</v>
      </c>
      <c r="F595" s="4">
        <v>1.7</v>
      </c>
    </row>
    <row r="596" spans="1:6" x14ac:dyDescent="0.3">
      <c r="A596" s="1">
        <v>16061</v>
      </c>
      <c r="B596" t="s">
        <v>1111</v>
      </c>
      <c r="C596" t="s">
        <v>1112</v>
      </c>
      <c r="D596" s="3">
        <v>3821</v>
      </c>
      <c r="E596" s="4">
        <v>478.8</v>
      </c>
      <c r="F596" s="4">
        <v>8</v>
      </c>
    </row>
    <row r="597" spans="1:6" x14ac:dyDescent="0.3">
      <c r="A597" s="1">
        <v>16063</v>
      </c>
      <c r="B597" t="s">
        <v>1113</v>
      </c>
      <c r="C597" t="s">
        <v>313</v>
      </c>
      <c r="D597" s="3">
        <v>5208</v>
      </c>
      <c r="E597" s="4">
        <v>1201.4100000000001</v>
      </c>
      <c r="F597" s="4">
        <v>4.3</v>
      </c>
    </row>
    <row r="598" spans="1:6" x14ac:dyDescent="0.3">
      <c r="A598" s="1">
        <v>16065</v>
      </c>
      <c r="B598" t="s">
        <v>1114</v>
      </c>
      <c r="C598" t="s">
        <v>101</v>
      </c>
      <c r="D598" s="3">
        <v>37536</v>
      </c>
      <c r="E598" s="4">
        <v>469.21</v>
      </c>
      <c r="F598" s="4">
        <v>80</v>
      </c>
    </row>
    <row r="599" spans="1:6" x14ac:dyDescent="0.3">
      <c r="A599" s="1">
        <v>16067</v>
      </c>
      <c r="B599" t="s">
        <v>1115</v>
      </c>
      <c r="C599" t="s">
        <v>1116</v>
      </c>
      <c r="D599" s="3">
        <v>20069</v>
      </c>
      <c r="E599" s="4">
        <v>757.59</v>
      </c>
      <c r="F599" s="4">
        <v>26.5</v>
      </c>
    </row>
    <row r="600" spans="1:6" x14ac:dyDescent="0.3">
      <c r="A600" s="1">
        <v>16069</v>
      </c>
      <c r="B600" t="s">
        <v>1117</v>
      </c>
      <c r="C600" t="s">
        <v>1118</v>
      </c>
      <c r="D600" s="3">
        <v>39265</v>
      </c>
      <c r="E600" s="4">
        <v>848.09</v>
      </c>
      <c r="F600" s="4">
        <v>46.3</v>
      </c>
    </row>
    <row r="601" spans="1:6" x14ac:dyDescent="0.3">
      <c r="A601" s="1">
        <v>16071</v>
      </c>
      <c r="B601" t="s">
        <v>1119</v>
      </c>
      <c r="C601" t="s">
        <v>1120</v>
      </c>
      <c r="D601" s="3">
        <v>4286</v>
      </c>
      <c r="E601" s="4">
        <v>1200.06</v>
      </c>
      <c r="F601" s="4">
        <v>3.6</v>
      </c>
    </row>
    <row r="602" spans="1:6" x14ac:dyDescent="0.3">
      <c r="A602" s="1">
        <v>16073</v>
      </c>
      <c r="B602" t="s">
        <v>1121</v>
      </c>
      <c r="C602" t="s">
        <v>1122</v>
      </c>
      <c r="D602" s="3">
        <v>11526</v>
      </c>
      <c r="E602" s="4">
        <v>7665.51</v>
      </c>
      <c r="F602" s="4">
        <v>1.5</v>
      </c>
    </row>
    <row r="603" spans="1:6" x14ac:dyDescent="0.3">
      <c r="A603" s="1">
        <v>16075</v>
      </c>
      <c r="B603" t="s">
        <v>1123</v>
      </c>
      <c r="C603" t="s">
        <v>1124</v>
      </c>
      <c r="D603" s="3">
        <v>22623</v>
      </c>
      <c r="E603" s="4">
        <v>406.87</v>
      </c>
      <c r="F603" s="4">
        <v>55.6</v>
      </c>
    </row>
    <row r="604" spans="1:6" x14ac:dyDescent="0.3">
      <c r="A604" s="1">
        <v>16077</v>
      </c>
      <c r="B604" t="s">
        <v>1125</v>
      </c>
      <c r="C604" t="s">
        <v>1126</v>
      </c>
      <c r="D604" s="3">
        <v>7817</v>
      </c>
      <c r="E604" s="4">
        <v>1404.24</v>
      </c>
      <c r="F604" s="4">
        <v>5.6</v>
      </c>
    </row>
    <row r="605" spans="1:6" x14ac:dyDescent="0.3">
      <c r="A605" s="1">
        <v>16079</v>
      </c>
      <c r="B605" t="s">
        <v>1127</v>
      </c>
      <c r="C605" t="s">
        <v>1128</v>
      </c>
      <c r="D605" s="3">
        <v>12765</v>
      </c>
      <c r="E605" s="4">
        <v>2629.66</v>
      </c>
      <c r="F605" s="4">
        <v>4.9000000000000004</v>
      </c>
    </row>
    <row r="606" spans="1:6" x14ac:dyDescent="0.3">
      <c r="A606" s="1">
        <v>16081</v>
      </c>
      <c r="B606" t="s">
        <v>1129</v>
      </c>
      <c r="C606" t="s">
        <v>1130</v>
      </c>
      <c r="D606" s="3">
        <v>10170</v>
      </c>
      <c r="E606" s="4">
        <v>449.46</v>
      </c>
      <c r="F606" s="4">
        <v>22.6</v>
      </c>
    </row>
    <row r="607" spans="1:6" x14ac:dyDescent="0.3">
      <c r="A607" s="1">
        <v>16083</v>
      </c>
      <c r="B607" t="s">
        <v>1131</v>
      </c>
      <c r="C607" t="s">
        <v>1132</v>
      </c>
      <c r="D607" s="3">
        <v>77230</v>
      </c>
      <c r="E607" s="4">
        <v>1921.21</v>
      </c>
      <c r="F607" s="4">
        <v>40.200000000000003</v>
      </c>
    </row>
    <row r="608" spans="1:6" x14ac:dyDescent="0.3">
      <c r="A608" s="1">
        <v>16085</v>
      </c>
      <c r="B608" t="s">
        <v>1133</v>
      </c>
      <c r="C608" t="s">
        <v>1134</v>
      </c>
      <c r="D608" s="3">
        <v>9862</v>
      </c>
      <c r="E608" s="4">
        <v>3664.52</v>
      </c>
      <c r="F608" s="4">
        <v>2.7</v>
      </c>
    </row>
    <row r="609" spans="1:6" x14ac:dyDescent="0.3">
      <c r="A609" s="1">
        <v>16087</v>
      </c>
      <c r="B609" t="s">
        <v>1135</v>
      </c>
      <c r="C609" t="s">
        <v>142</v>
      </c>
      <c r="D609" s="3">
        <v>10198</v>
      </c>
      <c r="E609" s="4">
        <v>1452.98</v>
      </c>
      <c r="F609" s="4">
        <v>7</v>
      </c>
    </row>
    <row r="610" spans="1:6" x14ac:dyDescent="0.3">
      <c r="A610" s="1">
        <v>17</v>
      </c>
      <c r="B610" t="s">
        <v>1136</v>
      </c>
      <c r="C610" t="s">
        <v>1137</v>
      </c>
      <c r="D610" s="3">
        <v>12830632</v>
      </c>
      <c r="E610" s="4">
        <v>55518.93</v>
      </c>
      <c r="F610" s="4">
        <v>231.1</v>
      </c>
    </row>
    <row r="611" spans="1:6" x14ac:dyDescent="0.3">
      <c r="A611" s="1">
        <v>17001</v>
      </c>
      <c r="B611" t="s">
        <v>1138</v>
      </c>
      <c r="C611" t="s">
        <v>496</v>
      </c>
      <c r="D611" s="3">
        <v>67103</v>
      </c>
      <c r="E611" s="4">
        <v>855.2</v>
      </c>
      <c r="F611" s="4">
        <v>78.5</v>
      </c>
    </row>
    <row r="612" spans="1:6" x14ac:dyDescent="0.3">
      <c r="A612" s="1">
        <v>17003</v>
      </c>
      <c r="B612" t="s">
        <v>1139</v>
      </c>
      <c r="C612" t="s">
        <v>1140</v>
      </c>
      <c r="D612" s="3">
        <v>8238</v>
      </c>
      <c r="E612" s="4">
        <v>235.51</v>
      </c>
      <c r="F612" s="4">
        <v>35</v>
      </c>
    </row>
    <row r="613" spans="1:6" x14ac:dyDescent="0.3">
      <c r="A613" s="1">
        <v>17005</v>
      </c>
      <c r="B613" t="s">
        <v>1141</v>
      </c>
      <c r="C613" t="s">
        <v>1142</v>
      </c>
      <c r="D613" s="3">
        <v>17768</v>
      </c>
      <c r="E613" s="4">
        <v>380.28</v>
      </c>
      <c r="F613" s="4">
        <v>46.7</v>
      </c>
    </row>
    <row r="614" spans="1:6" x14ac:dyDescent="0.3">
      <c r="A614" s="1">
        <v>17007</v>
      </c>
      <c r="B614" t="s">
        <v>1143</v>
      </c>
      <c r="C614" t="s">
        <v>253</v>
      </c>
      <c r="D614" s="3">
        <v>54165</v>
      </c>
      <c r="E614" s="4">
        <v>280.72000000000003</v>
      </c>
      <c r="F614" s="4">
        <v>193</v>
      </c>
    </row>
    <row r="615" spans="1:6" x14ac:dyDescent="0.3">
      <c r="A615" s="1">
        <v>17009</v>
      </c>
      <c r="B615" t="s">
        <v>1144</v>
      </c>
      <c r="C615" t="s">
        <v>1145</v>
      </c>
      <c r="D615" s="3">
        <v>6937</v>
      </c>
      <c r="E615" s="4">
        <v>305.61</v>
      </c>
      <c r="F615" s="4">
        <v>22.7</v>
      </c>
    </row>
    <row r="616" spans="1:6" x14ac:dyDescent="0.3">
      <c r="A616" s="1">
        <v>17011</v>
      </c>
      <c r="B616" t="s">
        <v>1146</v>
      </c>
      <c r="C616" t="s">
        <v>1147</v>
      </c>
      <c r="D616" s="3">
        <v>34978</v>
      </c>
      <c r="E616" s="4">
        <v>869.03</v>
      </c>
      <c r="F616" s="4">
        <v>40.200000000000003</v>
      </c>
    </row>
    <row r="617" spans="1:6" x14ac:dyDescent="0.3">
      <c r="A617" s="1">
        <v>17013</v>
      </c>
      <c r="B617" t="s">
        <v>1148</v>
      </c>
      <c r="C617" t="s">
        <v>25</v>
      </c>
      <c r="D617" s="3">
        <v>5089</v>
      </c>
      <c r="E617" s="4">
        <v>253.82</v>
      </c>
      <c r="F617" s="4">
        <v>20</v>
      </c>
    </row>
    <row r="618" spans="1:6" x14ac:dyDescent="0.3">
      <c r="A618" s="1">
        <v>17015</v>
      </c>
      <c r="B618" t="s">
        <v>1149</v>
      </c>
      <c r="C618" t="s">
        <v>258</v>
      </c>
      <c r="D618" s="3">
        <v>15387</v>
      </c>
      <c r="E618" s="4">
        <v>444.81</v>
      </c>
      <c r="F618" s="4">
        <v>34.6</v>
      </c>
    </row>
    <row r="619" spans="1:6" x14ac:dyDescent="0.3">
      <c r="A619" s="1">
        <v>17017</v>
      </c>
      <c r="B619" t="s">
        <v>1150</v>
      </c>
      <c r="C619" t="s">
        <v>1151</v>
      </c>
      <c r="D619" s="3">
        <v>13642</v>
      </c>
      <c r="E619" s="4">
        <v>375.82</v>
      </c>
      <c r="F619" s="4">
        <v>36.299999999999997</v>
      </c>
    </row>
    <row r="620" spans="1:6" x14ac:dyDescent="0.3">
      <c r="A620" s="1">
        <v>17019</v>
      </c>
      <c r="B620" t="s">
        <v>1152</v>
      </c>
      <c r="C620" t="s">
        <v>1153</v>
      </c>
      <c r="D620" s="3">
        <v>201081</v>
      </c>
      <c r="E620" s="4">
        <v>996.27</v>
      </c>
      <c r="F620" s="4">
        <v>201.8</v>
      </c>
    </row>
    <row r="621" spans="1:6" x14ac:dyDescent="0.3">
      <c r="A621" s="1">
        <v>17021</v>
      </c>
      <c r="B621" t="s">
        <v>1154</v>
      </c>
      <c r="C621" t="s">
        <v>1155</v>
      </c>
      <c r="D621" s="3">
        <v>34800</v>
      </c>
      <c r="E621" s="4">
        <v>709.38</v>
      </c>
      <c r="F621" s="4">
        <v>49.1</v>
      </c>
    </row>
    <row r="622" spans="1:6" x14ac:dyDescent="0.3">
      <c r="A622" s="1">
        <v>17023</v>
      </c>
      <c r="B622" t="s">
        <v>1156</v>
      </c>
      <c r="C622" t="s">
        <v>262</v>
      </c>
      <c r="D622" s="3">
        <v>16335</v>
      </c>
      <c r="E622" s="4">
        <v>501.42</v>
      </c>
      <c r="F622" s="4">
        <v>32.6</v>
      </c>
    </row>
    <row r="623" spans="1:6" x14ac:dyDescent="0.3">
      <c r="A623" s="1">
        <v>17025</v>
      </c>
      <c r="B623" t="s">
        <v>1157</v>
      </c>
      <c r="C623" t="s">
        <v>37</v>
      </c>
      <c r="D623" s="3">
        <v>13815</v>
      </c>
      <c r="E623" s="4">
        <v>468.32</v>
      </c>
      <c r="F623" s="4">
        <v>29.5</v>
      </c>
    </row>
    <row r="624" spans="1:6" x14ac:dyDescent="0.3">
      <c r="A624" s="1">
        <v>17027</v>
      </c>
      <c r="B624" t="s">
        <v>1158</v>
      </c>
      <c r="C624" t="s">
        <v>1159</v>
      </c>
      <c r="D624" s="3">
        <v>37762</v>
      </c>
      <c r="E624" s="4">
        <v>474.09</v>
      </c>
      <c r="F624" s="4">
        <v>79.7</v>
      </c>
    </row>
    <row r="625" spans="1:6" x14ac:dyDescent="0.3">
      <c r="A625" s="1">
        <v>17029</v>
      </c>
      <c r="B625" t="s">
        <v>1160</v>
      </c>
      <c r="C625" t="s">
        <v>1161</v>
      </c>
      <c r="D625" s="3">
        <v>53873</v>
      </c>
      <c r="E625" s="4">
        <v>508.29</v>
      </c>
      <c r="F625" s="4">
        <v>106</v>
      </c>
    </row>
    <row r="626" spans="1:6" x14ac:dyDescent="0.3">
      <c r="A626" s="1">
        <v>17031</v>
      </c>
      <c r="B626" t="s">
        <v>1162</v>
      </c>
      <c r="C626" t="s">
        <v>836</v>
      </c>
      <c r="D626" s="3">
        <v>5194675</v>
      </c>
      <c r="E626" s="4">
        <v>945.33</v>
      </c>
      <c r="F626" s="4">
        <v>5495.1</v>
      </c>
    </row>
    <row r="627" spans="1:6" x14ac:dyDescent="0.3">
      <c r="A627" s="1">
        <v>17033</v>
      </c>
      <c r="B627" t="s">
        <v>1163</v>
      </c>
      <c r="C627" t="s">
        <v>274</v>
      </c>
      <c r="D627" s="3">
        <v>19817</v>
      </c>
      <c r="E627" s="4">
        <v>443.63</v>
      </c>
      <c r="F627" s="4">
        <v>44.7</v>
      </c>
    </row>
    <row r="628" spans="1:6" x14ac:dyDescent="0.3">
      <c r="A628" s="1">
        <v>17035</v>
      </c>
      <c r="B628" t="s">
        <v>1164</v>
      </c>
      <c r="C628" t="s">
        <v>1165</v>
      </c>
      <c r="D628" s="3">
        <v>11048</v>
      </c>
      <c r="E628" s="4">
        <v>346.02</v>
      </c>
      <c r="F628" s="4">
        <v>31.9</v>
      </c>
    </row>
    <row r="629" spans="1:6" x14ac:dyDescent="0.3">
      <c r="A629" s="1">
        <v>17037</v>
      </c>
      <c r="B629" t="s">
        <v>1166</v>
      </c>
      <c r="C629" t="s">
        <v>59</v>
      </c>
      <c r="D629" s="3">
        <v>105160</v>
      </c>
      <c r="E629" s="4">
        <v>631.30999999999995</v>
      </c>
      <c r="F629" s="4">
        <v>166.6</v>
      </c>
    </row>
    <row r="630" spans="1:6" x14ac:dyDescent="0.3">
      <c r="A630" s="1">
        <v>17039</v>
      </c>
      <c r="B630" t="s">
        <v>1167</v>
      </c>
      <c r="C630" t="s">
        <v>1168</v>
      </c>
      <c r="D630" s="3">
        <v>16561</v>
      </c>
      <c r="E630" s="4">
        <v>397.51</v>
      </c>
      <c r="F630" s="4">
        <v>41.7</v>
      </c>
    </row>
    <row r="631" spans="1:6" x14ac:dyDescent="0.3">
      <c r="A631" s="1">
        <v>17041</v>
      </c>
      <c r="B631" t="s">
        <v>1169</v>
      </c>
      <c r="C631" t="s">
        <v>534</v>
      </c>
      <c r="D631" s="3">
        <v>19980</v>
      </c>
      <c r="E631" s="4">
        <v>416.66</v>
      </c>
      <c r="F631" s="4">
        <v>48</v>
      </c>
    </row>
    <row r="632" spans="1:6" x14ac:dyDescent="0.3">
      <c r="A632" s="1">
        <v>17043</v>
      </c>
      <c r="B632" t="s">
        <v>1170</v>
      </c>
      <c r="C632" t="s">
        <v>1171</v>
      </c>
      <c r="D632" s="3">
        <v>916924</v>
      </c>
      <c r="E632" s="4">
        <v>327.5</v>
      </c>
      <c r="F632" s="4">
        <v>2799.8</v>
      </c>
    </row>
    <row r="633" spans="1:6" x14ac:dyDescent="0.3">
      <c r="A633" s="1">
        <v>17045</v>
      </c>
      <c r="B633" t="s">
        <v>1172</v>
      </c>
      <c r="C633" t="s">
        <v>1173</v>
      </c>
      <c r="D633" s="3">
        <v>18576</v>
      </c>
      <c r="E633" s="4">
        <v>623.37</v>
      </c>
      <c r="F633" s="4">
        <v>29.8</v>
      </c>
    </row>
    <row r="634" spans="1:6" x14ac:dyDescent="0.3">
      <c r="A634" s="1">
        <v>17047</v>
      </c>
      <c r="B634" t="s">
        <v>1174</v>
      </c>
      <c r="C634" t="s">
        <v>1175</v>
      </c>
      <c r="D634" s="3">
        <v>6721</v>
      </c>
      <c r="E634" s="4">
        <v>222.42</v>
      </c>
      <c r="F634" s="4">
        <v>30.2</v>
      </c>
    </row>
    <row r="635" spans="1:6" x14ac:dyDescent="0.3">
      <c r="A635" s="1">
        <v>17049</v>
      </c>
      <c r="B635" t="s">
        <v>1176</v>
      </c>
      <c r="C635" t="s">
        <v>862</v>
      </c>
      <c r="D635" s="3">
        <v>34242</v>
      </c>
      <c r="E635" s="4">
        <v>478.78</v>
      </c>
      <c r="F635" s="4">
        <v>71.5</v>
      </c>
    </row>
    <row r="636" spans="1:6" x14ac:dyDescent="0.3">
      <c r="A636" s="1">
        <v>17051</v>
      </c>
      <c r="B636" t="s">
        <v>1177</v>
      </c>
      <c r="C636" t="s">
        <v>67</v>
      </c>
      <c r="D636" s="3">
        <v>22140</v>
      </c>
      <c r="E636" s="4">
        <v>716.48</v>
      </c>
      <c r="F636" s="4">
        <v>30.9</v>
      </c>
    </row>
    <row r="637" spans="1:6" x14ac:dyDescent="0.3">
      <c r="A637" s="1">
        <v>17053</v>
      </c>
      <c r="B637" t="s">
        <v>1178</v>
      </c>
      <c r="C637" t="s">
        <v>1179</v>
      </c>
      <c r="D637" s="3">
        <v>14081</v>
      </c>
      <c r="E637" s="4">
        <v>485.62</v>
      </c>
      <c r="F637" s="4">
        <v>29</v>
      </c>
    </row>
    <row r="638" spans="1:6" x14ac:dyDescent="0.3">
      <c r="A638" s="1">
        <v>17055</v>
      </c>
      <c r="B638" t="s">
        <v>1180</v>
      </c>
      <c r="C638" t="s">
        <v>69</v>
      </c>
      <c r="D638" s="3">
        <v>39561</v>
      </c>
      <c r="E638" s="4">
        <v>408.89</v>
      </c>
      <c r="F638" s="4">
        <v>96.8</v>
      </c>
    </row>
    <row r="639" spans="1:6" x14ac:dyDescent="0.3">
      <c r="A639" s="1">
        <v>17057</v>
      </c>
      <c r="B639" t="s">
        <v>1181</v>
      </c>
      <c r="C639" t="s">
        <v>288</v>
      </c>
      <c r="D639" s="3">
        <v>37069</v>
      </c>
      <c r="E639" s="4">
        <v>865.59</v>
      </c>
      <c r="F639" s="4">
        <v>42.8</v>
      </c>
    </row>
    <row r="640" spans="1:6" x14ac:dyDescent="0.3">
      <c r="A640" s="1">
        <v>17059</v>
      </c>
      <c r="B640" t="s">
        <v>1182</v>
      </c>
      <c r="C640" t="s">
        <v>1183</v>
      </c>
      <c r="D640" s="3">
        <v>5589</v>
      </c>
      <c r="E640" s="4">
        <v>323.07</v>
      </c>
      <c r="F640" s="4">
        <v>17.3</v>
      </c>
    </row>
    <row r="641" spans="1:6" x14ac:dyDescent="0.3">
      <c r="A641" s="1">
        <v>17061</v>
      </c>
      <c r="B641" t="s">
        <v>1184</v>
      </c>
      <c r="C641" t="s">
        <v>73</v>
      </c>
      <c r="D641" s="3">
        <v>13886</v>
      </c>
      <c r="E641" s="4">
        <v>543.02</v>
      </c>
      <c r="F641" s="4">
        <v>25.6</v>
      </c>
    </row>
    <row r="642" spans="1:6" x14ac:dyDescent="0.3">
      <c r="A642" s="1">
        <v>17063</v>
      </c>
      <c r="B642" t="s">
        <v>1185</v>
      </c>
      <c r="C642" t="s">
        <v>1186</v>
      </c>
      <c r="D642" s="3">
        <v>50063</v>
      </c>
      <c r="E642" s="4">
        <v>418.04</v>
      </c>
      <c r="F642" s="4">
        <v>119.8</v>
      </c>
    </row>
    <row r="643" spans="1:6" x14ac:dyDescent="0.3">
      <c r="A643" s="1">
        <v>17065</v>
      </c>
      <c r="B643" t="s">
        <v>1187</v>
      </c>
      <c r="C643" t="s">
        <v>690</v>
      </c>
      <c r="D643" s="3">
        <v>8457</v>
      </c>
      <c r="E643" s="4">
        <v>434.67</v>
      </c>
      <c r="F643" s="4">
        <v>19.5</v>
      </c>
    </row>
    <row r="644" spans="1:6" x14ac:dyDescent="0.3">
      <c r="A644" s="1">
        <v>17067</v>
      </c>
      <c r="B644" t="s">
        <v>1188</v>
      </c>
      <c r="C644" t="s">
        <v>896</v>
      </c>
      <c r="D644" s="3">
        <v>19104</v>
      </c>
      <c r="E644" s="4">
        <v>793.73</v>
      </c>
      <c r="F644" s="4">
        <v>24.1</v>
      </c>
    </row>
    <row r="645" spans="1:6" x14ac:dyDescent="0.3">
      <c r="A645" s="1">
        <v>17069</v>
      </c>
      <c r="B645" t="s">
        <v>1189</v>
      </c>
      <c r="C645" t="s">
        <v>1190</v>
      </c>
      <c r="D645" s="3">
        <v>4320</v>
      </c>
      <c r="E645" s="4">
        <v>177.53</v>
      </c>
      <c r="F645" s="4">
        <v>24.3</v>
      </c>
    </row>
    <row r="646" spans="1:6" x14ac:dyDescent="0.3">
      <c r="A646" s="1">
        <v>17071</v>
      </c>
      <c r="B646" t="s">
        <v>1191</v>
      </c>
      <c r="C646" t="s">
        <v>1192</v>
      </c>
      <c r="D646" s="3">
        <v>7331</v>
      </c>
      <c r="E646" s="4">
        <v>378.87</v>
      </c>
      <c r="F646" s="4">
        <v>19.3</v>
      </c>
    </row>
    <row r="647" spans="1:6" x14ac:dyDescent="0.3">
      <c r="A647" s="1">
        <v>17073</v>
      </c>
      <c r="B647" t="s">
        <v>1193</v>
      </c>
      <c r="C647" t="s">
        <v>77</v>
      </c>
      <c r="D647" s="3">
        <v>50486</v>
      </c>
      <c r="E647" s="4">
        <v>822.99</v>
      </c>
      <c r="F647" s="4">
        <v>61.3</v>
      </c>
    </row>
    <row r="648" spans="1:6" x14ac:dyDescent="0.3">
      <c r="A648" s="1">
        <v>17075</v>
      </c>
      <c r="B648" t="s">
        <v>1194</v>
      </c>
      <c r="C648" t="s">
        <v>1195</v>
      </c>
      <c r="D648" s="3">
        <v>29718</v>
      </c>
      <c r="E648" s="4">
        <v>1117.32</v>
      </c>
      <c r="F648" s="4">
        <v>26.6</v>
      </c>
    </row>
    <row r="649" spans="1:6" x14ac:dyDescent="0.3">
      <c r="A649" s="1">
        <v>17077</v>
      </c>
      <c r="B649" t="s">
        <v>1196</v>
      </c>
      <c r="C649" t="s">
        <v>81</v>
      </c>
      <c r="D649" s="3">
        <v>60218</v>
      </c>
      <c r="E649" s="4">
        <v>584.08000000000004</v>
      </c>
      <c r="F649" s="4">
        <v>103.1</v>
      </c>
    </row>
    <row r="650" spans="1:6" x14ac:dyDescent="0.3">
      <c r="A650" s="1">
        <v>17079</v>
      </c>
      <c r="B650" t="s">
        <v>1197</v>
      </c>
      <c r="C650" t="s">
        <v>911</v>
      </c>
      <c r="D650" s="3">
        <v>9698</v>
      </c>
      <c r="E650" s="4">
        <v>494.51</v>
      </c>
      <c r="F650" s="4">
        <v>19.600000000000001</v>
      </c>
    </row>
    <row r="651" spans="1:6" x14ac:dyDescent="0.3">
      <c r="A651" s="1">
        <v>17081</v>
      </c>
      <c r="B651" t="s">
        <v>1198</v>
      </c>
      <c r="C651" t="s">
        <v>83</v>
      </c>
      <c r="D651" s="3">
        <v>38827</v>
      </c>
      <c r="E651" s="4">
        <v>571.16999999999996</v>
      </c>
      <c r="F651" s="4">
        <v>68</v>
      </c>
    </row>
    <row r="652" spans="1:6" x14ac:dyDescent="0.3">
      <c r="A652" s="1">
        <v>17083</v>
      </c>
      <c r="B652" t="s">
        <v>1199</v>
      </c>
      <c r="C652" t="s">
        <v>1200</v>
      </c>
      <c r="D652" s="3">
        <v>22985</v>
      </c>
      <c r="E652" s="4">
        <v>369.27</v>
      </c>
      <c r="F652" s="4">
        <v>62.2</v>
      </c>
    </row>
    <row r="653" spans="1:6" x14ac:dyDescent="0.3">
      <c r="A653" s="1">
        <v>17085</v>
      </c>
      <c r="B653" t="s">
        <v>1201</v>
      </c>
      <c r="C653" t="s">
        <v>1202</v>
      </c>
      <c r="D653" s="3">
        <v>22678</v>
      </c>
      <c r="E653" s="4">
        <v>601.09</v>
      </c>
      <c r="F653" s="4">
        <v>37.700000000000003</v>
      </c>
    </row>
    <row r="654" spans="1:6" x14ac:dyDescent="0.3">
      <c r="A654" s="1">
        <v>17087</v>
      </c>
      <c r="B654" t="s">
        <v>1203</v>
      </c>
      <c r="C654" t="s">
        <v>307</v>
      </c>
      <c r="D654" s="3">
        <v>12582</v>
      </c>
      <c r="E654" s="4">
        <v>343.92</v>
      </c>
      <c r="F654" s="4">
        <v>36.6</v>
      </c>
    </row>
    <row r="655" spans="1:6" x14ac:dyDescent="0.3">
      <c r="A655" s="1">
        <v>17089</v>
      </c>
      <c r="B655" t="s">
        <v>1204</v>
      </c>
      <c r="C655" t="s">
        <v>1205</v>
      </c>
      <c r="D655" s="3">
        <v>515269</v>
      </c>
      <c r="E655" s="4">
        <v>520.05999999999995</v>
      </c>
      <c r="F655" s="4">
        <v>990.8</v>
      </c>
    </row>
    <row r="656" spans="1:6" x14ac:dyDescent="0.3">
      <c r="A656" s="1">
        <v>17091</v>
      </c>
      <c r="B656" t="s">
        <v>1206</v>
      </c>
      <c r="C656" t="s">
        <v>1207</v>
      </c>
      <c r="D656" s="3">
        <v>113449</v>
      </c>
      <c r="E656" s="4">
        <v>676.56</v>
      </c>
      <c r="F656" s="4">
        <v>167.7</v>
      </c>
    </row>
    <row r="657" spans="1:6" x14ac:dyDescent="0.3">
      <c r="A657" s="1">
        <v>17093</v>
      </c>
      <c r="B657" t="s">
        <v>1208</v>
      </c>
      <c r="C657" t="s">
        <v>1209</v>
      </c>
      <c r="D657" s="3">
        <v>114736</v>
      </c>
      <c r="E657" s="4">
        <v>320.33999999999997</v>
      </c>
      <c r="F657" s="4">
        <v>358.2</v>
      </c>
    </row>
    <row r="658" spans="1:6" x14ac:dyDescent="0.3">
      <c r="A658" s="1">
        <v>17095</v>
      </c>
      <c r="B658" t="s">
        <v>1210</v>
      </c>
      <c r="C658" t="s">
        <v>1211</v>
      </c>
      <c r="D658" s="3">
        <v>52919</v>
      </c>
      <c r="E658" s="4">
        <v>716.39</v>
      </c>
      <c r="F658" s="4">
        <v>73.900000000000006</v>
      </c>
    </row>
    <row r="659" spans="1:6" x14ac:dyDescent="0.3">
      <c r="A659" s="1">
        <v>17097</v>
      </c>
      <c r="B659" t="s">
        <v>1212</v>
      </c>
      <c r="C659" t="s">
        <v>412</v>
      </c>
      <c r="D659" s="3">
        <v>703462</v>
      </c>
      <c r="E659" s="4">
        <v>443.67</v>
      </c>
      <c r="F659" s="4">
        <v>1585.6</v>
      </c>
    </row>
    <row r="660" spans="1:6" x14ac:dyDescent="0.3">
      <c r="A660" s="1">
        <v>17099</v>
      </c>
      <c r="B660" t="s">
        <v>1213</v>
      </c>
      <c r="C660" t="s">
        <v>1214</v>
      </c>
      <c r="D660" s="3">
        <v>113924</v>
      </c>
      <c r="E660" s="4">
        <v>1135.1199999999999</v>
      </c>
      <c r="F660" s="4">
        <v>100.4</v>
      </c>
    </row>
    <row r="661" spans="1:6" x14ac:dyDescent="0.3">
      <c r="A661" s="1">
        <v>17101</v>
      </c>
      <c r="B661" t="s">
        <v>1215</v>
      </c>
      <c r="C661" t="s">
        <v>90</v>
      </c>
      <c r="D661" s="3">
        <v>16833</v>
      </c>
      <c r="E661" s="4">
        <v>372.18</v>
      </c>
      <c r="F661" s="4">
        <v>45.2</v>
      </c>
    </row>
    <row r="662" spans="1:6" x14ac:dyDescent="0.3">
      <c r="A662" s="1">
        <v>17103</v>
      </c>
      <c r="B662" t="s">
        <v>1216</v>
      </c>
      <c r="C662" t="s">
        <v>92</v>
      </c>
      <c r="D662" s="3">
        <v>36031</v>
      </c>
      <c r="E662" s="4">
        <v>724.9</v>
      </c>
      <c r="F662" s="4">
        <v>49.7</v>
      </c>
    </row>
    <row r="663" spans="1:6" x14ac:dyDescent="0.3">
      <c r="A663" s="1">
        <v>17105</v>
      </c>
      <c r="B663" t="s">
        <v>1217</v>
      </c>
      <c r="C663" t="s">
        <v>1218</v>
      </c>
      <c r="D663" s="3">
        <v>38950</v>
      </c>
      <c r="E663" s="4">
        <v>1044.29</v>
      </c>
      <c r="F663" s="4">
        <v>37.299999999999997</v>
      </c>
    </row>
    <row r="664" spans="1:6" x14ac:dyDescent="0.3">
      <c r="A664" s="1">
        <v>17107</v>
      </c>
      <c r="B664" t="s">
        <v>1219</v>
      </c>
      <c r="C664" t="s">
        <v>317</v>
      </c>
      <c r="D664" s="3">
        <v>30305</v>
      </c>
      <c r="E664" s="4">
        <v>618.05999999999995</v>
      </c>
      <c r="F664" s="4">
        <v>49</v>
      </c>
    </row>
    <row r="665" spans="1:6" x14ac:dyDescent="0.3">
      <c r="A665" s="1">
        <v>17109</v>
      </c>
      <c r="B665" t="s">
        <v>1220</v>
      </c>
      <c r="C665" t="s">
        <v>1221</v>
      </c>
      <c r="D665" s="3">
        <v>32612</v>
      </c>
      <c r="E665" s="4">
        <v>589.41</v>
      </c>
      <c r="F665" s="4">
        <v>55.3</v>
      </c>
    </row>
    <row r="666" spans="1:6" x14ac:dyDescent="0.3">
      <c r="A666" s="1">
        <v>17111</v>
      </c>
      <c r="B666" t="s">
        <v>1222</v>
      </c>
      <c r="C666" t="s">
        <v>1223</v>
      </c>
      <c r="D666" s="3">
        <v>308760</v>
      </c>
      <c r="E666" s="4">
        <v>603.16999999999996</v>
      </c>
      <c r="F666" s="4">
        <v>511.9</v>
      </c>
    </row>
    <row r="667" spans="1:6" x14ac:dyDescent="0.3">
      <c r="A667" s="1">
        <v>17113</v>
      </c>
      <c r="B667" t="s">
        <v>1224</v>
      </c>
      <c r="C667" t="s">
        <v>1225</v>
      </c>
      <c r="D667" s="3">
        <v>169572</v>
      </c>
      <c r="E667" s="4">
        <v>1183.3800000000001</v>
      </c>
      <c r="F667" s="4">
        <v>143.30000000000001</v>
      </c>
    </row>
    <row r="668" spans="1:6" x14ac:dyDescent="0.3">
      <c r="A668" s="1">
        <v>17115</v>
      </c>
      <c r="B668" t="s">
        <v>1226</v>
      </c>
      <c r="C668" t="s">
        <v>99</v>
      </c>
      <c r="D668" s="3">
        <v>110768</v>
      </c>
      <c r="E668" s="4">
        <v>580.69000000000005</v>
      </c>
      <c r="F668" s="4">
        <v>190.8</v>
      </c>
    </row>
    <row r="669" spans="1:6" x14ac:dyDescent="0.3">
      <c r="A669" s="1">
        <v>17117</v>
      </c>
      <c r="B669" t="s">
        <v>1227</v>
      </c>
      <c r="C669" t="s">
        <v>1228</v>
      </c>
      <c r="D669" s="3">
        <v>47765</v>
      </c>
      <c r="E669" s="4">
        <v>862.91</v>
      </c>
      <c r="F669" s="4">
        <v>55.4</v>
      </c>
    </row>
    <row r="670" spans="1:6" x14ac:dyDescent="0.3">
      <c r="A670" s="1">
        <v>17119</v>
      </c>
      <c r="B670" t="s">
        <v>1229</v>
      </c>
      <c r="C670" t="s">
        <v>101</v>
      </c>
      <c r="D670" s="3">
        <v>269282</v>
      </c>
      <c r="E670" s="4">
        <v>715.58</v>
      </c>
      <c r="F670" s="4">
        <v>376.3</v>
      </c>
    </row>
    <row r="671" spans="1:6" x14ac:dyDescent="0.3">
      <c r="A671" s="1">
        <v>17121</v>
      </c>
      <c r="B671" t="s">
        <v>1230</v>
      </c>
      <c r="C671" t="s">
        <v>105</v>
      </c>
      <c r="D671" s="3">
        <v>39437</v>
      </c>
      <c r="E671" s="4">
        <v>572.36</v>
      </c>
      <c r="F671" s="4">
        <v>68.900000000000006</v>
      </c>
    </row>
    <row r="672" spans="1:6" x14ac:dyDescent="0.3">
      <c r="A672" s="1">
        <v>17123</v>
      </c>
      <c r="B672" t="s">
        <v>1231</v>
      </c>
      <c r="C672" t="s">
        <v>107</v>
      </c>
      <c r="D672" s="3">
        <v>12640</v>
      </c>
      <c r="E672" s="4">
        <v>386.79</v>
      </c>
      <c r="F672" s="4">
        <v>32.700000000000003</v>
      </c>
    </row>
    <row r="673" spans="1:6" x14ac:dyDescent="0.3">
      <c r="A673" s="1">
        <v>17125</v>
      </c>
      <c r="B673" t="s">
        <v>1232</v>
      </c>
      <c r="C673" t="s">
        <v>1233</v>
      </c>
      <c r="D673" s="3">
        <v>14666</v>
      </c>
      <c r="E673" s="4">
        <v>539.24</v>
      </c>
      <c r="F673" s="4">
        <v>27.2</v>
      </c>
    </row>
    <row r="674" spans="1:6" x14ac:dyDescent="0.3">
      <c r="A674" s="1">
        <v>17127</v>
      </c>
      <c r="B674" t="s">
        <v>1234</v>
      </c>
      <c r="C674" t="s">
        <v>1235</v>
      </c>
      <c r="D674" s="3">
        <v>15429</v>
      </c>
      <c r="E674" s="4">
        <v>237.22</v>
      </c>
      <c r="F674" s="4">
        <v>65</v>
      </c>
    </row>
    <row r="675" spans="1:6" x14ac:dyDescent="0.3">
      <c r="A675" s="1">
        <v>17129</v>
      </c>
      <c r="B675" t="s">
        <v>1236</v>
      </c>
      <c r="C675" t="s">
        <v>1237</v>
      </c>
      <c r="D675" s="3">
        <v>12705</v>
      </c>
      <c r="E675" s="4">
        <v>314.44</v>
      </c>
      <c r="F675" s="4">
        <v>40.4</v>
      </c>
    </row>
    <row r="676" spans="1:6" x14ac:dyDescent="0.3">
      <c r="A676" s="1">
        <v>17131</v>
      </c>
      <c r="B676" t="s">
        <v>1238</v>
      </c>
      <c r="C676" t="s">
        <v>1239</v>
      </c>
      <c r="D676" s="3">
        <v>16434</v>
      </c>
      <c r="E676" s="4">
        <v>561.20000000000005</v>
      </c>
      <c r="F676" s="4">
        <v>29.3</v>
      </c>
    </row>
    <row r="677" spans="1:6" x14ac:dyDescent="0.3">
      <c r="A677" s="1">
        <v>17133</v>
      </c>
      <c r="B677" t="s">
        <v>1240</v>
      </c>
      <c r="C677" t="s">
        <v>112</v>
      </c>
      <c r="D677" s="3">
        <v>32957</v>
      </c>
      <c r="E677" s="4">
        <v>385.01</v>
      </c>
      <c r="F677" s="4">
        <v>85.6</v>
      </c>
    </row>
    <row r="678" spans="1:6" x14ac:dyDescent="0.3">
      <c r="A678" s="1">
        <v>17135</v>
      </c>
      <c r="B678" t="s">
        <v>1241</v>
      </c>
      <c r="C678" t="s">
        <v>114</v>
      </c>
      <c r="D678" s="3">
        <v>30104</v>
      </c>
      <c r="E678" s="4">
        <v>703.69</v>
      </c>
      <c r="F678" s="4">
        <v>42.8</v>
      </c>
    </row>
    <row r="679" spans="1:6" x14ac:dyDescent="0.3">
      <c r="A679" s="1">
        <v>17137</v>
      </c>
      <c r="B679" t="s">
        <v>1242</v>
      </c>
      <c r="C679" t="s">
        <v>116</v>
      </c>
      <c r="D679" s="3">
        <v>35547</v>
      </c>
      <c r="E679" s="4">
        <v>568.79</v>
      </c>
      <c r="F679" s="4">
        <v>62.5</v>
      </c>
    </row>
    <row r="680" spans="1:6" x14ac:dyDescent="0.3">
      <c r="A680" s="1">
        <v>17139</v>
      </c>
      <c r="B680" t="s">
        <v>1243</v>
      </c>
      <c r="C680" t="s">
        <v>1244</v>
      </c>
      <c r="D680" s="3">
        <v>14846</v>
      </c>
      <c r="E680" s="4">
        <v>335.94</v>
      </c>
      <c r="F680" s="4">
        <v>44.2</v>
      </c>
    </row>
    <row r="681" spans="1:6" x14ac:dyDescent="0.3">
      <c r="A681" s="1">
        <v>17141</v>
      </c>
      <c r="B681" t="s">
        <v>1245</v>
      </c>
      <c r="C681" t="s">
        <v>1246</v>
      </c>
      <c r="D681" s="3">
        <v>53497</v>
      </c>
      <c r="E681" s="4">
        <v>758.57</v>
      </c>
      <c r="F681" s="4">
        <v>70.5</v>
      </c>
    </row>
    <row r="682" spans="1:6" x14ac:dyDescent="0.3">
      <c r="A682" s="1">
        <v>17143</v>
      </c>
      <c r="B682" t="s">
        <v>1247</v>
      </c>
      <c r="C682" t="s">
        <v>1248</v>
      </c>
      <c r="D682" s="3">
        <v>186494</v>
      </c>
      <c r="E682" s="4">
        <v>619.21</v>
      </c>
      <c r="F682" s="4">
        <v>301.2</v>
      </c>
    </row>
    <row r="683" spans="1:6" x14ac:dyDescent="0.3">
      <c r="A683" s="1">
        <v>17145</v>
      </c>
      <c r="B683" t="s">
        <v>1249</v>
      </c>
      <c r="C683" t="s">
        <v>118</v>
      </c>
      <c r="D683" s="3">
        <v>22350</v>
      </c>
      <c r="E683" s="4">
        <v>441.76</v>
      </c>
      <c r="F683" s="4">
        <v>50.6</v>
      </c>
    </row>
    <row r="684" spans="1:6" x14ac:dyDescent="0.3">
      <c r="A684" s="1">
        <v>17147</v>
      </c>
      <c r="B684" t="s">
        <v>1250</v>
      </c>
      <c r="C684" t="s">
        <v>1251</v>
      </c>
      <c r="D684" s="3">
        <v>16729</v>
      </c>
      <c r="E684" s="4">
        <v>439.2</v>
      </c>
      <c r="F684" s="4">
        <v>38.1</v>
      </c>
    </row>
    <row r="685" spans="1:6" x14ac:dyDescent="0.3">
      <c r="A685" s="1">
        <v>17149</v>
      </c>
      <c r="B685" t="s">
        <v>1252</v>
      </c>
      <c r="C685" t="s">
        <v>122</v>
      </c>
      <c r="D685" s="3">
        <v>16430</v>
      </c>
      <c r="E685" s="4">
        <v>831.38</v>
      </c>
      <c r="F685" s="4">
        <v>19.8</v>
      </c>
    </row>
    <row r="686" spans="1:6" x14ac:dyDescent="0.3">
      <c r="A686" s="1">
        <v>17151</v>
      </c>
      <c r="B686" t="s">
        <v>1253</v>
      </c>
      <c r="C686" t="s">
        <v>344</v>
      </c>
      <c r="D686" s="3">
        <v>4470</v>
      </c>
      <c r="E686" s="4">
        <v>368.77</v>
      </c>
      <c r="F686" s="4">
        <v>12.1</v>
      </c>
    </row>
    <row r="687" spans="1:6" x14ac:dyDescent="0.3">
      <c r="A687" s="1">
        <v>17153</v>
      </c>
      <c r="B687" t="s">
        <v>1254</v>
      </c>
      <c r="C687" t="s">
        <v>348</v>
      </c>
      <c r="D687" s="3">
        <v>6161</v>
      </c>
      <c r="E687" s="4">
        <v>199.18</v>
      </c>
      <c r="F687" s="4">
        <v>30.9</v>
      </c>
    </row>
    <row r="688" spans="1:6" x14ac:dyDescent="0.3">
      <c r="A688" s="1">
        <v>17155</v>
      </c>
      <c r="B688" t="s">
        <v>1255</v>
      </c>
      <c r="C688" t="s">
        <v>745</v>
      </c>
      <c r="D688" s="3">
        <v>6006</v>
      </c>
      <c r="E688" s="4">
        <v>160.16</v>
      </c>
      <c r="F688" s="4">
        <v>37.5</v>
      </c>
    </row>
    <row r="689" spans="1:6" x14ac:dyDescent="0.3">
      <c r="A689" s="1">
        <v>17157</v>
      </c>
      <c r="B689" t="s">
        <v>1256</v>
      </c>
      <c r="C689" t="s">
        <v>124</v>
      </c>
      <c r="D689" s="3">
        <v>33476</v>
      </c>
      <c r="E689" s="4">
        <v>575.5</v>
      </c>
      <c r="F689" s="4">
        <v>58.2</v>
      </c>
    </row>
    <row r="690" spans="1:6" x14ac:dyDescent="0.3">
      <c r="A690" s="1">
        <v>17159</v>
      </c>
      <c r="B690" t="s">
        <v>1257</v>
      </c>
      <c r="C690" t="s">
        <v>1258</v>
      </c>
      <c r="D690" s="3">
        <v>16233</v>
      </c>
      <c r="E690" s="4">
        <v>359.99</v>
      </c>
      <c r="F690" s="4">
        <v>45.1</v>
      </c>
    </row>
    <row r="691" spans="1:6" x14ac:dyDescent="0.3">
      <c r="A691" s="1">
        <v>17161</v>
      </c>
      <c r="B691" t="s">
        <v>1259</v>
      </c>
      <c r="C691" t="s">
        <v>1260</v>
      </c>
      <c r="D691" s="3">
        <v>147546</v>
      </c>
      <c r="E691" s="4">
        <v>427.64</v>
      </c>
      <c r="F691" s="4">
        <v>345</v>
      </c>
    </row>
    <row r="692" spans="1:6" x14ac:dyDescent="0.3">
      <c r="A692" s="1">
        <v>17163</v>
      </c>
      <c r="B692" t="s">
        <v>1261</v>
      </c>
      <c r="C692" t="s">
        <v>128</v>
      </c>
      <c r="D692" s="3">
        <v>270056</v>
      </c>
      <c r="E692" s="4">
        <v>657.76</v>
      </c>
      <c r="F692" s="4">
        <v>410.6</v>
      </c>
    </row>
    <row r="693" spans="1:6" x14ac:dyDescent="0.3">
      <c r="A693" s="1">
        <v>17165</v>
      </c>
      <c r="B693" t="s">
        <v>1262</v>
      </c>
      <c r="C693" t="s">
        <v>353</v>
      </c>
      <c r="D693" s="3">
        <v>24913</v>
      </c>
      <c r="E693" s="4">
        <v>379.82</v>
      </c>
      <c r="F693" s="4">
        <v>65.599999999999994</v>
      </c>
    </row>
    <row r="694" spans="1:6" x14ac:dyDescent="0.3">
      <c r="A694" s="1">
        <v>17167</v>
      </c>
      <c r="B694" t="s">
        <v>1263</v>
      </c>
      <c r="C694" t="s">
        <v>1264</v>
      </c>
      <c r="D694" s="3">
        <v>197465</v>
      </c>
      <c r="E694" s="4">
        <v>868.3</v>
      </c>
      <c r="F694" s="4">
        <v>227.4</v>
      </c>
    </row>
    <row r="695" spans="1:6" x14ac:dyDescent="0.3">
      <c r="A695" s="1">
        <v>17169</v>
      </c>
      <c r="B695" t="s">
        <v>1265</v>
      </c>
      <c r="C695" t="s">
        <v>1266</v>
      </c>
      <c r="D695" s="3">
        <v>7544</v>
      </c>
      <c r="E695" s="4">
        <v>437.27</v>
      </c>
      <c r="F695" s="4">
        <v>17.3</v>
      </c>
    </row>
    <row r="696" spans="1:6" x14ac:dyDescent="0.3">
      <c r="A696" s="1">
        <v>17171</v>
      </c>
      <c r="B696" t="s">
        <v>1267</v>
      </c>
      <c r="C696" t="s">
        <v>355</v>
      </c>
      <c r="D696" s="3">
        <v>5355</v>
      </c>
      <c r="E696" s="4">
        <v>250.91</v>
      </c>
      <c r="F696" s="4">
        <v>21.3</v>
      </c>
    </row>
    <row r="697" spans="1:6" x14ac:dyDescent="0.3">
      <c r="A697" s="1">
        <v>17173</v>
      </c>
      <c r="B697" t="s">
        <v>1268</v>
      </c>
      <c r="C697" t="s">
        <v>130</v>
      </c>
      <c r="D697" s="3">
        <v>22363</v>
      </c>
      <c r="E697" s="4">
        <v>758.52</v>
      </c>
      <c r="F697" s="4">
        <v>29.5</v>
      </c>
    </row>
    <row r="698" spans="1:6" x14ac:dyDescent="0.3">
      <c r="A698" s="1">
        <v>17175</v>
      </c>
      <c r="B698" t="s">
        <v>1269</v>
      </c>
      <c r="C698" t="s">
        <v>1270</v>
      </c>
      <c r="D698" s="3">
        <v>5994</v>
      </c>
      <c r="E698" s="4">
        <v>288.08</v>
      </c>
      <c r="F698" s="4">
        <v>20.8</v>
      </c>
    </row>
    <row r="699" spans="1:6" x14ac:dyDescent="0.3">
      <c r="A699" s="1">
        <v>17177</v>
      </c>
      <c r="B699" t="s">
        <v>1271</v>
      </c>
      <c r="C699" t="s">
        <v>1272</v>
      </c>
      <c r="D699" s="3">
        <v>47711</v>
      </c>
      <c r="E699" s="4">
        <v>564.52</v>
      </c>
      <c r="F699" s="4">
        <v>84.5</v>
      </c>
    </row>
    <row r="700" spans="1:6" x14ac:dyDescent="0.3">
      <c r="A700" s="1">
        <v>17179</v>
      </c>
      <c r="B700" t="s">
        <v>1273</v>
      </c>
      <c r="C700" t="s">
        <v>1274</v>
      </c>
      <c r="D700" s="3">
        <v>135394</v>
      </c>
      <c r="E700" s="4">
        <v>648.97</v>
      </c>
      <c r="F700" s="4">
        <v>208.6</v>
      </c>
    </row>
    <row r="701" spans="1:6" x14ac:dyDescent="0.3">
      <c r="A701" s="1">
        <v>17181</v>
      </c>
      <c r="B701" t="s">
        <v>1275</v>
      </c>
      <c r="C701" t="s">
        <v>367</v>
      </c>
      <c r="D701" s="3">
        <v>17808</v>
      </c>
      <c r="E701" s="4">
        <v>413.46</v>
      </c>
      <c r="F701" s="4">
        <v>43.1</v>
      </c>
    </row>
    <row r="702" spans="1:6" x14ac:dyDescent="0.3">
      <c r="A702" s="1">
        <v>17183</v>
      </c>
      <c r="B702" t="s">
        <v>1276</v>
      </c>
      <c r="C702" t="s">
        <v>1277</v>
      </c>
      <c r="D702" s="3">
        <v>81625</v>
      </c>
      <c r="E702" s="4">
        <v>898.37</v>
      </c>
      <c r="F702" s="4">
        <v>90.9</v>
      </c>
    </row>
    <row r="703" spans="1:6" x14ac:dyDescent="0.3">
      <c r="A703" s="1">
        <v>17185</v>
      </c>
      <c r="B703" t="s">
        <v>1278</v>
      </c>
      <c r="C703" t="s">
        <v>1279</v>
      </c>
      <c r="D703" s="3">
        <v>11947</v>
      </c>
      <c r="E703" s="4">
        <v>223.25</v>
      </c>
      <c r="F703" s="4">
        <v>53.5</v>
      </c>
    </row>
    <row r="704" spans="1:6" x14ac:dyDescent="0.3">
      <c r="A704" s="1">
        <v>17187</v>
      </c>
      <c r="B704" t="s">
        <v>1280</v>
      </c>
      <c r="C704" t="s">
        <v>1025</v>
      </c>
      <c r="D704" s="3">
        <v>17707</v>
      </c>
      <c r="E704" s="4">
        <v>542.41</v>
      </c>
      <c r="F704" s="4">
        <v>32.6</v>
      </c>
    </row>
    <row r="705" spans="1:6" x14ac:dyDescent="0.3">
      <c r="A705" s="1">
        <v>17189</v>
      </c>
      <c r="B705" t="s">
        <v>1281</v>
      </c>
      <c r="C705" t="s">
        <v>142</v>
      </c>
      <c r="D705" s="3">
        <v>14716</v>
      </c>
      <c r="E705" s="4">
        <v>562.57000000000005</v>
      </c>
      <c r="F705" s="4">
        <v>26.2</v>
      </c>
    </row>
    <row r="706" spans="1:6" x14ac:dyDescent="0.3">
      <c r="A706" s="1">
        <v>17191</v>
      </c>
      <c r="B706" t="s">
        <v>1282</v>
      </c>
      <c r="C706" t="s">
        <v>1028</v>
      </c>
      <c r="D706" s="3">
        <v>16760</v>
      </c>
      <c r="E706" s="4">
        <v>713.81</v>
      </c>
      <c r="F706" s="4">
        <v>23.5</v>
      </c>
    </row>
    <row r="707" spans="1:6" x14ac:dyDescent="0.3">
      <c r="A707" s="1">
        <v>17193</v>
      </c>
      <c r="B707" t="s">
        <v>1283</v>
      </c>
      <c r="C707" t="s">
        <v>372</v>
      </c>
      <c r="D707" s="3">
        <v>14665</v>
      </c>
      <c r="E707" s="4">
        <v>494.77</v>
      </c>
      <c r="F707" s="4">
        <v>29.6</v>
      </c>
    </row>
    <row r="708" spans="1:6" x14ac:dyDescent="0.3">
      <c r="A708" s="1">
        <v>17195</v>
      </c>
      <c r="B708" t="s">
        <v>1284</v>
      </c>
      <c r="C708" t="s">
        <v>1285</v>
      </c>
      <c r="D708" s="3">
        <v>58498</v>
      </c>
      <c r="E708" s="4">
        <v>684.25</v>
      </c>
      <c r="F708" s="4">
        <v>85.5</v>
      </c>
    </row>
    <row r="709" spans="1:6" x14ac:dyDescent="0.3">
      <c r="A709" s="1">
        <v>17197</v>
      </c>
      <c r="B709" t="s">
        <v>1286</v>
      </c>
      <c r="C709" t="s">
        <v>1287</v>
      </c>
      <c r="D709" s="3">
        <v>677560</v>
      </c>
      <c r="E709" s="4">
        <v>836.91</v>
      </c>
      <c r="F709" s="4">
        <v>809.6</v>
      </c>
    </row>
    <row r="710" spans="1:6" x14ac:dyDescent="0.3">
      <c r="A710" s="1">
        <v>17199</v>
      </c>
      <c r="B710" t="s">
        <v>1288</v>
      </c>
      <c r="C710" t="s">
        <v>1289</v>
      </c>
      <c r="D710" s="3">
        <v>66357</v>
      </c>
      <c r="E710" s="4">
        <v>420.15</v>
      </c>
      <c r="F710" s="4">
        <v>157.9</v>
      </c>
    </row>
    <row r="711" spans="1:6" x14ac:dyDescent="0.3">
      <c r="A711" s="1">
        <v>17201</v>
      </c>
      <c r="B711" t="s">
        <v>1290</v>
      </c>
      <c r="C711" t="s">
        <v>1291</v>
      </c>
      <c r="D711" s="3">
        <v>295266</v>
      </c>
      <c r="E711" s="4">
        <v>513.36</v>
      </c>
      <c r="F711" s="4">
        <v>575.20000000000005</v>
      </c>
    </row>
    <row r="712" spans="1:6" x14ac:dyDescent="0.3">
      <c r="A712" s="1">
        <v>17203</v>
      </c>
      <c r="B712" t="s">
        <v>1292</v>
      </c>
      <c r="C712" t="s">
        <v>1293</v>
      </c>
      <c r="D712" s="3">
        <v>38664</v>
      </c>
      <c r="E712" s="4">
        <v>527.79999999999995</v>
      </c>
      <c r="F712" s="4">
        <v>73.3</v>
      </c>
    </row>
    <row r="713" spans="1:6" x14ac:dyDescent="0.3">
      <c r="A713" s="1">
        <v>18</v>
      </c>
      <c r="B713" t="s">
        <v>1294</v>
      </c>
      <c r="C713" t="s">
        <v>1295</v>
      </c>
      <c r="D713" s="3">
        <v>6483802</v>
      </c>
      <c r="E713" s="4">
        <v>35826.11</v>
      </c>
      <c r="F713" s="4">
        <v>181</v>
      </c>
    </row>
    <row r="714" spans="1:6" x14ac:dyDescent="0.3">
      <c r="A714" s="1">
        <v>18001</v>
      </c>
      <c r="B714" t="s">
        <v>1296</v>
      </c>
      <c r="C714" t="s">
        <v>496</v>
      </c>
      <c r="D714" s="3">
        <v>34387</v>
      </c>
      <c r="E714" s="4">
        <v>339.03</v>
      </c>
      <c r="F714" s="4">
        <v>101.4</v>
      </c>
    </row>
    <row r="715" spans="1:6" x14ac:dyDescent="0.3">
      <c r="A715" s="1">
        <v>18003</v>
      </c>
      <c r="B715" t="s">
        <v>1297</v>
      </c>
      <c r="C715" t="s">
        <v>1298</v>
      </c>
      <c r="D715" s="3">
        <v>355329</v>
      </c>
      <c r="E715" s="4">
        <v>657.31</v>
      </c>
      <c r="F715" s="4">
        <v>540.6</v>
      </c>
    </row>
    <row r="716" spans="1:6" x14ac:dyDescent="0.3">
      <c r="A716" s="1">
        <v>18005</v>
      </c>
      <c r="B716" t="s">
        <v>1300</v>
      </c>
      <c r="C716" t="s">
        <v>1301</v>
      </c>
      <c r="D716" s="3">
        <v>76794</v>
      </c>
      <c r="E716" s="4">
        <v>406.91</v>
      </c>
      <c r="F716" s="4">
        <v>188.7</v>
      </c>
    </row>
    <row r="717" spans="1:6" x14ac:dyDescent="0.3">
      <c r="A717" s="1">
        <v>18007</v>
      </c>
      <c r="B717" t="s">
        <v>1302</v>
      </c>
      <c r="C717" t="s">
        <v>251</v>
      </c>
      <c r="D717" s="3">
        <v>8854</v>
      </c>
      <c r="E717" s="4">
        <v>406.42</v>
      </c>
      <c r="F717" s="4">
        <v>21.8</v>
      </c>
    </row>
    <row r="718" spans="1:6" x14ac:dyDescent="0.3">
      <c r="A718" s="1">
        <v>18009</v>
      </c>
      <c r="B718" t="s">
        <v>1303</v>
      </c>
      <c r="C718" t="s">
        <v>1304</v>
      </c>
      <c r="D718" s="3">
        <v>12766</v>
      </c>
      <c r="E718" s="4">
        <v>165.08</v>
      </c>
      <c r="F718" s="4">
        <v>77.3</v>
      </c>
    </row>
    <row r="719" spans="1:6" x14ac:dyDescent="0.3">
      <c r="A719" s="1">
        <v>18011</v>
      </c>
      <c r="B719" t="s">
        <v>1305</v>
      </c>
      <c r="C719" t="s">
        <v>253</v>
      </c>
      <c r="D719" s="3">
        <v>56640</v>
      </c>
      <c r="E719" s="4">
        <v>422.91</v>
      </c>
      <c r="F719" s="4">
        <v>133.9</v>
      </c>
    </row>
    <row r="720" spans="1:6" x14ac:dyDescent="0.3">
      <c r="A720" s="1">
        <v>18013</v>
      </c>
      <c r="B720" t="s">
        <v>1306</v>
      </c>
      <c r="C720" t="s">
        <v>1145</v>
      </c>
      <c r="D720" s="3">
        <v>15242</v>
      </c>
      <c r="E720" s="4">
        <v>311.98</v>
      </c>
      <c r="F720" s="4">
        <v>48.9</v>
      </c>
    </row>
    <row r="721" spans="1:6" x14ac:dyDescent="0.3">
      <c r="A721" s="1">
        <v>18015</v>
      </c>
      <c r="B721" t="s">
        <v>1307</v>
      </c>
      <c r="C721" t="s">
        <v>258</v>
      </c>
      <c r="D721" s="3">
        <v>20155</v>
      </c>
      <c r="E721" s="4">
        <v>372.22</v>
      </c>
      <c r="F721" s="4">
        <v>54.1</v>
      </c>
    </row>
    <row r="722" spans="1:6" x14ac:dyDescent="0.3">
      <c r="A722" s="1">
        <v>18017</v>
      </c>
      <c r="B722" t="s">
        <v>1308</v>
      </c>
      <c r="C722" t="s">
        <v>1151</v>
      </c>
      <c r="D722" s="3">
        <v>38966</v>
      </c>
      <c r="E722" s="4">
        <v>412.15</v>
      </c>
      <c r="F722" s="4">
        <v>94.5</v>
      </c>
    </row>
    <row r="723" spans="1:6" x14ac:dyDescent="0.3">
      <c r="A723" s="1">
        <v>18019</v>
      </c>
      <c r="B723" t="s">
        <v>1309</v>
      </c>
      <c r="C723" t="s">
        <v>262</v>
      </c>
      <c r="D723" s="3">
        <v>110232</v>
      </c>
      <c r="E723" s="4">
        <v>372.86</v>
      </c>
      <c r="F723" s="4">
        <v>295.60000000000002</v>
      </c>
    </row>
    <row r="724" spans="1:6" x14ac:dyDescent="0.3">
      <c r="A724" s="1">
        <v>18021</v>
      </c>
      <c r="B724" t="s">
        <v>1310</v>
      </c>
      <c r="C724" t="s">
        <v>37</v>
      </c>
      <c r="D724" s="3">
        <v>26890</v>
      </c>
      <c r="E724" s="4">
        <v>357.54</v>
      </c>
      <c r="F724" s="4">
        <v>75.2</v>
      </c>
    </row>
    <row r="725" spans="1:6" x14ac:dyDescent="0.3">
      <c r="A725" s="1">
        <v>18023</v>
      </c>
      <c r="B725" t="s">
        <v>1311</v>
      </c>
      <c r="C725" t="s">
        <v>1159</v>
      </c>
      <c r="D725" s="3">
        <v>33224</v>
      </c>
      <c r="E725" s="4">
        <v>405.07</v>
      </c>
      <c r="F725" s="4">
        <v>82</v>
      </c>
    </row>
    <row r="726" spans="1:6" x14ac:dyDescent="0.3">
      <c r="A726" s="1">
        <v>18025</v>
      </c>
      <c r="B726" t="s">
        <v>1312</v>
      </c>
      <c r="C726" t="s">
        <v>274</v>
      </c>
      <c r="D726" s="3">
        <v>10713</v>
      </c>
      <c r="E726" s="4">
        <v>305.64</v>
      </c>
      <c r="F726" s="4">
        <v>35.1</v>
      </c>
    </row>
    <row r="727" spans="1:6" x14ac:dyDescent="0.3">
      <c r="A727" s="1">
        <v>18027</v>
      </c>
      <c r="B727" t="s">
        <v>1313</v>
      </c>
      <c r="C727" t="s">
        <v>1314</v>
      </c>
      <c r="D727" s="3">
        <v>31648</v>
      </c>
      <c r="E727" s="4">
        <v>429.49</v>
      </c>
      <c r="F727" s="4">
        <v>73.7</v>
      </c>
    </row>
    <row r="728" spans="1:6" x14ac:dyDescent="0.3">
      <c r="A728" s="1">
        <v>18029</v>
      </c>
      <c r="B728" t="s">
        <v>1315</v>
      </c>
      <c r="C728" t="s">
        <v>1316</v>
      </c>
      <c r="D728" s="3">
        <v>50047</v>
      </c>
      <c r="E728" s="4">
        <v>305.02999999999997</v>
      </c>
      <c r="F728" s="4">
        <v>164.1</v>
      </c>
    </row>
    <row r="729" spans="1:6" x14ac:dyDescent="0.3">
      <c r="A729" s="1">
        <v>18031</v>
      </c>
      <c r="B729" t="s">
        <v>1317</v>
      </c>
      <c r="C729" t="s">
        <v>847</v>
      </c>
      <c r="D729" s="3">
        <v>25740</v>
      </c>
      <c r="E729" s="4">
        <v>372.57</v>
      </c>
      <c r="F729" s="4">
        <v>69.099999999999994</v>
      </c>
    </row>
    <row r="730" spans="1:6" x14ac:dyDescent="0.3">
      <c r="A730" s="1">
        <v>18033</v>
      </c>
      <c r="B730" t="s">
        <v>1318</v>
      </c>
      <c r="C730" t="s">
        <v>59</v>
      </c>
      <c r="D730" s="3">
        <v>42223</v>
      </c>
      <c r="E730" s="4">
        <v>362.82</v>
      </c>
      <c r="F730" s="4">
        <v>116.4</v>
      </c>
    </row>
    <row r="731" spans="1:6" x14ac:dyDescent="0.3">
      <c r="A731" s="1">
        <v>18035</v>
      </c>
      <c r="B731" t="s">
        <v>1319</v>
      </c>
      <c r="C731" t="s">
        <v>1320</v>
      </c>
      <c r="D731" s="3">
        <v>117671</v>
      </c>
      <c r="E731" s="4">
        <v>392.12</v>
      </c>
      <c r="F731" s="4">
        <v>300.10000000000002</v>
      </c>
    </row>
    <row r="732" spans="1:6" x14ac:dyDescent="0.3">
      <c r="A732" s="1">
        <v>18037</v>
      </c>
      <c r="B732" t="s">
        <v>1321</v>
      </c>
      <c r="C732" t="s">
        <v>1322</v>
      </c>
      <c r="D732" s="3">
        <v>41889</v>
      </c>
      <c r="E732" s="4">
        <v>427.27</v>
      </c>
      <c r="F732" s="4">
        <v>98</v>
      </c>
    </row>
    <row r="733" spans="1:6" x14ac:dyDescent="0.3">
      <c r="A733" s="1">
        <v>18039</v>
      </c>
      <c r="B733" t="s">
        <v>1323</v>
      </c>
      <c r="C733" t="s">
        <v>1324</v>
      </c>
      <c r="D733" s="3">
        <v>197559</v>
      </c>
      <c r="E733" s="4">
        <v>463.17</v>
      </c>
      <c r="F733" s="4">
        <v>426.5</v>
      </c>
    </row>
    <row r="734" spans="1:6" x14ac:dyDescent="0.3">
      <c r="A734" s="1">
        <v>18041</v>
      </c>
      <c r="B734" t="s">
        <v>1325</v>
      </c>
      <c r="C734" t="s">
        <v>67</v>
      </c>
      <c r="D734" s="3">
        <v>24277</v>
      </c>
      <c r="E734" s="4">
        <v>215.01</v>
      </c>
      <c r="F734" s="4">
        <v>112.9</v>
      </c>
    </row>
    <row r="735" spans="1:6" x14ac:dyDescent="0.3">
      <c r="A735" s="1">
        <v>18043</v>
      </c>
      <c r="B735" t="s">
        <v>1326</v>
      </c>
      <c r="C735" t="s">
        <v>872</v>
      </c>
      <c r="D735" s="3">
        <v>74578</v>
      </c>
      <c r="E735" s="4">
        <v>147.93</v>
      </c>
      <c r="F735" s="4">
        <v>504.1</v>
      </c>
    </row>
    <row r="736" spans="1:6" x14ac:dyDescent="0.3">
      <c r="A736" s="1">
        <v>18045</v>
      </c>
      <c r="B736" t="s">
        <v>1327</v>
      </c>
      <c r="C736" t="s">
        <v>1328</v>
      </c>
      <c r="D736" s="3">
        <v>17240</v>
      </c>
      <c r="E736" s="4">
        <v>395.66</v>
      </c>
      <c r="F736" s="4">
        <v>43.6</v>
      </c>
    </row>
    <row r="737" spans="1:6" x14ac:dyDescent="0.3">
      <c r="A737" s="1">
        <v>18047</v>
      </c>
      <c r="B737" t="s">
        <v>1329</v>
      </c>
      <c r="C737" t="s">
        <v>69</v>
      </c>
      <c r="D737" s="3">
        <v>23087</v>
      </c>
      <c r="E737" s="4">
        <v>384.43</v>
      </c>
      <c r="F737" s="4">
        <v>60.1</v>
      </c>
    </row>
    <row r="738" spans="1:6" x14ac:dyDescent="0.3">
      <c r="A738" s="1">
        <v>18049</v>
      </c>
      <c r="B738" t="s">
        <v>1330</v>
      </c>
      <c r="C738" t="s">
        <v>288</v>
      </c>
      <c r="D738" s="3">
        <v>20836</v>
      </c>
      <c r="E738" s="4">
        <v>368.39</v>
      </c>
      <c r="F738" s="4">
        <v>56.6</v>
      </c>
    </row>
    <row r="739" spans="1:6" x14ac:dyDescent="0.3">
      <c r="A739" s="1">
        <v>18051</v>
      </c>
      <c r="B739" t="s">
        <v>1331</v>
      </c>
      <c r="C739" t="s">
        <v>1332</v>
      </c>
      <c r="D739" s="3">
        <v>33503</v>
      </c>
      <c r="E739" s="4">
        <v>487.49</v>
      </c>
      <c r="F739" s="4">
        <v>68.7</v>
      </c>
    </row>
    <row r="740" spans="1:6" x14ac:dyDescent="0.3">
      <c r="A740" s="1">
        <v>18053</v>
      </c>
      <c r="B740" t="s">
        <v>1333</v>
      </c>
      <c r="C740" t="s">
        <v>292</v>
      </c>
      <c r="D740" s="3">
        <v>70061</v>
      </c>
      <c r="E740" s="4">
        <v>414.07</v>
      </c>
      <c r="F740" s="4">
        <v>169.2</v>
      </c>
    </row>
    <row r="741" spans="1:6" x14ac:dyDescent="0.3">
      <c r="A741" s="1">
        <v>18055</v>
      </c>
      <c r="B741" t="s">
        <v>1335</v>
      </c>
      <c r="C741" t="s">
        <v>73</v>
      </c>
      <c r="D741" s="3">
        <v>33165</v>
      </c>
      <c r="E741" s="4">
        <v>542.49</v>
      </c>
      <c r="F741" s="4">
        <v>61.1</v>
      </c>
    </row>
    <row r="742" spans="1:6" x14ac:dyDescent="0.3">
      <c r="A742" s="1">
        <v>18057</v>
      </c>
      <c r="B742" t="s">
        <v>1336</v>
      </c>
      <c r="C742" t="s">
        <v>690</v>
      </c>
      <c r="D742" s="3">
        <v>274569</v>
      </c>
      <c r="E742" s="4">
        <v>394.27</v>
      </c>
      <c r="F742" s="4">
        <v>696.4</v>
      </c>
    </row>
    <row r="743" spans="1:6" x14ac:dyDescent="0.3">
      <c r="A743" s="1">
        <v>18059</v>
      </c>
      <c r="B743" t="s">
        <v>1337</v>
      </c>
      <c r="C743" t="s">
        <v>896</v>
      </c>
      <c r="D743" s="3">
        <v>70002</v>
      </c>
      <c r="E743" s="4">
        <v>306.02</v>
      </c>
      <c r="F743" s="4">
        <v>228.8</v>
      </c>
    </row>
    <row r="744" spans="1:6" x14ac:dyDescent="0.3">
      <c r="A744" s="1">
        <v>18061</v>
      </c>
      <c r="B744" t="s">
        <v>1338</v>
      </c>
      <c r="C744" t="s">
        <v>1339</v>
      </c>
      <c r="D744" s="3">
        <v>39364</v>
      </c>
      <c r="E744" s="4">
        <v>484.52</v>
      </c>
      <c r="F744" s="4">
        <v>81.2</v>
      </c>
    </row>
    <row r="745" spans="1:6" x14ac:dyDescent="0.3">
      <c r="A745" s="1">
        <v>18063</v>
      </c>
      <c r="B745" t="s">
        <v>1340</v>
      </c>
      <c r="C745" t="s">
        <v>1341</v>
      </c>
      <c r="D745" s="3">
        <v>145448</v>
      </c>
      <c r="E745" s="4">
        <v>406.91</v>
      </c>
      <c r="F745" s="4">
        <v>357.4</v>
      </c>
    </row>
    <row r="746" spans="1:6" x14ac:dyDescent="0.3">
      <c r="A746" s="1">
        <v>18065</v>
      </c>
      <c r="B746" t="s">
        <v>1342</v>
      </c>
      <c r="C746" t="s">
        <v>77</v>
      </c>
      <c r="D746" s="3">
        <v>49462</v>
      </c>
      <c r="E746" s="4">
        <v>391.88</v>
      </c>
      <c r="F746" s="4">
        <v>126.2</v>
      </c>
    </row>
    <row r="747" spans="1:6" x14ac:dyDescent="0.3">
      <c r="A747" s="1">
        <v>18067</v>
      </c>
      <c r="B747" t="s">
        <v>1343</v>
      </c>
      <c r="C747" t="s">
        <v>299</v>
      </c>
      <c r="D747" s="3">
        <v>82752</v>
      </c>
      <c r="E747" s="4">
        <v>293.06</v>
      </c>
      <c r="F747" s="4">
        <v>282.39999999999998</v>
      </c>
    </row>
    <row r="748" spans="1:6" x14ac:dyDescent="0.3">
      <c r="A748" s="1">
        <v>18069</v>
      </c>
      <c r="B748" t="s">
        <v>1344</v>
      </c>
      <c r="C748" t="s">
        <v>1345</v>
      </c>
      <c r="D748" s="3">
        <v>37124</v>
      </c>
      <c r="E748" s="4">
        <v>382.65</v>
      </c>
      <c r="F748" s="4">
        <v>97</v>
      </c>
    </row>
    <row r="749" spans="1:6" x14ac:dyDescent="0.3">
      <c r="A749" s="1">
        <v>18071</v>
      </c>
      <c r="B749" t="s">
        <v>1346</v>
      </c>
      <c r="C749" t="s">
        <v>81</v>
      </c>
      <c r="D749" s="3">
        <v>42376</v>
      </c>
      <c r="E749" s="4">
        <v>509.31</v>
      </c>
      <c r="F749" s="4">
        <v>83.2</v>
      </c>
    </row>
    <row r="750" spans="1:6" x14ac:dyDescent="0.3">
      <c r="A750" s="1">
        <v>18073</v>
      </c>
      <c r="B750" t="s">
        <v>1347</v>
      </c>
      <c r="C750" t="s">
        <v>911</v>
      </c>
      <c r="D750" s="3">
        <v>33478</v>
      </c>
      <c r="E750" s="4">
        <v>559.62</v>
      </c>
      <c r="F750" s="4">
        <v>59.8</v>
      </c>
    </row>
    <row r="751" spans="1:6" x14ac:dyDescent="0.3">
      <c r="A751" s="1">
        <v>18075</v>
      </c>
      <c r="B751" t="s">
        <v>1348</v>
      </c>
      <c r="C751" t="s">
        <v>1349</v>
      </c>
      <c r="D751" s="3">
        <v>21253</v>
      </c>
      <c r="E751" s="4">
        <v>383.91</v>
      </c>
      <c r="F751" s="4">
        <v>55.4</v>
      </c>
    </row>
    <row r="752" spans="1:6" x14ac:dyDescent="0.3">
      <c r="A752" s="1">
        <v>18077</v>
      </c>
      <c r="B752" t="s">
        <v>1350</v>
      </c>
      <c r="C752" t="s">
        <v>83</v>
      </c>
      <c r="D752" s="3">
        <v>32428</v>
      </c>
      <c r="E752" s="4">
        <v>360.63</v>
      </c>
      <c r="F752" s="4">
        <v>89.9</v>
      </c>
    </row>
    <row r="753" spans="1:6" x14ac:dyDescent="0.3">
      <c r="A753" s="1">
        <v>18079</v>
      </c>
      <c r="B753" t="s">
        <v>1351</v>
      </c>
      <c r="C753" t="s">
        <v>1352</v>
      </c>
      <c r="D753" s="3">
        <v>28525</v>
      </c>
      <c r="E753" s="4">
        <v>376.58</v>
      </c>
      <c r="F753" s="4">
        <v>75.7</v>
      </c>
    </row>
    <row r="754" spans="1:6" x14ac:dyDescent="0.3">
      <c r="A754" s="1">
        <v>18081</v>
      </c>
      <c r="B754" t="s">
        <v>1353</v>
      </c>
      <c r="C754" t="s">
        <v>307</v>
      </c>
      <c r="D754" s="3">
        <v>139654</v>
      </c>
      <c r="E754" s="4">
        <v>320.43</v>
      </c>
      <c r="F754" s="4">
        <v>435.8</v>
      </c>
    </row>
    <row r="755" spans="1:6" x14ac:dyDescent="0.3">
      <c r="A755" s="1">
        <v>18083</v>
      </c>
      <c r="B755" t="s">
        <v>1354</v>
      </c>
      <c r="C755" t="s">
        <v>1211</v>
      </c>
      <c r="D755" s="3">
        <v>38440</v>
      </c>
      <c r="E755" s="4">
        <v>516.03</v>
      </c>
      <c r="F755" s="4">
        <v>74.5</v>
      </c>
    </row>
    <row r="756" spans="1:6" x14ac:dyDescent="0.3">
      <c r="A756" s="1">
        <v>18085</v>
      </c>
      <c r="B756" t="s">
        <v>1355</v>
      </c>
      <c r="C756" t="s">
        <v>1356</v>
      </c>
      <c r="D756" s="3">
        <v>77358</v>
      </c>
      <c r="E756" s="4">
        <v>531.38</v>
      </c>
      <c r="F756" s="4">
        <v>145.6</v>
      </c>
    </row>
    <row r="757" spans="1:6" x14ac:dyDescent="0.3">
      <c r="A757" s="1">
        <v>18087</v>
      </c>
      <c r="B757" t="s">
        <v>1357</v>
      </c>
      <c r="C757" t="s">
        <v>1358</v>
      </c>
      <c r="D757" s="3">
        <v>37128</v>
      </c>
      <c r="E757" s="4">
        <v>379.62</v>
      </c>
      <c r="F757" s="4">
        <v>97.8</v>
      </c>
    </row>
    <row r="758" spans="1:6" x14ac:dyDescent="0.3">
      <c r="A758" s="1">
        <v>18089</v>
      </c>
      <c r="B758" t="s">
        <v>1359</v>
      </c>
      <c r="C758" t="s">
        <v>412</v>
      </c>
      <c r="D758" s="3">
        <v>496005</v>
      </c>
      <c r="E758" s="4">
        <v>498.96</v>
      </c>
      <c r="F758" s="4">
        <v>994.1</v>
      </c>
    </row>
    <row r="759" spans="1:6" x14ac:dyDescent="0.3">
      <c r="A759" s="1">
        <v>18091</v>
      </c>
      <c r="B759" t="s">
        <v>1360</v>
      </c>
      <c r="C759" t="s">
        <v>1361</v>
      </c>
      <c r="D759" s="3">
        <v>111467</v>
      </c>
      <c r="E759" s="4">
        <v>598.29999999999995</v>
      </c>
      <c r="F759" s="4">
        <v>186.3</v>
      </c>
    </row>
    <row r="760" spans="1:6" x14ac:dyDescent="0.3">
      <c r="A760" s="1">
        <v>18093</v>
      </c>
      <c r="B760" t="s">
        <v>1362</v>
      </c>
      <c r="C760" t="s">
        <v>90</v>
      </c>
      <c r="D760" s="3">
        <v>46134</v>
      </c>
      <c r="E760" s="4">
        <v>449.17</v>
      </c>
      <c r="F760" s="4">
        <v>102.7</v>
      </c>
    </row>
    <row r="761" spans="1:6" x14ac:dyDescent="0.3">
      <c r="A761" s="1">
        <v>18095</v>
      </c>
      <c r="B761" t="s">
        <v>1363</v>
      </c>
      <c r="C761" t="s">
        <v>101</v>
      </c>
      <c r="D761" s="3">
        <v>131636</v>
      </c>
      <c r="E761" s="4">
        <v>451.92</v>
      </c>
      <c r="F761" s="4">
        <v>291.3</v>
      </c>
    </row>
    <row r="762" spans="1:6" x14ac:dyDescent="0.3">
      <c r="A762" s="1">
        <v>18097</v>
      </c>
      <c r="B762" t="s">
        <v>1364</v>
      </c>
      <c r="C762" t="s">
        <v>105</v>
      </c>
      <c r="D762" s="3">
        <v>903393</v>
      </c>
      <c r="E762" s="4">
        <v>396.3</v>
      </c>
      <c r="F762" s="4">
        <v>2279.6</v>
      </c>
    </row>
    <row r="763" spans="1:6" x14ac:dyDescent="0.3">
      <c r="A763" s="1">
        <v>18099</v>
      </c>
      <c r="B763" t="s">
        <v>1365</v>
      </c>
      <c r="C763" t="s">
        <v>107</v>
      </c>
      <c r="D763" s="3">
        <v>47051</v>
      </c>
      <c r="E763" s="4">
        <v>443.63</v>
      </c>
      <c r="F763" s="4">
        <v>106.1</v>
      </c>
    </row>
    <row r="764" spans="1:6" x14ac:dyDescent="0.3">
      <c r="A764" s="1">
        <v>18101</v>
      </c>
      <c r="B764" t="s">
        <v>1366</v>
      </c>
      <c r="C764" t="s">
        <v>723</v>
      </c>
      <c r="D764" s="3">
        <v>10334</v>
      </c>
      <c r="E764" s="4">
        <v>335.74</v>
      </c>
      <c r="F764" s="4">
        <v>30.8</v>
      </c>
    </row>
    <row r="765" spans="1:6" x14ac:dyDescent="0.3">
      <c r="A765" s="1">
        <v>18103</v>
      </c>
      <c r="B765" t="s">
        <v>1367</v>
      </c>
      <c r="C765" t="s">
        <v>1368</v>
      </c>
      <c r="D765" s="3">
        <v>36903</v>
      </c>
      <c r="E765" s="4">
        <v>373.84</v>
      </c>
      <c r="F765" s="4">
        <v>98.7</v>
      </c>
    </row>
    <row r="766" spans="1:6" x14ac:dyDescent="0.3">
      <c r="A766" s="1">
        <v>18105</v>
      </c>
      <c r="B766" t="s">
        <v>1369</v>
      </c>
      <c r="C766" t="s">
        <v>112</v>
      </c>
      <c r="D766" s="3">
        <v>137974</v>
      </c>
      <c r="E766" s="4">
        <v>394.51</v>
      </c>
      <c r="F766" s="4">
        <v>349.7</v>
      </c>
    </row>
    <row r="767" spans="1:6" x14ac:dyDescent="0.3">
      <c r="A767" s="1">
        <v>18107</v>
      </c>
      <c r="B767" t="s">
        <v>1370</v>
      </c>
      <c r="C767" t="s">
        <v>114</v>
      </c>
      <c r="D767" s="3">
        <v>38124</v>
      </c>
      <c r="E767" s="4">
        <v>504.61</v>
      </c>
      <c r="F767" s="4">
        <v>75.599999999999994</v>
      </c>
    </row>
    <row r="768" spans="1:6" x14ac:dyDescent="0.3">
      <c r="A768" s="1">
        <v>18109</v>
      </c>
      <c r="B768" t="s">
        <v>1371</v>
      </c>
      <c r="C768" t="s">
        <v>116</v>
      </c>
      <c r="D768" s="3">
        <v>68894</v>
      </c>
      <c r="E768" s="4">
        <v>403.97</v>
      </c>
      <c r="F768" s="4">
        <v>170.5</v>
      </c>
    </row>
    <row r="769" spans="1:6" x14ac:dyDescent="0.3">
      <c r="A769" s="1">
        <v>18111</v>
      </c>
      <c r="B769" t="s">
        <v>1372</v>
      </c>
      <c r="C769" t="s">
        <v>331</v>
      </c>
      <c r="D769" s="3">
        <v>14244</v>
      </c>
      <c r="E769" s="4">
        <v>401.76</v>
      </c>
      <c r="F769" s="4">
        <v>35.5</v>
      </c>
    </row>
    <row r="770" spans="1:6" x14ac:dyDescent="0.3">
      <c r="A770" s="1">
        <v>18113</v>
      </c>
      <c r="B770" t="s">
        <v>1373</v>
      </c>
      <c r="C770" t="s">
        <v>1374</v>
      </c>
      <c r="D770" s="3">
        <v>47536</v>
      </c>
      <c r="E770" s="4">
        <v>410.84</v>
      </c>
      <c r="F770" s="4">
        <v>115.7</v>
      </c>
    </row>
    <row r="771" spans="1:6" x14ac:dyDescent="0.3">
      <c r="A771" s="1">
        <v>18115</v>
      </c>
      <c r="B771" t="s">
        <v>1375</v>
      </c>
      <c r="C771" t="s">
        <v>1376</v>
      </c>
      <c r="D771" s="3">
        <v>6128</v>
      </c>
      <c r="E771" s="4">
        <v>86.14</v>
      </c>
      <c r="F771" s="4">
        <v>71.099999999999994</v>
      </c>
    </row>
    <row r="772" spans="1:6" x14ac:dyDescent="0.3">
      <c r="A772" s="1">
        <v>18117</v>
      </c>
      <c r="B772" t="s">
        <v>1377</v>
      </c>
      <c r="C772" t="s">
        <v>437</v>
      </c>
      <c r="D772" s="3">
        <v>19840</v>
      </c>
      <c r="E772" s="4">
        <v>398.39</v>
      </c>
      <c r="F772" s="4">
        <v>49.8</v>
      </c>
    </row>
    <row r="773" spans="1:6" x14ac:dyDescent="0.3">
      <c r="A773" s="1">
        <v>18119</v>
      </c>
      <c r="B773" t="s">
        <v>1378</v>
      </c>
      <c r="C773" t="s">
        <v>1379</v>
      </c>
      <c r="D773" s="3">
        <v>21575</v>
      </c>
      <c r="E773" s="4">
        <v>385.29</v>
      </c>
      <c r="F773" s="4">
        <v>56</v>
      </c>
    </row>
    <row r="774" spans="1:6" x14ac:dyDescent="0.3">
      <c r="A774" s="1">
        <v>18121</v>
      </c>
      <c r="B774" t="s">
        <v>1380</v>
      </c>
      <c r="C774" t="s">
        <v>1381</v>
      </c>
      <c r="D774" s="3">
        <v>17339</v>
      </c>
      <c r="E774" s="4">
        <v>444.66</v>
      </c>
      <c r="F774" s="4">
        <v>39</v>
      </c>
    </row>
    <row r="775" spans="1:6" x14ac:dyDescent="0.3">
      <c r="A775" s="1">
        <v>18123</v>
      </c>
      <c r="B775" t="s">
        <v>1382</v>
      </c>
      <c r="C775" t="s">
        <v>118</v>
      </c>
      <c r="D775" s="3">
        <v>19338</v>
      </c>
      <c r="E775" s="4">
        <v>381.73</v>
      </c>
      <c r="F775" s="4">
        <v>50.7</v>
      </c>
    </row>
    <row r="776" spans="1:6" x14ac:dyDescent="0.3">
      <c r="A776" s="1">
        <v>18125</v>
      </c>
      <c r="B776" t="s">
        <v>1383</v>
      </c>
      <c r="C776" t="s">
        <v>122</v>
      </c>
      <c r="D776" s="3">
        <v>12845</v>
      </c>
      <c r="E776" s="4">
        <v>334.24</v>
      </c>
      <c r="F776" s="4">
        <v>38.4</v>
      </c>
    </row>
    <row r="777" spans="1:6" x14ac:dyDescent="0.3">
      <c r="A777" s="1">
        <v>18127</v>
      </c>
      <c r="B777" t="s">
        <v>1384</v>
      </c>
      <c r="C777" t="s">
        <v>1385</v>
      </c>
      <c r="D777" s="3">
        <v>164343</v>
      </c>
      <c r="E777" s="4">
        <v>418.15</v>
      </c>
      <c r="F777" s="4">
        <v>393</v>
      </c>
    </row>
    <row r="778" spans="1:6" x14ac:dyDescent="0.3">
      <c r="A778" s="1">
        <v>18129</v>
      </c>
      <c r="B778" t="s">
        <v>1386</v>
      </c>
      <c r="C778" t="s">
        <v>1387</v>
      </c>
      <c r="D778" s="3">
        <v>25910</v>
      </c>
      <c r="E778" s="4">
        <v>409.57</v>
      </c>
      <c r="F778" s="4">
        <v>63.3</v>
      </c>
    </row>
    <row r="779" spans="1:6" x14ac:dyDescent="0.3">
      <c r="A779" s="1">
        <v>18131</v>
      </c>
      <c r="B779" t="s">
        <v>1388</v>
      </c>
      <c r="C779" t="s">
        <v>348</v>
      </c>
      <c r="D779" s="3">
        <v>13402</v>
      </c>
      <c r="E779" s="4">
        <v>433.65</v>
      </c>
      <c r="F779" s="4">
        <v>30.9</v>
      </c>
    </row>
    <row r="780" spans="1:6" x14ac:dyDescent="0.3">
      <c r="A780" s="1">
        <v>18133</v>
      </c>
      <c r="B780" t="s">
        <v>1389</v>
      </c>
      <c r="C780" t="s">
        <v>745</v>
      </c>
      <c r="D780" s="3">
        <v>37963</v>
      </c>
      <c r="E780" s="4">
        <v>480.53</v>
      </c>
      <c r="F780" s="4">
        <v>79</v>
      </c>
    </row>
    <row r="781" spans="1:6" x14ac:dyDescent="0.3">
      <c r="A781" s="1">
        <v>18135</v>
      </c>
      <c r="B781" t="s">
        <v>1390</v>
      </c>
      <c r="C781" t="s">
        <v>124</v>
      </c>
      <c r="D781" s="3">
        <v>26171</v>
      </c>
      <c r="E781" s="4">
        <v>452.38</v>
      </c>
      <c r="F781" s="4">
        <v>57.9</v>
      </c>
    </row>
    <row r="782" spans="1:6" x14ac:dyDescent="0.3">
      <c r="A782" s="1">
        <v>18137</v>
      </c>
      <c r="B782" t="s">
        <v>1391</v>
      </c>
      <c r="C782" t="s">
        <v>1392</v>
      </c>
      <c r="D782" s="3">
        <v>28818</v>
      </c>
      <c r="E782" s="4">
        <v>446.43</v>
      </c>
      <c r="F782" s="4">
        <v>64.599999999999994</v>
      </c>
    </row>
    <row r="783" spans="1:6" x14ac:dyDescent="0.3">
      <c r="A783" s="1">
        <v>18139</v>
      </c>
      <c r="B783" t="s">
        <v>1393</v>
      </c>
      <c r="C783" t="s">
        <v>1394</v>
      </c>
      <c r="D783" s="3">
        <v>17392</v>
      </c>
      <c r="E783" s="4">
        <v>408.12</v>
      </c>
      <c r="F783" s="4">
        <v>42.6</v>
      </c>
    </row>
    <row r="784" spans="1:6" x14ac:dyDescent="0.3">
      <c r="A784" s="1">
        <v>18141</v>
      </c>
      <c r="B784" t="s">
        <v>1395</v>
      </c>
      <c r="C784" t="s">
        <v>1396</v>
      </c>
      <c r="D784" s="3">
        <v>266931</v>
      </c>
      <c r="E784" s="4">
        <v>457.85</v>
      </c>
      <c r="F784" s="4">
        <v>583</v>
      </c>
    </row>
    <row r="785" spans="1:6" x14ac:dyDescent="0.3">
      <c r="A785" s="1">
        <v>18143</v>
      </c>
      <c r="B785" t="s">
        <v>1397</v>
      </c>
      <c r="C785" t="s">
        <v>355</v>
      </c>
      <c r="D785" s="3">
        <v>24181</v>
      </c>
      <c r="E785" s="4">
        <v>190.4</v>
      </c>
      <c r="F785" s="4">
        <v>127</v>
      </c>
    </row>
    <row r="786" spans="1:6" x14ac:dyDescent="0.3">
      <c r="A786" s="1">
        <v>18145</v>
      </c>
      <c r="B786" t="s">
        <v>1398</v>
      </c>
      <c r="C786" t="s">
        <v>130</v>
      </c>
      <c r="D786" s="3">
        <v>44436</v>
      </c>
      <c r="E786" s="4">
        <v>411.15</v>
      </c>
      <c r="F786" s="4">
        <v>108.1</v>
      </c>
    </row>
    <row r="787" spans="1:6" x14ac:dyDescent="0.3">
      <c r="A787" s="1">
        <v>18147</v>
      </c>
      <c r="B787" t="s">
        <v>1399</v>
      </c>
      <c r="C787" t="s">
        <v>1400</v>
      </c>
      <c r="D787" s="3">
        <v>20952</v>
      </c>
      <c r="E787" s="4">
        <v>396.74</v>
      </c>
      <c r="F787" s="4">
        <v>52.8</v>
      </c>
    </row>
    <row r="788" spans="1:6" x14ac:dyDescent="0.3">
      <c r="A788" s="1">
        <v>18149</v>
      </c>
      <c r="B788" t="s">
        <v>1401</v>
      </c>
      <c r="C788" t="s">
        <v>1402</v>
      </c>
      <c r="D788" s="3">
        <v>23363</v>
      </c>
      <c r="E788" s="4">
        <v>309.13</v>
      </c>
      <c r="F788" s="4">
        <v>75.599999999999994</v>
      </c>
    </row>
    <row r="789" spans="1:6" x14ac:dyDescent="0.3">
      <c r="A789" s="1">
        <v>18151</v>
      </c>
      <c r="B789" t="s">
        <v>1403</v>
      </c>
      <c r="C789" t="s">
        <v>1404</v>
      </c>
      <c r="D789" s="3">
        <v>34185</v>
      </c>
      <c r="E789" s="4">
        <v>308.94</v>
      </c>
      <c r="F789" s="4">
        <v>110.7</v>
      </c>
    </row>
    <row r="790" spans="1:6" x14ac:dyDescent="0.3">
      <c r="A790" s="1">
        <v>18153</v>
      </c>
      <c r="B790" t="s">
        <v>1405</v>
      </c>
      <c r="C790" t="s">
        <v>1406</v>
      </c>
      <c r="D790" s="3">
        <v>21475</v>
      </c>
      <c r="E790" s="4">
        <v>447.14</v>
      </c>
      <c r="F790" s="4">
        <v>48</v>
      </c>
    </row>
    <row r="791" spans="1:6" x14ac:dyDescent="0.3">
      <c r="A791" s="1">
        <v>18155</v>
      </c>
      <c r="B791" t="s">
        <v>1407</v>
      </c>
      <c r="C791" t="s">
        <v>1408</v>
      </c>
      <c r="D791" s="3">
        <v>10613</v>
      </c>
      <c r="E791" s="4">
        <v>220.63</v>
      </c>
      <c r="F791" s="4">
        <v>48.1</v>
      </c>
    </row>
    <row r="792" spans="1:6" x14ac:dyDescent="0.3">
      <c r="A792" s="1">
        <v>18157</v>
      </c>
      <c r="B792" t="s">
        <v>1409</v>
      </c>
      <c r="C792" t="s">
        <v>1410</v>
      </c>
      <c r="D792" s="3">
        <v>172780</v>
      </c>
      <c r="E792" s="4">
        <v>499.81</v>
      </c>
      <c r="F792" s="4">
        <v>345.7</v>
      </c>
    </row>
    <row r="793" spans="1:6" x14ac:dyDescent="0.3">
      <c r="A793" s="1">
        <v>18159</v>
      </c>
      <c r="B793" t="s">
        <v>1411</v>
      </c>
      <c r="C793" t="s">
        <v>1412</v>
      </c>
      <c r="D793" s="3">
        <v>15936</v>
      </c>
      <c r="E793" s="4">
        <v>260.54000000000002</v>
      </c>
      <c r="F793" s="4">
        <v>61.2</v>
      </c>
    </row>
    <row r="794" spans="1:6" x14ac:dyDescent="0.3">
      <c r="A794" s="1">
        <v>18161</v>
      </c>
      <c r="B794" t="s">
        <v>1413</v>
      </c>
      <c r="C794" t="s">
        <v>367</v>
      </c>
      <c r="D794" s="3">
        <v>7516</v>
      </c>
      <c r="E794" s="4">
        <v>161.22</v>
      </c>
      <c r="F794" s="4">
        <v>46.6</v>
      </c>
    </row>
    <row r="795" spans="1:6" x14ac:dyDescent="0.3">
      <c r="A795" s="1">
        <v>18163</v>
      </c>
      <c r="B795" t="s">
        <v>1414</v>
      </c>
      <c r="C795" t="s">
        <v>1415</v>
      </c>
      <c r="D795" s="3">
        <v>179703</v>
      </c>
      <c r="E795" s="4">
        <v>233.48</v>
      </c>
      <c r="F795" s="4">
        <v>769.7</v>
      </c>
    </row>
    <row r="796" spans="1:6" x14ac:dyDescent="0.3">
      <c r="A796" s="1">
        <v>18165</v>
      </c>
      <c r="B796" t="s">
        <v>1416</v>
      </c>
      <c r="C796" t="s">
        <v>1417</v>
      </c>
      <c r="D796" s="3">
        <v>16212</v>
      </c>
      <c r="E796" s="4">
        <v>256.88</v>
      </c>
      <c r="F796" s="4">
        <v>63.1</v>
      </c>
    </row>
    <row r="797" spans="1:6" x14ac:dyDescent="0.3">
      <c r="A797" s="1">
        <v>18167</v>
      </c>
      <c r="B797" t="s">
        <v>1418</v>
      </c>
      <c r="C797" t="s">
        <v>1419</v>
      </c>
      <c r="D797" s="3">
        <v>107848</v>
      </c>
      <c r="E797" s="4">
        <v>403.31</v>
      </c>
      <c r="F797" s="4">
        <v>267.39999999999998</v>
      </c>
    </row>
    <row r="798" spans="1:6" x14ac:dyDescent="0.3">
      <c r="A798" s="1">
        <v>18169</v>
      </c>
      <c r="B798" t="s">
        <v>1420</v>
      </c>
      <c r="C798" t="s">
        <v>1279</v>
      </c>
      <c r="D798" s="3">
        <v>32888</v>
      </c>
      <c r="E798" s="4">
        <v>412.43</v>
      </c>
      <c r="F798" s="4">
        <v>79.7</v>
      </c>
    </row>
    <row r="799" spans="1:6" x14ac:dyDescent="0.3">
      <c r="A799" s="1">
        <v>18171</v>
      </c>
      <c r="B799" t="s">
        <v>1421</v>
      </c>
      <c r="C799" t="s">
        <v>1025</v>
      </c>
      <c r="D799" s="3">
        <v>8508</v>
      </c>
      <c r="E799" s="4">
        <v>364.68</v>
      </c>
      <c r="F799" s="4">
        <v>23.3</v>
      </c>
    </row>
    <row r="800" spans="1:6" x14ac:dyDescent="0.3">
      <c r="A800" s="1">
        <v>18173</v>
      </c>
      <c r="B800" t="s">
        <v>1422</v>
      </c>
      <c r="C800" t="s">
        <v>1423</v>
      </c>
      <c r="D800" s="3">
        <v>59689</v>
      </c>
      <c r="E800" s="4">
        <v>384.82</v>
      </c>
      <c r="F800" s="4">
        <v>155.1</v>
      </c>
    </row>
    <row r="801" spans="1:6" x14ac:dyDescent="0.3">
      <c r="A801" s="1">
        <v>18175</v>
      </c>
      <c r="B801" t="s">
        <v>1424</v>
      </c>
      <c r="C801" t="s">
        <v>142</v>
      </c>
      <c r="D801" s="3">
        <v>28262</v>
      </c>
      <c r="E801" s="4">
        <v>513.73</v>
      </c>
      <c r="F801" s="4">
        <v>55</v>
      </c>
    </row>
    <row r="802" spans="1:6" x14ac:dyDescent="0.3">
      <c r="A802" s="1">
        <v>18177</v>
      </c>
      <c r="B802" t="s">
        <v>1425</v>
      </c>
      <c r="C802" t="s">
        <v>1028</v>
      </c>
      <c r="D802" s="3">
        <v>68917</v>
      </c>
      <c r="E802" s="4">
        <v>401.74</v>
      </c>
      <c r="F802" s="4">
        <v>171.5</v>
      </c>
    </row>
    <row r="803" spans="1:6" x14ac:dyDescent="0.3">
      <c r="A803" s="1">
        <v>18179</v>
      </c>
      <c r="B803" t="s">
        <v>1426</v>
      </c>
      <c r="C803" t="s">
        <v>1427</v>
      </c>
      <c r="D803" s="3">
        <v>27636</v>
      </c>
      <c r="E803" s="4">
        <v>368.09</v>
      </c>
      <c r="F803" s="4">
        <v>75.099999999999994</v>
      </c>
    </row>
    <row r="804" spans="1:6" x14ac:dyDescent="0.3">
      <c r="A804" s="1">
        <v>18181</v>
      </c>
      <c r="B804" t="s">
        <v>1428</v>
      </c>
      <c r="C804" t="s">
        <v>372</v>
      </c>
      <c r="D804" s="3">
        <v>24643</v>
      </c>
      <c r="E804" s="4">
        <v>505.12</v>
      </c>
      <c r="F804" s="4">
        <v>48.8</v>
      </c>
    </row>
    <row r="805" spans="1:6" x14ac:dyDescent="0.3">
      <c r="A805" s="1">
        <v>18183</v>
      </c>
      <c r="B805" t="s">
        <v>1429</v>
      </c>
      <c r="C805" t="s">
        <v>1430</v>
      </c>
      <c r="D805" s="3">
        <v>33292</v>
      </c>
      <c r="E805" s="4">
        <v>335.57</v>
      </c>
      <c r="F805" s="4">
        <v>99.2</v>
      </c>
    </row>
    <row r="806" spans="1:6" x14ac:dyDescent="0.3">
      <c r="A806" s="1">
        <v>19</v>
      </c>
      <c r="B806" t="s">
        <v>1431</v>
      </c>
      <c r="C806" t="s">
        <v>1432</v>
      </c>
      <c r="D806" s="3">
        <v>3046355</v>
      </c>
      <c r="E806" s="4">
        <v>55857.13</v>
      </c>
      <c r="F806" s="4">
        <v>54.5</v>
      </c>
    </row>
    <row r="807" spans="1:6" x14ac:dyDescent="0.3">
      <c r="A807" s="1">
        <v>19001</v>
      </c>
      <c r="B807" t="s">
        <v>1433</v>
      </c>
      <c r="C807" t="s">
        <v>1434</v>
      </c>
      <c r="D807" s="3">
        <v>7682</v>
      </c>
      <c r="E807" s="4">
        <v>569.27</v>
      </c>
      <c r="F807" s="4">
        <v>13.5</v>
      </c>
    </row>
    <row r="808" spans="1:6" x14ac:dyDescent="0.3">
      <c r="A808" s="1">
        <v>19003</v>
      </c>
      <c r="B808" t="s">
        <v>1435</v>
      </c>
      <c r="C808" t="s">
        <v>496</v>
      </c>
      <c r="D808" s="3">
        <v>4029</v>
      </c>
      <c r="E808" s="4">
        <v>423.44</v>
      </c>
      <c r="F808" s="4">
        <v>9.5</v>
      </c>
    </row>
    <row r="809" spans="1:6" x14ac:dyDescent="0.3">
      <c r="A809" s="1">
        <v>19005</v>
      </c>
      <c r="B809" t="s">
        <v>1436</v>
      </c>
      <c r="C809" t="s">
        <v>1437</v>
      </c>
      <c r="D809" s="3">
        <v>14330</v>
      </c>
      <c r="E809" s="4">
        <v>639.08000000000004</v>
      </c>
      <c r="F809" s="4">
        <v>22.4</v>
      </c>
    </row>
    <row r="810" spans="1:6" x14ac:dyDescent="0.3">
      <c r="A810" s="1">
        <v>19007</v>
      </c>
      <c r="B810" t="s">
        <v>1438</v>
      </c>
      <c r="C810" t="s">
        <v>1439</v>
      </c>
      <c r="D810" s="3">
        <v>12887</v>
      </c>
      <c r="E810" s="4">
        <v>497.29</v>
      </c>
      <c r="F810" s="4">
        <v>25.9</v>
      </c>
    </row>
    <row r="811" spans="1:6" x14ac:dyDescent="0.3">
      <c r="A811" s="1">
        <v>19009</v>
      </c>
      <c r="B811" t="s">
        <v>1440</v>
      </c>
      <c r="C811" t="s">
        <v>1441</v>
      </c>
      <c r="D811" s="3">
        <v>6119</v>
      </c>
      <c r="E811" s="4">
        <v>442.96</v>
      </c>
      <c r="F811" s="4">
        <v>13.8</v>
      </c>
    </row>
    <row r="812" spans="1:6" x14ac:dyDescent="0.3">
      <c r="A812" s="1">
        <v>19011</v>
      </c>
      <c r="B812" t="s">
        <v>1442</v>
      </c>
      <c r="C812" t="s">
        <v>251</v>
      </c>
      <c r="D812" s="3">
        <v>26076</v>
      </c>
      <c r="E812" s="4">
        <v>716.26</v>
      </c>
      <c r="F812" s="4">
        <v>36.4</v>
      </c>
    </row>
    <row r="813" spans="1:6" x14ac:dyDescent="0.3">
      <c r="A813" s="1">
        <v>19013</v>
      </c>
      <c r="B813" t="s">
        <v>1443</v>
      </c>
      <c r="C813" t="s">
        <v>1444</v>
      </c>
      <c r="D813" s="3">
        <v>131090</v>
      </c>
      <c r="E813" s="4">
        <v>565.77</v>
      </c>
      <c r="F813" s="4">
        <v>231.7</v>
      </c>
    </row>
    <row r="814" spans="1:6" x14ac:dyDescent="0.3">
      <c r="A814" s="1">
        <v>19015</v>
      </c>
      <c r="B814" t="s">
        <v>1445</v>
      </c>
      <c r="C814" t="s">
        <v>253</v>
      </c>
      <c r="D814" s="3">
        <v>26306</v>
      </c>
      <c r="E814" s="4">
        <v>571.57000000000005</v>
      </c>
      <c r="F814" s="4">
        <v>46</v>
      </c>
    </row>
    <row r="815" spans="1:6" x14ac:dyDescent="0.3">
      <c r="A815" s="1">
        <v>19017</v>
      </c>
      <c r="B815" t="s">
        <v>1446</v>
      </c>
      <c r="C815" t="s">
        <v>1447</v>
      </c>
      <c r="D815" s="3">
        <v>24276</v>
      </c>
      <c r="E815" s="4">
        <v>435.48</v>
      </c>
      <c r="F815" s="4">
        <v>55.7</v>
      </c>
    </row>
    <row r="816" spans="1:6" x14ac:dyDescent="0.3">
      <c r="A816" s="1">
        <v>19019</v>
      </c>
      <c r="B816" t="s">
        <v>1448</v>
      </c>
      <c r="C816" t="s">
        <v>1449</v>
      </c>
      <c r="D816" s="3">
        <v>20958</v>
      </c>
      <c r="E816" s="4">
        <v>571.02</v>
      </c>
      <c r="F816" s="4">
        <v>36.700000000000003</v>
      </c>
    </row>
    <row r="817" spans="1:6" x14ac:dyDescent="0.3">
      <c r="A817" s="1">
        <v>19021</v>
      </c>
      <c r="B817" t="s">
        <v>1450</v>
      </c>
      <c r="C817" t="s">
        <v>1451</v>
      </c>
      <c r="D817" s="3">
        <v>20260</v>
      </c>
      <c r="E817" s="4">
        <v>574.91</v>
      </c>
      <c r="F817" s="4">
        <v>35.200000000000003</v>
      </c>
    </row>
    <row r="818" spans="1:6" x14ac:dyDescent="0.3">
      <c r="A818" s="1">
        <v>19023</v>
      </c>
      <c r="B818" t="s">
        <v>1452</v>
      </c>
      <c r="C818" t="s">
        <v>23</v>
      </c>
      <c r="D818" s="3">
        <v>14867</v>
      </c>
      <c r="E818" s="4">
        <v>580.13</v>
      </c>
      <c r="F818" s="4">
        <v>25.6</v>
      </c>
    </row>
    <row r="819" spans="1:6" x14ac:dyDescent="0.3">
      <c r="A819" s="1">
        <v>19025</v>
      </c>
      <c r="B819" t="s">
        <v>1453</v>
      </c>
      <c r="C819" t="s">
        <v>25</v>
      </c>
      <c r="D819" s="3">
        <v>9670</v>
      </c>
      <c r="E819" s="4">
        <v>569.97</v>
      </c>
      <c r="F819" s="4">
        <v>17</v>
      </c>
    </row>
    <row r="820" spans="1:6" x14ac:dyDescent="0.3">
      <c r="A820" s="1">
        <v>19027</v>
      </c>
      <c r="B820" t="s">
        <v>1454</v>
      </c>
      <c r="C820" t="s">
        <v>258</v>
      </c>
      <c r="D820" s="3">
        <v>20816</v>
      </c>
      <c r="E820" s="4">
        <v>569.44000000000005</v>
      </c>
      <c r="F820" s="4">
        <v>36.6</v>
      </c>
    </row>
    <row r="821" spans="1:6" x14ac:dyDescent="0.3">
      <c r="A821" s="1">
        <v>19029</v>
      </c>
      <c r="B821" t="s">
        <v>1455</v>
      </c>
      <c r="C821" t="s">
        <v>1151</v>
      </c>
      <c r="D821" s="3">
        <v>13956</v>
      </c>
      <c r="E821" s="4">
        <v>564.27</v>
      </c>
      <c r="F821" s="4">
        <v>24.7</v>
      </c>
    </row>
    <row r="822" spans="1:6" x14ac:dyDescent="0.3">
      <c r="A822" s="1">
        <v>19031</v>
      </c>
      <c r="B822" t="s">
        <v>1456</v>
      </c>
      <c r="C822" t="s">
        <v>1457</v>
      </c>
      <c r="D822" s="3">
        <v>18499</v>
      </c>
      <c r="E822" s="4">
        <v>579.44000000000005</v>
      </c>
      <c r="F822" s="4">
        <v>31.9</v>
      </c>
    </row>
    <row r="823" spans="1:6" x14ac:dyDescent="0.3">
      <c r="A823" s="1">
        <v>19033</v>
      </c>
      <c r="B823" t="s">
        <v>1458</v>
      </c>
      <c r="C823" t="s">
        <v>1459</v>
      </c>
      <c r="D823" s="3">
        <v>44151</v>
      </c>
      <c r="E823" s="4">
        <v>568.30999999999995</v>
      </c>
      <c r="F823" s="4">
        <v>77.7</v>
      </c>
    </row>
    <row r="824" spans="1:6" x14ac:dyDescent="0.3">
      <c r="A824" s="1">
        <v>19035</v>
      </c>
      <c r="B824" t="s">
        <v>1460</v>
      </c>
      <c r="C824" t="s">
        <v>29</v>
      </c>
      <c r="D824" s="3">
        <v>12072</v>
      </c>
      <c r="E824" s="4">
        <v>576.91</v>
      </c>
      <c r="F824" s="4">
        <v>20.9</v>
      </c>
    </row>
    <row r="825" spans="1:6" x14ac:dyDescent="0.3">
      <c r="A825" s="1">
        <v>19037</v>
      </c>
      <c r="B825" t="s">
        <v>1461</v>
      </c>
      <c r="C825" t="s">
        <v>1462</v>
      </c>
      <c r="D825" s="3">
        <v>12439</v>
      </c>
      <c r="E825" s="4">
        <v>504.38</v>
      </c>
      <c r="F825" s="4">
        <v>24.7</v>
      </c>
    </row>
    <row r="826" spans="1:6" x14ac:dyDescent="0.3">
      <c r="A826" s="1">
        <v>19039</v>
      </c>
      <c r="B826" t="s">
        <v>1463</v>
      </c>
      <c r="C826" t="s">
        <v>35</v>
      </c>
      <c r="D826" s="3">
        <v>9286</v>
      </c>
      <c r="E826" s="4">
        <v>431.17</v>
      </c>
      <c r="F826" s="4">
        <v>21.5</v>
      </c>
    </row>
    <row r="827" spans="1:6" x14ac:dyDescent="0.3">
      <c r="A827" s="1">
        <v>19041</v>
      </c>
      <c r="B827" t="s">
        <v>1464</v>
      </c>
      <c r="C827" t="s">
        <v>37</v>
      </c>
      <c r="D827" s="3">
        <v>16667</v>
      </c>
      <c r="E827" s="4">
        <v>567.24</v>
      </c>
      <c r="F827" s="4">
        <v>29.4</v>
      </c>
    </row>
    <row r="828" spans="1:6" x14ac:dyDescent="0.3">
      <c r="A828" s="1">
        <v>19043</v>
      </c>
      <c r="B828" t="s">
        <v>1465</v>
      </c>
      <c r="C828" t="s">
        <v>826</v>
      </c>
      <c r="D828" s="3">
        <v>18129</v>
      </c>
      <c r="E828" s="4">
        <v>778.54</v>
      </c>
      <c r="F828" s="4">
        <v>23.3</v>
      </c>
    </row>
    <row r="829" spans="1:6" x14ac:dyDescent="0.3">
      <c r="A829" s="1">
        <v>19045</v>
      </c>
      <c r="B829" t="s">
        <v>1466</v>
      </c>
      <c r="C829" t="s">
        <v>1159</v>
      </c>
      <c r="D829" s="3">
        <v>49116</v>
      </c>
      <c r="E829" s="4">
        <v>694.91</v>
      </c>
      <c r="F829" s="4">
        <v>70.7</v>
      </c>
    </row>
    <row r="830" spans="1:6" x14ac:dyDescent="0.3">
      <c r="A830" s="1">
        <v>19047</v>
      </c>
      <c r="B830" t="s">
        <v>1467</v>
      </c>
      <c r="C830" t="s">
        <v>274</v>
      </c>
      <c r="D830" s="3">
        <v>17096</v>
      </c>
      <c r="E830" s="4">
        <v>714.19</v>
      </c>
      <c r="F830" s="4">
        <v>23.9</v>
      </c>
    </row>
    <row r="831" spans="1:6" x14ac:dyDescent="0.3">
      <c r="A831" s="1">
        <v>19049</v>
      </c>
      <c r="B831" t="s">
        <v>1468</v>
      </c>
      <c r="C831" t="s">
        <v>57</v>
      </c>
      <c r="D831" s="3">
        <v>66135</v>
      </c>
      <c r="E831" s="4">
        <v>588.45000000000005</v>
      </c>
      <c r="F831" s="4">
        <v>112.4</v>
      </c>
    </row>
    <row r="832" spans="1:6" x14ac:dyDescent="0.3">
      <c r="A832" s="1">
        <v>19051</v>
      </c>
      <c r="B832" t="s">
        <v>1469</v>
      </c>
      <c r="C832" t="s">
        <v>1470</v>
      </c>
      <c r="D832" s="3">
        <v>8753</v>
      </c>
      <c r="E832" s="4">
        <v>502.19</v>
      </c>
      <c r="F832" s="4">
        <v>17.399999999999999</v>
      </c>
    </row>
    <row r="833" spans="1:6" x14ac:dyDescent="0.3">
      <c r="A833" s="1">
        <v>19053</v>
      </c>
      <c r="B833" t="s">
        <v>1471</v>
      </c>
      <c r="C833" t="s">
        <v>847</v>
      </c>
      <c r="D833" s="3">
        <v>8457</v>
      </c>
      <c r="E833" s="4">
        <v>531.88</v>
      </c>
      <c r="F833" s="4">
        <v>15.9</v>
      </c>
    </row>
    <row r="834" spans="1:6" x14ac:dyDescent="0.3">
      <c r="A834" s="1">
        <v>19055</v>
      </c>
      <c r="B834" t="s">
        <v>1472</v>
      </c>
      <c r="C834" t="s">
        <v>1320</v>
      </c>
      <c r="D834" s="3">
        <v>17764</v>
      </c>
      <c r="E834" s="4">
        <v>577.76</v>
      </c>
      <c r="F834" s="4">
        <v>30.7</v>
      </c>
    </row>
    <row r="835" spans="1:6" x14ac:dyDescent="0.3">
      <c r="A835" s="1">
        <v>19057</v>
      </c>
      <c r="B835" t="s">
        <v>1473</v>
      </c>
      <c r="C835" t="s">
        <v>1474</v>
      </c>
      <c r="D835" s="3">
        <v>40325</v>
      </c>
      <c r="E835" s="4">
        <v>416.12</v>
      </c>
      <c r="F835" s="4">
        <v>96.9</v>
      </c>
    </row>
    <row r="836" spans="1:6" x14ac:dyDescent="0.3">
      <c r="A836" s="1">
        <v>19059</v>
      </c>
      <c r="B836" t="s">
        <v>1475</v>
      </c>
      <c r="C836" t="s">
        <v>1476</v>
      </c>
      <c r="D836" s="3">
        <v>16667</v>
      </c>
      <c r="E836" s="4">
        <v>380.61</v>
      </c>
      <c r="F836" s="4">
        <v>43.8</v>
      </c>
    </row>
    <row r="837" spans="1:6" x14ac:dyDescent="0.3">
      <c r="A837" s="1">
        <v>19061</v>
      </c>
      <c r="B837" t="s">
        <v>1477</v>
      </c>
      <c r="C837" t="s">
        <v>1478</v>
      </c>
      <c r="D837" s="3">
        <v>93653</v>
      </c>
      <c r="E837" s="4">
        <v>608.29999999999995</v>
      </c>
      <c r="F837" s="4">
        <v>154</v>
      </c>
    </row>
    <row r="838" spans="1:6" x14ac:dyDescent="0.3">
      <c r="A838" s="1">
        <v>19063</v>
      </c>
      <c r="B838" t="s">
        <v>1479</v>
      </c>
      <c r="C838" t="s">
        <v>1480</v>
      </c>
      <c r="D838" s="3">
        <v>10302</v>
      </c>
      <c r="E838" s="4">
        <v>395.88</v>
      </c>
      <c r="F838" s="4">
        <v>26</v>
      </c>
    </row>
    <row r="839" spans="1:6" x14ac:dyDescent="0.3">
      <c r="A839" s="1">
        <v>19065</v>
      </c>
      <c r="B839" t="s">
        <v>1481</v>
      </c>
      <c r="C839" t="s">
        <v>67</v>
      </c>
      <c r="D839" s="3">
        <v>20880</v>
      </c>
      <c r="E839" s="4">
        <v>730.81</v>
      </c>
      <c r="F839" s="4">
        <v>28.6</v>
      </c>
    </row>
    <row r="840" spans="1:6" x14ac:dyDescent="0.3">
      <c r="A840" s="1">
        <v>19067</v>
      </c>
      <c r="B840" t="s">
        <v>1482</v>
      </c>
      <c r="C840" t="s">
        <v>872</v>
      </c>
      <c r="D840" s="3">
        <v>16303</v>
      </c>
      <c r="E840" s="4">
        <v>500.63</v>
      </c>
      <c r="F840" s="4">
        <v>32.6</v>
      </c>
    </row>
    <row r="841" spans="1:6" x14ac:dyDescent="0.3">
      <c r="A841" s="1">
        <v>19069</v>
      </c>
      <c r="B841" t="s">
        <v>1483</v>
      </c>
      <c r="C841" t="s">
        <v>69</v>
      </c>
      <c r="D841" s="3">
        <v>10680</v>
      </c>
      <c r="E841" s="4">
        <v>581.97</v>
      </c>
      <c r="F841" s="4">
        <v>18.399999999999999</v>
      </c>
    </row>
    <row r="842" spans="1:6" x14ac:dyDescent="0.3">
      <c r="A842" s="1">
        <v>19071</v>
      </c>
      <c r="B842" t="s">
        <v>1484</v>
      </c>
      <c r="C842" t="s">
        <v>542</v>
      </c>
      <c r="D842" s="3">
        <v>7441</v>
      </c>
      <c r="E842" s="4">
        <v>511.15</v>
      </c>
      <c r="F842" s="4">
        <v>14.6</v>
      </c>
    </row>
    <row r="843" spans="1:6" x14ac:dyDescent="0.3">
      <c r="A843" s="1">
        <v>19073</v>
      </c>
      <c r="B843" t="s">
        <v>1485</v>
      </c>
      <c r="C843" t="s">
        <v>73</v>
      </c>
      <c r="D843" s="3">
        <v>9336</v>
      </c>
      <c r="E843" s="4">
        <v>569.57000000000005</v>
      </c>
      <c r="F843" s="4">
        <v>16.399999999999999</v>
      </c>
    </row>
    <row r="844" spans="1:6" x14ac:dyDescent="0.3">
      <c r="A844" s="1">
        <v>19075</v>
      </c>
      <c r="B844" t="s">
        <v>1486</v>
      </c>
      <c r="C844" t="s">
        <v>1186</v>
      </c>
      <c r="D844" s="3">
        <v>12453</v>
      </c>
      <c r="E844" s="4">
        <v>501.86</v>
      </c>
      <c r="F844" s="4">
        <v>24.8</v>
      </c>
    </row>
    <row r="845" spans="1:6" x14ac:dyDescent="0.3">
      <c r="A845" s="1">
        <v>19077</v>
      </c>
      <c r="B845" t="s">
        <v>1487</v>
      </c>
      <c r="C845" t="s">
        <v>1488</v>
      </c>
      <c r="D845" s="3">
        <v>10954</v>
      </c>
      <c r="E845" s="4">
        <v>590.62</v>
      </c>
      <c r="F845" s="4">
        <v>18.5</v>
      </c>
    </row>
    <row r="846" spans="1:6" x14ac:dyDescent="0.3">
      <c r="A846" s="1">
        <v>19079</v>
      </c>
      <c r="B846" t="s">
        <v>1489</v>
      </c>
      <c r="C846" t="s">
        <v>690</v>
      </c>
      <c r="D846" s="3">
        <v>15673</v>
      </c>
      <c r="E846" s="4">
        <v>576.75</v>
      </c>
      <c r="F846" s="4">
        <v>27.2</v>
      </c>
    </row>
    <row r="847" spans="1:6" x14ac:dyDescent="0.3">
      <c r="A847" s="1">
        <v>19081</v>
      </c>
      <c r="B847" t="s">
        <v>1490</v>
      </c>
      <c r="C847" t="s">
        <v>896</v>
      </c>
      <c r="D847" s="3">
        <v>11341</v>
      </c>
      <c r="E847" s="4">
        <v>571</v>
      </c>
      <c r="F847" s="4">
        <v>19.899999999999999</v>
      </c>
    </row>
    <row r="848" spans="1:6" x14ac:dyDescent="0.3">
      <c r="A848" s="1">
        <v>19083</v>
      </c>
      <c r="B848" t="s">
        <v>1491</v>
      </c>
      <c r="C848" t="s">
        <v>1190</v>
      </c>
      <c r="D848" s="3">
        <v>17534</v>
      </c>
      <c r="E848" s="4">
        <v>569.30999999999995</v>
      </c>
      <c r="F848" s="4">
        <v>30.8</v>
      </c>
    </row>
    <row r="849" spans="1:6" x14ac:dyDescent="0.3">
      <c r="A849" s="1">
        <v>19085</v>
      </c>
      <c r="B849" t="s">
        <v>1492</v>
      </c>
      <c r="C849" t="s">
        <v>1339</v>
      </c>
      <c r="D849" s="3">
        <v>14928</v>
      </c>
      <c r="E849" s="4">
        <v>696.85</v>
      </c>
      <c r="F849" s="4">
        <v>21.4</v>
      </c>
    </row>
    <row r="850" spans="1:6" x14ac:dyDescent="0.3">
      <c r="A850" s="1">
        <v>19087</v>
      </c>
      <c r="B850" t="s">
        <v>1493</v>
      </c>
      <c r="C850" t="s">
        <v>77</v>
      </c>
      <c r="D850" s="3">
        <v>20145</v>
      </c>
      <c r="E850" s="4">
        <v>434.33</v>
      </c>
      <c r="F850" s="4">
        <v>46.4</v>
      </c>
    </row>
    <row r="851" spans="1:6" x14ac:dyDescent="0.3">
      <c r="A851" s="1">
        <v>19089</v>
      </c>
      <c r="B851" t="s">
        <v>1494</v>
      </c>
      <c r="C851" t="s">
        <v>299</v>
      </c>
      <c r="D851" s="3">
        <v>9566</v>
      </c>
      <c r="E851" s="4">
        <v>473.25</v>
      </c>
      <c r="F851" s="4">
        <v>20.2</v>
      </c>
    </row>
    <row r="852" spans="1:6" x14ac:dyDescent="0.3">
      <c r="A852" s="1">
        <v>19091</v>
      </c>
      <c r="B852" t="s">
        <v>1495</v>
      </c>
      <c r="C852" t="s">
        <v>402</v>
      </c>
      <c r="D852" s="3">
        <v>9815</v>
      </c>
      <c r="E852" s="4">
        <v>434.35</v>
      </c>
      <c r="F852" s="4">
        <v>22.6</v>
      </c>
    </row>
    <row r="853" spans="1:6" x14ac:dyDescent="0.3">
      <c r="A853" s="1">
        <v>19093</v>
      </c>
      <c r="B853" t="s">
        <v>1496</v>
      </c>
      <c r="C853" t="s">
        <v>1497</v>
      </c>
      <c r="D853" s="3">
        <v>7089</v>
      </c>
      <c r="E853" s="4">
        <v>431.51</v>
      </c>
      <c r="F853" s="4">
        <v>16.399999999999999</v>
      </c>
    </row>
    <row r="854" spans="1:6" x14ac:dyDescent="0.3">
      <c r="A854" s="1">
        <v>19095</v>
      </c>
      <c r="B854" t="s">
        <v>1498</v>
      </c>
      <c r="C854" t="s">
        <v>1499</v>
      </c>
      <c r="D854" s="3">
        <v>16355</v>
      </c>
      <c r="E854" s="4">
        <v>586.46</v>
      </c>
      <c r="F854" s="4">
        <v>27.9</v>
      </c>
    </row>
    <row r="855" spans="1:6" x14ac:dyDescent="0.3">
      <c r="A855" s="1">
        <v>19097</v>
      </c>
      <c r="B855" t="s">
        <v>1500</v>
      </c>
      <c r="C855" t="s">
        <v>81</v>
      </c>
      <c r="D855" s="3">
        <v>19848</v>
      </c>
      <c r="E855" s="4">
        <v>636.04</v>
      </c>
      <c r="F855" s="4">
        <v>31.2</v>
      </c>
    </row>
    <row r="856" spans="1:6" x14ac:dyDescent="0.3">
      <c r="A856" s="1">
        <v>19099</v>
      </c>
      <c r="B856" t="s">
        <v>1501</v>
      </c>
      <c r="C856" t="s">
        <v>911</v>
      </c>
      <c r="D856" s="3">
        <v>36842</v>
      </c>
      <c r="E856" s="4">
        <v>730.42</v>
      </c>
      <c r="F856" s="4">
        <v>50.4</v>
      </c>
    </row>
    <row r="857" spans="1:6" x14ac:dyDescent="0.3">
      <c r="A857" s="1">
        <v>19101</v>
      </c>
      <c r="B857" t="s">
        <v>1502</v>
      </c>
      <c r="C857" t="s">
        <v>83</v>
      </c>
      <c r="D857" s="3">
        <v>16843</v>
      </c>
      <c r="E857" s="4">
        <v>435.51</v>
      </c>
      <c r="F857" s="4">
        <v>38.700000000000003</v>
      </c>
    </row>
    <row r="858" spans="1:6" x14ac:dyDescent="0.3">
      <c r="A858" s="1">
        <v>19103</v>
      </c>
      <c r="B858" t="s">
        <v>1503</v>
      </c>
      <c r="C858" t="s">
        <v>307</v>
      </c>
      <c r="D858" s="3">
        <v>130882</v>
      </c>
      <c r="E858" s="4">
        <v>614.04</v>
      </c>
      <c r="F858" s="4">
        <v>213.1</v>
      </c>
    </row>
    <row r="859" spans="1:6" x14ac:dyDescent="0.3">
      <c r="A859" s="1">
        <v>19105</v>
      </c>
      <c r="B859" t="s">
        <v>1504</v>
      </c>
      <c r="C859" t="s">
        <v>919</v>
      </c>
      <c r="D859" s="3">
        <v>20638</v>
      </c>
      <c r="E859" s="4">
        <v>575.62</v>
      </c>
      <c r="F859" s="4">
        <v>35.9</v>
      </c>
    </row>
    <row r="860" spans="1:6" x14ac:dyDescent="0.3">
      <c r="A860" s="1">
        <v>19107</v>
      </c>
      <c r="B860" t="s">
        <v>1505</v>
      </c>
      <c r="C860" t="s">
        <v>1506</v>
      </c>
      <c r="D860" s="3">
        <v>10511</v>
      </c>
      <c r="E860" s="4">
        <v>579.17999999999995</v>
      </c>
      <c r="F860" s="4">
        <v>18.100000000000001</v>
      </c>
    </row>
    <row r="861" spans="1:6" x14ac:dyDescent="0.3">
      <c r="A861" s="1">
        <v>19109</v>
      </c>
      <c r="B861" t="s">
        <v>1507</v>
      </c>
      <c r="C861" t="s">
        <v>1508</v>
      </c>
      <c r="D861" s="3">
        <v>15543</v>
      </c>
      <c r="E861" s="4">
        <v>972.72</v>
      </c>
      <c r="F861" s="4">
        <v>16</v>
      </c>
    </row>
    <row r="862" spans="1:6" x14ac:dyDescent="0.3">
      <c r="A862" s="1">
        <v>19111</v>
      </c>
      <c r="B862" t="s">
        <v>1509</v>
      </c>
      <c r="C862" t="s">
        <v>92</v>
      </c>
      <c r="D862" s="3">
        <v>35862</v>
      </c>
      <c r="E862" s="4">
        <v>517.52</v>
      </c>
      <c r="F862" s="4">
        <v>69.3</v>
      </c>
    </row>
    <row r="863" spans="1:6" x14ac:dyDescent="0.3">
      <c r="A863" s="1">
        <v>19113</v>
      </c>
      <c r="B863" t="s">
        <v>1510</v>
      </c>
      <c r="C863" t="s">
        <v>1511</v>
      </c>
      <c r="D863" s="3">
        <v>211226</v>
      </c>
      <c r="E863" s="4">
        <v>716.88</v>
      </c>
      <c r="F863" s="4">
        <v>294.60000000000002</v>
      </c>
    </row>
    <row r="864" spans="1:6" x14ac:dyDescent="0.3">
      <c r="A864" s="1">
        <v>19115</v>
      </c>
      <c r="B864" t="s">
        <v>1512</v>
      </c>
      <c r="C864" t="s">
        <v>1513</v>
      </c>
      <c r="D864" s="3">
        <v>11387</v>
      </c>
      <c r="E864" s="4">
        <v>401.77</v>
      </c>
      <c r="F864" s="4">
        <v>28.3</v>
      </c>
    </row>
    <row r="865" spans="1:6" x14ac:dyDescent="0.3">
      <c r="A865" s="1">
        <v>19117</v>
      </c>
      <c r="B865" t="s">
        <v>1514</v>
      </c>
      <c r="C865" t="s">
        <v>1515</v>
      </c>
      <c r="D865" s="3">
        <v>8898</v>
      </c>
      <c r="E865" s="4">
        <v>430.59</v>
      </c>
      <c r="F865" s="4">
        <v>20.7</v>
      </c>
    </row>
    <row r="866" spans="1:6" x14ac:dyDescent="0.3">
      <c r="A866" s="1">
        <v>19119</v>
      </c>
      <c r="B866" t="s">
        <v>1516</v>
      </c>
      <c r="C866" t="s">
        <v>1517</v>
      </c>
      <c r="D866" s="3">
        <v>11581</v>
      </c>
      <c r="E866" s="4">
        <v>587.65</v>
      </c>
      <c r="F866" s="4">
        <v>19.7</v>
      </c>
    </row>
    <row r="867" spans="1:6" x14ac:dyDescent="0.3">
      <c r="A867" s="1">
        <v>19121</v>
      </c>
      <c r="B867" t="s">
        <v>1518</v>
      </c>
      <c r="C867" t="s">
        <v>101</v>
      </c>
      <c r="D867" s="3">
        <v>15679</v>
      </c>
      <c r="E867" s="4">
        <v>561.01</v>
      </c>
      <c r="F867" s="4">
        <v>27.9</v>
      </c>
    </row>
    <row r="868" spans="1:6" x14ac:dyDescent="0.3">
      <c r="A868" s="1">
        <v>19123</v>
      </c>
      <c r="B868" t="s">
        <v>1519</v>
      </c>
      <c r="C868" t="s">
        <v>1520</v>
      </c>
      <c r="D868" s="3">
        <v>22381</v>
      </c>
      <c r="E868" s="4">
        <v>570.86</v>
      </c>
      <c r="F868" s="4">
        <v>39.200000000000003</v>
      </c>
    </row>
    <row r="869" spans="1:6" x14ac:dyDescent="0.3">
      <c r="A869" s="1">
        <v>19125</v>
      </c>
      <c r="B869" t="s">
        <v>1521</v>
      </c>
      <c r="C869" t="s">
        <v>105</v>
      </c>
      <c r="D869" s="3">
        <v>33309</v>
      </c>
      <c r="E869" s="4">
        <v>554.53</v>
      </c>
      <c r="F869" s="4">
        <v>60.1</v>
      </c>
    </row>
    <row r="870" spans="1:6" x14ac:dyDescent="0.3">
      <c r="A870" s="1">
        <v>19127</v>
      </c>
      <c r="B870" t="s">
        <v>1522</v>
      </c>
      <c r="C870" t="s">
        <v>107</v>
      </c>
      <c r="D870" s="3">
        <v>40648</v>
      </c>
      <c r="E870" s="4">
        <v>572.5</v>
      </c>
      <c r="F870" s="4">
        <v>71</v>
      </c>
    </row>
    <row r="871" spans="1:6" x14ac:dyDescent="0.3">
      <c r="A871" s="1">
        <v>19129</v>
      </c>
      <c r="B871" t="s">
        <v>1523</v>
      </c>
      <c r="C871" t="s">
        <v>1524</v>
      </c>
      <c r="D871" s="3">
        <v>15059</v>
      </c>
      <c r="E871" s="4">
        <v>437.44</v>
      </c>
      <c r="F871" s="4">
        <v>34.4</v>
      </c>
    </row>
    <row r="872" spans="1:6" x14ac:dyDescent="0.3">
      <c r="A872" s="1">
        <v>19131</v>
      </c>
      <c r="B872" t="s">
        <v>1525</v>
      </c>
      <c r="C872" t="s">
        <v>944</v>
      </c>
      <c r="D872" s="3">
        <v>10776</v>
      </c>
      <c r="E872" s="4">
        <v>469.13</v>
      </c>
      <c r="F872" s="4">
        <v>23</v>
      </c>
    </row>
    <row r="873" spans="1:6" x14ac:dyDescent="0.3">
      <c r="A873" s="1">
        <v>19133</v>
      </c>
      <c r="B873" t="s">
        <v>1526</v>
      </c>
      <c r="C873" t="s">
        <v>1527</v>
      </c>
      <c r="D873" s="3">
        <v>9243</v>
      </c>
      <c r="E873" s="4">
        <v>694.07</v>
      </c>
      <c r="F873" s="4">
        <v>13.3</v>
      </c>
    </row>
    <row r="874" spans="1:6" x14ac:dyDescent="0.3">
      <c r="A874" s="1">
        <v>19135</v>
      </c>
      <c r="B874" t="s">
        <v>1528</v>
      </c>
      <c r="C874" t="s">
        <v>112</v>
      </c>
      <c r="D874" s="3">
        <v>7970</v>
      </c>
      <c r="E874" s="4">
        <v>433.72</v>
      </c>
      <c r="F874" s="4">
        <v>18.399999999999999</v>
      </c>
    </row>
    <row r="875" spans="1:6" x14ac:dyDescent="0.3">
      <c r="A875" s="1">
        <v>19137</v>
      </c>
      <c r="B875" t="s">
        <v>1529</v>
      </c>
      <c r="C875" t="s">
        <v>114</v>
      </c>
      <c r="D875" s="3">
        <v>10740</v>
      </c>
      <c r="E875" s="4">
        <v>424.1</v>
      </c>
      <c r="F875" s="4">
        <v>25.3</v>
      </c>
    </row>
    <row r="876" spans="1:6" x14ac:dyDescent="0.3">
      <c r="A876" s="1">
        <v>19139</v>
      </c>
      <c r="B876" t="s">
        <v>1530</v>
      </c>
      <c r="C876" t="s">
        <v>1531</v>
      </c>
      <c r="D876" s="3">
        <v>42745</v>
      </c>
      <c r="E876" s="4">
        <v>437.47</v>
      </c>
      <c r="F876" s="4">
        <v>97.7</v>
      </c>
    </row>
    <row r="877" spans="1:6" x14ac:dyDescent="0.3">
      <c r="A877" s="1">
        <v>19141</v>
      </c>
      <c r="B877" t="s">
        <v>1532</v>
      </c>
      <c r="C877" t="s">
        <v>1533</v>
      </c>
      <c r="D877" s="3">
        <v>14398</v>
      </c>
      <c r="E877" s="4">
        <v>573.04</v>
      </c>
      <c r="F877" s="4">
        <v>25.1</v>
      </c>
    </row>
    <row r="878" spans="1:6" x14ac:dyDescent="0.3">
      <c r="A878" s="1">
        <v>19143</v>
      </c>
      <c r="B878" t="s">
        <v>1534</v>
      </c>
      <c r="C878" t="s">
        <v>736</v>
      </c>
      <c r="D878" s="3">
        <v>6462</v>
      </c>
      <c r="E878" s="4">
        <v>398.68</v>
      </c>
      <c r="F878" s="4">
        <v>16.2</v>
      </c>
    </row>
    <row r="879" spans="1:6" x14ac:dyDescent="0.3">
      <c r="A879" s="1">
        <v>19145</v>
      </c>
      <c r="B879" t="s">
        <v>1535</v>
      </c>
      <c r="C879" t="s">
        <v>1536</v>
      </c>
      <c r="D879" s="3">
        <v>15932</v>
      </c>
      <c r="E879" s="4">
        <v>534.94000000000005</v>
      </c>
      <c r="F879" s="4">
        <v>29.8</v>
      </c>
    </row>
    <row r="880" spans="1:6" x14ac:dyDescent="0.3">
      <c r="A880" s="1">
        <v>19147</v>
      </c>
      <c r="B880" t="s">
        <v>1537</v>
      </c>
      <c r="C880" t="s">
        <v>1538</v>
      </c>
      <c r="D880" s="3">
        <v>9421</v>
      </c>
      <c r="E880" s="4">
        <v>563.84</v>
      </c>
      <c r="F880" s="4">
        <v>16.7</v>
      </c>
    </row>
    <row r="881" spans="1:6" x14ac:dyDescent="0.3">
      <c r="A881" s="1">
        <v>19149</v>
      </c>
      <c r="B881" t="s">
        <v>1539</v>
      </c>
      <c r="C881" t="s">
        <v>1540</v>
      </c>
      <c r="D881" s="3">
        <v>24986</v>
      </c>
      <c r="E881" s="4">
        <v>862.89</v>
      </c>
      <c r="F881" s="4">
        <v>29</v>
      </c>
    </row>
    <row r="882" spans="1:6" x14ac:dyDescent="0.3">
      <c r="A882" s="1">
        <v>19151</v>
      </c>
      <c r="B882" t="s">
        <v>1541</v>
      </c>
      <c r="C882" t="s">
        <v>1542</v>
      </c>
      <c r="D882" s="3">
        <v>7310</v>
      </c>
      <c r="E882" s="4">
        <v>577.24</v>
      </c>
      <c r="F882" s="4">
        <v>12.7</v>
      </c>
    </row>
    <row r="883" spans="1:6" x14ac:dyDescent="0.3">
      <c r="A883" s="1">
        <v>19153</v>
      </c>
      <c r="B883" t="s">
        <v>1543</v>
      </c>
      <c r="C883" t="s">
        <v>342</v>
      </c>
      <c r="D883" s="3">
        <v>430640</v>
      </c>
      <c r="E883" s="4">
        <v>573.79</v>
      </c>
      <c r="F883" s="4">
        <v>750.5</v>
      </c>
    </row>
    <row r="884" spans="1:6" x14ac:dyDescent="0.3">
      <c r="A884" s="1">
        <v>19155</v>
      </c>
      <c r="B884" t="s">
        <v>1544</v>
      </c>
      <c r="C884" t="s">
        <v>1545</v>
      </c>
      <c r="D884" s="3">
        <v>93158</v>
      </c>
      <c r="E884" s="4">
        <v>950.28</v>
      </c>
      <c r="F884" s="4">
        <v>98</v>
      </c>
    </row>
    <row r="885" spans="1:6" x14ac:dyDescent="0.3">
      <c r="A885" s="1">
        <v>19157</v>
      </c>
      <c r="B885" t="s">
        <v>1546</v>
      </c>
      <c r="C885" t="s">
        <v>1547</v>
      </c>
      <c r="D885" s="3">
        <v>18914</v>
      </c>
      <c r="E885" s="4">
        <v>584.92999999999995</v>
      </c>
      <c r="F885" s="4">
        <v>32.299999999999997</v>
      </c>
    </row>
    <row r="886" spans="1:6" x14ac:dyDescent="0.3">
      <c r="A886" s="1">
        <v>19159</v>
      </c>
      <c r="B886" t="s">
        <v>1548</v>
      </c>
      <c r="C886" t="s">
        <v>1549</v>
      </c>
      <c r="D886" s="3">
        <v>5131</v>
      </c>
      <c r="E886" s="4">
        <v>535.5</v>
      </c>
      <c r="F886" s="4">
        <v>9.6</v>
      </c>
    </row>
    <row r="887" spans="1:6" x14ac:dyDescent="0.3">
      <c r="A887" s="1">
        <v>19161</v>
      </c>
      <c r="B887" t="s">
        <v>1550</v>
      </c>
      <c r="C887" t="s">
        <v>1551</v>
      </c>
      <c r="D887" s="3">
        <v>10350</v>
      </c>
      <c r="E887" s="4">
        <v>575.01</v>
      </c>
      <c r="F887" s="4">
        <v>18</v>
      </c>
    </row>
    <row r="888" spans="1:6" x14ac:dyDescent="0.3">
      <c r="A888" s="1">
        <v>19163</v>
      </c>
      <c r="B888" t="s">
        <v>1552</v>
      </c>
      <c r="C888" t="s">
        <v>355</v>
      </c>
      <c r="D888" s="3">
        <v>165224</v>
      </c>
      <c r="E888" s="4">
        <v>458.09</v>
      </c>
      <c r="F888" s="4">
        <v>360.7</v>
      </c>
    </row>
    <row r="889" spans="1:6" x14ac:dyDescent="0.3">
      <c r="A889" s="1">
        <v>19165</v>
      </c>
      <c r="B889" t="s">
        <v>1553</v>
      </c>
      <c r="C889" t="s">
        <v>130</v>
      </c>
      <c r="D889" s="3">
        <v>12167</v>
      </c>
      <c r="E889" s="4">
        <v>590.78</v>
      </c>
      <c r="F889" s="4">
        <v>20.6</v>
      </c>
    </row>
    <row r="890" spans="1:6" x14ac:dyDescent="0.3">
      <c r="A890" s="1">
        <v>19167</v>
      </c>
      <c r="B890" t="s">
        <v>1554</v>
      </c>
      <c r="C890" t="s">
        <v>1555</v>
      </c>
      <c r="D890" s="3">
        <v>33704</v>
      </c>
      <c r="E890" s="4">
        <v>768.33</v>
      </c>
      <c r="F890" s="4">
        <v>43.9</v>
      </c>
    </row>
    <row r="891" spans="1:6" x14ac:dyDescent="0.3">
      <c r="A891" s="1">
        <v>19169</v>
      </c>
      <c r="B891" t="s">
        <v>1556</v>
      </c>
      <c r="C891" t="s">
        <v>1557</v>
      </c>
      <c r="D891" s="3">
        <v>89542</v>
      </c>
      <c r="E891" s="4">
        <v>572.82000000000005</v>
      </c>
      <c r="F891" s="4">
        <v>156.30000000000001</v>
      </c>
    </row>
    <row r="892" spans="1:6" x14ac:dyDescent="0.3">
      <c r="A892" s="1">
        <v>19171</v>
      </c>
      <c r="B892" t="s">
        <v>1558</v>
      </c>
      <c r="C892" t="s">
        <v>1559</v>
      </c>
      <c r="D892" s="3">
        <v>17767</v>
      </c>
      <c r="E892" s="4">
        <v>721.01</v>
      </c>
      <c r="F892" s="4">
        <v>24.6</v>
      </c>
    </row>
    <row r="893" spans="1:6" x14ac:dyDescent="0.3">
      <c r="A893" s="1">
        <v>19173</v>
      </c>
      <c r="B893" t="s">
        <v>1560</v>
      </c>
      <c r="C893" t="s">
        <v>760</v>
      </c>
      <c r="D893" s="3">
        <v>6317</v>
      </c>
      <c r="E893" s="4">
        <v>531.9</v>
      </c>
      <c r="F893" s="4">
        <v>11.9</v>
      </c>
    </row>
    <row r="894" spans="1:6" x14ac:dyDescent="0.3">
      <c r="A894" s="1">
        <v>19175</v>
      </c>
      <c r="B894" t="s">
        <v>1561</v>
      </c>
      <c r="C894" t="s">
        <v>367</v>
      </c>
      <c r="D894" s="3">
        <v>12534</v>
      </c>
      <c r="E894" s="4">
        <v>423.65</v>
      </c>
      <c r="F894" s="4">
        <v>29.6</v>
      </c>
    </row>
    <row r="895" spans="1:6" x14ac:dyDescent="0.3">
      <c r="A895" s="1">
        <v>19177</v>
      </c>
      <c r="B895" t="s">
        <v>1562</v>
      </c>
      <c r="C895" t="s">
        <v>369</v>
      </c>
      <c r="D895" s="3">
        <v>7570</v>
      </c>
      <c r="E895" s="4">
        <v>484.79</v>
      </c>
      <c r="F895" s="4">
        <v>15.6</v>
      </c>
    </row>
    <row r="896" spans="1:6" x14ac:dyDescent="0.3">
      <c r="A896" s="1">
        <v>19179</v>
      </c>
      <c r="B896" t="s">
        <v>1563</v>
      </c>
      <c r="C896" t="s">
        <v>1564</v>
      </c>
      <c r="D896" s="3">
        <v>35625</v>
      </c>
      <c r="E896" s="4">
        <v>431.83</v>
      </c>
      <c r="F896" s="4">
        <v>82.5</v>
      </c>
    </row>
    <row r="897" spans="1:6" x14ac:dyDescent="0.3">
      <c r="A897" s="1">
        <v>19181</v>
      </c>
      <c r="B897" t="s">
        <v>1565</v>
      </c>
      <c r="C897" t="s">
        <v>1025</v>
      </c>
      <c r="D897" s="3">
        <v>46225</v>
      </c>
      <c r="E897" s="4">
        <v>569.83000000000004</v>
      </c>
      <c r="F897" s="4">
        <v>81.099999999999994</v>
      </c>
    </row>
    <row r="898" spans="1:6" x14ac:dyDescent="0.3">
      <c r="A898" s="1">
        <v>19183</v>
      </c>
      <c r="B898" t="s">
        <v>1566</v>
      </c>
      <c r="C898" t="s">
        <v>142</v>
      </c>
      <c r="D898" s="3">
        <v>21704</v>
      </c>
      <c r="E898" s="4">
        <v>568.84</v>
      </c>
      <c r="F898" s="4">
        <v>38.200000000000003</v>
      </c>
    </row>
    <row r="899" spans="1:6" x14ac:dyDescent="0.3">
      <c r="A899" s="1">
        <v>19185</v>
      </c>
      <c r="B899" t="s">
        <v>1567</v>
      </c>
      <c r="C899" t="s">
        <v>1028</v>
      </c>
      <c r="D899" s="3">
        <v>6403</v>
      </c>
      <c r="E899" s="4">
        <v>525.44000000000005</v>
      </c>
      <c r="F899" s="4">
        <v>12.2</v>
      </c>
    </row>
    <row r="900" spans="1:6" x14ac:dyDescent="0.3">
      <c r="A900" s="1">
        <v>19187</v>
      </c>
      <c r="B900" t="s">
        <v>1568</v>
      </c>
      <c r="C900" t="s">
        <v>1030</v>
      </c>
      <c r="D900" s="3">
        <v>38013</v>
      </c>
      <c r="E900" s="4">
        <v>715.62</v>
      </c>
      <c r="F900" s="4">
        <v>53.1</v>
      </c>
    </row>
    <row r="901" spans="1:6" x14ac:dyDescent="0.3">
      <c r="A901" s="1">
        <v>19189</v>
      </c>
      <c r="B901" t="s">
        <v>1569</v>
      </c>
      <c r="C901" t="s">
        <v>1291</v>
      </c>
      <c r="D901" s="3">
        <v>10866</v>
      </c>
      <c r="E901" s="4">
        <v>400.49</v>
      </c>
      <c r="F901" s="4">
        <v>27.1</v>
      </c>
    </row>
    <row r="902" spans="1:6" x14ac:dyDescent="0.3">
      <c r="A902" s="1">
        <v>19191</v>
      </c>
      <c r="B902" t="s">
        <v>1570</v>
      </c>
      <c r="C902" t="s">
        <v>1571</v>
      </c>
      <c r="D902" s="3">
        <v>21056</v>
      </c>
      <c r="E902" s="4">
        <v>689.87</v>
      </c>
      <c r="F902" s="4">
        <v>30.5</v>
      </c>
    </row>
    <row r="903" spans="1:6" x14ac:dyDescent="0.3">
      <c r="A903" s="1">
        <v>19193</v>
      </c>
      <c r="B903" t="s">
        <v>1572</v>
      </c>
      <c r="C903" t="s">
        <v>1573</v>
      </c>
      <c r="D903" s="3">
        <v>102172</v>
      </c>
      <c r="E903" s="4">
        <v>872.83</v>
      </c>
      <c r="F903" s="4">
        <v>117.1</v>
      </c>
    </row>
    <row r="904" spans="1:6" x14ac:dyDescent="0.3">
      <c r="A904" s="1">
        <v>19195</v>
      </c>
      <c r="B904" t="s">
        <v>1574</v>
      </c>
      <c r="C904" t="s">
        <v>1042</v>
      </c>
      <c r="D904" s="3">
        <v>7598</v>
      </c>
      <c r="E904" s="4">
        <v>400.12</v>
      </c>
      <c r="F904" s="4">
        <v>19</v>
      </c>
    </row>
    <row r="905" spans="1:6" x14ac:dyDescent="0.3">
      <c r="A905" s="1">
        <v>19197</v>
      </c>
      <c r="B905" t="s">
        <v>1575</v>
      </c>
      <c r="C905" t="s">
        <v>1576</v>
      </c>
      <c r="D905" s="3">
        <v>13229</v>
      </c>
      <c r="E905" s="4">
        <v>580.41999999999996</v>
      </c>
      <c r="F905" s="4">
        <v>22.8</v>
      </c>
    </row>
    <row r="906" spans="1:6" x14ac:dyDescent="0.3">
      <c r="A906" s="1">
        <v>20</v>
      </c>
      <c r="B906" t="s">
        <v>1577</v>
      </c>
      <c r="C906" t="s">
        <v>1578</v>
      </c>
      <c r="D906" s="3">
        <v>2853118</v>
      </c>
      <c r="E906" s="4">
        <v>81758.720000000001</v>
      </c>
      <c r="F906" s="4">
        <v>34.9</v>
      </c>
    </row>
    <row r="907" spans="1:6" x14ac:dyDescent="0.3">
      <c r="A907" s="1">
        <v>20001</v>
      </c>
      <c r="B907" t="s">
        <v>1579</v>
      </c>
      <c r="C907" t="s">
        <v>1298</v>
      </c>
      <c r="D907" s="3">
        <v>13371</v>
      </c>
      <c r="E907" s="4">
        <v>500.3</v>
      </c>
      <c r="F907" s="4">
        <v>26.7</v>
      </c>
    </row>
    <row r="908" spans="1:6" x14ac:dyDescent="0.3">
      <c r="A908" s="1">
        <v>20003</v>
      </c>
      <c r="B908" t="s">
        <v>1580</v>
      </c>
      <c r="C908" t="s">
        <v>1581</v>
      </c>
      <c r="D908" s="3">
        <v>8102</v>
      </c>
      <c r="E908" s="4">
        <v>579.65</v>
      </c>
      <c r="F908" s="4">
        <v>14</v>
      </c>
    </row>
    <row r="909" spans="1:6" x14ac:dyDescent="0.3">
      <c r="A909" s="1">
        <v>20005</v>
      </c>
      <c r="B909" t="s">
        <v>1582</v>
      </c>
      <c r="C909" t="s">
        <v>1583</v>
      </c>
      <c r="D909" s="3">
        <v>16924</v>
      </c>
      <c r="E909" s="4">
        <v>431.17</v>
      </c>
      <c r="F909" s="4">
        <v>39.299999999999997</v>
      </c>
    </row>
    <row r="910" spans="1:6" x14ac:dyDescent="0.3">
      <c r="A910" s="1">
        <v>20007</v>
      </c>
      <c r="B910" t="s">
        <v>1584</v>
      </c>
      <c r="C910" t="s">
        <v>1585</v>
      </c>
      <c r="D910" s="3">
        <v>4861</v>
      </c>
      <c r="E910" s="4">
        <v>1134.07</v>
      </c>
      <c r="F910" s="4">
        <v>4.3</v>
      </c>
    </row>
    <row r="911" spans="1:6" x14ac:dyDescent="0.3">
      <c r="A911" s="1">
        <v>20009</v>
      </c>
      <c r="B911" t="s">
        <v>1586</v>
      </c>
      <c r="C911" t="s">
        <v>1587</v>
      </c>
      <c r="D911" s="3">
        <v>27674</v>
      </c>
      <c r="E911" s="4">
        <v>895.4</v>
      </c>
      <c r="F911" s="4">
        <v>30.9</v>
      </c>
    </row>
    <row r="912" spans="1:6" x14ac:dyDescent="0.3">
      <c r="A912" s="1">
        <v>20011</v>
      </c>
      <c r="B912" t="s">
        <v>1588</v>
      </c>
      <c r="C912" t="s">
        <v>1589</v>
      </c>
      <c r="D912" s="3">
        <v>15173</v>
      </c>
      <c r="E912" s="4">
        <v>635.47</v>
      </c>
      <c r="F912" s="4">
        <v>23.9</v>
      </c>
    </row>
    <row r="913" spans="1:6" x14ac:dyDescent="0.3">
      <c r="A913" s="1">
        <v>20013</v>
      </c>
      <c r="B913" t="s">
        <v>1590</v>
      </c>
      <c r="C913" t="s">
        <v>1145</v>
      </c>
      <c r="D913" s="3">
        <v>9984</v>
      </c>
      <c r="E913" s="4">
        <v>570.87</v>
      </c>
      <c r="F913" s="4">
        <v>17.5</v>
      </c>
    </row>
    <row r="914" spans="1:6" x14ac:dyDescent="0.3">
      <c r="A914" s="1">
        <v>20015</v>
      </c>
      <c r="B914" t="s">
        <v>1591</v>
      </c>
      <c r="C914" t="s">
        <v>23</v>
      </c>
      <c r="D914" s="3">
        <v>65880</v>
      </c>
      <c r="E914" s="4">
        <v>1429.86</v>
      </c>
      <c r="F914" s="4">
        <v>46.1</v>
      </c>
    </row>
    <row r="915" spans="1:6" x14ac:dyDescent="0.3">
      <c r="A915" s="1">
        <v>20017</v>
      </c>
      <c r="B915" t="s">
        <v>1592</v>
      </c>
      <c r="C915" t="s">
        <v>1593</v>
      </c>
      <c r="D915" s="3">
        <v>2790</v>
      </c>
      <c r="E915" s="4">
        <v>773.06</v>
      </c>
      <c r="F915" s="4">
        <v>3.6</v>
      </c>
    </row>
    <row r="916" spans="1:6" x14ac:dyDescent="0.3">
      <c r="A916" s="1">
        <v>20019</v>
      </c>
      <c r="B916" t="s">
        <v>1594</v>
      </c>
      <c r="C916" t="s">
        <v>1595</v>
      </c>
      <c r="D916" s="3">
        <v>3669</v>
      </c>
      <c r="E916" s="4">
        <v>638.88</v>
      </c>
      <c r="F916" s="4">
        <v>5.7</v>
      </c>
    </row>
    <row r="917" spans="1:6" x14ac:dyDescent="0.3">
      <c r="A917" s="1">
        <v>20021</v>
      </c>
      <c r="B917" t="s">
        <v>1596</v>
      </c>
      <c r="C917" t="s">
        <v>29</v>
      </c>
      <c r="D917" s="3">
        <v>21603</v>
      </c>
      <c r="E917" s="4">
        <v>587.57000000000005</v>
      </c>
      <c r="F917" s="4">
        <v>36.799999999999997</v>
      </c>
    </row>
    <row r="918" spans="1:6" x14ac:dyDescent="0.3">
      <c r="A918" s="1">
        <v>20023</v>
      </c>
      <c r="B918" t="s">
        <v>1597</v>
      </c>
      <c r="C918" t="s">
        <v>515</v>
      </c>
      <c r="D918" s="3">
        <v>2726</v>
      </c>
      <c r="E918" s="4">
        <v>1019.89</v>
      </c>
      <c r="F918" s="4">
        <v>2.7</v>
      </c>
    </row>
    <row r="919" spans="1:6" x14ac:dyDescent="0.3">
      <c r="A919" s="1">
        <v>20025</v>
      </c>
      <c r="B919" t="s">
        <v>1598</v>
      </c>
      <c r="C919" t="s">
        <v>262</v>
      </c>
      <c r="D919" s="3">
        <v>2215</v>
      </c>
      <c r="E919" s="4">
        <v>974.63</v>
      </c>
      <c r="F919" s="4">
        <v>2.2999999999999998</v>
      </c>
    </row>
    <row r="920" spans="1:6" x14ac:dyDescent="0.3">
      <c r="A920" s="1">
        <v>20027</v>
      </c>
      <c r="B920" t="s">
        <v>1599</v>
      </c>
      <c r="C920" t="s">
        <v>37</v>
      </c>
      <c r="D920" s="3">
        <v>8535</v>
      </c>
      <c r="E920" s="4">
        <v>645.29999999999995</v>
      </c>
      <c r="F920" s="4">
        <v>13.2</v>
      </c>
    </row>
    <row r="921" spans="1:6" x14ac:dyDescent="0.3">
      <c r="A921" s="1">
        <v>20029</v>
      </c>
      <c r="B921" t="s">
        <v>1600</v>
      </c>
      <c r="C921" t="s">
        <v>1601</v>
      </c>
      <c r="D921" s="3">
        <v>9533</v>
      </c>
      <c r="E921" s="4">
        <v>715.34</v>
      </c>
      <c r="F921" s="4">
        <v>13.3</v>
      </c>
    </row>
    <row r="922" spans="1:6" x14ac:dyDescent="0.3">
      <c r="A922" s="1">
        <v>20031</v>
      </c>
      <c r="B922" t="s">
        <v>1602</v>
      </c>
      <c r="C922" t="s">
        <v>1603</v>
      </c>
      <c r="D922" s="3">
        <v>8601</v>
      </c>
      <c r="E922" s="4">
        <v>626.95000000000005</v>
      </c>
      <c r="F922" s="4">
        <v>13.7</v>
      </c>
    </row>
    <row r="923" spans="1:6" x14ac:dyDescent="0.3">
      <c r="A923" s="1">
        <v>20033</v>
      </c>
      <c r="B923" t="s">
        <v>1604</v>
      </c>
      <c r="C923" t="s">
        <v>1605</v>
      </c>
      <c r="D923" s="3">
        <v>1891</v>
      </c>
      <c r="E923" s="4">
        <v>788.3</v>
      </c>
      <c r="F923" s="4">
        <v>2.4</v>
      </c>
    </row>
    <row r="924" spans="1:6" x14ac:dyDescent="0.3">
      <c r="A924" s="1">
        <v>20035</v>
      </c>
      <c r="B924" t="s">
        <v>1606</v>
      </c>
      <c r="C924" t="s">
        <v>1607</v>
      </c>
      <c r="D924" s="3">
        <v>36311</v>
      </c>
      <c r="E924" s="4">
        <v>1125.75</v>
      </c>
      <c r="F924" s="4">
        <v>32.299999999999997</v>
      </c>
    </row>
    <row r="925" spans="1:6" x14ac:dyDescent="0.3">
      <c r="A925" s="1">
        <v>20037</v>
      </c>
      <c r="B925" t="s">
        <v>1608</v>
      </c>
      <c r="C925" t="s">
        <v>274</v>
      </c>
      <c r="D925" s="3">
        <v>39134</v>
      </c>
      <c r="E925" s="4">
        <v>589.76</v>
      </c>
      <c r="F925" s="4">
        <v>66.400000000000006</v>
      </c>
    </row>
    <row r="926" spans="1:6" x14ac:dyDescent="0.3">
      <c r="A926" s="1">
        <v>20039</v>
      </c>
      <c r="B926" t="s">
        <v>1609</v>
      </c>
      <c r="C926" t="s">
        <v>847</v>
      </c>
      <c r="D926" s="3">
        <v>2961</v>
      </c>
      <c r="E926" s="4">
        <v>893.52</v>
      </c>
      <c r="F926" s="4">
        <v>3.3</v>
      </c>
    </row>
    <row r="927" spans="1:6" x14ac:dyDescent="0.3">
      <c r="A927" s="1">
        <v>20041</v>
      </c>
      <c r="B927" t="s">
        <v>1610</v>
      </c>
      <c r="C927" t="s">
        <v>1476</v>
      </c>
      <c r="D927" s="3">
        <v>19754</v>
      </c>
      <c r="E927" s="4">
        <v>847.07</v>
      </c>
      <c r="F927" s="4">
        <v>23.3</v>
      </c>
    </row>
    <row r="928" spans="1:6" x14ac:dyDescent="0.3">
      <c r="A928" s="1">
        <v>20043</v>
      </c>
      <c r="B928" t="s">
        <v>1611</v>
      </c>
      <c r="C928" t="s">
        <v>1612</v>
      </c>
      <c r="D928" s="3">
        <v>7945</v>
      </c>
      <c r="E928" s="4">
        <v>393.41</v>
      </c>
      <c r="F928" s="4">
        <v>20.2</v>
      </c>
    </row>
    <row r="929" spans="1:6" x14ac:dyDescent="0.3">
      <c r="A929" s="1">
        <v>20045</v>
      </c>
      <c r="B929" t="s">
        <v>1613</v>
      </c>
      <c r="C929" t="s">
        <v>534</v>
      </c>
      <c r="D929" s="3">
        <v>110826</v>
      </c>
      <c r="E929" s="4">
        <v>455.87</v>
      </c>
      <c r="F929" s="4">
        <v>243.1</v>
      </c>
    </row>
    <row r="930" spans="1:6" x14ac:dyDescent="0.3">
      <c r="A930" s="1">
        <v>20047</v>
      </c>
      <c r="B930" t="s">
        <v>1614</v>
      </c>
      <c r="C930" t="s">
        <v>1175</v>
      </c>
      <c r="D930" s="3">
        <v>3037</v>
      </c>
      <c r="E930" s="4">
        <v>621.89</v>
      </c>
      <c r="F930" s="4">
        <v>4.9000000000000004</v>
      </c>
    </row>
    <row r="931" spans="1:6" x14ac:dyDescent="0.3">
      <c r="A931" s="1">
        <v>20049</v>
      </c>
      <c r="B931" t="s">
        <v>1615</v>
      </c>
      <c r="C931" t="s">
        <v>1616</v>
      </c>
      <c r="D931" s="3">
        <v>2882</v>
      </c>
      <c r="E931" s="4">
        <v>644.26</v>
      </c>
      <c r="F931" s="4">
        <v>4.5</v>
      </c>
    </row>
    <row r="932" spans="1:6" x14ac:dyDescent="0.3">
      <c r="A932" s="1">
        <v>20051</v>
      </c>
      <c r="B932" t="s">
        <v>1617</v>
      </c>
      <c r="C932" t="s">
        <v>1618</v>
      </c>
      <c r="D932" s="3">
        <v>28452</v>
      </c>
      <c r="E932" s="4">
        <v>899.91</v>
      </c>
      <c r="F932" s="4">
        <v>31.6</v>
      </c>
    </row>
    <row r="933" spans="1:6" x14ac:dyDescent="0.3">
      <c r="A933" s="1">
        <v>20053</v>
      </c>
      <c r="B933" t="s">
        <v>1619</v>
      </c>
      <c r="C933" t="s">
        <v>1620</v>
      </c>
      <c r="D933" s="3">
        <v>6497</v>
      </c>
      <c r="E933" s="4">
        <v>715.85</v>
      </c>
      <c r="F933" s="4">
        <v>9.1</v>
      </c>
    </row>
    <row r="934" spans="1:6" x14ac:dyDescent="0.3">
      <c r="A934" s="1">
        <v>20055</v>
      </c>
      <c r="B934" t="s">
        <v>1621</v>
      </c>
      <c r="C934" t="s">
        <v>1622</v>
      </c>
      <c r="D934" s="3">
        <v>36776</v>
      </c>
      <c r="E934" s="4">
        <v>1301.97</v>
      </c>
      <c r="F934" s="4">
        <v>28.2</v>
      </c>
    </row>
    <row r="935" spans="1:6" x14ac:dyDescent="0.3">
      <c r="A935" s="1">
        <v>20057</v>
      </c>
      <c r="B935" t="s">
        <v>1623</v>
      </c>
      <c r="C935" t="s">
        <v>1179</v>
      </c>
      <c r="D935" s="3">
        <v>33848</v>
      </c>
      <c r="E935" s="4">
        <v>1098.27</v>
      </c>
      <c r="F935" s="4">
        <v>30.8</v>
      </c>
    </row>
    <row r="936" spans="1:6" x14ac:dyDescent="0.3">
      <c r="A936" s="1">
        <v>20059</v>
      </c>
      <c r="B936" t="s">
        <v>1624</v>
      </c>
      <c r="C936" t="s">
        <v>69</v>
      </c>
      <c r="D936" s="3">
        <v>25992</v>
      </c>
      <c r="E936" s="4">
        <v>571.76</v>
      </c>
      <c r="F936" s="4">
        <v>45.5</v>
      </c>
    </row>
    <row r="937" spans="1:6" x14ac:dyDescent="0.3">
      <c r="A937" s="1">
        <v>20061</v>
      </c>
      <c r="B937" t="s">
        <v>1625</v>
      </c>
      <c r="C937" t="s">
        <v>1626</v>
      </c>
      <c r="D937" s="3">
        <v>34362</v>
      </c>
      <c r="E937" s="4">
        <v>384.62</v>
      </c>
      <c r="F937" s="4">
        <v>89.3</v>
      </c>
    </row>
    <row r="938" spans="1:6" x14ac:dyDescent="0.3">
      <c r="A938" s="1">
        <v>20063</v>
      </c>
      <c r="B938" t="s">
        <v>1627</v>
      </c>
      <c r="C938" t="s">
        <v>1628</v>
      </c>
      <c r="D938" s="3">
        <v>2695</v>
      </c>
      <c r="E938" s="4">
        <v>1071.6600000000001</v>
      </c>
      <c r="F938" s="4">
        <v>2.5</v>
      </c>
    </row>
    <row r="939" spans="1:6" x14ac:dyDescent="0.3">
      <c r="A939" s="1">
        <v>20065</v>
      </c>
      <c r="B939" t="s">
        <v>1629</v>
      </c>
      <c r="C939" t="s">
        <v>220</v>
      </c>
      <c r="D939" s="3">
        <v>2597</v>
      </c>
      <c r="E939" s="4">
        <v>898.52</v>
      </c>
      <c r="F939" s="4">
        <v>2.9</v>
      </c>
    </row>
    <row r="940" spans="1:6" x14ac:dyDescent="0.3">
      <c r="A940" s="1">
        <v>20067</v>
      </c>
      <c r="B940" t="s">
        <v>1630</v>
      </c>
      <c r="C940" t="s">
        <v>292</v>
      </c>
      <c r="D940" s="3">
        <v>7829</v>
      </c>
      <c r="E940" s="4">
        <v>574.79999999999995</v>
      </c>
      <c r="F940" s="4">
        <v>13.6</v>
      </c>
    </row>
    <row r="941" spans="1:6" x14ac:dyDescent="0.3">
      <c r="A941" s="1">
        <v>20069</v>
      </c>
      <c r="B941" t="s">
        <v>1631</v>
      </c>
      <c r="C941" t="s">
        <v>1632</v>
      </c>
      <c r="D941" s="3">
        <v>6006</v>
      </c>
      <c r="E941" s="4">
        <v>868.87</v>
      </c>
      <c r="F941" s="4">
        <v>6.9</v>
      </c>
    </row>
    <row r="942" spans="1:6" x14ac:dyDescent="0.3">
      <c r="A942" s="1">
        <v>20071</v>
      </c>
      <c r="B942" t="s">
        <v>1633</v>
      </c>
      <c r="C942" t="s">
        <v>1634</v>
      </c>
      <c r="D942" s="3">
        <v>1247</v>
      </c>
      <c r="E942" s="4">
        <v>778.45</v>
      </c>
      <c r="F942" s="4">
        <v>1.6</v>
      </c>
    </row>
    <row r="943" spans="1:6" x14ac:dyDescent="0.3">
      <c r="A943" s="1">
        <v>20073</v>
      </c>
      <c r="B943" t="s">
        <v>1635</v>
      </c>
      <c r="C943" t="s">
        <v>1636</v>
      </c>
      <c r="D943" s="3">
        <v>6689</v>
      </c>
      <c r="E943" s="4">
        <v>1143.3</v>
      </c>
      <c r="F943" s="4">
        <v>5.9</v>
      </c>
    </row>
    <row r="944" spans="1:6" x14ac:dyDescent="0.3">
      <c r="A944" s="1">
        <v>20075</v>
      </c>
      <c r="B944" t="s">
        <v>1637</v>
      </c>
      <c r="C944" t="s">
        <v>690</v>
      </c>
      <c r="D944" s="3">
        <v>2690</v>
      </c>
      <c r="E944" s="4">
        <v>996.51</v>
      </c>
      <c r="F944" s="4">
        <v>2.7</v>
      </c>
    </row>
    <row r="945" spans="1:6" x14ac:dyDescent="0.3">
      <c r="A945" s="1">
        <v>20077</v>
      </c>
      <c r="B945" t="s">
        <v>1638</v>
      </c>
      <c r="C945" t="s">
        <v>1639</v>
      </c>
      <c r="D945" s="3">
        <v>6034</v>
      </c>
      <c r="E945" s="4">
        <v>801.27</v>
      </c>
      <c r="F945" s="4">
        <v>7.5</v>
      </c>
    </row>
    <row r="946" spans="1:6" x14ac:dyDescent="0.3">
      <c r="A946" s="1">
        <v>20079</v>
      </c>
      <c r="B946" t="s">
        <v>1640</v>
      </c>
      <c r="C946" t="s">
        <v>1641</v>
      </c>
      <c r="D946" s="3">
        <v>34684</v>
      </c>
      <c r="E946" s="4">
        <v>539.75</v>
      </c>
      <c r="F946" s="4">
        <v>64.3</v>
      </c>
    </row>
    <row r="947" spans="1:6" x14ac:dyDescent="0.3">
      <c r="A947" s="1">
        <v>20081</v>
      </c>
      <c r="B947" t="s">
        <v>1642</v>
      </c>
      <c r="C947" t="s">
        <v>1643</v>
      </c>
      <c r="D947" s="3">
        <v>4256</v>
      </c>
      <c r="E947" s="4">
        <v>577.52</v>
      </c>
      <c r="F947" s="4">
        <v>7.4</v>
      </c>
    </row>
    <row r="948" spans="1:6" x14ac:dyDescent="0.3">
      <c r="A948" s="1">
        <v>20083</v>
      </c>
      <c r="B948" t="s">
        <v>1644</v>
      </c>
      <c r="C948" t="s">
        <v>1645</v>
      </c>
      <c r="D948" s="3">
        <v>1916</v>
      </c>
      <c r="E948" s="4">
        <v>859.99</v>
      </c>
      <c r="F948" s="4">
        <v>2.2000000000000002</v>
      </c>
    </row>
    <row r="949" spans="1:6" x14ac:dyDescent="0.3">
      <c r="A949" s="1">
        <v>20085</v>
      </c>
      <c r="B949" t="s">
        <v>1646</v>
      </c>
      <c r="C949" t="s">
        <v>81</v>
      </c>
      <c r="D949" s="3">
        <v>13462</v>
      </c>
      <c r="E949" s="4">
        <v>656.22</v>
      </c>
      <c r="F949" s="4">
        <v>20.5</v>
      </c>
    </row>
    <row r="950" spans="1:6" x14ac:dyDescent="0.3">
      <c r="A950" s="1">
        <v>20087</v>
      </c>
      <c r="B950" t="s">
        <v>1647</v>
      </c>
      <c r="C950" t="s">
        <v>83</v>
      </c>
      <c r="D950" s="3">
        <v>19126</v>
      </c>
      <c r="E950" s="4">
        <v>532.57000000000005</v>
      </c>
      <c r="F950" s="4">
        <v>35.9</v>
      </c>
    </row>
    <row r="951" spans="1:6" x14ac:dyDescent="0.3">
      <c r="A951" s="1">
        <v>20089</v>
      </c>
      <c r="B951" t="s">
        <v>1648</v>
      </c>
      <c r="C951" t="s">
        <v>1649</v>
      </c>
      <c r="D951" s="3">
        <v>3077</v>
      </c>
      <c r="E951" s="4">
        <v>909.78</v>
      </c>
      <c r="F951" s="4">
        <v>3.4</v>
      </c>
    </row>
    <row r="952" spans="1:6" x14ac:dyDescent="0.3">
      <c r="A952" s="1">
        <v>20091</v>
      </c>
      <c r="B952" t="s">
        <v>1650</v>
      </c>
      <c r="C952" t="s">
        <v>307</v>
      </c>
      <c r="D952" s="3">
        <v>544179</v>
      </c>
      <c r="E952" s="4">
        <v>473.37</v>
      </c>
      <c r="F952" s="4">
        <v>1149.5999999999999</v>
      </c>
    </row>
    <row r="953" spans="1:6" x14ac:dyDescent="0.3">
      <c r="A953" s="1">
        <v>20093</v>
      </c>
      <c r="B953" t="s">
        <v>1651</v>
      </c>
      <c r="C953" t="s">
        <v>1652</v>
      </c>
      <c r="D953" s="3">
        <v>3977</v>
      </c>
      <c r="E953" s="4">
        <v>870.54</v>
      </c>
      <c r="F953" s="4">
        <v>4.5999999999999996</v>
      </c>
    </row>
    <row r="954" spans="1:6" x14ac:dyDescent="0.3">
      <c r="A954" s="1">
        <v>20095</v>
      </c>
      <c r="B954" t="s">
        <v>1653</v>
      </c>
      <c r="C954" t="s">
        <v>1654</v>
      </c>
      <c r="D954" s="3">
        <v>7858</v>
      </c>
      <c r="E954" s="4">
        <v>863.36</v>
      </c>
      <c r="F954" s="4">
        <v>9.1</v>
      </c>
    </row>
    <row r="955" spans="1:6" x14ac:dyDescent="0.3">
      <c r="A955" s="1">
        <v>20097</v>
      </c>
      <c r="B955" t="s">
        <v>1655</v>
      </c>
      <c r="C955" t="s">
        <v>558</v>
      </c>
      <c r="D955" s="3">
        <v>2553</v>
      </c>
      <c r="E955" s="4">
        <v>722.64</v>
      </c>
      <c r="F955" s="4">
        <v>3.5</v>
      </c>
    </row>
    <row r="956" spans="1:6" x14ac:dyDescent="0.3">
      <c r="A956" s="1">
        <v>20099</v>
      </c>
      <c r="B956" t="s">
        <v>1656</v>
      </c>
      <c r="C956" t="s">
        <v>1657</v>
      </c>
      <c r="D956" s="3">
        <v>21607</v>
      </c>
      <c r="E956" s="4">
        <v>645.29</v>
      </c>
      <c r="F956" s="4">
        <v>33.5</v>
      </c>
    </row>
    <row r="957" spans="1:6" x14ac:dyDescent="0.3">
      <c r="A957" s="1">
        <v>20101</v>
      </c>
      <c r="B957" t="s">
        <v>1658</v>
      </c>
      <c r="C957" t="s">
        <v>1659</v>
      </c>
      <c r="D957" s="3">
        <v>1750</v>
      </c>
      <c r="E957" s="4">
        <v>717.46</v>
      </c>
      <c r="F957" s="4">
        <v>2.4</v>
      </c>
    </row>
    <row r="958" spans="1:6" x14ac:dyDescent="0.3">
      <c r="A958" s="1">
        <v>20103</v>
      </c>
      <c r="B958" t="s">
        <v>1660</v>
      </c>
      <c r="C958" t="s">
        <v>1661</v>
      </c>
      <c r="D958" s="3">
        <v>76227</v>
      </c>
      <c r="E958" s="4">
        <v>462.83</v>
      </c>
      <c r="F958" s="4">
        <v>164.7</v>
      </c>
    </row>
    <row r="959" spans="1:6" x14ac:dyDescent="0.3">
      <c r="A959" s="1">
        <v>20105</v>
      </c>
      <c r="B959" t="s">
        <v>1662</v>
      </c>
      <c r="C959" t="s">
        <v>313</v>
      </c>
      <c r="D959" s="3">
        <v>3241</v>
      </c>
      <c r="E959" s="4">
        <v>719.4</v>
      </c>
      <c r="F959" s="4">
        <v>4.5</v>
      </c>
    </row>
    <row r="960" spans="1:6" x14ac:dyDescent="0.3">
      <c r="A960" s="1">
        <v>20107</v>
      </c>
      <c r="B960" t="s">
        <v>1663</v>
      </c>
      <c r="C960" t="s">
        <v>1511</v>
      </c>
      <c r="D960" s="3">
        <v>9656</v>
      </c>
      <c r="E960" s="4">
        <v>594.05999999999995</v>
      </c>
      <c r="F960" s="4">
        <v>16.3</v>
      </c>
    </row>
    <row r="961" spans="1:6" x14ac:dyDescent="0.3">
      <c r="A961" s="1">
        <v>20109</v>
      </c>
      <c r="B961" t="s">
        <v>1664</v>
      </c>
      <c r="C961" t="s">
        <v>317</v>
      </c>
      <c r="D961" s="3">
        <v>2756</v>
      </c>
      <c r="E961" s="4">
        <v>1072.99</v>
      </c>
      <c r="F961" s="4">
        <v>2.6</v>
      </c>
    </row>
    <row r="962" spans="1:6" x14ac:dyDescent="0.3">
      <c r="A962" s="1">
        <v>20111</v>
      </c>
      <c r="B962" t="s">
        <v>1665</v>
      </c>
      <c r="C962" t="s">
        <v>1517</v>
      </c>
      <c r="D962" s="3">
        <v>33690</v>
      </c>
      <c r="E962" s="4">
        <v>847.47</v>
      </c>
      <c r="F962" s="4">
        <v>39.799999999999997</v>
      </c>
    </row>
    <row r="963" spans="1:6" x14ac:dyDescent="0.3">
      <c r="A963" s="1">
        <v>20113</v>
      </c>
      <c r="B963" t="s">
        <v>1666</v>
      </c>
      <c r="C963" t="s">
        <v>1667</v>
      </c>
      <c r="D963" s="3">
        <v>29180</v>
      </c>
      <c r="E963" s="4">
        <v>898.27</v>
      </c>
      <c r="F963" s="4">
        <v>32.5</v>
      </c>
    </row>
    <row r="964" spans="1:6" x14ac:dyDescent="0.3">
      <c r="A964" s="1">
        <v>20115</v>
      </c>
      <c r="B964" t="s">
        <v>1668</v>
      </c>
      <c r="C964" t="s">
        <v>105</v>
      </c>
      <c r="D964" s="3">
        <v>12660</v>
      </c>
      <c r="E964" s="4">
        <v>944.29</v>
      </c>
      <c r="F964" s="4">
        <v>13.4</v>
      </c>
    </row>
    <row r="965" spans="1:6" x14ac:dyDescent="0.3">
      <c r="A965" s="1">
        <v>20117</v>
      </c>
      <c r="B965" t="s">
        <v>1669</v>
      </c>
      <c r="C965" t="s">
        <v>107</v>
      </c>
      <c r="D965" s="3">
        <v>10117</v>
      </c>
      <c r="E965" s="4">
        <v>900.18</v>
      </c>
      <c r="F965" s="4">
        <v>11.2</v>
      </c>
    </row>
    <row r="966" spans="1:6" x14ac:dyDescent="0.3">
      <c r="A966" s="1">
        <v>20119</v>
      </c>
      <c r="B966" t="s">
        <v>1670</v>
      </c>
      <c r="C966" t="s">
        <v>1671</v>
      </c>
      <c r="D966" s="3">
        <v>4575</v>
      </c>
      <c r="E966" s="4">
        <v>978.09</v>
      </c>
      <c r="F966" s="4">
        <v>4.7</v>
      </c>
    </row>
    <row r="967" spans="1:6" x14ac:dyDescent="0.3">
      <c r="A967" s="1">
        <v>20121</v>
      </c>
      <c r="B967" t="s">
        <v>1672</v>
      </c>
      <c r="C967" t="s">
        <v>1368</v>
      </c>
      <c r="D967" s="3">
        <v>32787</v>
      </c>
      <c r="E967" s="4">
        <v>575.66</v>
      </c>
      <c r="F967" s="4">
        <v>57</v>
      </c>
    </row>
    <row r="968" spans="1:6" x14ac:dyDescent="0.3">
      <c r="A968" s="1">
        <v>20123</v>
      </c>
      <c r="B968" t="s">
        <v>1673</v>
      </c>
      <c r="C968" t="s">
        <v>944</v>
      </c>
      <c r="D968" s="3">
        <v>6373</v>
      </c>
      <c r="E968" s="4">
        <v>701.79</v>
      </c>
      <c r="F968" s="4">
        <v>9.1</v>
      </c>
    </row>
    <row r="969" spans="1:6" x14ac:dyDescent="0.3">
      <c r="A969" s="1">
        <v>20125</v>
      </c>
      <c r="B969" t="s">
        <v>1674</v>
      </c>
      <c r="C969" t="s">
        <v>114</v>
      </c>
      <c r="D969" s="3">
        <v>35471</v>
      </c>
      <c r="E969" s="4">
        <v>643.53</v>
      </c>
      <c r="F969" s="4">
        <v>55.1</v>
      </c>
    </row>
    <row r="970" spans="1:6" x14ac:dyDescent="0.3">
      <c r="A970" s="1">
        <v>20127</v>
      </c>
      <c r="B970" t="s">
        <v>1675</v>
      </c>
      <c r="C970" t="s">
        <v>1676</v>
      </c>
      <c r="D970" s="3">
        <v>5923</v>
      </c>
      <c r="E970" s="4">
        <v>695.28</v>
      </c>
      <c r="F970" s="4">
        <v>8.5</v>
      </c>
    </row>
    <row r="971" spans="1:6" x14ac:dyDescent="0.3">
      <c r="A971" s="1">
        <v>20129</v>
      </c>
      <c r="B971" t="s">
        <v>1677</v>
      </c>
      <c r="C971" t="s">
        <v>1678</v>
      </c>
      <c r="D971" s="3">
        <v>3233</v>
      </c>
      <c r="E971" s="4">
        <v>729.73</v>
      </c>
      <c r="F971" s="4">
        <v>4.4000000000000004</v>
      </c>
    </row>
    <row r="972" spans="1:6" x14ac:dyDescent="0.3">
      <c r="A972" s="1">
        <v>20131</v>
      </c>
      <c r="B972" t="s">
        <v>1679</v>
      </c>
      <c r="C972" t="s">
        <v>1680</v>
      </c>
      <c r="D972" s="3">
        <v>10178</v>
      </c>
      <c r="E972" s="4">
        <v>717.43</v>
      </c>
      <c r="F972" s="4">
        <v>14.2</v>
      </c>
    </row>
    <row r="973" spans="1:6" x14ac:dyDescent="0.3">
      <c r="A973" s="1">
        <v>20133</v>
      </c>
      <c r="B973" t="s">
        <v>1681</v>
      </c>
      <c r="C973" t="s">
        <v>1682</v>
      </c>
      <c r="D973" s="3">
        <v>16512</v>
      </c>
      <c r="E973" s="4">
        <v>571.47</v>
      </c>
      <c r="F973" s="4">
        <v>28.9</v>
      </c>
    </row>
    <row r="974" spans="1:6" x14ac:dyDescent="0.3">
      <c r="A974" s="1">
        <v>20135</v>
      </c>
      <c r="B974" t="s">
        <v>1683</v>
      </c>
      <c r="C974" t="s">
        <v>1684</v>
      </c>
      <c r="D974" s="3">
        <v>3107</v>
      </c>
      <c r="E974" s="4">
        <v>1074.75</v>
      </c>
      <c r="F974" s="4">
        <v>2.9</v>
      </c>
    </row>
    <row r="975" spans="1:6" x14ac:dyDescent="0.3">
      <c r="A975" s="1">
        <v>20137</v>
      </c>
      <c r="B975" t="s">
        <v>1685</v>
      </c>
      <c r="C975" t="s">
        <v>1686</v>
      </c>
      <c r="D975" s="3">
        <v>5671</v>
      </c>
      <c r="E975" s="4">
        <v>878.13</v>
      </c>
      <c r="F975" s="4">
        <v>6.5</v>
      </c>
    </row>
    <row r="976" spans="1:6" x14ac:dyDescent="0.3">
      <c r="A976" s="1">
        <v>20139</v>
      </c>
      <c r="B976" t="s">
        <v>1687</v>
      </c>
      <c r="C976" t="s">
        <v>1688</v>
      </c>
      <c r="D976" s="3">
        <v>16295</v>
      </c>
      <c r="E976" s="4">
        <v>705.52</v>
      </c>
      <c r="F976" s="4">
        <v>23.1</v>
      </c>
    </row>
    <row r="977" spans="1:6" x14ac:dyDescent="0.3">
      <c r="A977" s="1">
        <v>20141</v>
      </c>
      <c r="B977" t="s">
        <v>1689</v>
      </c>
      <c r="C977" t="s">
        <v>1690</v>
      </c>
      <c r="D977" s="3">
        <v>3858</v>
      </c>
      <c r="E977" s="4">
        <v>892.5</v>
      </c>
      <c r="F977" s="4">
        <v>4.3</v>
      </c>
    </row>
    <row r="978" spans="1:6" x14ac:dyDescent="0.3">
      <c r="A978" s="1">
        <v>20143</v>
      </c>
      <c r="B978" t="s">
        <v>1691</v>
      </c>
      <c r="C978" t="s">
        <v>1692</v>
      </c>
      <c r="D978" s="3">
        <v>6091</v>
      </c>
      <c r="E978" s="4">
        <v>720.73</v>
      </c>
      <c r="F978" s="4">
        <v>8.5</v>
      </c>
    </row>
    <row r="979" spans="1:6" x14ac:dyDescent="0.3">
      <c r="A979" s="1">
        <v>20145</v>
      </c>
      <c r="B979" t="s">
        <v>1693</v>
      </c>
      <c r="C979" t="s">
        <v>1694</v>
      </c>
      <c r="D979" s="3">
        <v>6973</v>
      </c>
      <c r="E979" s="4">
        <v>754.26</v>
      </c>
      <c r="F979" s="4">
        <v>9.1999999999999993</v>
      </c>
    </row>
    <row r="980" spans="1:6" x14ac:dyDescent="0.3">
      <c r="A980" s="1">
        <v>20147</v>
      </c>
      <c r="B980" t="s">
        <v>1695</v>
      </c>
      <c r="C980" t="s">
        <v>337</v>
      </c>
      <c r="D980" s="3">
        <v>5642</v>
      </c>
      <c r="E980" s="4">
        <v>885.88</v>
      </c>
      <c r="F980" s="4">
        <v>6.4</v>
      </c>
    </row>
    <row r="981" spans="1:6" x14ac:dyDescent="0.3">
      <c r="A981" s="1">
        <v>20149</v>
      </c>
      <c r="B981" t="s">
        <v>1696</v>
      </c>
      <c r="C981" t="s">
        <v>1697</v>
      </c>
      <c r="D981" s="3">
        <v>21604</v>
      </c>
      <c r="E981" s="4">
        <v>841.02</v>
      </c>
      <c r="F981" s="4">
        <v>25.7</v>
      </c>
    </row>
    <row r="982" spans="1:6" x14ac:dyDescent="0.3">
      <c r="A982" s="1">
        <v>20151</v>
      </c>
      <c r="B982" t="s">
        <v>1698</v>
      </c>
      <c r="C982" t="s">
        <v>1699</v>
      </c>
      <c r="D982" s="3">
        <v>9656</v>
      </c>
      <c r="E982" s="4">
        <v>735.04</v>
      </c>
      <c r="F982" s="4">
        <v>13.1</v>
      </c>
    </row>
    <row r="983" spans="1:6" x14ac:dyDescent="0.3">
      <c r="A983" s="1">
        <v>20153</v>
      </c>
      <c r="B983" t="s">
        <v>1700</v>
      </c>
      <c r="C983" t="s">
        <v>1701</v>
      </c>
      <c r="D983" s="3">
        <v>2519</v>
      </c>
      <c r="E983" s="4">
        <v>1069.42</v>
      </c>
      <c r="F983" s="4">
        <v>2.4</v>
      </c>
    </row>
    <row r="984" spans="1:6" x14ac:dyDescent="0.3">
      <c r="A984" s="1">
        <v>20155</v>
      </c>
      <c r="B984" t="s">
        <v>1702</v>
      </c>
      <c r="C984" t="s">
        <v>1703</v>
      </c>
      <c r="D984" s="3">
        <v>64511</v>
      </c>
      <c r="E984" s="4">
        <v>1255.3499999999999</v>
      </c>
      <c r="F984" s="4">
        <v>51.4</v>
      </c>
    </row>
    <row r="985" spans="1:6" x14ac:dyDescent="0.3">
      <c r="A985" s="1">
        <v>20157</v>
      </c>
      <c r="B985" t="s">
        <v>1704</v>
      </c>
      <c r="C985" t="s">
        <v>1705</v>
      </c>
      <c r="D985" s="3">
        <v>4980</v>
      </c>
      <c r="E985" s="4">
        <v>717.37</v>
      </c>
      <c r="F985" s="4">
        <v>6.9</v>
      </c>
    </row>
    <row r="986" spans="1:6" x14ac:dyDescent="0.3">
      <c r="A986" s="1">
        <v>20159</v>
      </c>
      <c r="B986" t="s">
        <v>1706</v>
      </c>
      <c r="C986" t="s">
        <v>1707</v>
      </c>
      <c r="D986" s="3">
        <v>10083</v>
      </c>
      <c r="E986" s="4">
        <v>726.24</v>
      </c>
      <c r="F986" s="4">
        <v>13.9</v>
      </c>
    </row>
    <row r="987" spans="1:6" x14ac:dyDescent="0.3">
      <c r="A987" s="1">
        <v>20161</v>
      </c>
      <c r="B987" t="s">
        <v>1708</v>
      </c>
      <c r="C987" t="s">
        <v>1709</v>
      </c>
      <c r="D987" s="3">
        <v>71115</v>
      </c>
      <c r="E987" s="4">
        <v>609.77</v>
      </c>
      <c r="F987" s="4">
        <v>116.6</v>
      </c>
    </row>
    <row r="988" spans="1:6" x14ac:dyDescent="0.3">
      <c r="A988" s="1">
        <v>20163</v>
      </c>
      <c r="B988" t="s">
        <v>1710</v>
      </c>
      <c r="C988" t="s">
        <v>1711</v>
      </c>
      <c r="D988" s="3">
        <v>5181</v>
      </c>
      <c r="E988" s="4">
        <v>890.53</v>
      </c>
      <c r="F988" s="4">
        <v>5.8</v>
      </c>
    </row>
    <row r="989" spans="1:6" x14ac:dyDescent="0.3">
      <c r="A989" s="1">
        <v>20165</v>
      </c>
      <c r="B989" t="s">
        <v>1712</v>
      </c>
      <c r="C989" t="s">
        <v>1394</v>
      </c>
      <c r="D989" s="3">
        <v>3307</v>
      </c>
      <c r="E989" s="4">
        <v>717.76</v>
      </c>
      <c r="F989" s="4">
        <v>4.5999999999999996</v>
      </c>
    </row>
    <row r="990" spans="1:6" x14ac:dyDescent="0.3">
      <c r="A990" s="1">
        <v>20167</v>
      </c>
      <c r="B990" t="s">
        <v>1713</v>
      </c>
      <c r="C990" t="s">
        <v>126</v>
      </c>
      <c r="D990" s="3">
        <v>6970</v>
      </c>
      <c r="E990" s="4">
        <v>886.26</v>
      </c>
      <c r="F990" s="4">
        <v>7.9</v>
      </c>
    </row>
    <row r="991" spans="1:6" x14ac:dyDescent="0.3">
      <c r="A991" s="1">
        <v>20169</v>
      </c>
      <c r="B991" t="s">
        <v>1714</v>
      </c>
      <c r="C991" t="s">
        <v>353</v>
      </c>
      <c r="D991" s="3">
        <v>55606</v>
      </c>
      <c r="E991" s="4">
        <v>720.22</v>
      </c>
      <c r="F991" s="4">
        <v>77.2</v>
      </c>
    </row>
    <row r="992" spans="1:6" x14ac:dyDescent="0.3">
      <c r="A992" s="1">
        <v>20171</v>
      </c>
      <c r="B992" t="s">
        <v>1715</v>
      </c>
      <c r="C992" t="s">
        <v>355</v>
      </c>
      <c r="D992" s="3">
        <v>4936</v>
      </c>
      <c r="E992" s="4">
        <v>717.54</v>
      </c>
      <c r="F992" s="4">
        <v>6.9</v>
      </c>
    </row>
    <row r="993" spans="1:6" x14ac:dyDescent="0.3">
      <c r="A993" s="1">
        <v>20173</v>
      </c>
      <c r="B993" t="s">
        <v>1716</v>
      </c>
      <c r="C993" t="s">
        <v>607</v>
      </c>
      <c r="D993" s="3">
        <v>498365</v>
      </c>
      <c r="E993" s="4">
        <v>997.51</v>
      </c>
      <c r="F993" s="4">
        <v>499.6</v>
      </c>
    </row>
    <row r="994" spans="1:6" x14ac:dyDescent="0.3">
      <c r="A994" s="1">
        <v>20175</v>
      </c>
      <c r="B994" t="s">
        <v>1717</v>
      </c>
      <c r="C994" t="s">
        <v>1718</v>
      </c>
      <c r="D994" s="3">
        <v>22952</v>
      </c>
      <c r="E994" s="4">
        <v>639.5</v>
      </c>
      <c r="F994" s="4">
        <v>35.9</v>
      </c>
    </row>
    <row r="995" spans="1:6" x14ac:dyDescent="0.3">
      <c r="A995" s="1">
        <v>20177</v>
      </c>
      <c r="B995" t="s">
        <v>1719</v>
      </c>
      <c r="C995" t="s">
        <v>1720</v>
      </c>
      <c r="D995" s="3">
        <v>177934</v>
      </c>
      <c r="E995" s="4">
        <v>544.02</v>
      </c>
      <c r="F995" s="4">
        <v>327.10000000000002</v>
      </c>
    </row>
    <row r="996" spans="1:6" x14ac:dyDescent="0.3">
      <c r="A996" s="1">
        <v>20179</v>
      </c>
      <c r="B996" t="s">
        <v>1721</v>
      </c>
      <c r="C996" t="s">
        <v>1722</v>
      </c>
      <c r="D996" s="3">
        <v>2556</v>
      </c>
      <c r="E996" s="4">
        <v>895.96</v>
      </c>
      <c r="F996" s="4">
        <v>2.9</v>
      </c>
    </row>
    <row r="997" spans="1:6" x14ac:dyDescent="0.3">
      <c r="A997" s="1">
        <v>20181</v>
      </c>
      <c r="B997" t="s">
        <v>1723</v>
      </c>
      <c r="C997" t="s">
        <v>1724</v>
      </c>
      <c r="D997" s="3">
        <v>6010</v>
      </c>
      <c r="E997" s="4">
        <v>1056.07</v>
      </c>
      <c r="F997" s="4">
        <v>5.7</v>
      </c>
    </row>
    <row r="998" spans="1:6" x14ac:dyDescent="0.3">
      <c r="A998" s="1">
        <v>20183</v>
      </c>
      <c r="B998" t="s">
        <v>1725</v>
      </c>
      <c r="C998" t="s">
        <v>1726</v>
      </c>
      <c r="D998" s="3">
        <v>3853</v>
      </c>
      <c r="E998" s="4">
        <v>895.46</v>
      </c>
      <c r="F998" s="4">
        <v>4.3</v>
      </c>
    </row>
    <row r="999" spans="1:6" x14ac:dyDescent="0.3">
      <c r="A999" s="1">
        <v>20185</v>
      </c>
      <c r="B999" t="s">
        <v>1727</v>
      </c>
      <c r="C999" t="s">
        <v>1728</v>
      </c>
      <c r="D999" s="3">
        <v>4437</v>
      </c>
      <c r="E999" s="4">
        <v>792.05</v>
      </c>
      <c r="F999" s="4">
        <v>5.6</v>
      </c>
    </row>
    <row r="1000" spans="1:6" x14ac:dyDescent="0.3">
      <c r="A1000" s="1">
        <v>20187</v>
      </c>
      <c r="B1000" t="s">
        <v>1729</v>
      </c>
      <c r="C1000" t="s">
        <v>1730</v>
      </c>
      <c r="D1000" s="3">
        <v>2235</v>
      </c>
      <c r="E1000" s="4">
        <v>680.35</v>
      </c>
      <c r="F1000" s="4">
        <v>3.3</v>
      </c>
    </row>
    <row r="1001" spans="1:6" x14ac:dyDescent="0.3">
      <c r="A1001" s="1">
        <v>20189</v>
      </c>
      <c r="B1001" t="s">
        <v>1731</v>
      </c>
      <c r="C1001" t="s">
        <v>1732</v>
      </c>
      <c r="D1001" s="3">
        <v>5724</v>
      </c>
      <c r="E1001" s="4">
        <v>727.29</v>
      </c>
      <c r="F1001" s="4">
        <v>7.9</v>
      </c>
    </row>
    <row r="1002" spans="1:6" x14ac:dyDescent="0.3">
      <c r="A1002" s="1">
        <v>20191</v>
      </c>
      <c r="B1002" t="s">
        <v>1733</v>
      </c>
      <c r="C1002" t="s">
        <v>1734</v>
      </c>
      <c r="D1002" s="3">
        <v>24132</v>
      </c>
      <c r="E1002" s="4">
        <v>1181.94</v>
      </c>
      <c r="F1002" s="4">
        <v>20.399999999999999</v>
      </c>
    </row>
    <row r="1003" spans="1:6" x14ac:dyDescent="0.3">
      <c r="A1003" s="1">
        <v>20193</v>
      </c>
      <c r="B1003" t="s">
        <v>1735</v>
      </c>
      <c r="C1003" t="s">
        <v>1002</v>
      </c>
      <c r="D1003" s="3">
        <v>7900</v>
      </c>
      <c r="E1003" s="4">
        <v>1074.69</v>
      </c>
      <c r="F1003" s="4">
        <v>7.4</v>
      </c>
    </row>
    <row r="1004" spans="1:6" x14ac:dyDescent="0.3">
      <c r="A1004" s="1">
        <v>20195</v>
      </c>
      <c r="B1004" t="s">
        <v>1736</v>
      </c>
      <c r="C1004" t="s">
        <v>1737</v>
      </c>
      <c r="D1004" s="3">
        <v>3001</v>
      </c>
      <c r="E1004" s="4">
        <v>889.48</v>
      </c>
      <c r="F1004" s="4">
        <v>3.4</v>
      </c>
    </row>
    <row r="1005" spans="1:6" x14ac:dyDescent="0.3">
      <c r="A1005" s="1">
        <v>20197</v>
      </c>
      <c r="B1005" t="s">
        <v>1738</v>
      </c>
      <c r="C1005" t="s">
        <v>1739</v>
      </c>
      <c r="D1005" s="3">
        <v>7053</v>
      </c>
      <c r="E1005" s="4">
        <v>794.3</v>
      </c>
      <c r="F1005" s="4">
        <v>8.9</v>
      </c>
    </row>
    <row r="1006" spans="1:6" x14ac:dyDescent="0.3">
      <c r="A1006" s="1">
        <v>20199</v>
      </c>
      <c r="B1006" t="s">
        <v>1740</v>
      </c>
      <c r="C1006" t="s">
        <v>1741</v>
      </c>
      <c r="D1006" s="3">
        <v>1485</v>
      </c>
      <c r="E1006" s="4">
        <v>913.65</v>
      </c>
      <c r="F1006" s="4">
        <v>1.6</v>
      </c>
    </row>
    <row r="1007" spans="1:6" x14ac:dyDescent="0.3">
      <c r="A1007" s="1">
        <v>20201</v>
      </c>
      <c r="B1007" t="s">
        <v>1742</v>
      </c>
      <c r="C1007" t="s">
        <v>142</v>
      </c>
      <c r="D1007" s="3">
        <v>5799</v>
      </c>
      <c r="E1007" s="4">
        <v>894.76</v>
      </c>
      <c r="F1007" s="4">
        <v>6.5</v>
      </c>
    </row>
    <row r="1008" spans="1:6" x14ac:dyDescent="0.3">
      <c r="A1008" s="1">
        <v>20203</v>
      </c>
      <c r="B1008" t="s">
        <v>1743</v>
      </c>
      <c r="C1008" t="s">
        <v>1744</v>
      </c>
      <c r="D1008" s="3">
        <v>2234</v>
      </c>
      <c r="E1008" s="4">
        <v>718.57</v>
      </c>
      <c r="F1008" s="4">
        <v>3.1</v>
      </c>
    </row>
    <row r="1009" spans="1:6" x14ac:dyDescent="0.3">
      <c r="A1009" s="1">
        <v>20205</v>
      </c>
      <c r="B1009" t="s">
        <v>1745</v>
      </c>
      <c r="C1009" t="s">
        <v>1746</v>
      </c>
      <c r="D1009" s="3">
        <v>9409</v>
      </c>
      <c r="E1009" s="4">
        <v>570.41999999999996</v>
      </c>
      <c r="F1009" s="4">
        <v>16.5</v>
      </c>
    </row>
    <row r="1010" spans="1:6" x14ac:dyDescent="0.3">
      <c r="A1010" s="1">
        <v>20207</v>
      </c>
      <c r="B1010" t="s">
        <v>1747</v>
      </c>
      <c r="C1010" t="s">
        <v>1748</v>
      </c>
      <c r="D1010" s="3">
        <v>3309</v>
      </c>
      <c r="E1010" s="4">
        <v>497.82</v>
      </c>
      <c r="F1010" s="4">
        <v>6.6</v>
      </c>
    </row>
    <row r="1011" spans="1:6" x14ac:dyDescent="0.3">
      <c r="A1011" s="1">
        <v>20209</v>
      </c>
      <c r="B1011" t="s">
        <v>1749</v>
      </c>
      <c r="C1011" t="s">
        <v>1750</v>
      </c>
      <c r="D1011" s="3">
        <v>157505</v>
      </c>
      <c r="E1011" s="4">
        <v>151.6</v>
      </c>
      <c r="F1011" s="4">
        <v>1039</v>
      </c>
    </row>
    <row r="1012" spans="1:6" x14ac:dyDescent="0.3">
      <c r="A1012" s="1">
        <v>21</v>
      </c>
      <c r="B1012" t="s">
        <v>1751</v>
      </c>
      <c r="C1012" t="s">
        <v>1752</v>
      </c>
      <c r="D1012" s="3">
        <v>4339367</v>
      </c>
      <c r="E1012" s="4">
        <v>39486.339999999997</v>
      </c>
      <c r="F1012" s="4">
        <v>109.9</v>
      </c>
    </row>
    <row r="1013" spans="1:6" x14ac:dyDescent="0.3">
      <c r="A1013" s="1">
        <v>21001</v>
      </c>
      <c r="B1013" t="s">
        <v>1753</v>
      </c>
      <c r="C1013" t="s">
        <v>1434</v>
      </c>
      <c r="D1013" s="3">
        <v>18656</v>
      </c>
      <c r="E1013" s="4">
        <v>405.28</v>
      </c>
      <c r="F1013" s="4">
        <v>46</v>
      </c>
    </row>
    <row r="1014" spans="1:6" x14ac:dyDescent="0.3">
      <c r="A1014" s="1">
        <v>21003</v>
      </c>
      <c r="B1014" t="s">
        <v>1754</v>
      </c>
      <c r="C1014" t="s">
        <v>1298</v>
      </c>
      <c r="D1014" s="3">
        <v>19956</v>
      </c>
      <c r="E1014" s="4">
        <v>344.34</v>
      </c>
      <c r="F1014" s="4">
        <v>58</v>
      </c>
    </row>
    <row r="1015" spans="1:6" x14ac:dyDescent="0.3">
      <c r="A1015" s="1">
        <v>21005</v>
      </c>
      <c r="B1015" t="s">
        <v>1755</v>
      </c>
      <c r="C1015" t="s">
        <v>1581</v>
      </c>
      <c r="D1015" s="3">
        <v>21421</v>
      </c>
      <c r="E1015" s="4">
        <v>201.83</v>
      </c>
      <c r="F1015" s="4">
        <v>106.1</v>
      </c>
    </row>
    <row r="1016" spans="1:6" x14ac:dyDescent="0.3">
      <c r="A1016" s="1">
        <v>21007</v>
      </c>
      <c r="B1016" t="s">
        <v>1756</v>
      </c>
      <c r="C1016" t="s">
        <v>1757</v>
      </c>
      <c r="D1016" s="3">
        <v>8249</v>
      </c>
      <c r="E1016" s="4">
        <v>246.66</v>
      </c>
      <c r="F1016" s="4">
        <v>33.4</v>
      </c>
    </row>
    <row r="1017" spans="1:6" x14ac:dyDescent="0.3">
      <c r="A1017" s="1">
        <v>21009</v>
      </c>
      <c r="B1017" t="s">
        <v>1758</v>
      </c>
      <c r="C1017" t="s">
        <v>1759</v>
      </c>
      <c r="D1017" s="3">
        <v>42173</v>
      </c>
      <c r="E1017" s="4">
        <v>487.54</v>
      </c>
      <c r="F1017" s="4">
        <v>86.5</v>
      </c>
    </row>
    <row r="1018" spans="1:6" x14ac:dyDescent="0.3">
      <c r="A1018" s="1">
        <v>21011</v>
      </c>
      <c r="B1018" t="s">
        <v>1760</v>
      </c>
      <c r="C1018" t="s">
        <v>1761</v>
      </c>
      <c r="D1018" s="3">
        <v>11591</v>
      </c>
      <c r="E1018" s="4">
        <v>278.79000000000002</v>
      </c>
      <c r="F1018" s="4">
        <v>41.6</v>
      </c>
    </row>
    <row r="1019" spans="1:6" x14ac:dyDescent="0.3">
      <c r="A1019" s="1">
        <v>21013</v>
      </c>
      <c r="B1019" t="s">
        <v>1762</v>
      </c>
      <c r="C1019" t="s">
        <v>1763</v>
      </c>
      <c r="D1019" s="3">
        <v>28691</v>
      </c>
      <c r="E1019" s="4">
        <v>359</v>
      </c>
      <c r="F1019" s="4">
        <v>79.900000000000006</v>
      </c>
    </row>
    <row r="1020" spans="1:6" x14ac:dyDescent="0.3">
      <c r="A1020" s="1">
        <v>21015</v>
      </c>
      <c r="B1020" t="s">
        <v>1764</v>
      </c>
      <c r="C1020" t="s">
        <v>253</v>
      </c>
      <c r="D1020" s="3">
        <v>118811</v>
      </c>
      <c r="E1020" s="4">
        <v>246.36</v>
      </c>
      <c r="F1020" s="4">
        <v>482.3</v>
      </c>
    </row>
    <row r="1021" spans="1:6" x14ac:dyDescent="0.3">
      <c r="A1021" s="1">
        <v>21017</v>
      </c>
      <c r="B1021" t="s">
        <v>1765</v>
      </c>
      <c r="C1021" t="s">
        <v>1589</v>
      </c>
      <c r="D1021" s="3">
        <v>19985</v>
      </c>
      <c r="E1021" s="4">
        <v>289.72000000000003</v>
      </c>
      <c r="F1021" s="4">
        <v>69</v>
      </c>
    </row>
    <row r="1022" spans="1:6" x14ac:dyDescent="0.3">
      <c r="A1022" s="1">
        <v>21019</v>
      </c>
      <c r="B1022" t="s">
        <v>1766</v>
      </c>
      <c r="C1022" t="s">
        <v>1767</v>
      </c>
      <c r="D1022" s="3">
        <v>49542</v>
      </c>
      <c r="E1022" s="4">
        <v>159.86000000000001</v>
      </c>
      <c r="F1022" s="4">
        <v>309.89999999999998</v>
      </c>
    </row>
    <row r="1023" spans="1:6" x14ac:dyDescent="0.3">
      <c r="A1023" s="1">
        <v>21021</v>
      </c>
      <c r="B1023" t="s">
        <v>1768</v>
      </c>
      <c r="C1023" t="s">
        <v>1769</v>
      </c>
      <c r="D1023" s="3">
        <v>28432</v>
      </c>
      <c r="E1023" s="4">
        <v>180.17</v>
      </c>
      <c r="F1023" s="4">
        <v>157.80000000000001</v>
      </c>
    </row>
    <row r="1024" spans="1:6" x14ac:dyDescent="0.3">
      <c r="A1024" s="1">
        <v>21023</v>
      </c>
      <c r="B1024" t="s">
        <v>1770</v>
      </c>
      <c r="C1024" t="s">
        <v>1771</v>
      </c>
      <c r="D1024" s="3">
        <v>8488</v>
      </c>
      <c r="E1024" s="4">
        <v>205.61</v>
      </c>
      <c r="F1024" s="4">
        <v>41.3</v>
      </c>
    </row>
    <row r="1025" spans="1:6" x14ac:dyDescent="0.3">
      <c r="A1025" s="1">
        <v>21025</v>
      </c>
      <c r="B1025" t="s">
        <v>1772</v>
      </c>
      <c r="C1025" t="s">
        <v>1773</v>
      </c>
      <c r="D1025" s="3">
        <v>13878</v>
      </c>
      <c r="E1025" s="4">
        <v>492.41</v>
      </c>
      <c r="F1025" s="4">
        <v>28.2</v>
      </c>
    </row>
    <row r="1026" spans="1:6" x14ac:dyDescent="0.3">
      <c r="A1026" s="1">
        <v>21027</v>
      </c>
      <c r="B1026" t="s">
        <v>1774</v>
      </c>
      <c r="C1026" t="s">
        <v>1775</v>
      </c>
      <c r="D1026" s="3">
        <v>20059</v>
      </c>
      <c r="E1026" s="4">
        <v>567.16999999999996</v>
      </c>
      <c r="F1026" s="4">
        <v>35.4</v>
      </c>
    </row>
    <row r="1027" spans="1:6" x14ac:dyDescent="0.3">
      <c r="A1027" s="1">
        <v>21029</v>
      </c>
      <c r="B1027" t="s">
        <v>1776</v>
      </c>
      <c r="C1027" t="s">
        <v>1777</v>
      </c>
      <c r="D1027" s="3">
        <v>74319</v>
      </c>
      <c r="E1027" s="4">
        <v>297.02</v>
      </c>
      <c r="F1027" s="4">
        <v>250.2</v>
      </c>
    </row>
    <row r="1028" spans="1:6" x14ac:dyDescent="0.3">
      <c r="A1028" s="1">
        <v>21031</v>
      </c>
      <c r="B1028" t="s">
        <v>1778</v>
      </c>
      <c r="C1028" t="s">
        <v>23</v>
      </c>
      <c r="D1028" s="3">
        <v>12690</v>
      </c>
      <c r="E1028" s="4">
        <v>426.09</v>
      </c>
      <c r="F1028" s="4">
        <v>29.8</v>
      </c>
    </row>
    <row r="1029" spans="1:6" x14ac:dyDescent="0.3">
      <c r="A1029" s="1">
        <v>21033</v>
      </c>
      <c r="B1029" t="s">
        <v>1779</v>
      </c>
      <c r="C1029" t="s">
        <v>1780</v>
      </c>
      <c r="D1029" s="3">
        <v>12984</v>
      </c>
      <c r="E1029" s="4">
        <v>344.79</v>
      </c>
      <c r="F1029" s="4">
        <v>37.700000000000003</v>
      </c>
    </row>
    <row r="1030" spans="1:6" x14ac:dyDescent="0.3">
      <c r="A1030" s="1">
        <v>21035</v>
      </c>
      <c r="B1030" t="s">
        <v>1781</v>
      </c>
      <c r="C1030" t="s">
        <v>1782</v>
      </c>
      <c r="D1030" s="3">
        <v>37191</v>
      </c>
      <c r="E1030" s="4">
        <v>385.02</v>
      </c>
      <c r="F1030" s="4">
        <v>96.6</v>
      </c>
    </row>
    <row r="1031" spans="1:6" x14ac:dyDescent="0.3">
      <c r="A1031" s="1">
        <v>21037</v>
      </c>
      <c r="B1031" t="s">
        <v>1783</v>
      </c>
      <c r="C1031" t="s">
        <v>1784</v>
      </c>
      <c r="D1031" s="3">
        <v>90336</v>
      </c>
      <c r="E1031" s="4">
        <v>151.31</v>
      </c>
      <c r="F1031" s="4">
        <v>597</v>
      </c>
    </row>
    <row r="1032" spans="1:6" x14ac:dyDescent="0.3">
      <c r="A1032" s="1">
        <v>21039</v>
      </c>
      <c r="B1032" t="s">
        <v>1785</v>
      </c>
      <c r="C1032" t="s">
        <v>1786</v>
      </c>
      <c r="D1032" s="3">
        <v>5104</v>
      </c>
      <c r="E1032" s="4">
        <v>189.43</v>
      </c>
      <c r="F1032" s="4">
        <v>26.9</v>
      </c>
    </row>
    <row r="1033" spans="1:6" x14ac:dyDescent="0.3">
      <c r="A1033" s="1">
        <v>21041</v>
      </c>
      <c r="B1033" t="s">
        <v>1787</v>
      </c>
      <c r="C1033" t="s">
        <v>258</v>
      </c>
      <c r="D1033" s="3">
        <v>10811</v>
      </c>
      <c r="E1033" s="4">
        <v>128.57</v>
      </c>
      <c r="F1033" s="4">
        <v>84.1</v>
      </c>
    </row>
    <row r="1034" spans="1:6" x14ac:dyDescent="0.3">
      <c r="A1034" s="1">
        <v>21043</v>
      </c>
      <c r="B1034" t="s">
        <v>1788</v>
      </c>
      <c r="C1034" t="s">
        <v>1789</v>
      </c>
      <c r="D1034" s="3">
        <v>27720</v>
      </c>
      <c r="E1034" s="4">
        <v>409.5</v>
      </c>
      <c r="F1034" s="4">
        <v>67.7</v>
      </c>
    </row>
    <row r="1035" spans="1:6" x14ac:dyDescent="0.3">
      <c r="A1035" s="1">
        <v>21045</v>
      </c>
      <c r="B1035" t="s">
        <v>1790</v>
      </c>
      <c r="C1035" t="s">
        <v>1791</v>
      </c>
      <c r="D1035" s="3">
        <v>15955</v>
      </c>
      <c r="E1035" s="4">
        <v>444.23</v>
      </c>
      <c r="F1035" s="4">
        <v>35.9</v>
      </c>
    </row>
    <row r="1036" spans="1:6" x14ac:dyDescent="0.3">
      <c r="A1036" s="1">
        <v>21047</v>
      </c>
      <c r="B1036" t="s">
        <v>1792</v>
      </c>
      <c r="C1036" t="s">
        <v>1155</v>
      </c>
      <c r="D1036" s="3">
        <v>73955</v>
      </c>
      <c r="E1036" s="4">
        <v>717.5</v>
      </c>
      <c r="F1036" s="4">
        <v>103.1</v>
      </c>
    </row>
    <row r="1037" spans="1:6" x14ac:dyDescent="0.3">
      <c r="A1037" s="1">
        <v>21049</v>
      </c>
      <c r="B1037" t="s">
        <v>1793</v>
      </c>
      <c r="C1037" t="s">
        <v>262</v>
      </c>
      <c r="D1037" s="3">
        <v>35613</v>
      </c>
      <c r="E1037" s="4">
        <v>252.46</v>
      </c>
      <c r="F1037" s="4">
        <v>141.1</v>
      </c>
    </row>
    <row r="1038" spans="1:6" x14ac:dyDescent="0.3">
      <c r="A1038" s="1">
        <v>21051</v>
      </c>
      <c r="B1038" t="s">
        <v>1794</v>
      </c>
      <c r="C1038" t="s">
        <v>37</v>
      </c>
      <c r="D1038" s="3">
        <v>21730</v>
      </c>
      <c r="E1038" s="4">
        <v>469.25</v>
      </c>
      <c r="F1038" s="4">
        <v>46.3</v>
      </c>
    </row>
    <row r="1039" spans="1:6" x14ac:dyDescent="0.3">
      <c r="A1039" s="1">
        <v>21053</v>
      </c>
      <c r="B1039" t="s">
        <v>1795</v>
      </c>
      <c r="C1039" t="s">
        <v>1159</v>
      </c>
      <c r="D1039" s="3">
        <v>10272</v>
      </c>
      <c r="E1039" s="4">
        <v>197.25</v>
      </c>
      <c r="F1039" s="4">
        <v>52.1</v>
      </c>
    </row>
    <row r="1040" spans="1:6" x14ac:dyDescent="0.3">
      <c r="A1040" s="1">
        <v>21055</v>
      </c>
      <c r="B1040" t="s">
        <v>1796</v>
      </c>
      <c r="C1040" t="s">
        <v>276</v>
      </c>
      <c r="D1040" s="3">
        <v>9315</v>
      </c>
      <c r="E1040" s="4">
        <v>359.95</v>
      </c>
      <c r="F1040" s="4">
        <v>25.9</v>
      </c>
    </row>
    <row r="1041" spans="1:6" x14ac:dyDescent="0.3">
      <c r="A1041" s="1">
        <v>21057</v>
      </c>
      <c r="B1041" t="s">
        <v>1797</v>
      </c>
      <c r="C1041" t="s">
        <v>1165</v>
      </c>
      <c r="D1041" s="3">
        <v>6856</v>
      </c>
      <c r="E1041" s="4">
        <v>305.18</v>
      </c>
      <c r="F1041" s="4">
        <v>22.5</v>
      </c>
    </row>
    <row r="1042" spans="1:6" x14ac:dyDescent="0.3">
      <c r="A1042" s="1">
        <v>21059</v>
      </c>
      <c r="B1042" t="s">
        <v>1798</v>
      </c>
      <c r="C1042" t="s">
        <v>1314</v>
      </c>
      <c r="D1042" s="3">
        <v>96656</v>
      </c>
      <c r="E1042" s="4">
        <v>458.35</v>
      </c>
      <c r="F1042" s="4">
        <v>210.9</v>
      </c>
    </row>
    <row r="1043" spans="1:6" x14ac:dyDescent="0.3">
      <c r="A1043" s="1">
        <v>21061</v>
      </c>
      <c r="B1043" t="s">
        <v>1799</v>
      </c>
      <c r="C1043" t="s">
        <v>1800</v>
      </c>
      <c r="D1043" s="3">
        <v>12161</v>
      </c>
      <c r="E1043" s="4">
        <v>302.88</v>
      </c>
      <c r="F1043" s="4">
        <v>40.200000000000003</v>
      </c>
    </row>
    <row r="1044" spans="1:6" x14ac:dyDescent="0.3">
      <c r="A1044" s="1">
        <v>21063</v>
      </c>
      <c r="B1044" t="s">
        <v>1801</v>
      </c>
      <c r="C1044" t="s">
        <v>1802</v>
      </c>
      <c r="D1044" s="3">
        <v>7852</v>
      </c>
      <c r="E1044" s="4">
        <v>234.32</v>
      </c>
      <c r="F1044" s="4">
        <v>33.5</v>
      </c>
    </row>
    <row r="1045" spans="1:6" x14ac:dyDescent="0.3">
      <c r="A1045" s="1">
        <v>21065</v>
      </c>
      <c r="B1045" t="s">
        <v>1803</v>
      </c>
      <c r="C1045" t="s">
        <v>1804</v>
      </c>
      <c r="D1045" s="3">
        <v>14672</v>
      </c>
      <c r="E1045" s="4">
        <v>253.08</v>
      </c>
      <c r="F1045" s="4">
        <v>58</v>
      </c>
    </row>
    <row r="1046" spans="1:6" x14ac:dyDescent="0.3">
      <c r="A1046" s="1">
        <v>21067</v>
      </c>
      <c r="B1046" t="s">
        <v>1805</v>
      </c>
      <c r="C1046" t="s">
        <v>67</v>
      </c>
      <c r="D1046" s="3">
        <v>295803</v>
      </c>
      <c r="E1046" s="4">
        <v>283.64999999999998</v>
      </c>
      <c r="F1046" s="4">
        <v>1042.8</v>
      </c>
    </row>
    <row r="1047" spans="1:6" x14ac:dyDescent="0.3">
      <c r="A1047" s="1">
        <v>21069</v>
      </c>
      <c r="B1047" t="s">
        <v>1806</v>
      </c>
      <c r="C1047" t="s">
        <v>1807</v>
      </c>
      <c r="D1047" s="3">
        <v>14348</v>
      </c>
      <c r="E1047" s="4">
        <v>348.54</v>
      </c>
      <c r="F1047" s="4">
        <v>41.2</v>
      </c>
    </row>
    <row r="1048" spans="1:6" x14ac:dyDescent="0.3">
      <c r="A1048" s="1">
        <v>21071</v>
      </c>
      <c r="B1048" t="s">
        <v>1808</v>
      </c>
      <c r="C1048" t="s">
        <v>872</v>
      </c>
      <c r="D1048" s="3">
        <v>39451</v>
      </c>
      <c r="E1048" s="4">
        <v>393.34</v>
      </c>
      <c r="F1048" s="4">
        <v>100.3</v>
      </c>
    </row>
    <row r="1049" spans="1:6" x14ac:dyDescent="0.3">
      <c r="A1049" s="1">
        <v>21073</v>
      </c>
      <c r="B1049" t="s">
        <v>1809</v>
      </c>
      <c r="C1049" t="s">
        <v>69</v>
      </c>
      <c r="D1049" s="3">
        <v>49285</v>
      </c>
      <c r="E1049" s="4">
        <v>207.75</v>
      </c>
      <c r="F1049" s="4">
        <v>237.2</v>
      </c>
    </row>
    <row r="1050" spans="1:6" x14ac:dyDescent="0.3">
      <c r="A1050" s="1">
        <v>21075</v>
      </c>
      <c r="B1050" t="s">
        <v>1810</v>
      </c>
      <c r="C1050" t="s">
        <v>288</v>
      </c>
      <c r="D1050" s="3">
        <v>6813</v>
      </c>
      <c r="E1050" s="4">
        <v>205.5</v>
      </c>
      <c r="F1050" s="4">
        <v>33.200000000000003</v>
      </c>
    </row>
    <row r="1051" spans="1:6" x14ac:dyDescent="0.3">
      <c r="A1051" s="1">
        <v>21077</v>
      </c>
      <c r="B1051" t="s">
        <v>1811</v>
      </c>
      <c r="C1051" t="s">
        <v>1183</v>
      </c>
      <c r="D1051" s="3">
        <v>8589</v>
      </c>
      <c r="E1051" s="4">
        <v>101.23</v>
      </c>
      <c r="F1051" s="4">
        <v>84.8</v>
      </c>
    </row>
    <row r="1052" spans="1:6" x14ac:dyDescent="0.3">
      <c r="A1052" s="1">
        <v>21079</v>
      </c>
      <c r="B1052" t="s">
        <v>1812</v>
      </c>
      <c r="C1052" t="s">
        <v>1813</v>
      </c>
      <c r="D1052" s="3">
        <v>16912</v>
      </c>
      <c r="E1052" s="4">
        <v>230.08</v>
      </c>
      <c r="F1052" s="4">
        <v>73.5</v>
      </c>
    </row>
    <row r="1053" spans="1:6" x14ac:dyDescent="0.3">
      <c r="A1053" s="1">
        <v>21081</v>
      </c>
      <c r="B1053" t="s">
        <v>1814</v>
      </c>
      <c r="C1053" t="s">
        <v>292</v>
      </c>
      <c r="D1053" s="3">
        <v>24662</v>
      </c>
      <c r="E1053" s="4">
        <v>257.95999999999998</v>
      </c>
      <c r="F1053" s="4">
        <v>95.6</v>
      </c>
    </row>
    <row r="1054" spans="1:6" x14ac:dyDescent="0.3">
      <c r="A1054" s="1">
        <v>21083</v>
      </c>
      <c r="B1054" t="s">
        <v>1815</v>
      </c>
      <c r="C1054" t="s">
        <v>1816</v>
      </c>
      <c r="D1054" s="3">
        <v>37121</v>
      </c>
      <c r="E1054" s="4">
        <v>551.74</v>
      </c>
      <c r="F1054" s="4">
        <v>67.3</v>
      </c>
    </row>
    <row r="1055" spans="1:6" x14ac:dyDescent="0.3">
      <c r="A1055" s="1">
        <v>21085</v>
      </c>
      <c r="B1055" t="s">
        <v>1817</v>
      </c>
      <c r="C1055" t="s">
        <v>1818</v>
      </c>
      <c r="D1055" s="3">
        <v>25746</v>
      </c>
      <c r="E1055" s="4">
        <v>496.7</v>
      </c>
      <c r="F1055" s="4">
        <v>51.8</v>
      </c>
    </row>
    <row r="1056" spans="1:6" x14ac:dyDescent="0.3">
      <c r="A1056" s="1">
        <v>21087</v>
      </c>
      <c r="B1056" t="s">
        <v>1819</v>
      </c>
      <c r="C1056" t="s">
        <v>1820</v>
      </c>
      <c r="D1056" s="3">
        <v>11258</v>
      </c>
      <c r="E1056" s="4">
        <v>286.02999999999997</v>
      </c>
      <c r="F1056" s="4">
        <v>39.4</v>
      </c>
    </row>
    <row r="1057" spans="1:6" x14ac:dyDescent="0.3">
      <c r="A1057" s="1">
        <v>21089</v>
      </c>
      <c r="B1057" t="s">
        <v>1821</v>
      </c>
      <c r="C1057" t="s">
        <v>1822</v>
      </c>
      <c r="D1057" s="3">
        <v>36910</v>
      </c>
      <c r="E1057" s="4">
        <v>344.4</v>
      </c>
      <c r="F1057" s="4">
        <v>107.2</v>
      </c>
    </row>
    <row r="1058" spans="1:6" x14ac:dyDescent="0.3">
      <c r="A1058" s="1">
        <v>21091</v>
      </c>
      <c r="B1058" t="s">
        <v>1823</v>
      </c>
      <c r="C1058" t="s">
        <v>896</v>
      </c>
      <c r="D1058" s="3">
        <v>8565</v>
      </c>
      <c r="E1058" s="4">
        <v>187.65</v>
      </c>
      <c r="F1058" s="4">
        <v>45.6</v>
      </c>
    </row>
    <row r="1059" spans="1:6" x14ac:dyDescent="0.3">
      <c r="A1059" s="1">
        <v>21093</v>
      </c>
      <c r="B1059" t="s">
        <v>1824</v>
      </c>
      <c r="C1059" t="s">
        <v>1190</v>
      </c>
      <c r="D1059" s="3">
        <v>105543</v>
      </c>
      <c r="E1059" s="4">
        <v>623.28</v>
      </c>
      <c r="F1059" s="4">
        <v>169.3</v>
      </c>
    </row>
    <row r="1060" spans="1:6" x14ac:dyDescent="0.3">
      <c r="A1060" s="1">
        <v>21095</v>
      </c>
      <c r="B1060" t="s">
        <v>1825</v>
      </c>
      <c r="C1060" t="s">
        <v>1826</v>
      </c>
      <c r="D1060" s="3">
        <v>29278</v>
      </c>
      <c r="E1060" s="4">
        <v>465.83</v>
      </c>
      <c r="F1060" s="4">
        <v>62.9</v>
      </c>
    </row>
    <row r="1061" spans="1:6" x14ac:dyDescent="0.3">
      <c r="A1061" s="1">
        <v>21097</v>
      </c>
      <c r="B1061" t="s">
        <v>1827</v>
      </c>
      <c r="C1061" t="s">
        <v>1339</v>
      </c>
      <c r="D1061" s="3">
        <v>18846</v>
      </c>
      <c r="E1061" s="4">
        <v>306.36</v>
      </c>
      <c r="F1061" s="4">
        <v>61.5</v>
      </c>
    </row>
    <row r="1062" spans="1:6" x14ac:dyDescent="0.3">
      <c r="A1062" s="1">
        <v>21099</v>
      </c>
      <c r="B1062" t="s">
        <v>1828</v>
      </c>
      <c r="C1062" t="s">
        <v>902</v>
      </c>
      <c r="D1062" s="3">
        <v>18199</v>
      </c>
      <c r="E1062" s="4">
        <v>412.09</v>
      </c>
      <c r="F1062" s="4">
        <v>44.2</v>
      </c>
    </row>
    <row r="1063" spans="1:6" x14ac:dyDescent="0.3">
      <c r="A1063" s="1">
        <v>21101</v>
      </c>
      <c r="B1063" t="s">
        <v>1829</v>
      </c>
      <c r="C1063" t="s">
        <v>1192</v>
      </c>
      <c r="D1063" s="3">
        <v>46250</v>
      </c>
      <c r="E1063" s="4">
        <v>436.67</v>
      </c>
      <c r="F1063" s="4">
        <v>105.9</v>
      </c>
    </row>
    <row r="1064" spans="1:6" x14ac:dyDescent="0.3">
      <c r="A1064" s="1">
        <v>21103</v>
      </c>
      <c r="B1064" t="s">
        <v>1830</v>
      </c>
      <c r="C1064" t="s">
        <v>77</v>
      </c>
      <c r="D1064" s="3">
        <v>15416</v>
      </c>
      <c r="E1064" s="4">
        <v>286.27999999999997</v>
      </c>
      <c r="F1064" s="4">
        <v>53.9</v>
      </c>
    </row>
    <row r="1065" spans="1:6" x14ac:dyDescent="0.3">
      <c r="A1065" s="1">
        <v>21105</v>
      </c>
      <c r="B1065" t="s">
        <v>1831</v>
      </c>
      <c r="C1065" t="s">
        <v>1832</v>
      </c>
      <c r="D1065" s="3">
        <v>4902</v>
      </c>
      <c r="E1065" s="4">
        <v>242.27</v>
      </c>
      <c r="F1065" s="4">
        <v>20.2</v>
      </c>
    </row>
    <row r="1066" spans="1:6" x14ac:dyDescent="0.3">
      <c r="A1066" s="1">
        <v>21107</v>
      </c>
      <c r="B1066" t="s">
        <v>1833</v>
      </c>
      <c r="C1066" t="s">
        <v>1834</v>
      </c>
      <c r="D1066" s="3">
        <v>46920</v>
      </c>
      <c r="E1066" s="4">
        <v>542</v>
      </c>
      <c r="F1066" s="4">
        <v>86.6</v>
      </c>
    </row>
    <row r="1067" spans="1:6" x14ac:dyDescent="0.3">
      <c r="A1067" s="1">
        <v>21109</v>
      </c>
      <c r="B1067" t="s">
        <v>1835</v>
      </c>
      <c r="C1067" t="s">
        <v>81</v>
      </c>
      <c r="D1067" s="3">
        <v>13494</v>
      </c>
      <c r="E1067" s="4">
        <v>345.2</v>
      </c>
      <c r="F1067" s="4">
        <v>39.1</v>
      </c>
    </row>
    <row r="1068" spans="1:6" x14ac:dyDescent="0.3">
      <c r="A1068" s="1">
        <v>21111</v>
      </c>
      <c r="B1068" t="s">
        <v>1836</v>
      </c>
      <c r="C1068" t="s">
        <v>83</v>
      </c>
      <c r="D1068" s="3">
        <v>741096</v>
      </c>
      <c r="E1068" s="4">
        <v>380.42</v>
      </c>
      <c r="F1068" s="4">
        <v>1948.1</v>
      </c>
    </row>
    <row r="1069" spans="1:6" x14ac:dyDescent="0.3">
      <c r="A1069" s="1">
        <v>21113</v>
      </c>
      <c r="B1069" t="s">
        <v>1837</v>
      </c>
      <c r="C1069" t="s">
        <v>1838</v>
      </c>
      <c r="D1069" s="3">
        <v>48586</v>
      </c>
      <c r="E1069" s="4">
        <v>172.12</v>
      </c>
      <c r="F1069" s="4">
        <v>282.3</v>
      </c>
    </row>
    <row r="1070" spans="1:6" x14ac:dyDescent="0.3">
      <c r="A1070" s="1">
        <v>21115</v>
      </c>
      <c r="B1070" t="s">
        <v>1839</v>
      </c>
      <c r="C1070" t="s">
        <v>307</v>
      </c>
      <c r="D1070" s="3">
        <v>23356</v>
      </c>
      <c r="E1070" s="4">
        <v>261.95</v>
      </c>
      <c r="F1070" s="4">
        <v>89.2</v>
      </c>
    </row>
    <row r="1071" spans="1:6" x14ac:dyDescent="0.3">
      <c r="A1071" s="1">
        <v>21117</v>
      </c>
      <c r="B1071" t="s">
        <v>1840</v>
      </c>
      <c r="C1071" t="s">
        <v>1841</v>
      </c>
      <c r="D1071" s="3">
        <v>159720</v>
      </c>
      <c r="E1071" s="4">
        <v>160.25</v>
      </c>
      <c r="F1071" s="4">
        <v>996.7</v>
      </c>
    </row>
    <row r="1072" spans="1:6" x14ac:dyDescent="0.3">
      <c r="A1072" s="1">
        <v>21119</v>
      </c>
      <c r="B1072" t="s">
        <v>1842</v>
      </c>
      <c r="C1072" t="s">
        <v>1843</v>
      </c>
      <c r="D1072" s="3">
        <v>16346</v>
      </c>
      <c r="E1072" s="4">
        <v>351.52</v>
      </c>
      <c r="F1072" s="4">
        <v>46.5</v>
      </c>
    </row>
    <row r="1073" spans="1:6" x14ac:dyDescent="0.3">
      <c r="A1073" s="1">
        <v>21121</v>
      </c>
      <c r="B1073" t="s">
        <v>1844</v>
      </c>
      <c r="C1073" t="s">
        <v>1211</v>
      </c>
      <c r="D1073" s="3">
        <v>31883</v>
      </c>
      <c r="E1073" s="4">
        <v>386.3</v>
      </c>
      <c r="F1073" s="4">
        <v>82.5</v>
      </c>
    </row>
    <row r="1074" spans="1:6" x14ac:dyDescent="0.3">
      <c r="A1074" s="1">
        <v>21123</v>
      </c>
      <c r="B1074" t="s">
        <v>1845</v>
      </c>
      <c r="C1074" t="s">
        <v>1846</v>
      </c>
      <c r="D1074" s="3">
        <v>14193</v>
      </c>
      <c r="E1074" s="4">
        <v>261.52</v>
      </c>
      <c r="F1074" s="4">
        <v>54.3</v>
      </c>
    </row>
    <row r="1075" spans="1:6" x14ac:dyDescent="0.3">
      <c r="A1075" s="1">
        <v>21125</v>
      </c>
      <c r="B1075" t="s">
        <v>1847</v>
      </c>
      <c r="C1075" t="s">
        <v>1848</v>
      </c>
      <c r="D1075" s="3">
        <v>58849</v>
      </c>
      <c r="E1075" s="4">
        <v>433.95</v>
      </c>
      <c r="F1075" s="4">
        <v>135.6</v>
      </c>
    </row>
    <row r="1076" spans="1:6" x14ac:dyDescent="0.3">
      <c r="A1076" s="1">
        <v>21127</v>
      </c>
      <c r="B1076" t="s">
        <v>1849</v>
      </c>
      <c r="C1076" t="s">
        <v>90</v>
      </c>
      <c r="D1076" s="3">
        <v>15860</v>
      </c>
      <c r="E1076" s="4">
        <v>415.6</v>
      </c>
      <c r="F1076" s="4">
        <v>38.200000000000003</v>
      </c>
    </row>
    <row r="1077" spans="1:6" x14ac:dyDescent="0.3">
      <c r="A1077" s="1">
        <v>21129</v>
      </c>
      <c r="B1077" t="s">
        <v>1850</v>
      </c>
      <c r="C1077" t="s">
        <v>92</v>
      </c>
      <c r="D1077" s="3">
        <v>7887</v>
      </c>
      <c r="E1077" s="4">
        <v>208.86</v>
      </c>
      <c r="F1077" s="4">
        <v>37.799999999999997</v>
      </c>
    </row>
    <row r="1078" spans="1:6" x14ac:dyDescent="0.3">
      <c r="A1078" s="1">
        <v>21131</v>
      </c>
      <c r="B1078" t="s">
        <v>1851</v>
      </c>
      <c r="C1078" t="s">
        <v>1852</v>
      </c>
      <c r="D1078" s="3">
        <v>11310</v>
      </c>
      <c r="E1078" s="4">
        <v>400.84</v>
      </c>
      <c r="F1078" s="4">
        <v>28.2</v>
      </c>
    </row>
    <row r="1079" spans="1:6" x14ac:dyDescent="0.3">
      <c r="A1079" s="1">
        <v>21133</v>
      </c>
      <c r="B1079" t="s">
        <v>1853</v>
      </c>
      <c r="C1079" t="s">
        <v>1854</v>
      </c>
      <c r="D1079" s="3">
        <v>24519</v>
      </c>
      <c r="E1079" s="4">
        <v>337.91</v>
      </c>
      <c r="F1079" s="4">
        <v>72.599999999999994</v>
      </c>
    </row>
    <row r="1080" spans="1:6" x14ac:dyDescent="0.3">
      <c r="A1080" s="1">
        <v>21135</v>
      </c>
      <c r="B1080" t="s">
        <v>1855</v>
      </c>
      <c r="C1080" t="s">
        <v>1112</v>
      </c>
      <c r="D1080" s="3">
        <v>13870</v>
      </c>
      <c r="E1080" s="4">
        <v>482.84</v>
      </c>
      <c r="F1080" s="4">
        <v>28.7</v>
      </c>
    </row>
    <row r="1081" spans="1:6" x14ac:dyDescent="0.3">
      <c r="A1081" s="1">
        <v>21137</v>
      </c>
      <c r="B1081" t="s">
        <v>1856</v>
      </c>
      <c r="C1081" t="s">
        <v>313</v>
      </c>
      <c r="D1081" s="3">
        <v>24742</v>
      </c>
      <c r="E1081" s="4">
        <v>334.09</v>
      </c>
      <c r="F1081" s="4">
        <v>74.099999999999994</v>
      </c>
    </row>
    <row r="1082" spans="1:6" x14ac:dyDescent="0.3">
      <c r="A1082" s="1">
        <v>21139</v>
      </c>
      <c r="B1082" t="s">
        <v>1857</v>
      </c>
      <c r="C1082" t="s">
        <v>1218</v>
      </c>
      <c r="D1082" s="3">
        <v>9519</v>
      </c>
      <c r="E1082" s="4">
        <v>313.13</v>
      </c>
      <c r="F1082" s="4">
        <v>30.4</v>
      </c>
    </row>
    <row r="1083" spans="1:6" x14ac:dyDescent="0.3">
      <c r="A1083" s="1">
        <v>21141</v>
      </c>
      <c r="B1083" t="s">
        <v>1858</v>
      </c>
      <c r="C1083" t="s">
        <v>317</v>
      </c>
      <c r="D1083" s="3">
        <v>26835</v>
      </c>
      <c r="E1083" s="4">
        <v>552.13</v>
      </c>
      <c r="F1083" s="4">
        <v>48.6</v>
      </c>
    </row>
    <row r="1084" spans="1:6" x14ac:dyDescent="0.3">
      <c r="A1084" s="1">
        <v>21143</v>
      </c>
      <c r="B1084" t="s">
        <v>1859</v>
      </c>
      <c r="C1084" t="s">
        <v>1517</v>
      </c>
      <c r="D1084" s="3">
        <v>8314</v>
      </c>
      <c r="E1084" s="4">
        <v>213.84</v>
      </c>
      <c r="F1084" s="4">
        <v>38.9</v>
      </c>
    </row>
    <row r="1085" spans="1:6" x14ac:dyDescent="0.3">
      <c r="A1085" s="1">
        <v>21145</v>
      </c>
      <c r="B1085" t="s">
        <v>1860</v>
      </c>
      <c r="C1085" t="s">
        <v>1861</v>
      </c>
      <c r="D1085" s="3">
        <v>65565</v>
      </c>
      <c r="E1085" s="4">
        <v>248.74</v>
      </c>
      <c r="F1085" s="4">
        <v>263.60000000000002</v>
      </c>
    </row>
    <row r="1086" spans="1:6" x14ac:dyDescent="0.3">
      <c r="A1086" s="1">
        <v>21147</v>
      </c>
      <c r="B1086" t="s">
        <v>1862</v>
      </c>
      <c r="C1086" t="s">
        <v>1863</v>
      </c>
      <c r="D1086" s="3">
        <v>18306</v>
      </c>
      <c r="E1086" s="4">
        <v>426.8</v>
      </c>
      <c r="F1086" s="4">
        <v>42.9</v>
      </c>
    </row>
    <row r="1087" spans="1:6" x14ac:dyDescent="0.3">
      <c r="A1087" s="1">
        <v>21149</v>
      </c>
      <c r="B1087" t="s">
        <v>1864</v>
      </c>
      <c r="C1087" t="s">
        <v>1225</v>
      </c>
      <c r="D1087" s="3">
        <v>9531</v>
      </c>
      <c r="E1087" s="4">
        <v>252.47</v>
      </c>
      <c r="F1087" s="4">
        <v>37.799999999999997</v>
      </c>
    </row>
    <row r="1088" spans="1:6" x14ac:dyDescent="0.3">
      <c r="A1088" s="1">
        <v>21151</v>
      </c>
      <c r="B1088" t="s">
        <v>1865</v>
      </c>
      <c r="C1088" t="s">
        <v>101</v>
      </c>
      <c r="D1088" s="3">
        <v>82916</v>
      </c>
      <c r="E1088" s="4">
        <v>437.29</v>
      </c>
      <c r="F1088" s="4">
        <v>189.6</v>
      </c>
    </row>
    <row r="1089" spans="1:6" x14ac:dyDescent="0.3">
      <c r="A1089" s="1">
        <v>21153</v>
      </c>
      <c r="B1089" t="s">
        <v>1866</v>
      </c>
      <c r="C1089" t="s">
        <v>1867</v>
      </c>
      <c r="D1089" s="3">
        <v>13333</v>
      </c>
      <c r="E1089" s="4">
        <v>308.44</v>
      </c>
      <c r="F1089" s="4">
        <v>43.2</v>
      </c>
    </row>
    <row r="1090" spans="1:6" x14ac:dyDescent="0.3">
      <c r="A1090" s="1">
        <v>21155</v>
      </c>
      <c r="B1090" t="s">
        <v>1868</v>
      </c>
      <c r="C1090" t="s">
        <v>105</v>
      </c>
      <c r="D1090" s="3">
        <v>19820</v>
      </c>
      <c r="E1090" s="4">
        <v>343.01</v>
      </c>
      <c r="F1090" s="4">
        <v>57.8</v>
      </c>
    </row>
    <row r="1091" spans="1:6" x14ac:dyDescent="0.3">
      <c r="A1091" s="1">
        <v>21157</v>
      </c>
      <c r="B1091" t="s">
        <v>1869</v>
      </c>
      <c r="C1091" t="s">
        <v>107</v>
      </c>
      <c r="D1091" s="3">
        <v>31448</v>
      </c>
      <c r="E1091" s="4">
        <v>301.25</v>
      </c>
      <c r="F1091" s="4">
        <v>104.4</v>
      </c>
    </row>
    <row r="1092" spans="1:6" x14ac:dyDescent="0.3">
      <c r="A1092" s="1">
        <v>21159</v>
      </c>
      <c r="B1092" t="s">
        <v>1870</v>
      </c>
      <c r="C1092" t="s">
        <v>723</v>
      </c>
      <c r="D1092" s="3">
        <v>12929</v>
      </c>
      <c r="E1092" s="4">
        <v>229.6</v>
      </c>
      <c r="F1092" s="4">
        <v>56.3</v>
      </c>
    </row>
    <row r="1093" spans="1:6" x14ac:dyDescent="0.3">
      <c r="A1093" s="1">
        <v>21161</v>
      </c>
      <c r="B1093" t="s">
        <v>1871</v>
      </c>
      <c r="C1093" t="s">
        <v>1233</v>
      </c>
      <c r="D1093" s="3">
        <v>17490</v>
      </c>
      <c r="E1093" s="4">
        <v>240.13</v>
      </c>
      <c r="F1093" s="4">
        <v>72.8</v>
      </c>
    </row>
    <row r="1094" spans="1:6" x14ac:dyDescent="0.3">
      <c r="A1094" s="1">
        <v>21163</v>
      </c>
      <c r="B1094" t="s">
        <v>1872</v>
      </c>
      <c r="C1094" t="s">
        <v>1671</v>
      </c>
      <c r="D1094" s="3">
        <v>28602</v>
      </c>
      <c r="E1094" s="4">
        <v>305.42</v>
      </c>
      <c r="F1094" s="4">
        <v>93.6</v>
      </c>
    </row>
    <row r="1095" spans="1:6" x14ac:dyDescent="0.3">
      <c r="A1095" s="1">
        <v>21165</v>
      </c>
      <c r="B1095" t="s">
        <v>1873</v>
      </c>
      <c r="C1095" t="s">
        <v>1874</v>
      </c>
      <c r="D1095" s="3">
        <v>6306</v>
      </c>
      <c r="E1095" s="4">
        <v>203.58</v>
      </c>
      <c r="F1095" s="4">
        <v>31</v>
      </c>
    </row>
    <row r="1096" spans="1:6" x14ac:dyDescent="0.3">
      <c r="A1096" s="1">
        <v>21167</v>
      </c>
      <c r="B1096" t="s">
        <v>1875</v>
      </c>
      <c r="C1096" t="s">
        <v>1239</v>
      </c>
      <c r="D1096" s="3">
        <v>21331</v>
      </c>
      <c r="E1096" s="4">
        <v>248.8</v>
      </c>
      <c r="F1096" s="4">
        <v>85.7</v>
      </c>
    </row>
    <row r="1097" spans="1:6" x14ac:dyDescent="0.3">
      <c r="A1097" s="1">
        <v>21169</v>
      </c>
      <c r="B1097" t="s">
        <v>1876</v>
      </c>
      <c r="C1097" t="s">
        <v>1877</v>
      </c>
      <c r="D1097" s="3">
        <v>10099</v>
      </c>
      <c r="E1097" s="4">
        <v>289.64999999999998</v>
      </c>
      <c r="F1097" s="4">
        <v>34.9</v>
      </c>
    </row>
    <row r="1098" spans="1:6" x14ac:dyDescent="0.3">
      <c r="A1098" s="1">
        <v>21171</v>
      </c>
      <c r="B1098" t="s">
        <v>1878</v>
      </c>
      <c r="C1098" t="s">
        <v>112</v>
      </c>
      <c r="D1098" s="3">
        <v>10963</v>
      </c>
      <c r="E1098" s="4">
        <v>329.37</v>
      </c>
      <c r="F1098" s="4">
        <v>33.299999999999997</v>
      </c>
    </row>
    <row r="1099" spans="1:6" x14ac:dyDescent="0.3">
      <c r="A1099" s="1">
        <v>21173</v>
      </c>
      <c r="B1099" t="s">
        <v>1879</v>
      </c>
      <c r="C1099" t="s">
        <v>114</v>
      </c>
      <c r="D1099" s="3">
        <v>26499</v>
      </c>
      <c r="E1099" s="4">
        <v>197.37</v>
      </c>
      <c r="F1099" s="4">
        <v>134.30000000000001</v>
      </c>
    </row>
    <row r="1100" spans="1:6" x14ac:dyDescent="0.3">
      <c r="A1100" s="1">
        <v>21175</v>
      </c>
      <c r="B1100" t="s">
        <v>1880</v>
      </c>
      <c r="C1100" t="s">
        <v>116</v>
      </c>
      <c r="D1100" s="3">
        <v>13923</v>
      </c>
      <c r="E1100" s="4">
        <v>381.13</v>
      </c>
      <c r="F1100" s="4">
        <v>36.5</v>
      </c>
    </row>
    <row r="1101" spans="1:6" x14ac:dyDescent="0.3">
      <c r="A1101" s="1">
        <v>21177</v>
      </c>
      <c r="B1101" t="s">
        <v>1881</v>
      </c>
      <c r="C1101" t="s">
        <v>1882</v>
      </c>
      <c r="D1101" s="3">
        <v>31499</v>
      </c>
      <c r="E1101" s="4">
        <v>467.08</v>
      </c>
      <c r="F1101" s="4">
        <v>67.400000000000006</v>
      </c>
    </row>
    <row r="1102" spans="1:6" x14ac:dyDescent="0.3">
      <c r="A1102" s="1">
        <v>21179</v>
      </c>
      <c r="B1102" t="s">
        <v>1883</v>
      </c>
      <c r="C1102" t="s">
        <v>1884</v>
      </c>
      <c r="D1102" s="3">
        <v>43437</v>
      </c>
      <c r="E1102" s="4">
        <v>417.51</v>
      </c>
      <c r="F1102" s="4">
        <v>104</v>
      </c>
    </row>
    <row r="1103" spans="1:6" x14ac:dyDescent="0.3">
      <c r="A1103" s="1">
        <v>21181</v>
      </c>
      <c r="B1103" t="s">
        <v>1885</v>
      </c>
      <c r="C1103" t="s">
        <v>1886</v>
      </c>
      <c r="D1103" s="3">
        <v>7135</v>
      </c>
      <c r="E1103" s="4">
        <v>195.17</v>
      </c>
      <c r="F1103" s="4">
        <v>36.6</v>
      </c>
    </row>
    <row r="1104" spans="1:6" x14ac:dyDescent="0.3">
      <c r="A1104" s="1">
        <v>21183</v>
      </c>
      <c r="B1104" t="s">
        <v>1887</v>
      </c>
      <c r="C1104" t="s">
        <v>1376</v>
      </c>
      <c r="D1104" s="3">
        <v>23842</v>
      </c>
      <c r="E1104" s="4">
        <v>587.27</v>
      </c>
      <c r="F1104" s="4">
        <v>40.6</v>
      </c>
    </row>
    <row r="1105" spans="1:6" x14ac:dyDescent="0.3">
      <c r="A1105" s="1">
        <v>21185</v>
      </c>
      <c r="B1105" t="s">
        <v>1888</v>
      </c>
      <c r="C1105" t="s">
        <v>1889</v>
      </c>
      <c r="D1105" s="3">
        <v>60316</v>
      </c>
      <c r="E1105" s="4">
        <v>187.22</v>
      </c>
      <c r="F1105" s="4">
        <v>322.2</v>
      </c>
    </row>
    <row r="1106" spans="1:6" x14ac:dyDescent="0.3">
      <c r="A1106" s="1">
        <v>21187</v>
      </c>
      <c r="B1106" t="s">
        <v>1890</v>
      </c>
      <c r="C1106" t="s">
        <v>1379</v>
      </c>
      <c r="D1106" s="3">
        <v>10841</v>
      </c>
      <c r="E1106" s="4">
        <v>351.1</v>
      </c>
      <c r="F1106" s="4">
        <v>30.9</v>
      </c>
    </row>
    <row r="1107" spans="1:6" x14ac:dyDescent="0.3">
      <c r="A1107" s="1">
        <v>21189</v>
      </c>
      <c r="B1107" t="s">
        <v>1891</v>
      </c>
      <c r="C1107" t="s">
        <v>1892</v>
      </c>
      <c r="D1107" s="3">
        <v>4755</v>
      </c>
      <c r="E1107" s="4">
        <v>197.41</v>
      </c>
      <c r="F1107" s="4">
        <v>24.1</v>
      </c>
    </row>
    <row r="1108" spans="1:6" x14ac:dyDescent="0.3">
      <c r="A1108" s="1">
        <v>21191</v>
      </c>
      <c r="B1108" t="s">
        <v>1893</v>
      </c>
      <c r="C1108" t="s">
        <v>1894</v>
      </c>
      <c r="D1108" s="3">
        <v>14877</v>
      </c>
      <c r="E1108" s="4">
        <v>277.16000000000003</v>
      </c>
      <c r="F1108" s="4">
        <v>53.7</v>
      </c>
    </row>
    <row r="1109" spans="1:6" x14ac:dyDescent="0.3">
      <c r="A1109" s="1">
        <v>21193</v>
      </c>
      <c r="B1109" t="s">
        <v>1895</v>
      </c>
      <c r="C1109" t="s">
        <v>118</v>
      </c>
      <c r="D1109" s="3">
        <v>28712</v>
      </c>
      <c r="E1109" s="4">
        <v>339.67</v>
      </c>
      <c r="F1109" s="4">
        <v>84.5</v>
      </c>
    </row>
    <row r="1110" spans="1:6" x14ac:dyDescent="0.3">
      <c r="A1110" s="1">
        <v>21195</v>
      </c>
      <c r="B1110" t="s">
        <v>1896</v>
      </c>
      <c r="C1110" t="s">
        <v>122</v>
      </c>
      <c r="D1110" s="3">
        <v>65024</v>
      </c>
      <c r="E1110" s="4">
        <v>786.83</v>
      </c>
      <c r="F1110" s="4">
        <v>82.6</v>
      </c>
    </row>
    <row r="1111" spans="1:6" x14ac:dyDescent="0.3">
      <c r="A1111" s="1">
        <v>21197</v>
      </c>
      <c r="B1111" t="s">
        <v>1897</v>
      </c>
      <c r="C1111" t="s">
        <v>1898</v>
      </c>
      <c r="D1111" s="3">
        <v>12613</v>
      </c>
      <c r="E1111" s="4">
        <v>178.98</v>
      </c>
      <c r="F1111" s="4">
        <v>70.5</v>
      </c>
    </row>
    <row r="1112" spans="1:6" x14ac:dyDescent="0.3">
      <c r="A1112" s="1">
        <v>21199</v>
      </c>
      <c r="B1112" t="s">
        <v>1899</v>
      </c>
      <c r="C1112" t="s">
        <v>348</v>
      </c>
      <c r="D1112" s="3">
        <v>63063</v>
      </c>
      <c r="E1112" s="4">
        <v>658.41</v>
      </c>
      <c r="F1112" s="4">
        <v>95.8</v>
      </c>
    </row>
    <row r="1113" spans="1:6" x14ac:dyDescent="0.3">
      <c r="A1113" s="1">
        <v>21201</v>
      </c>
      <c r="B1113" t="s">
        <v>1900</v>
      </c>
      <c r="C1113" t="s">
        <v>1901</v>
      </c>
      <c r="D1113" s="3">
        <v>2282</v>
      </c>
      <c r="E1113" s="4">
        <v>99.91</v>
      </c>
      <c r="F1113" s="4">
        <v>22.8</v>
      </c>
    </row>
    <row r="1114" spans="1:6" x14ac:dyDescent="0.3">
      <c r="A1114" s="1">
        <v>21203</v>
      </c>
      <c r="B1114" t="s">
        <v>1902</v>
      </c>
      <c r="C1114" t="s">
        <v>1903</v>
      </c>
      <c r="D1114" s="3">
        <v>17056</v>
      </c>
      <c r="E1114" s="4">
        <v>316.54000000000002</v>
      </c>
      <c r="F1114" s="4">
        <v>53.9</v>
      </c>
    </row>
    <row r="1115" spans="1:6" x14ac:dyDescent="0.3">
      <c r="A1115" s="1">
        <v>21205</v>
      </c>
      <c r="B1115" t="s">
        <v>1904</v>
      </c>
      <c r="C1115" t="s">
        <v>1905</v>
      </c>
      <c r="D1115" s="3">
        <v>23333</v>
      </c>
      <c r="E1115" s="4">
        <v>279.8</v>
      </c>
      <c r="F1115" s="4">
        <v>83.4</v>
      </c>
    </row>
    <row r="1116" spans="1:6" x14ac:dyDescent="0.3">
      <c r="A1116" s="1">
        <v>21207</v>
      </c>
      <c r="B1116" t="s">
        <v>1906</v>
      </c>
      <c r="C1116" t="s">
        <v>126</v>
      </c>
      <c r="D1116" s="3">
        <v>17565</v>
      </c>
      <c r="E1116" s="4">
        <v>253.66</v>
      </c>
      <c r="F1116" s="4">
        <v>69.2</v>
      </c>
    </row>
    <row r="1117" spans="1:6" x14ac:dyDescent="0.3">
      <c r="A1117" s="1">
        <v>21209</v>
      </c>
      <c r="B1117" t="s">
        <v>1907</v>
      </c>
      <c r="C1117" t="s">
        <v>355</v>
      </c>
      <c r="D1117" s="3">
        <v>47173</v>
      </c>
      <c r="E1117" s="4">
        <v>281.77</v>
      </c>
      <c r="F1117" s="4">
        <v>167.4</v>
      </c>
    </row>
    <row r="1118" spans="1:6" x14ac:dyDescent="0.3">
      <c r="A1118" s="1">
        <v>21211</v>
      </c>
      <c r="B1118" t="s">
        <v>1908</v>
      </c>
      <c r="C1118" t="s">
        <v>130</v>
      </c>
      <c r="D1118" s="3">
        <v>42074</v>
      </c>
      <c r="E1118" s="4">
        <v>379.64</v>
      </c>
      <c r="F1118" s="4">
        <v>110.8</v>
      </c>
    </row>
    <row r="1119" spans="1:6" x14ac:dyDescent="0.3">
      <c r="A1119" s="1">
        <v>21213</v>
      </c>
      <c r="B1119" t="s">
        <v>1909</v>
      </c>
      <c r="C1119" t="s">
        <v>1910</v>
      </c>
      <c r="D1119" s="3">
        <v>17327</v>
      </c>
      <c r="E1119" s="4">
        <v>234.2</v>
      </c>
      <c r="F1119" s="4">
        <v>74</v>
      </c>
    </row>
    <row r="1120" spans="1:6" x14ac:dyDescent="0.3">
      <c r="A1120" s="1">
        <v>21215</v>
      </c>
      <c r="B1120" t="s">
        <v>1911</v>
      </c>
      <c r="C1120" t="s">
        <v>1400</v>
      </c>
      <c r="D1120" s="3">
        <v>17061</v>
      </c>
      <c r="E1120" s="4">
        <v>186.68</v>
      </c>
      <c r="F1120" s="4">
        <v>91.4</v>
      </c>
    </row>
    <row r="1121" spans="1:6" x14ac:dyDescent="0.3">
      <c r="A1121" s="1">
        <v>21217</v>
      </c>
      <c r="B1121" t="s">
        <v>1912</v>
      </c>
      <c r="C1121" t="s">
        <v>760</v>
      </c>
      <c r="D1121" s="3">
        <v>24512</v>
      </c>
      <c r="E1121" s="4">
        <v>266.33</v>
      </c>
      <c r="F1121" s="4">
        <v>92</v>
      </c>
    </row>
    <row r="1122" spans="1:6" x14ac:dyDescent="0.3">
      <c r="A1122" s="1">
        <v>21219</v>
      </c>
      <c r="B1122" t="s">
        <v>1913</v>
      </c>
      <c r="C1122" t="s">
        <v>1914</v>
      </c>
      <c r="D1122" s="3">
        <v>12460</v>
      </c>
      <c r="E1122" s="4">
        <v>374.5</v>
      </c>
      <c r="F1122" s="4">
        <v>33.299999999999997</v>
      </c>
    </row>
    <row r="1123" spans="1:6" x14ac:dyDescent="0.3">
      <c r="A1123" s="1">
        <v>21221</v>
      </c>
      <c r="B1123" t="s">
        <v>1915</v>
      </c>
      <c r="C1123" t="s">
        <v>1916</v>
      </c>
      <c r="D1123" s="3">
        <v>14339</v>
      </c>
      <c r="E1123" s="4">
        <v>441.43</v>
      </c>
      <c r="F1123" s="4">
        <v>32.5</v>
      </c>
    </row>
    <row r="1124" spans="1:6" x14ac:dyDescent="0.3">
      <c r="A1124" s="1">
        <v>21223</v>
      </c>
      <c r="B1124" t="s">
        <v>1917</v>
      </c>
      <c r="C1124" t="s">
        <v>1918</v>
      </c>
      <c r="D1124" s="3">
        <v>8809</v>
      </c>
      <c r="E1124" s="4">
        <v>151.65</v>
      </c>
      <c r="F1124" s="4">
        <v>58.1</v>
      </c>
    </row>
    <row r="1125" spans="1:6" x14ac:dyDescent="0.3">
      <c r="A1125" s="1">
        <v>21225</v>
      </c>
      <c r="B1125" t="s">
        <v>1919</v>
      </c>
      <c r="C1125" t="s">
        <v>367</v>
      </c>
      <c r="D1125" s="3">
        <v>15007</v>
      </c>
      <c r="E1125" s="4">
        <v>342.85</v>
      </c>
      <c r="F1125" s="4">
        <v>43.8</v>
      </c>
    </row>
    <row r="1126" spans="1:6" x14ac:dyDescent="0.3">
      <c r="A1126" s="1">
        <v>21227</v>
      </c>
      <c r="B1126" t="s">
        <v>1920</v>
      </c>
      <c r="C1126" t="s">
        <v>1025</v>
      </c>
      <c r="D1126" s="3">
        <v>113792</v>
      </c>
      <c r="E1126" s="4">
        <v>541.6</v>
      </c>
      <c r="F1126" s="4">
        <v>210.1</v>
      </c>
    </row>
    <row r="1127" spans="1:6" x14ac:dyDescent="0.3">
      <c r="A1127" s="1">
        <v>21229</v>
      </c>
      <c r="B1127" t="s">
        <v>1921</v>
      </c>
      <c r="C1127" t="s">
        <v>142</v>
      </c>
      <c r="D1127" s="3">
        <v>11717</v>
      </c>
      <c r="E1127" s="4">
        <v>297.27</v>
      </c>
      <c r="F1127" s="4">
        <v>39.4</v>
      </c>
    </row>
    <row r="1128" spans="1:6" x14ac:dyDescent="0.3">
      <c r="A1128" s="1">
        <v>21231</v>
      </c>
      <c r="B1128" t="s">
        <v>1922</v>
      </c>
      <c r="C1128" t="s">
        <v>1028</v>
      </c>
      <c r="D1128" s="3">
        <v>20813</v>
      </c>
      <c r="E1128" s="4">
        <v>458.17</v>
      </c>
      <c r="F1128" s="4">
        <v>45.4</v>
      </c>
    </row>
    <row r="1129" spans="1:6" x14ac:dyDescent="0.3">
      <c r="A1129" s="1">
        <v>21233</v>
      </c>
      <c r="B1129" t="s">
        <v>1923</v>
      </c>
      <c r="C1129" t="s">
        <v>1030</v>
      </c>
      <c r="D1129" s="3">
        <v>13621</v>
      </c>
      <c r="E1129" s="4">
        <v>331.94</v>
      </c>
      <c r="F1129" s="4">
        <v>41</v>
      </c>
    </row>
    <row r="1130" spans="1:6" x14ac:dyDescent="0.3">
      <c r="A1130" s="1">
        <v>21235</v>
      </c>
      <c r="B1130" t="s">
        <v>1924</v>
      </c>
      <c r="C1130" t="s">
        <v>1430</v>
      </c>
      <c r="D1130" s="3">
        <v>35637</v>
      </c>
      <c r="E1130" s="4">
        <v>437.83</v>
      </c>
      <c r="F1130" s="4">
        <v>81.400000000000006</v>
      </c>
    </row>
    <row r="1131" spans="1:6" x14ac:dyDescent="0.3">
      <c r="A1131" s="1">
        <v>21237</v>
      </c>
      <c r="B1131" t="s">
        <v>1925</v>
      </c>
      <c r="C1131" t="s">
        <v>1926</v>
      </c>
      <c r="D1131" s="3">
        <v>7355</v>
      </c>
      <c r="E1131" s="4">
        <v>222.17</v>
      </c>
      <c r="F1131" s="4">
        <v>33.1</v>
      </c>
    </row>
    <row r="1132" spans="1:6" x14ac:dyDescent="0.3">
      <c r="A1132" s="1">
        <v>21239</v>
      </c>
      <c r="B1132" t="s">
        <v>1927</v>
      </c>
      <c r="C1132" t="s">
        <v>1293</v>
      </c>
      <c r="D1132" s="3">
        <v>24939</v>
      </c>
      <c r="E1132" s="4">
        <v>188.78</v>
      </c>
      <c r="F1132" s="4">
        <v>132.1</v>
      </c>
    </row>
    <row r="1133" spans="1:6" x14ac:dyDescent="0.3">
      <c r="A1133" s="1">
        <v>22</v>
      </c>
      <c r="B1133" t="s">
        <v>1928</v>
      </c>
      <c r="C1133" t="s">
        <v>1929</v>
      </c>
      <c r="D1133" s="3">
        <v>4533372</v>
      </c>
      <c r="E1133" s="4">
        <v>43203.9</v>
      </c>
      <c r="F1133" s="4">
        <v>104.9</v>
      </c>
    </row>
    <row r="1134" spans="1:6" x14ac:dyDescent="0.3">
      <c r="A1134" s="1">
        <v>22001</v>
      </c>
      <c r="B1134" t="s">
        <v>1930</v>
      </c>
      <c r="C1134" t="s">
        <v>1931</v>
      </c>
      <c r="D1134" s="3">
        <v>61773</v>
      </c>
      <c r="E1134" s="4">
        <v>655.12</v>
      </c>
      <c r="F1134" s="4">
        <v>94.3</v>
      </c>
    </row>
    <row r="1135" spans="1:6" x14ac:dyDescent="0.3">
      <c r="A1135" s="1">
        <v>22003</v>
      </c>
      <c r="B1135" t="s">
        <v>1932</v>
      </c>
      <c r="C1135" t="s">
        <v>1933</v>
      </c>
      <c r="D1135" s="3">
        <v>25764</v>
      </c>
      <c r="E1135" s="4">
        <v>761.85</v>
      </c>
      <c r="F1135" s="4">
        <v>33.799999999999997</v>
      </c>
    </row>
    <row r="1136" spans="1:6" x14ac:dyDescent="0.3">
      <c r="A1136" s="1">
        <v>22005</v>
      </c>
      <c r="B1136" t="s">
        <v>1934</v>
      </c>
      <c r="C1136" t="s">
        <v>1935</v>
      </c>
      <c r="D1136" s="3">
        <v>107215</v>
      </c>
      <c r="E1136" s="4">
        <v>289.98</v>
      </c>
      <c r="F1136" s="4">
        <v>369.7</v>
      </c>
    </row>
    <row r="1137" spans="1:6" x14ac:dyDescent="0.3">
      <c r="A1137" s="1">
        <v>22007</v>
      </c>
      <c r="B1137" t="s">
        <v>1936</v>
      </c>
      <c r="C1137" t="s">
        <v>1937</v>
      </c>
      <c r="D1137" s="3">
        <v>23421</v>
      </c>
      <c r="E1137" s="4">
        <v>338.66</v>
      </c>
      <c r="F1137" s="4">
        <v>69.2</v>
      </c>
    </row>
    <row r="1138" spans="1:6" x14ac:dyDescent="0.3">
      <c r="A1138" s="1">
        <v>22009</v>
      </c>
      <c r="B1138" t="s">
        <v>1938</v>
      </c>
      <c r="C1138" t="s">
        <v>1939</v>
      </c>
      <c r="D1138" s="3">
        <v>42073</v>
      </c>
      <c r="E1138" s="4">
        <v>832.43</v>
      </c>
      <c r="F1138" s="4">
        <v>50.5</v>
      </c>
    </row>
    <row r="1139" spans="1:6" x14ac:dyDescent="0.3">
      <c r="A1139" s="1">
        <v>22011</v>
      </c>
      <c r="B1139" t="s">
        <v>1940</v>
      </c>
      <c r="C1139" t="s">
        <v>1941</v>
      </c>
      <c r="D1139" s="3">
        <v>35654</v>
      </c>
      <c r="E1139" s="4">
        <v>1157.3399999999999</v>
      </c>
      <c r="F1139" s="4">
        <v>30.8</v>
      </c>
    </row>
    <row r="1140" spans="1:6" x14ac:dyDescent="0.3">
      <c r="A1140" s="1">
        <v>22013</v>
      </c>
      <c r="B1140" t="s">
        <v>1942</v>
      </c>
      <c r="C1140" t="s">
        <v>1943</v>
      </c>
      <c r="D1140" s="3">
        <v>14353</v>
      </c>
      <c r="E1140" s="4">
        <v>811.27</v>
      </c>
      <c r="F1140" s="4">
        <v>17.7</v>
      </c>
    </row>
    <row r="1141" spans="1:6" x14ac:dyDescent="0.3">
      <c r="A1141" s="1">
        <v>22015</v>
      </c>
      <c r="B1141" t="s">
        <v>1944</v>
      </c>
      <c r="C1141" t="s">
        <v>1945</v>
      </c>
      <c r="D1141" s="3">
        <v>116979</v>
      </c>
      <c r="E1141" s="4">
        <v>840.06</v>
      </c>
      <c r="F1141" s="4">
        <v>139.30000000000001</v>
      </c>
    </row>
    <row r="1142" spans="1:6" x14ac:dyDescent="0.3">
      <c r="A1142" s="1">
        <v>22017</v>
      </c>
      <c r="B1142" t="s">
        <v>1946</v>
      </c>
      <c r="C1142" t="s">
        <v>1947</v>
      </c>
      <c r="D1142" s="3">
        <v>254969</v>
      </c>
      <c r="E1142" s="4">
        <v>878.54</v>
      </c>
      <c r="F1142" s="4">
        <v>290.2</v>
      </c>
    </row>
    <row r="1143" spans="1:6" x14ac:dyDescent="0.3">
      <c r="A1143" s="1">
        <v>22019</v>
      </c>
      <c r="B1143" t="s">
        <v>1948</v>
      </c>
      <c r="C1143" t="s">
        <v>1949</v>
      </c>
      <c r="D1143" s="3">
        <v>192768</v>
      </c>
      <c r="E1143" s="4">
        <v>1063.6600000000001</v>
      </c>
      <c r="F1143" s="4">
        <v>181.2</v>
      </c>
    </row>
    <row r="1144" spans="1:6" x14ac:dyDescent="0.3">
      <c r="A1144" s="1">
        <v>22021</v>
      </c>
      <c r="B1144" t="s">
        <v>1950</v>
      </c>
      <c r="C1144" t="s">
        <v>1951</v>
      </c>
      <c r="D1144" s="3">
        <v>10132</v>
      </c>
      <c r="E1144" s="4">
        <v>529.41999999999996</v>
      </c>
      <c r="F1144" s="4">
        <v>19.100000000000001</v>
      </c>
    </row>
    <row r="1145" spans="1:6" x14ac:dyDescent="0.3">
      <c r="A1145" s="1">
        <v>22023</v>
      </c>
      <c r="B1145" t="s">
        <v>1952</v>
      </c>
      <c r="C1145" t="s">
        <v>1953</v>
      </c>
      <c r="D1145" s="3">
        <v>6839</v>
      </c>
      <c r="E1145" s="4">
        <v>1284.8900000000001</v>
      </c>
      <c r="F1145" s="4">
        <v>5.3</v>
      </c>
    </row>
    <row r="1146" spans="1:6" x14ac:dyDescent="0.3">
      <c r="A1146" s="1">
        <v>22025</v>
      </c>
      <c r="B1146" t="s">
        <v>1954</v>
      </c>
      <c r="C1146" t="s">
        <v>1955</v>
      </c>
      <c r="D1146" s="3">
        <v>10407</v>
      </c>
      <c r="E1146" s="4">
        <v>708.03</v>
      </c>
      <c r="F1146" s="4">
        <v>14.7</v>
      </c>
    </row>
    <row r="1147" spans="1:6" x14ac:dyDescent="0.3">
      <c r="A1147" s="1">
        <v>22027</v>
      </c>
      <c r="B1147" t="s">
        <v>1956</v>
      </c>
      <c r="C1147" t="s">
        <v>1957</v>
      </c>
      <c r="D1147" s="3">
        <v>17195</v>
      </c>
      <c r="E1147" s="4">
        <v>754.88</v>
      </c>
      <c r="F1147" s="4">
        <v>22.8</v>
      </c>
    </row>
    <row r="1148" spans="1:6" x14ac:dyDescent="0.3">
      <c r="A1148" s="1">
        <v>22029</v>
      </c>
      <c r="B1148" t="s">
        <v>1958</v>
      </c>
      <c r="C1148" t="s">
        <v>1959</v>
      </c>
      <c r="D1148" s="3">
        <v>20822</v>
      </c>
      <c r="E1148" s="4">
        <v>696.92</v>
      </c>
      <c r="F1148" s="4">
        <v>29.9</v>
      </c>
    </row>
    <row r="1149" spans="1:6" x14ac:dyDescent="0.3">
      <c r="A1149" s="1">
        <v>22031</v>
      </c>
      <c r="B1149" t="s">
        <v>1960</v>
      </c>
      <c r="C1149" t="s">
        <v>1961</v>
      </c>
      <c r="D1149" s="3">
        <v>26656</v>
      </c>
      <c r="E1149" s="4">
        <v>875.58</v>
      </c>
      <c r="F1149" s="4">
        <v>30.4</v>
      </c>
    </row>
    <row r="1150" spans="1:6" x14ac:dyDescent="0.3">
      <c r="A1150" s="1">
        <v>22033</v>
      </c>
      <c r="B1150" t="s">
        <v>1962</v>
      </c>
      <c r="C1150" t="s">
        <v>1963</v>
      </c>
      <c r="D1150" s="3">
        <v>440171</v>
      </c>
      <c r="E1150" s="4">
        <v>455.37</v>
      </c>
      <c r="F1150" s="4">
        <v>966.6</v>
      </c>
    </row>
    <row r="1151" spans="1:6" x14ac:dyDescent="0.3">
      <c r="A1151" s="1">
        <v>22035</v>
      </c>
      <c r="B1151" t="s">
        <v>1964</v>
      </c>
      <c r="C1151" t="s">
        <v>1965</v>
      </c>
      <c r="D1151" s="3">
        <v>7759</v>
      </c>
      <c r="E1151" s="4">
        <v>420.7</v>
      </c>
      <c r="F1151" s="4">
        <v>18.399999999999999</v>
      </c>
    </row>
    <row r="1152" spans="1:6" x14ac:dyDescent="0.3">
      <c r="A1152" s="1">
        <v>22037</v>
      </c>
      <c r="B1152" t="s">
        <v>1966</v>
      </c>
      <c r="C1152" t="s">
        <v>1967</v>
      </c>
      <c r="D1152" s="3">
        <v>20267</v>
      </c>
      <c r="E1152" s="4">
        <v>453.41</v>
      </c>
      <c r="F1152" s="4">
        <v>44.7</v>
      </c>
    </row>
    <row r="1153" spans="1:6" x14ac:dyDescent="0.3">
      <c r="A1153" s="1">
        <v>22039</v>
      </c>
      <c r="B1153" t="s">
        <v>1968</v>
      </c>
      <c r="C1153" t="s">
        <v>1969</v>
      </c>
      <c r="D1153" s="3">
        <v>33984</v>
      </c>
      <c r="E1153" s="4">
        <v>662.38</v>
      </c>
      <c r="F1153" s="4">
        <v>51.3</v>
      </c>
    </row>
    <row r="1154" spans="1:6" x14ac:dyDescent="0.3">
      <c r="A1154" s="1">
        <v>22041</v>
      </c>
      <c r="B1154" t="s">
        <v>1970</v>
      </c>
      <c r="C1154" t="s">
        <v>1971</v>
      </c>
      <c r="D1154" s="3">
        <v>20767</v>
      </c>
      <c r="E1154" s="4">
        <v>624.59</v>
      </c>
      <c r="F1154" s="4">
        <v>33.200000000000003</v>
      </c>
    </row>
    <row r="1155" spans="1:6" x14ac:dyDescent="0.3">
      <c r="A1155" s="1">
        <v>22043</v>
      </c>
      <c r="B1155" t="s">
        <v>1972</v>
      </c>
      <c r="C1155" t="s">
        <v>1973</v>
      </c>
      <c r="D1155" s="3">
        <v>22309</v>
      </c>
      <c r="E1155" s="4">
        <v>643.03</v>
      </c>
      <c r="F1155" s="4">
        <v>34.700000000000003</v>
      </c>
    </row>
    <row r="1156" spans="1:6" x14ac:dyDescent="0.3">
      <c r="A1156" s="1">
        <v>22045</v>
      </c>
      <c r="B1156" t="s">
        <v>1974</v>
      </c>
      <c r="C1156" t="s">
        <v>1975</v>
      </c>
      <c r="D1156" s="3">
        <v>73240</v>
      </c>
      <c r="E1156" s="4">
        <v>574.11</v>
      </c>
      <c r="F1156" s="4">
        <v>127.6</v>
      </c>
    </row>
    <row r="1157" spans="1:6" x14ac:dyDescent="0.3">
      <c r="A1157" s="1">
        <v>22047</v>
      </c>
      <c r="B1157" t="s">
        <v>1976</v>
      </c>
      <c r="C1157" t="s">
        <v>1977</v>
      </c>
      <c r="D1157" s="3">
        <v>33387</v>
      </c>
      <c r="E1157" s="4">
        <v>618.63</v>
      </c>
      <c r="F1157" s="4">
        <v>54</v>
      </c>
    </row>
    <row r="1158" spans="1:6" x14ac:dyDescent="0.3">
      <c r="A1158" s="1">
        <v>22049</v>
      </c>
      <c r="B1158" t="s">
        <v>1978</v>
      </c>
      <c r="C1158" t="s">
        <v>1979</v>
      </c>
      <c r="D1158" s="3">
        <v>16274</v>
      </c>
      <c r="E1158" s="4">
        <v>569.17999999999995</v>
      </c>
      <c r="F1158" s="4">
        <v>28.6</v>
      </c>
    </row>
    <row r="1159" spans="1:6" x14ac:dyDescent="0.3">
      <c r="A1159" s="1">
        <v>22051</v>
      </c>
      <c r="B1159" t="s">
        <v>1980</v>
      </c>
      <c r="C1159" t="s">
        <v>1981</v>
      </c>
      <c r="D1159" s="3">
        <v>432552</v>
      </c>
      <c r="E1159" s="4">
        <v>295.63</v>
      </c>
      <c r="F1159" s="4">
        <v>1463.1</v>
      </c>
    </row>
    <row r="1160" spans="1:6" x14ac:dyDescent="0.3">
      <c r="A1160" s="1">
        <v>22053</v>
      </c>
      <c r="B1160" t="s">
        <v>1982</v>
      </c>
      <c r="C1160" t="s">
        <v>1983</v>
      </c>
      <c r="D1160" s="3">
        <v>31594</v>
      </c>
      <c r="E1160" s="4">
        <v>651.33000000000004</v>
      </c>
      <c r="F1160" s="4">
        <v>48.5</v>
      </c>
    </row>
    <row r="1161" spans="1:6" x14ac:dyDescent="0.3">
      <c r="A1161" s="1">
        <v>22055</v>
      </c>
      <c r="B1161" t="s">
        <v>1984</v>
      </c>
      <c r="C1161" t="s">
        <v>1985</v>
      </c>
      <c r="D1161" s="3">
        <v>221578</v>
      </c>
      <c r="E1161" s="4">
        <v>268.72000000000003</v>
      </c>
      <c r="F1161" s="4">
        <v>824.6</v>
      </c>
    </row>
    <row r="1162" spans="1:6" x14ac:dyDescent="0.3">
      <c r="A1162" s="1">
        <v>22057</v>
      </c>
      <c r="B1162" t="s">
        <v>1986</v>
      </c>
      <c r="C1162" t="s">
        <v>1987</v>
      </c>
      <c r="D1162" s="3">
        <v>96318</v>
      </c>
      <c r="E1162" s="4">
        <v>1068.21</v>
      </c>
      <c r="F1162" s="4">
        <v>90.2</v>
      </c>
    </row>
    <row r="1163" spans="1:6" x14ac:dyDescent="0.3">
      <c r="A1163" s="1">
        <v>22059</v>
      </c>
      <c r="B1163" t="s">
        <v>1988</v>
      </c>
      <c r="C1163" t="s">
        <v>1989</v>
      </c>
      <c r="D1163" s="3">
        <v>14890</v>
      </c>
      <c r="E1163" s="4">
        <v>624.67999999999995</v>
      </c>
      <c r="F1163" s="4">
        <v>23.8</v>
      </c>
    </row>
    <row r="1164" spans="1:6" x14ac:dyDescent="0.3">
      <c r="A1164" s="1">
        <v>22061</v>
      </c>
      <c r="B1164" t="s">
        <v>1990</v>
      </c>
      <c r="C1164" t="s">
        <v>1991</v>
      </c>
      <c r="D1164" s="3">
        <v>46735</v>
      </c>
      <c r="E1164" s="4">
        <v>471.74</v>
      </c>
      <c r="F1164" s="4">
        <v>99.1</v>
      </c>
    </row>
    <row r="1165" spans="1:6" x14ac:dyDescent="0.3">
      <c r="A1165" s="1">
        <v>22063</v>
      </c>
      <c r="B1165" t="s">
        <v>1992</v>
      </c>
      <c r="C1165" t="s">
        <v>1993</v>
      </c>
      <c r="D1165" s="3">
        <v>128026</v>
      </c>
      <c r="E1165" s="4">
        <v>648.16999999999996</v>
      </c>
      <c r="F1165" s="4">
        <v>197.5</v>
      </c>
    </row>
    <row r="1166" spans="1:6" x14ac:dyDescent="0.3">
      <c r="A1166" s="1">
        <v>22065</v>
      </c>
      <c r="B1166" t="s">
        <v>1994</v>
      </c>
      <c r="C1166" t="s">
        <v>1995</v>
      </c>
      <c r="D1166" s="3">
        <v>12093</v>
      </c>
      <c r="E1166" s="4">
        <v>624.44000000000005</v>
      </c>
      <c r="F1166" s="4">
        <v>19.399999999999999</v>
      </c>
    </row>
    <row r="1167" spans="1:6" x14ac:dyDescent="0.3">
      <c r="A1167" s="1">
        <v>22067</v>
      </c>
      <c r="B1167" t="s">
        <v>1996</v>
      </c>
      <c r="C1167" t="s">
        <v>1997</v>
      </c>
      <c r="D1167" s="3">
        <v>27979</v>
      </c>
      <c r="E1167" s="4">
        <v>794.93</v>
      </c>
      <c r="F1167" s="4">
        <v>35.200000000000003</v>
      </c>
    </row>
    <row r="1168" spans="1:6" x14ac:dyDescent="0.3">
      <c r="A1168" s="1">
        <v>22069</v>
      </c>
      <c r="B1168" t="s">
        <v>1998</v>
      </c>
      <c r="C1168" t="s">
        <v>1999</v>
      </c>
      <c r="D1168" s="3">
        <v>39566</v>
      </c>
      <c r="E1168" s="4">
        <v>1252.25</v>
      </c>
      <c r="F1168" s="4">
        <v>31.6</v>
      </c>
    </row>
    <row r="1169" spans="1:6" x14ac:dyDescent="0.3">
      <c r="A1169" s="1">
        <v>22071</v>
      </c>
      <c r="B1169" t="s">
        <v>2000</v>
      </c>
      <c r="C1169" t="s">
        <v>2001</v>
      </c>
      <c r="D1169" s="3">
        <v>343829</v>
      </c>
      <c r="E1169" s="4">
        <v>169.42</v>
      </c>
      <c r="F1169" s="4">
        <v>2029.4</v>
      </c>
    </row>
    <row r="1170" spans="1:6" x14ac:dyDescent="0.3">
      <c r="A1170" s="1">
        <v>22073</v>
      </c>
      <c r="B1170" t="s">
        <v>2002</v>
      </c>
      <c r="C1170" t="s">
        <v>2003</v>
      </c>
      <c r="D1170" s="3">
        <v>153720</v>
      </c>
      <c r="E1170" s="4">
        <v>610.41</v>
      </c>
      <c r="F1170" s="4">
        <v>251.8</v>
      </c>
    </row>
    <row r="1171" spans="1:6" x14ac:dyDescent="0.3">
      <c r="A1171" s="1">
        <v>22075</v>
      </c>
      <c r="B1171" t="s">
        <v>2004</v>
      </c>
      <c r="C1171" t="s">
        <v>2005</v>
      </c>
      <c r="D1171" s="3">
        <v>23042</v>
      </c>
      <c r="E1171" s="4">
        <v>779.91</v>
      </c>
      <c r="F1171" s="4">
        <v>29.5</v>
      </c>
    </row>
    <row r="1172" spans="1:6" x14ac:dyDescent="0.3">
      <c r="A1172" s="1">
        <v>22077</v>
      </c>
      <c r="B1172" t="s">
        <v>2006</v>
      </c>
      <c r="C1172" t="s">
        <v>2007</v>
      </c>
      <c r="D1172" s="3">
        <v>22802</v>
      </c>
      <c r="E1172" s="4">
        <v>557.35</v>
      </c>
      <c r="F1172" s="4">
        <v>40.9</v>
      </c>
    </row>
    <row r="1173" spans="1:6" x14ac:dyDescent="0.3">
      <c r="A1173" s="1">
        <v>22079</v>
      </c>
      <c r="B1173" t="s">
        <v>2008</v>
      </c>
      <c r="C1173" t="s">
        <v>2009</v>
      </c>
      <c r="D1173" s="3">
        <v>131613</v>
      </c>
      <c r="E1173" s="4">
        <v>1317.96</v>
      </c>
      <c r="F1173" s="4">
        <v>99.9</v>
      </c>
    </row>
    <row r="1174" spans="1:6" x14ac:dyDescent="0.3">
      <c r="A1174" s="1">
        <v>22081</v>
      </c>
      <c r="B1174" t="s">
        <v>2010</v>
      </c>
      <c r="C1174" t="s">
        <v>2011</v>
      </c>
      <c r="D1174" s="3">
        <v>9091</v>
      </c>
      <c r="E1174" s="4">
        <v>389.09</v>
      </c>
      <c r="F1174" s="4">
        <v>23.4</v>
      </c>
    </row>
    <row r="1175" spans="1:6" x14ac:dyDescent="0.3">
      <c r="A1175" s="1">
        <v>22083</v>
      </c>
      <c r="B1175" t="s">
        <v>2012</v>
      </c>
      <c r="C1175" t="s">
        <v>2013</v>
      </c>
      <c r="D1175" s="3">
        <v>20725</v>
      </c>
      <c r="E1175" s="4">
        <v>559.04</v>
      </c>
      <c r="F1175" s="4">
        <v>37.1</v>
      </c>
    </row>
    <row r="1176" spans="1:6" x14ac:dyDescent="0.3">
      <c r="A1176" s="1">
        <v>22085</v>
      </c>
      <c r="B1176" t="s">
        <v>2014</v>
      </c>
      <c r="C1176" t="s">
        <v>2015</v>
      </c>
      <c r="D1176" s="3">
        <v>24233</v>
      </c>
      <c r="E1176" s="4">
        <v>866.66</v>
      </c>
      <c r="F1176" s="4">
        <v>28</v>
      </c>
    </row>
    <row r="1177" spans="1:6" x14ac:dyDescent="0.3">
      <c r="A1177" s="1">
        <v>22087</v>
      </c>
      <c r="B1177" t="s">
        <v>2016</v>
      </c>
      <c r="C1177" t="s">
        <v>2017</v>
      </c>
      <c r="D1177" s="3">
        <v>35897</v>
      </c>
      <c r="E1177" s="4">
        <v>377.52</v>
      </c>
      <c r="F1177" s="4">
        <v>95.1</v>
      </c>
    </row>
    <row r="1178" spans="1:6" x14ac:dyDescent="0.3">
      <c r="A1178" s="1">
        <v>22089</v>
      </c>
      <c r="B1178" t="s">
        <v>2018</v>
      </c>
      <c r="C1178" t="s">
        <v>2019</v>
      </c>
      <c r="D1178" s="3">
        <v>52780</v>
      </c>
      <c r="E1178" s="4">
        <v>279.08</v>
      </c>
      <c r="F1178" s="4">
        <v>189.1</v>
      </c>
    </row>
    <row r="1179" spans="1:6" x14ac:dyDescent="0.3">
      <c r="A1179" s="1">
        <v>22091</v>
      </c>
      <c r="B1179" t="s">
        <v>2020</v>
      </c>
      <c r="C1179" t="s">
        <v>2021</v>
      </c>
      <c r="D1179" s="3">
        <v>11203</v>
      </c>
      <c r="E1179" s="4">
        <v>408.4</v>
      </c>
      <c r="F1179" s="4">
        <v>27.4</v>
      </c>
    </row>
    <row r="1180" spans="1:6" x14ac:dyDescent="0.3">
      <c r="A1180" s="1">
        <v>22093</v>
      </c>
      <c r="B1180" t="s">
        <v>2022</v>
      </c>
      <c r="C1180" t="s">
        <v>2023</v>
      </c>
      <c r="D1180" s="3">
        <v>22102</v>
      </c>
      <c r="E1180" s="4">
        <v>241.54</v>
      </c>
      <c r="F1180" s="4">
        <v>91.5</v>
      </c>
    </row>
    <row r="1181" spans="1:6" x14ac:dyDescent="0.3">
      <c r="A1181" s="1">
        <v>22095</v>
      </c>
      <c r="B1181" t="s">
        <v>2024</v>
      </c>
      <c r="C1181" t="s">
        <v>2025</v>
      </c>
      <c r="D1181" s="3">
        <v>45924</v>
      </c>
      <c r="E1181" s="4">
        <v>213.07</v>
      </c>
      <c r="F1181" s="4">
        <v>215.5</v>
      </c>
    </row>
    <row r="1182" spans="1:6" x14ac:dyDescent="0.3">
      <c r="A1182" s="1">
        <v>22097</v>
      </c>
      <c r="B1182" t="s">
        <v>2026</v>
      </c>
      <c r="C1182" t="s">
        <v>2027</v>
      </c>
      <c r="D1182" s="3">
        <v>83384</v>
      </c>
      <c r="E1182" s="4">
        <v>923.88</v>
      </c>
      <c r="F1182" s="4">
        <v>90.3</v>
      </c>
    </row>
    <row r="1183" spans="1:6" x14ac:dyDescent="0.3">
      <c r="A1183" s="1">
        <v>22099</v>
      </c>
      <c r="B1183" t="s">
        <v>2028</v>
      </c>
      <c r="C1183" t="s">
        <v>2029</v>
      </c>
      <c r="D1183" s="3">
        <v>52160</v>
      </c>
      <c r="E1183" s="4">
        <v>737.65</v>
      </c>
      <c r="F1183" s="4">
        <v>70.7</v>
      </c>
    </row>
    <row r="1184" spans="1:6" x14ac:dyDescent="0.3">
      <c r="A1184" s="1">
        <v>22101</v>
      </c>
      <c r="B1184" t="s">
        <v>2030</v>
      </c>
      <c r="C1184" t="s">
        <v>2031</v>
      </c>
      <c r="D1184" s="3">
        <v>54650</v>
      </c>
      <c r="E1184" s="4">
        <v>555.38</v>
      </c>
      <c r="F1184" s="4">
        <v>98.4</v>
      </c>
    </row>
    <row r="1185" spans="1:6" x14ac:dyDescent="0.3">
      <c r="A1185" s="1">
        <v>22103</v>
      </c>
      <c r="B1185" t="s">
        <v>2032</v>
      </c>
      <c r="C1185" t="s">
        <v>2033</v>
      </c>
      <c r="D1185" s="3">
        <v>233740</v>
      </c>
      <c r="E1185" s="4">
        <v>845.55</v>
      </c>
      <c r="F1185" s="4">
        <v>276.39999999999998</v>
      </c>
    </row>
    <row r="1186" spans="1:6" x14ac:dyDescent="0.3">
      <c r="A1186" s="1">
        <v>22105</v>
      </c>
      <c r="B1186" t="s">
        <v>2034</v>
      </c>
      <c r="C1186" t="s">
        <v>2035</v>
      </c>
      <c r="D1186" s="3">
        <v>121097</v>
      </c>
      <c r="E1186" s="4">
        <v>791.27</v>
      </c>
      <c r="F1186" s="4">
        <v>153</v>
      </c>
    </row>
    <row r="1187" spans="1:6" x14ac:dyDescent="0.3">
      <c r="A1187" s="1">
        <v>22107</v>
      </c>
      <c r="B1187" t="s">
        <v>2036</v>
      </c>
      <c r="C1187" t="s">
        <v>2037</v>
      </c>
      <c r="D1187" s="3">
        <v>5252</v>
      </c>
      <c r="E1187" s="4">
        <v>602.78</v>
      </c>
      <c r="F1187" s="4">
        <v>8.6999999999999993</v>
      </c>
    </row>
    <row r="1188" spans="1:6" x14ac:dyDescent="0.3">
      <c r="A1188" s="1">
        <v>22109</v>
      </c>
      <c r="B1188" t="s">
        <v>2038</v>
      </c>
      <c r="C1188" t="s">
        <v>2039</v>
      </c>
      <c r="D1188" s="3">
        <v>111860</v>
      </c>
      <c r="E1188" s="4">
        <v>1231.81</v>
      </c>
      <c r="F1188" s="4">
        <v>90.8</v>
      </c>
    </row>
    <row r="1189" spans="1:6" x14ac:dyDescent="0.3">
      <c r="A1189" s="1">
        <v>22111</v>
      </c>
      <c r="B1189" t="s">
        <v>2040</v>
      </c>
      <c r="C1189" t="s">
        <v>2041</v>
      </c>
      <c r="D1189" s="3">
        <v>22721</v>
      </c>
      <c r="E1189" s="4">
        <v>876.99</v>
      </c>
      <c r="F1189" s="4">
        <v>25.9</v>
      </c>
    </row>
    <row r="1190" spans="1:6" x14ac:dyDescent="0.3">
      <c r="A1190" s="1">
        <v>22113</v>
      </c>
      <c r="B1190" t="s">
        <v>2042</v>
      </c>
      <c r="C1190" t="s">
        <v>2043</v>
      </c>
      <c r="D1190" s="3">
        <v>57999</v>
      </c>
      <c r="E1190" s="4">
        <v>1173.2</v>
      </c>
      <c r="F1190" s="4">
        <v>49.4</v>
      </c>
    </row>
    <row r="1191" spans="1:6" x14ac:dyDescent="0.3">
      <c r="A1191" s="1">
        <v>22115</v>
      </c>
      <c r="B1191" t="s">
        <v>2044</v>
      </c>
      <c r="C1191" t="s">
        <v>2045</v>
      </c>
      <c r="D1191" s="3">
        <v>52334</v>
      </c>
      <c r="E1191" s="4">
        <v>1327.91</v>
      </c>
      <c r="F1191" s="4">
        <v>39.4</v>
      </c>
    </row>
    <row r="1192" spans="1:6" x14ac:dyDescent="0.3">
      <c r="A1192" s="1">
        <v>22117</v>
      </c>
      <c r="B1192" t="s">
        <v>2046</v>
      </c>
      <c r="C1192" t="s">
        <v>2047</v>
      </c>
      <c r="D1192" s="3">
        <v>47168</v>
      </c>
      <c r="E1192" s="4">
        <v>669.52</v>
      </c>
      <c r="F1192" s="4">
        <v>70.400000000000006</v>
      </c>
    </row>
    <row r="1193" spans="1:6" x14ac:dyDescent="0.3">
      <c r="A1193" s="1">
        <v>22119</v>
      </c>
      <c r="B1193" t="s">
        <v>2048</v>
      </c>
      <c r="C1193" t="s">
        <v>2049</v>
      </c>
      <c r="D1193" s="3">
        <v>41207</v>
      </c>
      <c r="E1193" s="4">
        <v>593.03</v>
      </c>
      <c r="F1193" s="4">
        <v>69.5</v>
      </c>
    </row>
    <row r="1194" spans="1:6" x14ac:dyDescent="0.3">
      <c r="A1194" s="1">
        <v>22121</v>
      </c>
      <c r="B1194" t="s">
        <v>2050</v>
      </c>
      <c r="C1194" t="s">
        <v>2051</v>
      </c>
      <c r="D1194" s="3">
        <v>23788</v>
      </c>
      <c r="E1194" s="4">
        <v>192.39</v>
      </c>
      <c r="F1194" s="4">
        <v>123.6</v>
      </c>
    </row>
    <row r="1195" spans="1:6" x14ac:dyDescent="0.3">
      <c r="A1195" s="1">
        <v>22123</v>
      </c>
      <c r="B1195" t="s">
        <v>2052</v>
      </c>
      <c r="C1195" t="s">
        <v>2053</v>
      </c>
      <c r="D1195" s="3">
        <v>11604</v>
      </c>
      <c r="E1195" s="4">
        <v>359.65</v>
      </c>
      <c r="F1195" s="4">
        <v>32.299999999999997</v>
      </c>
    </row>
    <row r="1196" spans="1:6" x14ac:dyDescent="0.3">
      <c r="A1196" s="1">
        <v>22125</v>
      </c>
      <c r="B1196" t="s">
        <v>2054</v>
      </c>
      <c r="C1196" t="s">
        <v>2055</v>
      </c>
      <c r="D1196" s="3">
        <v>15625</v>
      </c>
      <c r="E1196" s="4">
        <v>403.21</v>
      </c>
      <c r="F1196" s="4">
        <v>38.799999999999997</v>
      </c>
    </row>
    <row r="1197" spans="1:6" x14ac:dyDescent="0.3">
      <c r="A1197" s="1">
        <v>22127</v>
      </c>
      <c r="B1197" t="s">
        <v>2056</v>
      </c>
      <c r="C1197" t="s">
        <v>2057</v>
      </c>
      <c r="D1197" s="3">
        <v>15313</v>
      </c>
      <c r="E1197" s="4">
        <v>950.09</v>
      </c>
      <c r="F1197" s="4">
        <v>16.100000000000001</v>
      </c>
    </row>
    <row r="1198" spans="1:6" x14ac:dyDescent="0.3">
      <c r="A1198" s="1">
        <v>23</v>
      </c>
      <c r="B1198" t="s">
        <v>2058</v>
      </c>
      <c r="C1198" t="s">
        <v>2059</v>
      </c>
      <c r="D1198" s="3">
        <v>1328361</v>
      </c>
      <c r="E1198" s="4">
        <v>30842.92</v>
      </c>
      <c r="F1198" s="4">
        <v>43.1</v>
      </c>
    </row>
    <row r="1199" spans="1:6" x14ac:dyDescent="0.3">
      <c r="A1199" s="1">
        <v>23001</v>
      </c>
      <c r="B1199" t="s">
        <v>2060</v>
      </c>
      <c r="C1199" t="s">
        <v>2061</v>
      </c>
      <c r="D1199" s="3">
        <v>107702</v>
      </c>
      <c r="E1199" s="4">
        <v>467.93</v>
      </c>
      <c r="F1199" s="4">
        <v>230.2</v>
      </c>
    </row>
    <row r="1200" spans="1:6" x14ac:dyDescent="0.3">
      <c r="A1200" s="1">
        <v>23003</v>
      </c>
      <c r="B1200" t="s">
        <v>2062</v>
      </c>
      <c r="C1200" t="s">
        <v>2063</v>
      </c>
      <c r="D1200" s="3">
        <v>71870</v>
      </c>
      <c r="E1200" s="4">
        <v>6671.33</v>
      </c>
      <c r="F1200" s="4">
        <v>10.8</v>
      </c>
    </row>
    <row r="1201" spans="1:6" x14ac:dyDescent="0.3">
      <c r="A1201" s="1">
        <v>23005</v>
      </c>
      <c r="B1201" t="s">
        <v>2064</v>
      </c>
      <c r="C1201" t="s">
        <v>1165</v>
      </c>
      <c r="D1201" s="3">
        <v>281674</v>
      </c>
      <c r="E1201" s="4">
        <v>835.24</v>
      </c>
      <c r="F1201" s="4">
        <v>337.2</v>
      </c>
    </row>
    <row r="1202" spans="1:6" x14ac:dyDescent="0.3">
      <c r="A1202" s="1">
        <v>23007</v>
      </c>
      <c r="B1202" t="s">
        <v>2065</v>
      </c>
      <c r="C1202" t="s">
        <v>69</v>
      </c>
      <c r="D1202" s="3">
        <v>30768</v>
      </c>
      <c r="E1202" s="4">
        <v>1696.61</v>
      </c>
      <c r="F1202" s="4">
        <v>18.100000000000001</v>
      </c>
    </row>
    <row r="1203" spans="1:6" x14ac:dyDescent="0.3">
      <c r="A1203" s="1">
        <v>23009</v>
      </c>
      <c r="B1203" t="s">
        <v>2066</v>
      </c>
      <c r="C1203" t="s">
        <v>896</v>
      </c>
      <c r="D1203" s="3">
        <v>54418</v>
      </c>
      <c r="E1203" s="4">
        <v>1586.89</v>
      </c>
      <c r="F1203" s="4">
        <v>34.299999999999997</v>
      </c>
    </row>
    <row r="1204" spans="1:6" x14ac:dyDescent="0.3">
      <c r="A1204" s="1">
        <v>23011</v>
      </c>
      <c r="B1204" t="s">
        <v>2067</v>
      </c>
      <c r="C1204" t="s">
        <v>2068</v>
      </c>
      <c r="D1204" s="3">
        <v>122151</v>
      </c>
      <c r="E1204" s="4">
        <v>867.52</v>
      </c>
      <c r="F1204" s="4">
        <v>140.80000000000001</v>
      </c>
    </row>
    <row r="1205" spans="1:6" x14ac:dyDescent="0.3">
      <c r="A1205" s="1">
        <v>23013</v>
      </c>
      <c r="B1205" t="s">
        <v>2069</v>
      </c>
      <c r="C1205" t="s">
        <v>1211</v>
      </c>
      <c r="D1205" s="3">
        <v>39736</v>
      </c>
      <c r="E1205" s="4">
        <v>365.13</v>
      </c>
      <c r="F1205" s="4">
        <v>108.8</v>
      </c>
    </row>
    <row r="1206" spans="1:6" x14ac:dyDescent="0.3">
      <c r="A1206" s="1">
        <v>23015</v>
      </c>
      <c r="B1206" t="s">
        <v>2070</v>
      </c>
      <c r="C1206" t="s">
        <v>313</v>
      </c>
      <c r="D1206" s="3">
        <v>34457</v>
      </c>
      <c r="E1206" s="4">
        <v>455.82</v>
      </c>
      <c r="F1206" s="4">
        <v>75.599999999999994</v>
      </c>
    </row>
    <row r="1207" spans="1:6" x14ac:dyDescent="0.3">
      <c r="A1207" s="1">
        <v>23017</v>
      </c>
      <c r="B1207" t="s">
        <v>2071</v>
      </c>
      <c r="C1207" t="s">
        <v>2072</v>
      </c>
      <c r="D1207" s="3">
        <v>57833</v>
      </c>
      <c r="E1207" s="4">
        <v>2076.84</v>
      </c>
      <c r="F1207" s="4">
        <v>27.8</v>
      </c>
    </row>
    <row r="1208" spans="1:6" x14ac:dyDescent="0.3">
      <c r="A1208" s="1">
        <v>23019</v>
      </c>
      <c r="B1208" t="s">
        <v>2073</v>
      </c>
      <c r="C1208" t="s">
        <v>2074</v>
      </c>
      <c r="D1208" s="3">
        <v>153923</v>
      </c>
      <c r="E1208" s="4">
        <v>3397.36</v>
      </c>
      <c r="F1208" s="4">
        <v>45.3</v>
      </c>
    </row>
    <row r="1209" spans="1:6" x14ac:dyDescent="0.3">
      <c r="A1209" s="1">
        <v>23021</v>
      </c>
      <c r="B1209" t="s">
        <v>2075</v>
      </c>
      <c r="C1209" t="s">
        <v>2076</v>
      </c>
      <c r="D1209" s="3">
        <v>17535</v>
      </c>
      <c r="E1209" s="4">
        <v>3960.86</v>
      </c>
      <c r="F1209" s="4">
        <v>4.4000000000000004</v>
      </c>
    </row>
    <row r="1210" spans="1:6" x14ac:dyDescent="0.3">
      <c r="A1210" s="1">
        <v>23023</v>
      </c>
      <c r="B1210" t="s">
        <v>2077</v>
      </c>
      <c r="C1210" t="s">
        <v>2078</v>
      </c>
      <c r="D1210" s="3">
        <v>35293</v>
      </c>
      <c r="E1210" s="4">
        <v>253.69</v>
      </c>
      <c r="F1210" s="4">
        <v>139.1</v>
      </c>
    </row>
    <row r="1211" spans="1:6" x14ac:dyDescent="0.3">
      <c r="A1211" s="1">
        <v>23025</v>
      </c>
      <c r="B1211" t="s">
        <v>2079</v>
      </c>
      <c r="C1211" t="s">
        <v>2080</v>
      </c>
      <c r="D1211" s="3">
        <v>52228</v>
      </c>
      <c r="E1211" s="4">
        <v>3924.4</v>
      </c>
      <c r="F1211" s="4">
        <v>13.3</v>
      </c>
    </row>
    <row r="1212" spans="1:6" x14ac:dyDescent="0.3">
      <c r="A1212" s="1">
        <v>23027</v>
      </c>
      <c r="B1212" t="s">
        <v>2081</v>
      </c>
      <c r="C1212" t="s">
        <v>2082</v>
      </c>
      <c r="D1212" s="3">
        <v>38786</v>
      </c>
      <c r="E1212" s="4">
        <v>729.92</v>
      </c>
      <c r="F1212" s="4">
        <v>53.1</v>
      </c>
    </row>
    <row r="1213" spans="1:6" x14ac:dyDescent="0.3">
      <c r="A1213" s="1">
        <v>23029</v>
      </c>
      <c r="B1213" t="s">
        <v>2083</v>
      </c>
      <c r="C1213" t="s">
        <v>142</v>
      </c>
      <c r="D1213" s="3">
        <v>32856</v>
      </c>
      <c r="E1213" s="4">
        <v>2562.66</v>
      </c>
      <c r="F1213" s="4">
        <v>12.8</v>
      </c>
    </row>
    <row r="1214" spans="1:6" x14ac:dyDescent="0.3">
      <c r="A1214" s="1">
        <v>23031</v>
      </c>
      <c r="B1214" t="s">
        <v>2084</v>
      </c>
      <c r="C1214" t="s">
        <v>2085</v>
      </c>
      <c r="D1214" s="3">
        <v>197131</v>
      </c>
      <c r="E1214" s="4">
        <v>990.71</v>
      </c>
      <c r="F1214" s="4">
        <v>199</v>
      </c>
    </row>
    <row r="1215" spans="1:6" x14ac:dyDescent="0.3">
      <c r="A1215" s="1">
        <v>24</v>
      </c>
      <c r="B1215" t="s">
        <v>2086</v>
      </c>
      <c r="C1215" t="s">
        <v>2087</v>
      </c>
      <c r="D1215" s="3">
        <v>5773552</v>
      </c>
      <c r="E1215" s="4">
        <v>9707.24</v>
      </c>
      <c r="F1215" s="4">
        <v>594.79999999999995</v>
      </c>
    </row>
    <row r="1216" spans="1:6" x14ac:dyDescent="0.3">
      <c r="A1216" s="1">
        <v>24001</v>
      </c>
      <c r="B1216" t="s">
        <v>2089</v>
      </c>
      <c r="C1216" t="s">
        <v>2090</v>
      </c>
      <c r="D1216" s="3">
        <v>75087</v>
      </c>
      <c r="E1216" s="4">
        <v>424.16</v>
      </c>
      <c r="F1216" s="4">
        <v>177</v>
      </c>
    </row>
    <row r="1217" spans="1:6" x14ac:dyDescent="0.3">
      <c r="A1217" s="1">
        <v>24003</v>
      </c>
      <c r="B1217" t="s">
        <v>2091</v>
      </c>
      <c r="C1217" t="s">
        <v>2092</v>
      </c>
      <c r="D1217" s="3">
        <v>537656</v>
      </c>
      <c r="E1217" s="4">
        <v>414.9</v>
      </c>
      <c r="F1217" s="4">
        <v>1295.9000000000001</v>
      </c>
    </row>
    <row r="1218" spans="1:6" x14ac:dyDescent="0.3">
      <c r="A1218" s="1">
        <v>24005</v>
      </c>
      <c r="B1218" t="s">
        <v>2093</v>
      </c>
      <c r="C1218" t="s">
        <v>2094</v>
      </c>
      <c r="D1218" s="3">
        <v>805029</v>
      </c>
      <c r="E1218" s="4">
        <v>598.29999999999995</v>
      </c>
      <c r="F1218" s="4">
        <v>1345.5</v>
      </c>
    </row>
    <row r="1219" spans="1:6" x14ac:dyDescent="0.3">
      <c r="A1219" s="1">
        <v>24009</v>
      </c>
      <c r="B1219" t="s">
        <v>2096</v>
      </c>
      <c r="C1219" t="s">
        <v>2097</v>
      </c>
      <c r="D1219" s="3">
        <v>88737</v>
      </c>
      <c r="E1219" s="4">
        <v>213.15</v>
      </c>
      <c r="F1219" s="4">
        <v>416.3</v>
      </c>
    </row>
    <row r="1220" spans="1:6" x14ac:dyDescent="0.3">
      <c r="A1220" s="1">
        <v>24011</v>
      </c>
      <c r="B1220" t="s">
        <v>2098</v>
      </c>
      <c r="C1220" t="s">
        <v>2099</v>
      </c>
      <c r="D1220" s="3">
        <v>33066</v>
      </c>
      <c r="E1220" s="4">
        <v>319.42</v>
      </c>
      <c r="F1220" s="4">
        <v>103.5</v>
      </c>
    </row>
    <row r="1221" spans="1:6" x14ac:dyDescent="0.3">
      <c r="A1221" s="1">
        <v>24013</v>
      </c>
      <c r="B1221" t="s">
        <v>2100</v>
      </c>
      <c r="C1221" t="s">
        <v>258</v>
      </c>
      <c r="D1221" s="3">
        <v>167134</v>
      </c>
      <c r="E1221" s="4">
        <v>447.59</v>
      </c>
      <c r="F1221" s="4">
        <v>373.4</v>
      </c>
    </row>
    <row r="1222" spans="1:6" x14ac:dyDescent="0.3">
      <c r="A1222" s="1">
        <v>24015</v>
      </c>
      <c r="B1222" t="s">
        <v>2101</v>
      </c>
      <c r="C1222" t="s">
        <v>2102</v>
      </c>
      <c r="D1222" s="3">
        <v>101108</v>
      </c>
      <c r="E1222" s="4">
        <v>346.27</v>
      </c>
      <c r="F1222" s="4">
        <v>292</v>
      </c>
    </row>
    <row r="1223" spans="1:6" x14ac:dyDescent="0.3">
      <c r="A1223" s="1">
        <v>24017</v>
      </c>
      <c r="B1223" t="s">
        <v>2103</v>
      </c>
      <c r="C1223" t="s">
        <v>2104</v>
      </c>
      <c r="D1223" s="3">
        <v>146551</v>
      </c>
      <c r="E1223" s="4">
        <v>457.75</v>
      </c>
      <c r="F1223" s="4">
        <v>320.2</v>
      </c>
    </row>
    <row r="1224" spans="1:6" x14ac:dyDescent="0.3">
      <c r="A1224" s="1">
        <v>24019</v>
      </c>
      <c r="B1224" t="s">
        <v>2105</v>
      </c>
      <c r="C1224" t="s">
        <v>2106</v>
      </c>
      <c r="D1224" s="3">
        <v>32618</v>
      </c>
      <c r="E1224" s="4">
        <v>540.77</v>
      </c>
      <c r="F1224" s="4">
        <v>60.3</v>
      </c>
    </row>
    <row r="1225" spans="1:6" x14ac:dyDescent="0.3">
      <c r="A1225" s="1">
        <v>24021</v>
      </c>
      <c r="B1225" t="s">
        <v>2107</v>
      </c>
      <c r="C1225" t="s">
        <v>2108</v>
      </c>
      <c r="D1225" s="3">
        <v>233385</v>
      </c>
      <c r="E1225" s="4">
        <v>660.22</v>
      </c>
      <c r="F1225" s="4">
        <v>353.5</v>
      </c>
    </row>
    <row r="1226" spans="1:6" x14ac:dyDescent="0.3">
      <c r="A1226" s="1">
        <v>24023</v>
      </c>
      <c r="B1226" t="s">
        <v>2109</v>
      </c>
      <c r="C1226" t="s">
        <v>2110</v>
      </c>
      <c r="D1226" s="3">
        <v>30097</v>
      </c>
      <c r="E1226" s="4">
        <v>647.1</v>
      </c>
      <c r="F1226" s="4">
        <v>46.5</v>
      </c>
    </row>
    <row r="1227" spans="1:6" x14ac:dyDescent="0.3">
      <c r="A1227" s="1">
        <v>24025</v>
      </c>
      <c r="B1227" t="s">
        <v>2111</v>
      </c>
      <c r="C1227" t="s">
        <v>2112</v>
      </c>
      <c r="D1227" s="3">
        <v>244826</v>
      </c>
      <c r="E1227" s="4">
        <v>437.09</v>
      </c>
      <c r="F1227" s="4">
        <v>560.1</v>
      </c>
    </row>
    <row r="1228" spans="1:6" x14ac:dyDescent="0.3">
      <c r="A1228" s="1">
        <v>24027</v>
      </c>
      <c r="B1228" t="s">
        <v>2113</v>
      </c>
      <c r="C1228" t="s">
        <v>299</v>
      </c>
      <c r="D1228" s="3">
        <v>287085</v>
      </c>
      <c r="E1228" s="4">
        <v>250.74</v>
      </c>
      <c r="F1228" s="4">
        <v>1144.9000000000001</v>
      </c>
    </row>
    <row r="1229" spans="1:6" x14ac:dyDescent="0.3">
      <c r="A1229" s="1">
        <v>24029</v>
      </c>
      <c r="B1229" t="s">
        <v>2114</v>
      </c>
      <c r="C1229" t="s">
        <v>637</v>
      </c>
      <c r="D1229" s="3">
        <v>20197</v>
      </c>
      <c r="E1229" s="4">
        <v>277.02999999999997</v>
      </c>
      <c r="F1229" s="4">
        <v>72.900000000000006</v>
      </c>
    </row>
    <row r="1230" spans="1:6" x14ac:dyDescent="0.3">
      <c r="A1230" s="1">
        <v>24031</v>
      </c>
      <c r="B1230" t="s">
        <v>2115</v>
      </c>
      <c r="C1230" t="s">
        <v>114</v>
      </c>
      <c r="D1230" s="3">
        <v>971777</v>
      </c>
      <c r="E1230" s="4">
        <v>491.25</v>
      </c>
      <c r="F1230" s="4">
        <v>1978.2</v>
      </c>
    </row>
    <row r="1231" spans="1:6" x14ac:dyDescent="0.3">
      <c r="A1231" s="1">
        <v>24033</v>
      </c>
      <c r="B1231" t="s">
        <v>2116</v>
      </c>
      <c r="C1231" t="s">
        <v>2117</v>
      </c>
      <c r="D1231" s="3">
        <v>863420</v>
      </c>
      <c r="E1231" s="4">
        <v>482.69</v>
      </c>
      <c r="F1231" s="4">
        <v>1788.8</v>
      </c>
    </row>
    <row r="1232" spans="1:6" x14ac:dyDescent="0.3">
      <c r="A1232" s="1">
        <v>24035</v>
      </c>
      <c r="B1232" t="s">
        <v>2118</v>
      </c>
      <c r="C1232" t="s">
        <v>2119</v>
      </c>
      <c r="D1232" s="3">
        <v>47798</v>
      </c>
      <c r="E1232" s="4">
        <v>371.91</v>
      </c>
      <c r="F1232" s="4">
        <v>128.5</v>
      </c>
    </row>
    <row r="1233" spans="1:6" x14ac:dyDescent="0.3">
      <c r="A1233" s="1">
        <v>24037</v>
      </c>
      <c r="B1233" t="s">
        <v>2120</v>
      </c>
      <c r="C1233" t="s">
        <v>2121</v>
      </c>
      <c r="D1233" s="3">
        <v>105151</v>
      </c>
      <c r="E1233" s="4">
        <v>357.18</v>
      </c>
      <c r="F1233" s="4">
        <v>294.39999999999998</v>
      </c>
    </row>
    <row r="1234" spans="1:6" x14ac:dyDescent="0.3">
      <c r="A1234" s="1">
        <v>24039</v>
      </c>
      <c r="B1234" t="s">
        <v>2122</v>
      </c>
      <c r="C1234" t="s">
        <v>2080</v>
      </c>
      <c r="D1234" s="3">
        <v>26470</v>
      </c>
      <c r="E1234" s="4">
        <v>319.72000000000003</v>
      </c>
      <c r="F1234" s="4">
        <v>82.8</v>
      </c>
    </row>
    <row r="1235" spans="1:6" x14ac:dyDescent="0.3">
      <c r="A1235" s="1">
        <v>24041</v>
      </c>
      <c r="B1235" t="s">
        <v>2123</v>
      </c>
      <c r="C1235" t="s">
        <v>990</v>
      </c>
      <c r="D1235" s="3">
        <v>37782</v>
      </c>
      <c r="E1235" s="4">
        <v>268.54000000000002</v>
      </c>
      <c r="F1235" s="4">
        <v>140.69999999999999</v>
      </c>
    </row>
    <row r="1236" spans="1:6" x14ac:dyDescent="0.3">
      <c r="A1236" s="1">
        <v>24043</v>
      </c>
      <c r="B1236" t="s">
        <v>2124</v>
      </c>
      <c r="C1236" t="s">
        <v>142</v>
      </c>
      <c r="D1236" s="3">
        <v>147430</v>
      </c>
      <c r="E1236" s="4">
        <v>457.78</v>
      </c>
      <c r="F1236" s="4">
        <v>322.10000000000002</v>
      </c>
    </row>
    <row r="1237" spans="1:6" x14ac:dyDescent="0.3">
      <c r="A1237" s="1">
        <v>24045</v>
      </c>
      <c r="B1237" t="s">
        <v>2125</v>
      </c>
      <c r="C1237" t="s">
        <v>2126</v>
      </c>
      <c r="D1237" s="3">
        <v>98733</v>
      </c>
      <c r="E1237" s="4">
        <v>374.44</v>
      </c>
      <c r="F1237" s="4">
        <v>263.7</v>
      </c>
    </row>
    <row r="1238" spans="1:6" x14ac:dyDescent="0.3">
      <c r="A1238" s="1">
        <v>24047</v>
      </c>
      <c r="B1238" t="s">
        <v>2127</v>
      </c>
      <c r="C1238" t="s">
        <v>2128</v>
      </c>
      <c r="D1238" s="3">
        <v>51454</v>
      </c>
      <c r="E1238" s="4">
        <v>468.28</v>
      </c>
      <c r="F1238" s="4">
        <v>109.9</v>
      </c>
    </row>
    <row r="1239" spans="1:6" x14ac:dyDescent="0.3">
      <c r="A1239" s="1">
        <v>24510</v>
      </c>
      <c r="B1239" t="s">
        <v>2129</v>
      </c>
      <c r="C1239" t="s">
        <v>2130</v>
      </c>
      <c r="D1239" s="3">
        <v>620961</v>
      </c>
      <c r="E1239" s="4">
        <v>80.94</v>
      </c>
      <c r="F1239" s="4">
        <v>7671.5</v>
      </c>
    </row>
    <row r="1240" spans="1:6" x14ac:dyDescent="0.3">
      <c r="A1240" s="1">
        <v>25</v>
      </c>
      <c r="B1240" t="s">
        <v>2132</v>
      </c>
      <c r="C1240" t="s">
        <v>2133</v>
      </c>
      <c r="D1240" s="3">
        <v>6547629</v>
      </c>
      <c r="E1240" s="4">
        <v>7800.06</v>
      </c>
      <c r="F1240" s="4">
        <v>839.4</v>
      </c>
    </row>
    <row r="1241" spans="1:6" x14ac:dyDescent="0.3">
      <c r="A1241" s="1">
        <v>25001</v>
      </c>
      <c r="B1241" t="s">
        <v>2134</v>
      </c>
      <c r="C1241" t="s">
        <v>2135</v>
      </c>
      <c r="D1241" s="3">
        <v>215888</v>
      </c>
      <c r="E1241" s="4">
        <v>393.72</v>
      </c>
      <c r="F1241" s="4">
        <v>548.29999999999995</v>
      </c>
    </row>
    <row r="1242" spans="1:6" x14ac:dyDescent="0.3">
      <c r="A1242" s="1">
        <v>25003</v>
      </c>
      <c r="B1242" t="s">
        <v>2136</v>
      </c>
      <c r="C1242" t="s">
        <v>2137</v>
      </c>
      <c r="D1242" s="3">
        <v>131219</v>
      </c>
      <c r="E1242" s="4">
        <v>926.82</v>
      </c>
      <c r="F1242" s="4">
        <v>141.6</v>
      </c>
    </row>
    <row r="1243" spans="1:6" x14ac:dyDescent="0.3">
      <c r="A1243" s="1">
        <v>25005</v>
      </c>
      <c r="B1243" t="s">
        <v>2138</v>
      </c>
      <c r="C1243" t="s">
        <v>2139</v>
      </c>
      <c r="D1243" s="3">
        <v>548285</v>
      </c>
      <c r="E1243" s="4">
        <v>553.1</v>
      </c>
      <c r="F1243" s="4">
        <v>991.3</v>
      </c>
    </row>
    <row r="1244" spans="1:6" x14ac:dyDescent="0.3">
      <c r="A1244" s="1">
        <v>25007</v>
      </c>
      <c r="B1244" t="s">
        <v>2140</v>
      </c>
      <c r="C1244" t="s">
        <v>2141</v>
      </c>
      <c r="D1244" s="3">
        <v>16535</v>
      </c>
      <c r="E1244" s="4">
        <v>103.25</v>
      </c>
      <c r="F1244" s="4">
        <v>160.19999999999999</v>
      </c>
    </row>
    <row r="1245" spans="1:6" x14ac:dyDescent="0.3">
      <c r="A1245" s="1">
        <v>25009</v>
      </c>
      <c r="B1245" t="s">
        <v>2142</v>
      </c>
      <c r="C1245" t="s">
        <v>2143</v>
      </c>
      <c r="D1245" s="3">
        <v>743159</v>
      </c>
      <c r="E1245" s="4">
        <v>492.56</v>
      </c>
      <c r="F1245" s="4">
        <v>1508.8</v>
      </c>
    </row>
    <row r="1246" spans="1:6" x14ac:dyDescent="0.3">
      <c r="A1246" s="1">
        <v>25011</v>
      </c>
      <c r="B1246" t="s">
        <v>2144</v>
      </c>
      <c r="C1246" t="s">
        <v>69</v>
      </c>
      <c r="D1246" s="3">
        <v>71372</v>
      </c>
      <c r="E1246" s="4">
        <v>699.32</v>
      </c>
      <c r="F1246" s="4">
        <v>102.1</v>
      </c>
    </row>
    <row r="1247" spans="1:6" x14ac:dyDescent="0.3">
      <c r="A1247" s="1">
        <v>25013</v>
      </c>
      <c r="B1247" t="s">
        <v>2145</v>
      </c>
      <c r="C1247" t="s">
        <v>2146</v>
      </c>
      <c r="D1247" s="3">
        <v>463490</v>
      </c>
      <c r="E1247" s="4">
        <v>617.14</v>
      </c>
      <c r="F1247" s="4">
        <v>751</v>
      </c>
    </row>
    <row r="1248" spans="1:6" x14ac:dyDescent="0.3">
      <c r="A1248" s="1">
        <v>25015</v>
      </c>
      <c r="B1248" t="s">
        <v>2147</v>
      </c>
      <c r="C1248" t="s">
        <v>2148</v>
      </c>
      <c r="D1248" s="3">
        <v>158080</v>
      </c>
      <c r="E1248" s="4">
        <v>527.26</v>
      </c>
      <c r="F1248" s="4">
        <v>299.8</v>
      </c>
    </row>
    <row r="1249" spans="1:6" x14ac:dyDescent="0.3">
      <c r="A1249" s="1">
        <v>25017</v>
      </c>
      <c r="B1249" t="s">
        <v>2149</v>
      </c>
      <c r="C1249" t="s">
        <v>625</v>
      </c>
      <c r="D1249" s="3">
        <v>1503085</v>
      </c>
      <c r="E1249" s="4">
        <v>817.82</v>
      </c>
      <c r="F1249" s="4">
        <v>1837.9</v>
      </c>
    </row>
    <row r="1250" spans="1:6" x14ac:dyDescent="0.3">
      <c r="A1250" s="1">
        <v>25019</v>
      </c>
      <c r="B1250" t="s">
        <v>2150</v>
      </c>
      <c r="C1250" t="s">
        <v>2151</v>
      </c>
      <c r="D1250" s="3">
        <v>10172</v>
      </c>
      <c r="E1250" s="4">
        <v>44.97</v>
      </c>
      <c r="F1250" s="4">
        <v>226.2</v>
      </c>
    </row>
    <row r="1251" spans="1:6" x14ac:dyDescent="0.3">
      <c r="A1251" s="1">
        <v>25021</v>
      </c>
      <c r="B1251" t="s">
        <v>2152</v>
      </c>
      <c r="C1251" t="s">
        <v>2153</v>
      </c>
      <c r="D1251" s="3">
        <v>670850</v>
      </c>
      <c r="E1251" s="4">
        <v>396.11</v>
      </c>
      <c r="F1251" s="4">
        <v>1693.6</v>
      </c>
    </row>
    <row r="1252" spans="1:6" x14ac:dyDescent="0.3">
      <c r="A1252" s="1">
        <v>25023</v>
      </c>
      <c r="B1252" t="s">
        <v>2155</v>
      </c>
      <c r="C1252" t="s">
        <v>1540</v>
      </c>
      <c r="D1252" s="3">
        <v>494919</v>
      </c>
      <c r="E1252" s="4">
        <v>659.08</v>
      </c>
      <c r="F1252" s="4">
        <v>750.9</v>
      </c>
    </row>
    <row r="1253" spans="1:6" x14ac:dyDescent="0.3">
      <c r="A1253" s="1">
        <v>25025</v>
      </c>
      <c r="B1253" t="s">
        <v>2156</v>
      </c>
      <c r="C1253" t="s">
        <v>2157</v>
      </c>
      <c r="D1253" s="3">
        <v>722023</v>
      </c>
      <c r="E1253" s="4">
        <v>58.15</v>
      </c>
      <c r="F1253" s="4">
        <v>12415.6</v>
      </c>
    </row>
    <row r="1254" spans="1:6" x14ac:dyDescent="0.3">
      <c r="A1254" s="1">
        <v>25027</v>
      </c>
      <c r="B1254" t="s">
        <v>2159</v>
      </c>
      <c r="C1254" t="s">
        <v>2128</v>
      </c>
      <c r="D1254" s="3">
        <v>798552</v>
      </c>
      <c r="E1254" s="4">
        <v>1510.77</v>
      </c>
      <c r="F1254" s="4">
        <v>528.6</v>
      </c>
    </row>
    <row r="1255" spans="1:6" x14ac:dyDescent="0.3">
      <c r="A1255" s="1">
        <v>26</v>
      </c>
      <c r="B1255" t="s">
        <v>2160</v>
      </c>
      <c r="C1255" t="s">
        <v>2161</v>
      </c>
      <c r="D1255" s="3">
        <v>9883640</v>
      </c>
      <c r="E1255" s="4">
        <v>56538.9</v>
      </c>
      <c r="F1255" s="4">
        <v>174.8</v>
      </c>
    </row>
    <row r="1256" spans="1:6" x14ac:dyDescent="0.3">
      <c r="A1256" s="1">
        <v>26001</v>
      </c>
      <c r="B1256" t="s">
        <v>2163</v>
      </c>
      <c r="C1256" t="s">
        <v>2164</v>
      </c>
      <c r="D1256" s="3">
        <v>10942</v>
      </c>
      <c r="E1256" s="4">
        <v>674.59</v>
      </c>
      <c r="F1256" s="4">
        <v>16.2</v>
      </c>
    </row>
    <row r="1257" spans="1:6" x14ac:dyDescent="0.3">
      <c r="A1257" s="1">
        <v>26003</v>
      </c>
      <c r="B1257" t="s">
        <v>2165</v>
      </c>
      <c r="C1257" t="s">
        <v>2166</v>
      </c>
      <c r="D1257" s="3">
        <v>9601</v>
      </c>
      <c r="E1257" s="4">
        <v>915.07</v>
      </c>
      <c r="F1257" s="4">
        <v>10.5</v>
      </c>
    </row>
    <row r="1258" spans="1:6" x14ac:dyDescent="0.3">
      <c r="A1258" s="1">
        <v>26005</v>
      </c>
      <c r="B1258" t="s">
        <v>2167</v>
      </c>
      <c r="C1258" t="s">
        <v>2168</v>
      </c>
      <c r="D1258" s="3">
        <v>111408</v>
      </c>
      <c r="E1258" s="4">
        <v>825.23</v>
      </c>
      <c r="F1258" s="4">
        <v>135</v>
      </c>
    </row>
    <row r="1259" spans="1:6" x14ac:dyDescent="0.3">
      <c r="A1259" s="1">
        <v>26007</v>
      </c>
      <c r="B1259" t="s">
        <v>2169</v>
      </c>
      <c r="C1259" t="s">
        <v>2170</v>
      </c>
      <c r="D1259" s="3">
        <v>29598</v>
      </c>
      <c r="E1259" s="4">
        <v>571.86</v>
      </c>
      <c r="F1259" s="4">
        <v>51.8</v>
      </c>
    </row>
    <row r="1260" spans="1:6" x14ac:dyDescent="0.3">
      <c r="A1260" s="1">
        <v>26009</v>
      </c>
      <c r="B1260" t="s">
        <v>2171</v>
      </c>
      <c r="C1260" t="s">
        <v>2172</v>
      </c>
      <c r="D1260" s="3">
        <v>23580</v>
      </c>
      <c r="E1260" s="4">
        <v>475.7</v>
      </c>
      <c r="F1260" s="4">
        <v>49.6</v>
      </c>
    </row>
    <row r="1261" spans="1:6" x14ac:dyDescent="0.3">
      <c r="A1261" s="1">
        <v>26011</v>
      </c>
      <c r="B1261" t="s">
        <v>2173</v>
      </c>
      <c r="C1261" t="s">
        <v>2174</v>
      </c>
      <c r="D1261" s="3">
        <v>15899</v>
      </c>
      <c r="E1261" s="4">
        <v>363.19</v>
      </c>
      <c r="F1261" s="4">
        <v>43.8</v>
      </c>
    </row>
    <row r="1262" spans="1:6" x14ac:dyDescent="0.3">
      <c r="A1262" s="1">
        <v>26013</v>
      </c>
      <c r="B1262" t="s">
        <v>2175</v>
      </c>
      <c r="C1262" t="s">
        <v>2176</v>
      </c>
      <c r="D1262" s="3">
        <v>8860</v>
      </c>
      <c r="E1262" s="4">
        <v>898.26</v>
      </c>
      <c r="F1262" s="4">
        <v>9.9</v>
      </c>
    </row>
    <row r="1263" spans="1:6" x14ac:dyDescent="0.3">
      <c r="A1263" s="1">
        <v>26015</v>
      </c>
      <c r="B1263" t="s">
        <v>2177</v>
      </c>
      <c r="C1263" t="s">
        <v>2178</v>
      </c>
      <c r="D1263" s="3">
        <v>59173</v>
      </c>
      <c r="E1263" s="4">
        <v>553.09</v>
      </c>
      <c r="F1263" s="4">
        <v>107</v>
      </c>
    </row>
    <row r="1264" spans="1:6" x14ac:dyDescent="0.3">
      <c r="A1264" s="1">
        <v>26017</v>
      </c>
      <c r="B1264" t="s">
        <v>2179</v>
      </c>
      <c r="C1264" t="s">
        <v>655</v>
      </c>
      <c r="D1264" s="3">
        <v>107771</v>
      </c>
      <c r="E1264" s="4">
        <v>442.3</v>
      </c>
      <c r="F1264" s="4">
        <v>243.7</v>
      </c>
    </row>
    <row r="1265" spans="1:6" x14ac:dyDescent="0.3">
      <c r="A1265" s="1">
        <v>26019</v>
      </c>
      <c r="B1265" t="s">
        <v>2180</v>
      </c>
      <c r="C1265" t="s">
        <v>2181</v>
      </c>
      <c r="D1265" s="3">
        <v>17525</v>
      </c>
      <c r="E1265" s="4">
        <v>319.7</v>
      </c>
      <c r="F1265" s="4">
        <v>54.8</v>
      </c>
    </row>
    <row r="1266" spans="1:6" x14ac:dyDescent="0.3">
      <c r="A1266" s="1">
        <v>26021</v>
      </c>
      <c r="B1266" t="s">
        <v>2182</v>
      </c>
      <c r="C1266" t="s">
        <v>789</v>
      </c>
      <c r="D1266" s="3">
        <v>156813</v>
      </c>
      <c r="E1266" s="4">
        <v>567.75</v>
      </c>
      <c r="F1266" s="4">
        <v>276.2</v>
      </c>
    </row>
    <row r="1267" spans="1:6" x14ac:dyDescent="0.3">
      <c r="A1267" s="1">
        <v>26023</v>
      </c>
      <c r="B1267" t="s">
        <v>2183</v>
      </c>
      <c r="C1267" t="s">
        <v>2184</v>
      </c>
      <c r="D1267" s="3">
        <v>45248</v>
      </c>
      <c r="E1267" s="4">
        <v>506.37</v>
      </c>
      <c r="F1267" s="4">
        <v>89.4</v>
      </c>
    </row>
    <row r="1268" spans="1:6" x14ac:dyDescent="0.3">
      <c r="A1268" s="1">
        <v>26025</v>
      </c>
      <c r="B1268" t="s">
        <v>2185</v>
      </c>
      <c r="C1268" t="s">
        <v>25</v>
      </c>
      <c r="D1268" s="3">
        <v>136146</v>
      </c>
      <c r="E1268" s="4">
        <v>706.23</v>
      </c>
      <c r="F1268" s="4">
        <v>192.8</v>
      </c>
    </row>
    <row r="1269" spans="1:6" x14ac:dyDescent="0.3">
      <c r="A1269" s="1">
        <v>26027</v>
      </c>
      <c r="B1269" t="s">
        <v>2186</v>
      </c>
      <c r="C1269" t="s">
        <v>1151</v>
      </c>
      <c r="D1269" s="3">
        <v>52293</v>
      </c>
      <c r="E1269" s="4">
        <v>490.06</v>
      </c>
      <c r="F1269" s="4">
        <v>106.7</v>
      </c>
    </row>
    <row r="1270" spans="1:6" x14ac:dyDescent="0.3">
      <c r="A1270" s="1">
        <v>26029</v>
      </c>
      <c r="B1270" t="s">
        <v>2187</v>
      </c>
      <c r="C1270" t="s">
        <v>2188</v>
      </c>
      <c r="D1270" s="3">
        <v>25949</v>
      </c>
      <c r="E1270" s="4">
        <v>416.34</v>
      </c>
      <c r="F1270" s="4">
        <v>62.3</v>
      </c>
    </row>
    <row r="1271" spans="1:6" x14ac:dyDescent="0.3">
      <c r="A1271" s="1">
        <v>26031</v>
      </c>
      <c r="B1271" t="s">
        <v>2189</v>
      </c>
      <c r="C1271" t="s">
        <v>2190</v>
      </c>
      <c r="D1271" s="3">
        <v>26152</v>
      </c>
      <c r="E1271" s="4">
        <v>715.26</v>
      </c>
      <c r="F1271" s="4">
        <v>36.6</v>
      </c>
    </row>
    <row r="1272" spans="1:6" x14ac:dyDescent="0.3">
      <c r="A1272" s="1">
        <v>26033</v>
      </c>
      <c r="B1272" t="s">
        <v>2191</v>
      </c>
      <c r="C1272" t="s">
        <v>2192</v>
      </c>
      <c r="D1272" s="3">
        <v>38520</v>
      </c>
      <c r="E1272" s="4">
        <v>1558.42</v>
      </c>
      <c r="F1272" s="4">
        <v>24.7</v>
      </c>
    </row>
    <row r="1273" spans="1:6" x14ac:dyDescent="0.3">
      <c r="A1273" s="1">
        <v>26035</v>
      </c>
      <c r="B1273" t="s">
        <v>2193</v>
      </c>
      <c r="C1273" t="s">
        <v>2194</v>
      </c>
      <c r="D1273" s="3">
        <v>30926</v>
      </c>
      <c r="E1273" s="4">
        <v>564.32000000000005</v>
      </c>
      <c r="F1273" s="4">
        <v>54.8</v>
      </c>
    </row>
    <row r="1274" spans="1:6" x14ac:dyDescent="0.3">
      <c r="A1274" s="1">
        <v>26037</v>
      </c>
      <c r="B1274" t="s">
        <v>2195</v>
      </c>
      <c r="C1274" t="s">
        <v>1159</v>
      </c>
      <c r="D1274" s="3">
        <v>75382</v>
      </c>
      <c r="E1274" s="4">
        <v>566.41</v>
      </c>
      <c r="F1274" s="4">
        <v>133.1</v>
      </c>
    </row>
    <row r="1275" spans="1:6" x14ac:dyDescent="0.3">
      <c r="A1275" s="1">
        <v>26039</v>
      </c>
      <c r="B1275" t="s">
        <v>2196</v>
      </c>
      <c r="C1275" t="s">
        <v>274</v>
      </c>
      <c r="D1275" s="3">
        <v>14074</v>
      </c>
      <c r="E1275" s="4">
        <v>556.28</v>
      </c>
      <c r="F1275" s="4">
        <v>25.3</v>
      </c>
    </row>
    <row r="1276" spans="1:6" x14ac:dyDescent="0.3">
      <c r="A1276" s="1">
        <v>26041</v>
      </c>
      <c r="B1276" t="s">
        <v>2197</v>
      </c>
      <c r="C1276" t="s">
        <v>527</v>
      </c>
      <c r="D1276" s="3">
        <v>37069</v>
      </c>
      <c r="E1276" s="4">
        <v>1171.0999999999999</v>
      </c>
      <c r="F1276" s="4">
        <v>31.7</v>
      </c>
    </row>
    <row r="1277" spans="1:6" x14ac:dyDescent="0.3">
      <c r="A1277" s="1">
        <v>26043</v>
      </c>
      <c r="B1277" t="s">
        <v>2198</v>
      </c>
      <c r="C1277" t="s">
        <v>1476</v>
      </c>
      <c r="D1277" s="3">
        <v>26168</v>
      </c>
      <c r="E1277" s="4">
        <v>761.4</v>
      </c>
      <c r="F1277" s="4">
        <v>34.4</v>
      </c>
    </row>
    <row r="1278" spans="1:6" x14ac:dyDescent="0.3">
      <c r="A1278" s="1">
        <v>26045</v>
      </c>
      <c r="B1278" t="s">
        <v>2199</v>
      </c>
      <c r="C1278" t="s">
        <v>2200</v>
      </c>
      <c r="D1278" s="3">
        <v>107759</v>
      </c>
      <c r="E1278" s="4">
        <v>575.16999999999996</v>
      </c>
      <c r="F1278" s="4">
        <v>187.4</v>
      </c>
    </row>
    <row r="1279" spans="1:6" x14ac:dyDescent="0.3">
      <c r="A1279" s="1">
        <v>26047</v>
      </c>
      <c r="B1279" t="s">
        <v>2201</v>
      </c>
      <c r="C1279" t="s">
        <v>1480</v>
      </c>
      <c r="D1279" s="3">
        <v>32694</v>
      </c>
      <c r="E1279" s="4">
        <v>467.49</v>
      </c>
      <c r="F1279" s="4">
        <v>69.900000000000006</v>
      </c>
    </row>
    <row r="1280" spans="1:6" x14ac:dyDescent="0.3">
      <c r="A1280" s="1">
        <v>26049</v>
      </c>
      <c r="B1280" t="s">
        <v>2202</v>
      </c>
      <c r="C1280" t="s">
        <v>2203</v>
      </c>
      <c r="D1280" s="3">
        <v>425790</v>
      </c>
      <c r="E1280" s="4">
        <v>636.98</v>
      </c>
      <c r="F1280" s="4">
        <v>668.5</v>
      </c>
    </row>
    <row r="1281" spans="1:6" x14ac:dyDescent="0.3">
      <c r="A1281" s="1">
        <v>26051</v>
      </c>
      <c r="B1281" t="s">
        <v>2204</v>
      </c>
      <c r="C1281" t="s">
        <v>2205</v>
      </c>
      <c r="D1281" s="3">
        <v>25692</v>
      </c>
      <c r="E1281" s="4">
        <v>501.78</v>
      </c>
      <c r="F1281" s="4">
        <v>51.2</v>
      </c>
    </row>
    <row r="1282" spans="1:6" x14ac:dyDescent="0.3">
      <c r="A1282" s="1">
        <v>26053</v>
      </c>
      <c r="B1282" t="s">
        <v>2206</v>
      </c>
      <c r="C1282" t="s">
        <v>2207</v>
      </c>
      <c r="D1282" s="3">
        <v>16427</v>
      </c>
      <c r="E1282" s="4">
        <v>1101.8499999999999</v>
      </c>
      <c r="F1282" s="4">
        <v>14.9</v>
      </c>
    </row>
    <row r="1283" spans="1:6" x14ac:dyDescent="0.3">
      <c r="A1283" s="1">
        <v>26055</v>
      </c>
      <c r="B1283" t="s">
        <v>2208</v>
      </c>
      <c r="C1283" t="s">
        <v>2209</v>
      </c>
      <c r="D1283" s="3">
        <v>86986</v>
      </c>
      <c r="E1283" s="4">
        <v>464.33</v>
      </c>
      <c r="F1283" s="4">
        <v>187.3</v>
      </c>
    </row>
    <row r="1284" spans="1:6" x14ac:dyDescent="0.3">
      <c r="A1284" s="1">
        <v>26057</v>
      </c>
      <c r="B1284" t="s">
        <v>2210</v>
      </c>
      <c r="C1284" t="s">
        <v>2211</v>
      </c>
      <c r="D1284" s="3">
        <v>42476</v>
      </c>
      <c r="E1284" s="4">
        <v>568.46</v>
      </c>
      <c r="F1284" s="4">
        <v>74.7</v>
      </c>
    </row>
    <row r="1285" spans="1:6" x14ac:dyDescent="0.3">
      <c r="A1285" s="1">
        <v>26059</v>
      </c>
      <c r="B1285" t="s">
        <v>2212</v>
      </c>
      <c r="C1285" t="s">
        <v>2213</v>
      </c>
      <c r="D1285" s="3">
        <v>46688</v>
      </c>
      <c r="E1285" s="4">
        <v>598.13</v>
      </c>
      <c r="F1285" s="4">
        <v>78.099999999999994</v>
      </c>
    </row>
    <row r="1286" spans="1:6" x14ac:dyDescent="0.3">
      <c r="A1286" s="1">
        <v>26061</v>
      </c>
      <c r="B1286" t="s">
        <v>2214</v>
      </c>
      <c r="C1286" t="s">
        <v>2215</v>
      </c>
      <c r="D1286" s="3">
        <v>36628</v>
      </c>
      <c r="E1286" s="4">
        <v>1009.1</v>
      </c>
      <c r="F1286" s="4">
        <v>36.299999999999997</v>
      </c>
    </row>
    <row r="1287" spans="1:6" x14ac:dyDescent="0.3">
      <c r="A1287" s="1">
        <v>26063</v>
      </c>
      <c r="B1287" t="s">
        <v>2216</v>
      </c>
      <c r="C1287" t="s">
        <v>2217</v>
      </c>
      <c r="D1287" s="3">
        <v>33118</v>
      </c>
      <c r="E1287" s="4">
        <v>835.71</v>
      </c>
      <c r="F1287" s="4">
        <v>39.6</v>
      </c>
    </row>
    <row r="1288" spans="1:6" x14ac:dyDescent="0.3">
      <c r="A1288" s="1">
        <v>26065</v>
      </c>
      <c r="B1288" t="s">
        <v>2218</v>
      </c>
      <c r="C1288" t="s">
        <v>2219</v>
      </c>
      <c r="D1288" s="3">
        <v>280895</v>
      </c>
      <c r="E1288" s="4">
        <v>556.12</v>
      </c>
      <c r="F1288" s="4">
        <v>505.1</v>
      </c>
    </row>
    <row r="1289" spans="1:6" x14ac:dyDescent="0.3">
      <c r="A1289" s="1">
        <v>26067</v>
      </c>
      <c r="B1289" t="s">
        <v>2220</v>
      </c>
      <c r="C1289" t="s">
        <v>2221</v>
      </c>
      <c r="D1289" s="3">
        <v>63905</v>
      </c>
      <c r="E1289" s="4">
        <v>571.29999999999995</v>
      </c>
      <c r="F1289" s="4">
        <v>111.9</v>
      </c>
    </row>
    <row r="1290" spans="1:6" x14ac:dyDescent="0.3">
      <c r="A1290" s="1">
        <v>26069</v>
      </c>
      <c r="B1290" t="s">
        <v>2222</v>
      </c>
      <c r="C1290" t="s">
        <v>2223</v>
      </c>
      <c r="D1290" s="3">
        <v>25887</v>
      </c>
      <c r="E1290" s="4">
        <v>549.1</v>
      </c>
      <c r="F1290" s="4">
        <v>47.1</v>
      </c>
    </row>
    <row r="1291" spans="1:6" x14ac:dyDescent="0.3">
      <c r="A1291" s="1">
        <v>26071</v>
      </c>
      <c r="B1291" t="s">
        <v>2224</v>
      </c>
      <c r="C1291" t="s">
        <v>2225</v>
      </c>
      <c r="D1291" s="3">
        <v>11817</v>
      </c>
      <c r="E1291" s="4">
        <v>1166.1500000000001</v>
      </c>
      <c r="F1291" s="4">
        <v>10.1</v>
      </c>
    </row>
    <row r="1292" spans="1:6" x14ac:dyDescent="0.3">
      <c r="A1292" s="1">
        <v>26073</v>
      </c>
      <c r="B1292" t="s">
        <v>2226</v>
      </c>
      <c r="C1292" t="s">
        <v>2227</v>
      </c>
      <c r="D1292" s="3">
        <v>70311</v>
      </c>
      <c r="E1292" s="4">
        <v>572.67999999999995</v>
      </c>
      <c r="F1292" s="4">
        <v>122.8</v>
      </c>
    </row>
    <row r="1293" spans="1:6" x14ac:dyDescent="0.3">
      <c r="A1293" s="1">
        <v>26075</v>
      </c>
      <c r="B1293" t="s">
        <v>2228</v>
      </c>
      <c r="C1293" t="s">
        <v>81</v>
      </c>
      <c r="D1293" s="3">
        <v>160248</v>
      </c>
      <c r="E1293" s="4">
        <v>701.67</v>
      </c>
      <c r="F1293" s="4">
        <v>228.4</v>
      </c>
    </row>
    <row r="1294" spans="1:6" x14ac:dyDescent="0.3">
      <c r="A1294" s="1">
        <v>26077</v>
      </c>
      <c r="B1294" t="s">
        <v>2229</v>
      </c>
      <c r="C1294" t="s">
        <v>2230</v>
      </c>
      <c r="D1294" s="3">
        <v>250331</v>
      </c>
      <c r="E1294" s="4">
        <v>561.66</v>
      </c>
      <c r="F1294" s="4">
        <v>445.7</v>
      </c>
    </row>
    <row r="1295" spans="1:6" x14ac:dyDescent="0.3">
      <c r="A1295" s="1">
        <v>26079</v>
      </c>
      <c r="B1295" t="s">
        <v>2231</v>
      </c>
      <c r="C1295" t="s">
        <v>2232</v>
      </c>
      <c r="D1295" s="3">
        <v>17153</v>
      </c>
      <c r="E1295" s="4">
        <v>559.86</v>
      </c>
      <c r="F1295" s="4">
        <v>30.6</v>
      </c>
    </row>
    <row r="1296" spans="1:6" x14ac:dyDescent="0.3">
      <c r="A1296" s="1">
        <v>26081</v>
      </c>
      <c r="B1296" t="s">
        <v>2233</v>
      </c>
      <c r="C1296" t="s">
        <v>637</v>
      </c>
      <c r="D1296" s="3">
        <v>602622</v>
      </c>
      <c r="E1296" s="4">
        <v>846.95</v>
      </c>
      <c r="F1296" s="4">
        <v>711.5</v>
      </c>
    </row>
    <row r="1297" spans="1:6" x14ac:dyDescent="0.3">
      <c r="A1297" s="1">
        <v>26083</v>
      </c>
      <c r="B1297" t="s">
        <v>2234</v>
      </c>
      <c r="C1297" t="s">
        <v>2235</v>
      </c>
      <c r="D1297" s="3">
        <v>2156</v>
      </c>
      <c r="E1297" s="4">
        <v>540.11</v>
      </c>
      <c r="F1297" s="4">
        <v>4</v>
      </c>
    </row>
    <row r="1298" spans="1:6" x14ac:dyDescent="0.3">
      <c r="A1298" s="1">
        <v>26085</v>
      </c>
      <c r="B1298" t="s">
        <v>2236</v>
      </c>
      <c r="C1298" t="s">
        <v>412</v>
      </c>
      <c r="D1298" s="3">
        <v>11539</v>
      </c>
      <c r="E1298" s="4">
        <v>567.37</v>
      </c>
      <c r="F1298" s="4">
        <v>20.3</v>
      </c>
    </row>
    <row r="1299" spans="1:6" x14ac:dyDescent="0.3">
      <c r="A1299" s="1">
        <v>26087</v>
      </c>
      <c r="B1299" t="s">
        <v>2237</v>
      </c>
      <c r="C1299" t="s">
        <v>2238</v>
      </c>
      <c r="D1299" s="3">
        <v>88319</v>
      </c>
      <c r="E1299" s="4">
        <v>643.01</v>
      </c>
      <c r="F1299" s="4">
        <v>137.4</v>
      </c>
    </row>
    <row r="1300" spans="1:6" x14ac:dyDescent="0.3">
      <c r="A1300" s="1">
        <v>26089</v>
      </c>
      <c r="B1300" t="s">
        <v>2239</v>
      </c>
      <c r="C1300" t="s">
        <v>2240</v>
      </c>
      <c r="D1300" s="3">
        <v>21708</v>
      </c>
      <c r="E1300" s="4">
        <v>347.17</v>
      </c>
      <c r="F1300" s="4">
        <v>62.5</v>
      </c>
    </row>
    <row r="1301" spans="1:6" x14ac:dyDescent="0.3">
      <c r="A1301" s="1">
        <v>26091</v>
      </c>
      <c r="B1301" t="s">
        <v>2241</v>
      </c>
      <c r="C1301" t="s">
        <v>2242</v>
      </c>
      <c r="D1301" s="3">
        <v>99892</v>
      </c>
      <c r="E1301" s="4">
        <v>749.55</v>
      </c>
      <c r="F1301" s="4">
        <v>133.30000000000001</v>
      </c>
    </row>
    <row r="1302" spans="1:6" x14ac:dyDescent="0.3">
      <c r="A1302" s="1">
        <v>26093</v>
      </c>
      <c r="B1302" t="s">
        <v>2243</v>
      </c>
      <c r="C1302" t="s">
        <v>1218</v>
      </c>
      <c r="D1302" s="3">
        <v>180967</v>
      </c>
      <c r="E1302" s="4">
        <v>565.25</v>
      </c>
      <c r="F1302" s="4">
        <v>320.2</v>
      </c>
    </row>
    <row r="1303" spans="1:6" x14ac:dyDescent="0.3">
      <c r="A1303" s="1">
        <v>26095</v>
      </c>
      <c r="B1303" t="s">
        <v>2244</v>
      </c>
      <c r="C1303" t="s">
        <v>2245</v>
      </c>
      <c r="D1303" s="3">
        <v>6631</v>
      </c>
      <c r="E1303" s="4">
        <v>899.08</v>
      </c>
      <c r="F1303" s="4">
        <v>7.4</v>
      </c>
    </row>
    <row r="1304" spans="1:6" x14ac:dyDescent="0.3">
      <c r="A1304" s="1">
        <v>26097</v>
      </c>
      <c r="B1304" t="s">
        <v>2246</v>
      </c>
      <c r="C1304" t="s">
        <v>2247</v>
      </c>
      <c r="D1304" s="3">
        <v>11113</v>
      </c>
      <c r="E1304" s="4">
        <v>1021.57</v>
      </c>
      <c r="F1304" s="4">
        <v>10.9</v>
      </c>
    </row>
    <row r="1305" spans="1:6" x14ac:dyDescent="0.3">
      <c r="A1305" s="1">
        <v>26099</v>
      </c>
      <c r="B1305" t="s">
        <v>2248</v>
      </c>
      <c r="C1305" t="s">
        <v>2249</v>
      </c>
      <c r="D1305" s="3">
        <v>840978</v>
      </c>
      <c r="E1305" s="4">
        <v>479.22</v>
      </c>
      <c r="F1305" s="4">
        <v>1754.9</v>
      </c>
    </row>
    <row r="1306" spans="1:6" x14ac:dyDescent="0.3">
      <c r="A1306" s="1">
        <v>26101</v>
      </c>
      <c r="B1306" t="s">
        <v>2250</v>
      </c>
      <c r="C1306" t="s">
        <v>2251</v>
      </c>
      <c r="D1306" s="3">
        <v>24733</v>
      </c>
      <c r="E1306" s="4">
        <v>542.15</v>
      </c>
      <c r="F1306" s="4">
        <v>45.6</v>
      </c>
    </row>
    <row r="1307" spans="1:6" x14ac:dyDescent="0.3">
      <c r="A1307" s="1">
        <v>26103</v>
      </c>
      <c r="B1307" t="s">
        <v>2252</v>
      </c>
      <c r="C1307" t="s">
        <v>2253</v>
      </c>
      <c r="D1307" s="3">
        <v>67077</v>
      </c>
      <c r="E1307" s="4">
        <v>1808.4</v>
      </c>
      <c r="F1307" s="4">
        <v>37.1</v>
      </c>
    </row>
    <row r="1308" spans="1:6" x14ac:dyDescent="0.3">
      <c r="A1308" s="1">
        <v>26105</v>
      </c>
      <c r="B1308" t="s">
        <v>2254</v>
      </c>
      <c r="C1308" t="s">
        <v>1233</v>
      </c>
      <c r="D1308" s="3">
        <v>28705</v>
      </c>
      <c r="E1308" s="4">
        <v>495.07</v>
      </c>
      <c r="F1308" s="4">
        <v>58</v>
      </c>
    </row>
    <row r="1309" spans="1:6" x14ac:dyDescent="0.3">
      <c r="A1309" s="1">
        <v>26107</v>
      </c>
      <c r="B1309" t="s">
        <v>2255</v>
      </c>
      <c r="C1309" t="s">
        <v>2256</v>
      </c>
      <c r="D1309" s="3">
        <v>42798</v>
      </c>
      <c r="E1309" s="4">
        <v>555.07000000000005</v>
      </c>
      <c r="F1309" s="4">
        <v>77.099999999999994</v>
      </c>
    </row>
    <row r="1310" spans="1:6" x14ac:dyDescent="0.3">
      <c r="A1310" s="1">
        <v>26109</v>
      </c>
      <c r="B1310" t="s">
        <v>2257</v>
      </c>
      <c r="C1310" t="s">
        <v>2258</v>
      </c>
      <c r="D1310" s="3">
        <v>24029</v>
      </c>
      <c r="E1310" s="4">
        <v>1044.08</v>
      </c>
      <c r="F1310" s="4">
        <v>23</v>
      </c>
    </row>
    <row r="1311" spans="1:6" x14ac:dyDescent="0.3">
      <c r="A1311" s="1">
        <v>26111</v>
      </c>
      <c r="B1311" t="s">
        <v>2259</v>
      </c>
      <c r="C1311" t="s">
        <v>2260</v>
      </c>
      <c r="D1311" s="3">
        <v>83629</v>
      </c>
      <c r="E1311" s="4">
        <v>516.25</v>
      </c>
      <c r="F1311" s="4">
        <v>162</v>
      </c>
    </row>
    <row r="1312" spans="1:6" x14ac:dyDescent="0.3">
      <c r="A1312" s="1">
        <v>26113</v>
      </c>
      <c r="B1312" t="s">
        <v>2261</v>
      </c>
      <c r="C1312" t="s">
        <v>2262</v>
      </c>
      <c r="D1312" s="3">
        <v>14849</v>
      </c>
      <c r="E1312" s="4">
        <v>564.73</v>
      </c>
      <c r="F1312" s="4">
        <v>26.3</v>
      </c>
    </row>
    <row r="1313" spans="1:6" x14ac:dyDescent="0.3">
      <c r="A1313" s="1">
        <v>26115</v>
      </c>
      <c r="B1313" t="s">
        <v>2263</v>
      </c>
      <c r="C1313" t="s">
        <v>112</v>
      </c>
      <c r="D1313" s="3">
        <v>152021</v>
      </c>
      <c r="E1313" s="4">
        <v>549.39</v>
      </c>
      <c r="F1313" s="4">
        <v>276.7</v>
      </c>
    </row>
    <row r="1314" spans="1:6" x14ac:dyDescent="0.3">
      <c r="A1314" s="1">
        <v>26117</v>
      </c>
      <c r="B1314" t="s">
        <v>2264</v>
      </c>
      <c r="C1314" t="s">
        <v>2265</v>
      </c>
      <c r="D1314" s="3">
        <v>63342</v>
      </c>
      <c r="E1314" s="4">
        <v>705.4</v>
      </c>
      <c r="F1314" s="4">
        <v>89.8</v>
      </c>
    </row>
    <row r="1315" spans="1:6" x14ac:dyDescent="0.3">
      <c r="A1315" s="1">
        <v>26119</v>
      </c>
      <c r="B1315" t="s">
        <v>2266</v>
      </c>
      <c r="C1315" t="s">
        <v>2267</v>
      </c>
      <c r="D1315" s="3">
        <v>9765</v>
      </c>
      <c r="E1315" s="4">
        <v>546.66</v>
      </c>
      <c r="F1315" s="4">
        <v>17.899999999999999</v>
      </c>
    </row>
    <row r="1316" spans="1:6" x14ac:dyDescent="0.3">
      <c r="A1316" s="1">
        <v>26121</v>
      </c>
      <c r="B1316" t="s">
        <v>2268</v>
      </c>
      <c r="C1316" t="s">
        <v>2269</v>
      </c>
      <c r="D1316" s="3">
        <v>172188</v>
      </c>
      <c r="E1316" s="4">
        <v>499.25</v>
      </c>
      <c r="F1316" s="4">
        <v>344.9</v>
      </c>
    </row>
    <row r="1317" spans="1:6" x14ac:dyDescent="0.3">
      <c r="A1317" s="1">
        <v>26123</v>
      </c>
      <c r="B1317" t="s">
        <v>2270</v>
      </c>
      <c r="C1317" t="s">
        <v>2271</v>
      </c>
      <c r="D1317" s="3">
        <v>48460</v>
      </c>
      <c r="E1317" s="4">
        <v>813.2</v>
      </c>
      <c r="F1317" s="4">
        <v>59.6</v>
      </c>
    </row>
    <row r="1318" spans="1:6" x14ac:dyDescent="0.3">
      <c r="A1318" s="1">
        <v>26125</v>
      </c>
      <c r="B1318" t="s">
        <v>2272</v>
      </c>
      <c r="C1318" t="s">
        <v>2273</v>
      </c>
      <c r="D1318" s="3">
        <v>1202362</v>
      </c>
      <c r="E1318" s="4">
        <v>867.66</v>
      </c>
      <c r="F1318" s="4">
        <v>1385.7</v>
      </c>
    </row>
    <row r="1319" spans="1:6" x14ac:dyDescent="0.3">
      <c r="A1319" s="1">
        <v>26127</v>
      </c>
      <c r="B1319" t="s">
        <v>2274</v>
      </c>
      <c r="C1319" t="s">
        <v>2275</v>
      </c>
      <c r="D1319" s="3">
        <v>26570</v>
      </c>
      <c r="E1319" s="4">
        <v>512.07000000000005</v>
      </c>
      <c r="F1319" s="4">
        <v>51.9</v>
      </c>
    </row>
    <row r="1320" spans="1:6" x14ac:dyDescent="0.3">
      <c r="A1320" s="1">
        <v>26129</v>
      </c>
      <c r="B1320" t="s">
        <v>2276</v>
      </c>
      <c r="C1320" t="s">
        <v>2277</v>
      </c>
      <c r="D1320" s="3">
        <v>21699</v>
      </c>
      <c r="E1320" s="4">
        <v>563.49</v>
      </c>
      <c r="F1320" s="4">
        <v>38.5</v>
      </c>
    </row>
    <row r="1321" spans="1:6" x14ac:dyDescent="0.3">
      <c r="A1321" s="1">
        <v>26131</v>
      </c>
      <c r="B1321" t="s">
        <v>2278</v>
      </c>
      <c r="C1321" t="s">
        <v>2279</v>
      </c>
      <c r="D1321" s="3">
        <v>6780</v>
      </c>
      <c r="E1321" s="4">
        <v>1311.22</v>
      </c>
      <c r="F1321" s="4">
        <v>5.2</v>
      </c>
    </row>
    <row r="1322" spans="1:6" x14ac:dyDescent="0.3">
      <c r="A1322" s="1">
        <v>26133</v>
      </c>
      <c r="B1322" t="s">
        <v>2280</v>
      </c>
      <c r="C1322" t="s">
        <v>736</v>
      </c>
      <c r="D1322" s="3">
        <v>23528</v>
      </c>
      <c r="E1322" s="4">
        <v>566.39</v>
      </c>
      <c r="F1322" s="4">
        <v>41.5</v>
      </c>
    </row>
    <row r="1323" spans="1:6" x14ac:dyDescent="0.3">
      <c r="A1323" s="1">
        <v>26135</v>
      </c>
      <c r="B1323" t="s">
        <v>2281</v>
      </c>
      <c r="C1323" t="s">
        <v>2282</v>
      </c>
      <c r="D1323" s="3">
        <v>8640</v>
      </c>
      <c r="E1323" s="4">
        <v>565.73</v>
      </c>
      <c r="F1323" s="4">
        <v>15.3</v>
      </c>
    </row>
    <row r="1324" spans="1:6" x14ac:dyDescent="0.3">
      <c r="A1324" s="1">
        <v>26137</v>
      </c>
      <c r="B1324" t="s">
        <v>2283</v>
      </c>
      <c r="C1324" t="s">
        <v>2284</v>
      </c>
      <c r="D1324" s="3">
        <v>24164</v>
      </c>
      <c r="E1324" s="4">
        <v>514.97</v>
      </c>
      <c r="F1324" s="4">
        <v>46.9</v>
      </c>
    </row>
    <row r="1325" spans="1:6" x14ac:dyDescent="0.3">
      <c r="A1325" s="1">
        <v>26139</v>
      </c>
      <c r="B1325" t="s">
        <v>2285</v>
      </c>
      <c r="C1325" t="s">
        <v>1692</v>
      </c>
      <c r="D1325" s="3">
        <v>263801</v>
      </c>
      <c r="E1325" s="4">
        <v>563.47</v>
      </c>
      <c r="F1325" s="4">
        <v>468.2</v>
      </c>
    </row>
    <row r="1326" spans="1:6" x14ac:dyDescent="0.3">
      <c r="A1326" s="1">
        <v>26141</v>
      </c>
      <c r="B1326" t="s">
        <v>2286</v>
      </c>
      <c r="C1326" t="s">
        <v>2287</v>
      </c>
      <c r="D1326" s="3">
        <v>13376</v>
      </c>
      <c r="E1326" s="4">
        <v>658.72</v>
      </c>
      <c r="F1326" s="4">
        <v>20.3</v>
      </c>
    </row>
    <row r="1327" spans="1:6" x14ac:dyDescent="0.3">
      <c r="A1327" s="1">
        <v>26143</v>
      </c>
      <c r="B1327" t="s">
        <v>2288</v>
      </c>
      <c r="C1327" t="s">
        <v>2289</v>
      </c>
      <c r="D1327" s="3">
        <v>24449</v>
      </c>
      <c r="E1327" s="4">
        <v>519.64</v>
      </c>
      <c r="F1327" s="4">
        <v>47.1</v>
      </c>
    </row>
    <row r="1328" spans="1:6" x14ac:dyDescent="0.3">
      <c r="A1328" s="1">
        <v>26145</v>
      </c>
      <c r="B1328" t="s">
        <v>2290</v>
      </c>
      <c r="C1328" t="s">
        <v>2291</v>
      </c>
      <c r="D1328" s="3">
        <v>200169</v>
      </c>
      <c r="E1328" s="4">
        <v>800.11</v>
      </c>
      <c r="F1328" s="4">
        <v>250.2</v>
      </c>
    </row>
    <row r="1329" spans="1:6" x14ac:dyDescent="0.3">
      <c r="A1329" s="1">
        <v>26147</v>
      </c>
      <c r="B1329" t="s">
        <v>2292</v>
      </c>
      <c r="C1329" t="s">
        <v>128</v>
      </c>
      <c r="D1329" s="3">
        <v>163040</v>
      </c>
      <c r="E1329" s="4">
        <v>721.17</v>
      </c>
      <c r="F1329" s="4">
        <v>226.1</v>
      </c>
    </row>
    <row r="1330" spans="1:6" x14ac:dyDescent="0.3">
      <c r="A1330" s="1">
        <v>26149</v>
      </c>
      <c r="B1330" t="s">
        <v>2293</v>
      </c>
      <c r="C1330" t="s">
        <v>1396</v>
      </c>
      <c r="D1330" s="3">
        <v>61295</v>
      </c>
      <c r="E1330" s="4">
        <v>500.59</v>
      </c>
      <c r="F1330" s="4">
        <v>122.4</v>
      </c>
    </row>
    <row r="1331" spans="1:6" x14ac:dyDescent="0.3">
      <c r="A1331" s="1">
        <v>26151</v>
      </c>
      <c r="B1331" t="s">
        <v>2294</v>
      </c>
      <c r="C1331" t="s">
        <v>2295</v>
      </c>
      <c r="D1331" s="3">
        <v>43114</v>
      </c>
      <c r="E1331" s="4">
        <v>962.57</v>
      </c>
      <c r="F1331" s="4">
        <v>44.8</v>
      </c>
    </row>
    <row r="1332" spans="1:6" x14ac:dyDescent="0.3">
      <c r="A1332" s="1">
        <v>26153</v>
      </c>
      <c r="B1332" t="s">
        <v>2296</v>
      </c>
      <c r="C1332" t="s">
        <v>2297</v>
      </c>
      <c r="D1332" s="3">
        <v>8485</v>
      </c>
      <c r="E1332" s="4">
        <v>1171.3599999999999</v>
      </c>
      <c r="F1332" s="4">
        <v>7.2</v>
      </c>
    </row>
    <row r="1333" spans="1:6" x14ac:dyDescent="0.3">
      <c r="A1333" s="1">
        <v>26155</v>
      </c>
      <c r="B1333" t="s">
        <v>2298</v>
      </c>
      <c r="C1333" t="s">
        <v>2299</v>
      </c>
      <c r="D1333" s="3">
        <v>70648</v>
      </c>
      <c r="E1333" s="4">
        <v>530.66999999999996</v>
      </c>
      <c r="F1333" s="4">
        <v>133.1</v>
      </c>
    </row>
    <row r="1334" spans="1:6" x14ac:dyDescent="0.3">
      <c r="A1334" s="1">
        <v>26157</v>
      </c>
      <c r="B1334" t="s">
        <v>2300</v>
      </c>
      <c r="C1334" t="s">
        <v>2301</v>
      </c>
      <c r="D1334" s="3">
        <v>55729</v>
      </c>
      <c r="E1334" s="4">
        <v>803.13</v>
      </c>
      <c r="F1334" s="4">
        <v>69.400000000000006</v>
      </c>
    </row>
    <row r="1335" spans="1:6" x14ac:dyDescent="0.3">
      <c r="A1335" s="1">
        <v>26159</v>
      </c>
      <c r="B1335" t="s">
        <v>2302</v>
      </c>
      <c r="C1335" t="s">
        <v>369</v>
      </c>
      <c r="D1335" s="3">
        <v>76258</v>
      </c>
      <c r="E1335" s="4">
        <v>607.47</v>
      </c>
      <c r="F1335" s="4">
        <v>125.5</v>
      </c>
    </row>
    <row r="1336" spans="1:6" x14ac:dyDescent="0.3">
      <c r="A1336" s="1">
        <v>26161</v>
      </c>
      <c r="B1336" t="s">
        <v>2303</v>
      </c>
      <c r="C1336" t="s">
        <v>2304</v>
      </c>
      <c r="D1336" s="3">
        <v>344791</v>
      </c>
      <c r="E1336" s="4">
        <v>705.97</v>
      </c>
      <c r="F1336" s="4">
        <v>488.4</v>
      </c>
    </row>
    <row r="1337" spans="1:6" x14ac:dyDescent="0.3">
      <c r="A1337" s="1">
        <v>26163</v>
      </c>
      <c r="B1337" t="s">
        <v>2305</v>
      </c>
      <c r="C1337" t="s">
        <v>1028</v>
      </c>
      <c r="D1337" s="3">
        <v>1820584</v>
      </c>
      <c r="E1337" s="4">
        <v>612.08000000000004</v>
      </c>
      <c r="F1337" s="4">
        <v>2974.4</v>
      </c>
    </row>
    <row r="1338" spans="1:6" x14ac:dyDescent="0.3">
      <c r="A1338" s="1">
        <v>26165</v>
      </c>
      <c r="B1338" t="s">
        <v>2307</v>
      </c>
      <c r="C1338" t="s">
        <v>2308</v>
      </c>
      <c r="D1338" s="3">
        <v>32735</v>
      </c>
      <c r="E1338" s="4">
        <v>565</v>
      </c>
      <c r="F1338" s="4">
        <v>57.9</v>
      </c>
    </row>
    <row r="1339" spans="1:6" x14ac:dyDescent="0.3">
      <c r="A1339" s="1">
        <v>27</v>
      </c>
      <c r="B1339" t="s">
        <v>2309</v>
      </c>
      <c r="C1339" t="s">
        <v>2310</v>
      </c>
      <c r="D1339" s="3">
        <v>5303925</v>
      </c>
      <c r="E1339" s="4">
        <v>79626.740000000005</v>
      </c>
      <c r="F1339" s="4">
        <v>66.599999999999994</v>
      </c>
    </row>
    <row r="1340" spans="1:6" x14ac:dyDescent="0.3">
      <c r="A1340" s="1">
        <v>27001</v>
      </c>
      <c r="B1340" t="s">
        <v>2311</v>
      </c>
      <c r="C1340" t="s">
        <v>2312</v>
      </c>
      <c r="D1340" s="3">
        <v>16202</v>
      </c>
      <c r="E1340" s="4">
        <v>1821.66</v>
      </c>
      <c r="F1340" s="4">
        <v>8.9</v>
      </c>
    </row>
    <row r="1341" spans="1:6" x14ac:dyDescent="0.3">
      <c r="A1341" s="1">
        <v>27003</v>
      </c>
      <c r="B1341" t="s">
        <v>2313</v>
      </c>
      <c r="C1341" t="s">
        <v>2314</v>
      </c>
      <c r="D1341" s="3">
        <v>330844</v>
      </c>
      <c r="E1341" s="4">
        <v>423.01</v>
      </c>
      <c r="F1341" s="4">
        <v>782.1</v>
      </c>
    </row>
    <row r="1342" spans="1:6" x14ac:dyDescent="0.3">
      <c r="A1342" s="1">
        <v>27005</v>
      </c>
      <c r="B1342" t="s">
        <v>2315</v>
      </c>
      <c r="C1342" t="s">
        <v>2316</v>
      </c>
      <c r="D1342" s="3">
        <v>32504</v>
      </c>
      <c r="E1342" s="4">
        <v>1315.2</v>
      </c>
      <c r="F1342" s="4">
        <v>24.7</v>
      </c>
    </row>
    <row r="1343" spans="1:6" x14ac:dyDescent="0.3">
      <c r="A1343" s="1">
        <v>27007</v>
      </c>
      <c r="B1343" t="s">
        <v>2317</v>
      </c>
      <c r="C1343" t="s">
        <v>2318</v>
      </c>
      <c r="D1343" s="3">
        <v>44442</v>
      </c>
      <c r="E1343" s="4">
        <v>2504.94</v>
      </c>
      <c r="F1343" s="4">
        <v>17.7</v>
      </c>
    </row>
    <row r="1344" spans="1:6" x14ac:dyDescent="0.3">
      <c r="A1344" s="1">
        <v>27009</v>
      </c>
      <c r="B1344" t="s">
        <v>2319</v>
      </c>
      <c r="C1344" t="s">
        <v>251</v>
      </c>
      <c r="D1344" s="3">
        <v>38451</v>
      </c>
      <c r="E1344" s="4">
        <v>408.3</v>
      </c>
      <c r="F1344" s="4">
        <v>94.2</v>
      </c>
    </row>
    <row r="1345" spans="1:6" x14ac:dyDescent="0.3">
      <c r="A1345" s="1">
        <v>27011</v>
      </c>
      <c r="B1345" t="s">
        <v>2320</v>
      </c>
      <c r="C1345" t="s">
        <v>2321</v>
      </c>
      <c r="D1345" s="3">
        <v>5269</v>
      </c>
      <c r="E1345" s="4">
        <v>499.02</v>
      </c>
      <c r="F1345" s="4">
        <v>10.6</v>
      </c>
    </row>
    <row r="1346" spans="1:6" x14ac:dyDescent="0.3">
      <c r="A1346" s="1">
        <v>27013</v>
      </c>
      <c r="B1346" t="s">
        <v>2322</v>
      </c>
      <c r="C1346" t="s">
        <v>2323</v>
      </c>
      <c r="D1346" s="3">
        <v>64013</v>
      </c>
      <c r="E1346" s="4">
        <v>747.84</v>
      </c>
      <c r="F1346" s="4">
        <v>85.6</v>
      </c>
    </row>
    <row r="1347" spans="1:6" x14ac:dyDescent="0.3">
      <c r="A1347" s="1">
        <v>27015</v>
      </c>
      <c r="B1347" t="s">
        <v>2324</v>
      </c>
      <c r="C1347" t="s">
        <v>1145</v>
      </c>
      <c r="D1347" s="3">
        <v>25893</v>
      </c>
      <c r="E1347" s="4">
        <v>611.09</v>
      </c>
      <c r="F1347" s="4">
        <v>42.4</v>
      </c>
    </row>
    <row r="1348" spans="1:6" x14ac:dyDescent="0.3">
      <c r="A1348" s="1">
        <v>27017</v>
      </c>
      <c r="B1348" t="s">
        <v>2325</v>
      </c>
      <c r="C1348" t="s">
        <v>2326</v>
      </c>
      <c r="D1348" s="3">
        <v>35386</v>
      </c>
      <c r="E1348" s="4">
        <v>861.38</v>
      </c>
      <c r="F1348" s="4">
        <v>41.1</v>
      </c>
    </row>
    <row r="1349" spans="1:6" x14ac:dyDescent="0.3">
      <c r="A1349" s="1">
        <v>27019</v>
      </c>
      <c r="B1349" t="s">
        <v>2327</v>
      </c>
      <c r="C1349" t="s">
        <v>2328</v>
      </c>
      <c r="D1349" s="3">
        <v>91042</v>
      </c>
      <c r="E1349" s="4">
        <v>354.33</v>
      </c>
      <c r="F1349" s="4">
        <v>256.89999999999998</v>
      </c>
    </row>
    <row r="1350" spans="1:6" x14ac:dyDescent="0.3">
      <c r="A1350" s="1">
        <v>27021</v>
      </c>
      <c r="B1350" t="s">
        <v>2329</v>
      </c>
      <c r="C1350" t="s">
        <v>1151</v>
      </c>
      <c r="D1350" s="3">
        <v>28567</v>
      </c>
      <c r="E1350" s="4">
        <v>2021.54</v>
      </c>
      <c r="F1350" s="4">
        <v>14.1</v>
      </c>
    </row>
    <row r="1351" spans="1:6" x14ac:dyDescent="0.3">
      <c r="A1351" s="1">
        <v>27023</v>
      </c>
      <c r="B1351" t="s">
        <v>2330</v>
      </c>
      <c r="C1351" t="s">
        <v>2192</v>
      </c>
      <c r="D1351" s="3">
        <v>12441</v>
      </c>
      <c r="E1351" s="4">
        <v>581.12</v>
      </c>
      <c r="F1351" s="4">
        <v>21.4</v>
      </c>
    </row>
    <row r="1352" spans="1:6" x14ac:dyDescent="0.3">
      <c r="A1352" s="1">
        <v>27025</v>
      </c>
      <c r="B1352" t="s">
        <v>2331</v>
      </c>
      <c r="C1352" t="s">
        <v>2332</v>
      </c>
      <c r="D1352" s="3">
        <v>53887</v>
      </c>
      <c r="E1352" s="4">
        <v>414.86</v>
      </c>
      <c r="F1352" s="4">
        <v>129.9</v>
      </c>
    </row>
    <row r="1353" spans="1:6" x14ac:dyDescent="0.3">
      <c r="A1353" s="1">
        <v>27027</v>
      </c>
      <c r="B1353" t="s">
        <v>2333</v>
      </c>
      <c r="C1353" t="s">
        <v>37</v>
      </c>
      <c r="D1353" s="3">
        <v>58999</v>
      </c>
      <c r="E1353" s="4">
        <v>1045.3699999999999</v>
      </c>
      <c r="F1353" s="4">
        <v>56.4</v>
      </c>
    </row>
    <row r="1354" spans="1:6" x14ac:dyDescent="0.3">
      <c r="A1354" s="1">
        <v>27029</v>
      </c>
      <c r="B1354" t="s">
        <v>2334</v>
      </c>
      <c r="C1354" t="s">
        <v>1091</v>
      </c>
      <c r="D1354" s="3">
        <v>8695</v>
      </c>
      <c r="E1354" s="4">
        <v>998.94</v>
      </c>
      <c r="F1354" s="4">
        <v>8.6999999999999993</v>
      </c>
    </row>
    <row r="1355" spans="1:6" x14ac:dyDescent="0.3">
      <c r="A1355" s="1">
        <v>27031</v>
      </c>
      <c r="B1355" t="s">
        <v>2335</v>
      </c>
      <c r="C1355" t="s">
        <v>836</v>
      </c>
      <c r="D1355" s="3">
        <v>5176</v>
      </c>
      <c r="E1355" s="4">
        <v>1452.28</v>
      </c>
      <c r="F1355" s="4">
        <v>3.6</v>
      </c>
    </row>
    <row r="1356" spans="1:6" x14ac:dyDescent="0.3">
      <c r="A1356" s="1">
        <v>27033</v>
      </c>
      <c r="B1356" t="s">
        <v>2336</v>
      </c>
      <c r="C1356" t="s">
        <v>2337</v>
      </c>
      <c r="D1356" s="3">
        <v>11687</v>
      </c>
      <c r="E1356" s="4">
        <v>638.61</v>
      </c>
      <c r="F1356" s="4">
        <v>18.3</v>
      </c>
    </row>
    <row r="1357" spans="1:6" x14ac:dyDescent="0.3">
      <c r="A1357" s="1">
        <v>27035</v>
      </c>
      <c r="B1357" t="s">
        <v>2338</v>
      </c>
      <c r="C1357" t="s">
        <v>2339</v>
      </c>
      <c r="D1357" s="3">
        <v>62500</v>
      </c>
      <c r="E1357" s="4">
        <v>999.09</v>
      </c>
      <c r="F1357" s="4">
        <v>62.6</v>
      </c>
    </row>
    <row r="1358" spans="1:6" x14ac:dyDescent="0.3">
      <c r="A1358" s="1">
        <v>27037</v>
      </c>
      <c r="B1358" t="s">
        <v>2340</v>
      </c>
      <c r="C1358" t="s">
        <v>2341</v>
      </c>
      <c r="D1358" s="3">
        <v>398552</v>
      </c>
      <c r="E1358" s="4">
        <v>562.16999999999996</v>
      </c>
      <c r="F1358" s="4">
        <v>709</v>
      </c>
    </row>
    <row r="1359" spans="1:6" x14ac:dyDescent="0.3">
      <c r="A1359" s="1">
        <v>27039</v>
      </c>
      <c r="B1359" t="s">
        <v>2342</v>
      </c>
      <c r="C1359" t="s">
        <v>851</v>
      </c>
      <c r="D1359" s="3">
        <v>20087</v>
      </c>
      <c r="E1359" s="4">
        <v>439.28</v>
      </c>
      <c r="F1359" s="4">
        <v>45.7</v>
      </c>
    </row>
    <row r="1360" spans="1:6" x14ac:dyDescent="0.3">
      <c r="A1360" s="1">
        <v>27041</v>
      </c>
      <c r="B1360" t="s">
        <v>2343</v>
      </c>
      <c r="C1360" t="s">
        <v>534</v>
      </c>
      <c r="D1360" s="3">
        <v>36009</v>
      </c>
      <c r="E1360" s="4">
        <v>637.29999999999995</v>
      </c>
      <c r="F1360" s="4">
        <v>56.5</v>
      </c>
    </row>
    <row r="1361" spans="1:6" x14ac:dyDescent="0.3">
      <c r="A1361" s="1">
        <v>27043</v>
      </c>
      <c r="B1361" t="s">
        <v>2344</v>
      </c>
      <c r="C1361" t="s">
        <v>2345</v>
      </c>
      <c r="D1361" s="3">
        <v>14553</v>
      </c>
      <c r="E1361" s="4">
        <v>712.48</v>
      </c>
      <c r="F1361" s="4">
        <v>20.399999999999999</v>
      </c>
    </row>
    <row r="1362" spans="1:6" x14ac:dyDescent="0.3">
      <c r="A1362" s="1">
        <v>27045</v>
      </c>
      <c r="B1362" t="s">
        <v>2346</v>
      </c>
      <c r="C1362" t="s">
        <v>2347</v>
      </c>
      <c r="D1362" s="3">
        <v>20866</v>
      </c>
      <c r="E1362" s="4">
        <v>861.3</v>
      </c>
      <c r="F1362" s="4">
        <v>24.2</v>
      </c>
    </row>
    <row r="1363" spans="1:6" x14ac:dyDescent="0.3">
      <c r="A1363" s="1">
        <v>27047</v>
      </c>
      <c r="B1363" t="s">
        <v>2348</v>
      </c>
      <c r="C1363" t="s">
        <v>2349</v>
      </c>
      <c r="D1363" s="3">
        <v>31255</v>
      </c>
      <c r="E1363" s="4">
        <v>707.09</v>
      </c>
      <c r="F1363" s="4">
        <v>44.2</v>
      </c>
    </row>
    <row r="1364" spans="1:6" x14ac:dyDescent="0.3">
      <c r="A1364" s="1">
        <v>27049</v>
      </c>
      <c r="B1364" t="s">
        <v>2350</v>
      </c>
      <c r="C1364" t="s">
        <v>2351</v>
      </c>
      <c r="D1364" s="3">
        <v>46183</v>
      </c>
      <c r="E1364" s="4">
        <v>756.84</v>
      </c>
      <c r="F1364" s="4">
        <v>61</v>
      </c>
    </row>
    <row r="1365" spans="1:6" x14ac:dyDescent="0.3">
      <c r="A1365" s="1">
        <v>27051</v>
      </c>
      <c r="B1365" t="s">
        <v>2352</v>
      </c>
      <c r="C1365" t="s">
        <v>292</v>
      </c>
      <c r="D1365" s="3">
        <v>6018</v>
      </c>
      <c r="E1365" s="4">
        <v>548.16</v>
      </c>
      <c r="F1365" s="4">
        <v>11</v>
      </c>
    </row>
    <row r="1366" spans="1:6" x14ac:dyDescent="0.3">
      <c r="A1366" s="1">
        <v>27053</v>
      </c>
      <c r="B1366" t="s">
        <v>2353</v>
      </c>
      <c r="C1366" t="s">
        <v>2354</v>
      </c>
      <c r="D1366" s="3">
        <v>1152425</v>
      </c>
      <c r="E1366" s="4">
        <v>553.59</v>
      </c>
      <c r="F1366" s="4">
        <v>2081.6999999999998</v>
      </c>
    </row>
    <row r="1367" spans="1:6" x14ac:dyDescent="0.3">
      <c r="A1367" s="1">
        <v>27055</v>
      </c>
      <c r="B1367" t="s">
        <v>2355</v>
      </c>
      <c r="C1367" t="s">
        <v>79</v>
      </c>
      <c r="D1367" s="3">
        <v>19027</v>
      </c>
      <c r="E1367" s="4">
        <v>552.05999999999995</v>
      </c>
      <c r="F1367" s="4">
        <v>34.5</v>
      </c>
    </row>
    <row r="1368" spans="1:6" x14ac:dyDescent="0.3">
      <c r="A1368" s="1">
        <v>27057</v>
      </c>
      <c r="B1368" t="s">
        <v>2356</v>
      </c>
      <c r="C1368" t="s">
        <v>2357</v>
      </c>
      <c r="D1368" s="3">
        <v>20428</v>
      </c>
      <c r="E1368" s="4">
        <v>925.67</v>
      </c>
      <c r="F1368" s="4">
        <v>22.1</v>
      </c>
    </row>
    <row r="1369" spans="1:6" x14ac:dyDescent="0.3">
      <c r="A1369" s="1">
        <v>27059</v>
      </c>
      <c r="B1369" t="s">
        <v>2358</v>
      </c>
      <c r="C1369" t="s">
        <v>2359</v>
      </c>
      <c r="D1369" s="3">
        <v>37816</v>
      </c>
      <c r="E1369" s="4">
        <v>435.79</v>
      </c>
      <c r="F1369" s="4">
        <v>86.8</v>
      </c>
    </row>
    <row r="1370" spans="1:6" x14ac:dyDescent="0.3">
      <c r="A1370" s="1">
        <v>27061</v>
      </c>
      <c r="B1370" t="s">
        <v>2360</v>
      </c>
      <c r="C1370" t="s">
        <v>2361</v>
      </c>
      <c r="D1370" s="3">
        <v>45058</v>
      </c>
      <c r="E1370" s="4">
        <v>2667.72</v>
      </c>
      <c r="F1370" s="4">
        <v>16.899999999999999</v>
      </c>
    </row>
    <row r="1371" spans="1:6" x14ac:dyDescent="0.3">
      <c r="A1371" s="1">
        <v>27063</v>
      </c>
      <c r="B1371" t="s">
        <v>2362</v>
      </c>
      <c r="C1371" t="s">
        <v>81</v>
      </c>
      <c r="D1371" s="3">
        <v>10266</v>
      </c>
      <c r="E1371" s="4">
        <v>702.98</v>
      </c>
      <c r="F1371" s="4">
        <v>14.6</v>
      </c>
    </row>
    <row r="1372" spans="1:6" x14ac:dyDescent="0.3">
      <c r="A1372" s="1">
        <v>27065</v>
      </c>
      <c r="B1372" t="s">
        <v>2363</v>
      </c>
      <c r="C1372" t="s">
        <v>2364</v>
      </c>
      <c r="D1372" s="3">
        <v>16239</v>
      </c>
      <c r="E1372" s="4">
        <v>521.59</v>
      </c>
      <c r="F1372" s="4">
        <v>31.1</v>
      </c>
    </row>
    <row r="1373" spans="1:6" x14ac:dyDescent="0.3">
      <c r="A1373" s="1">
        <v>27067</v>
      </c>
      <c r="B1373" t="s">
        <v>2365</v>
      </c>
      <c r="C1373" t="s">
        <v>2366</v>
      </c>
      <c r="D1373" s="3">
        <v>42239</v>
      </c>
      <c r="E1373" s="4">
        <v>796.78</v>
      </c>
      <c r="F1373" s="4">
        <v>53</v>
      </c>
    </row>
    <row r="1374" spans="1:6" x14ac:dyDescent="0.3">
      <c r="A1374" s="1">
        <v>27069</v>
      </c>
      <c r="B1374" t="s">
        <v>2367</v>
      </c>
      <c r="C1374" t="s">
        <v>2368</v>
      </c>
      <c r="D1374" s="3">
        <v>4552</v>
      </c>
      <c r="E1374" s="4">
        <v>1098.8</v>
      </c>
      <c r="F1374" s="4">
        <v>4.0999999999999996</v>
      </c>
    </row>
    <row r="1375" spans="1:6" x14ac:dyDescent="0.3">
      <c r="A1375" s="1">
        <v>27071</v>
      </c>
      <c r="B1375" t="s">
        <v>2369</v>
      </c>
      <c r="C1375" t="s">
        <v>2370</v>
      </c>
      <c r="D1375" s="3">
        <v>13311</v>
      </c>
      <c r="E1375" s="4">
        <v>3104.07</v>
      </c>
      <c r="F1375" s="4">
        <v>4.3</v>
      </c>
    </row>
    <row r="1376" spans="1:6" x14ac:dyDescent="0.3">
      <c r="A1376" s="1">
        <v>27073</v>
      </c>
      <c r="B1376" t="s">
        <v>2371</v>
      </c>
      <c r="C1376" t="s">
        <v>2372</v>
      </c>
      <c r="D1376" s="3">
        <v>7259</v>
      </c>
      <c r="E1376" s="4">
        <v>765.02</v>
      </c>
      <c r="F1376" s="4">
        <v>9.5</v>
      </c>
    </row>
    <row r="1377" spans="1:6" x14ac:dyDescent="0.3">
      <c r="A1377" s="1">
        <v>27075</v>
      </c>
      <c r="B1377" t="s">
        <v>2373</v>
      </c>
      <c r="C1377" t="s">
        <v>412</v>
      </c>
      <c r="D1377" s="3">
        <v>10866</v>
      </c>
      <c r="E1377" s="4">
        <v>2109.29</v>
      </c>
      <c r="F1377" s="4">
        <v>5.2</v>
      </c>
    </row>
    <row r="1378" spans="1:6" x14ac:dyDescent="0.3">
      <c r="A1378" s="1">
        <v>27077</v>
      </c>
      <c r="B1378" t="s">
        <v>2374</v>
      </c>
      <c r="C1378" t="s">
        <v>2375</v>
      </c>
      <c r="D1378" s="3">
        <v>4045</v>
      </c>
      <c r="E1378" s="4">
        <v>1297.8699999999999</v>
      </c>
      <c r="F1378" s="4">
        <v>3.1</v>
      </c>
    </row>
    <row r="1379" spans="1:6" x14ac:dyDescent="0.3">
      <c r="A1379" s="1">
        <v>27079</v>
      </c>
      <c r="B1379" t="s">
        <v>2376</v>
      </c>
      <c r="C1379" t="s">
        <v>2377</v>
      </c>
      <c r="D1379" s="3">
        <v>27703</v>
      </c>
      <c r="E1379" s="4">
        <v>448.76</v>
      </c>
      <c r="F1379" s="4">
        <v>61.7</v>
      </c>
    </row>
    <row r="1380" spans="1:6" x14ac:dyDescent="0.3">
      <c r="A1380" s="1">
        <v>27081</v>
      </c>
      <c r="B1380" t="s">
        <v>2378</v>
      </c>
      <c r="C1380" t="s">
        <v>313</v>
      </c>
      <c r="D1380" s="3">
        <v>5896</v>
      </c>
      <c r="E1380" s="4">
        <v>536.76</v>
      </c>
      <c r="F1380" s="4">
        <v>11</v>
      </c>
    </row>
    <row r="1381" spans="1:6" x14ac:dyDescent="0.3">
      <c r="A1381" s="1">
        <v>27083</v>
      </c>
      <c r="B1381" t="s">
        <v>2379</v>
      </c>
      <c r="C1381" t="s">
        <v>1517</v>
      </c>
      <c r="D1381" s="3">
        <v>25857</v>
      </c>
      <c r="E1381" s="4">
        <v>714.56</v>
      </c>
      <c r="F1381" s="4">
        <v>36.200000000000003</v>
      </c>
    </row>
    <row r="1382" spans="1:6" x14ac:dyDescent="0.3">
      <c r="A1382" s="1">
        <v>27085</v>
      </c>
      <c r="B1382" t="s">
        <v>2380</v>
      </c>
      <c r="C1382" t="s">
        <v>2381</v>
      </c>
      <c r="D1382" s="3">
        <v>36651</v>
      </c>
      <c r="E1382" s="4">
        <v>491.47</v>
      </c>
      <c r="F1382" s="4">
        <v>74.599999999999994</v>
      </c>
    </row>
    <row r="1383" spans="1:6" x14ac:dyDescent="0.3">
      <c r="A1383" s="1">
        <v>27087</v>
      </c>
      <c r="B1383" t="s">
        <v>2382</v>
      </c>
      <c r="C1383" t="s">
        <v>2383</v>
      </c>
      <c r="D1383" s="3">
        <v>5413</v>
      </c>
      <c r="E1383" s="4">
        <v>557.88</v>
      </c>
      <c r="F1383" s="4">
        <v>9.6999999999999993</v>
      </c>
    </row>
    <row r="1384" spans="1:6" x14ac:dyDescent="0.3">
      <c r="A1384" s="1">
        <v>27089</v>
      </c>
      <c r="B1384" t="s">
        <v>2384</v>
      </c>
      <c r="C1384" t="s">
        <v>107</v>
      </c>
      <c r="D1384" s="3">
        <v>9439</v>
      </c>
      <c r="E1384" s="4">
        <v>1775.07</v>
      </c>
      <c r="F1384" s="4">
        <v>5.3</v>
      </c>
    </row>
    <row r="1385" spans="1:6" x14ac:dyDescent="0.3">
      <c r="A1385" s="1">
        <v>27091</v>
      </c>
      <c r="B1385" t="s">
        <v>2385</v>
      </c>
      <c r="C1385" t="s">
        <v>723</v>
      </c>
      <c r="D1385" s="3">
        <v>20840</v>
      </c>
      <c r="E1385" s="4">
        <v>712.35</v>
      </c>
      <c r="F1385" s="4">
        <v>29.3</v>
      </c>
    </row>
    <row r="1386" spans="1:6" x14ac:dyDescent="0.3">
      <c r="A1386" s="1">
        <v>27093</v>
      </c>
      <c r="B1386" t="s">
        <v>2386</v>
      </c>
      <c r="C1386" t="s">
        <v>2387</v>
      </c>
      <c r="D1386" s="3">
        <v>23300</v>
      </c>
      <c r="E1386" s="4">
        <v>608.17999999999995</v>
      </c>
      <c r="F1386" s="4">
        <v>38.299999999999997</v>
      </c>
    </row>
    <row r="1387" spans="1:6" x14ac:dyDescent="0.3">
      <c r="A1387" s="1">
        <v>27095</v>
      </c>
      <c r="B1387" t="s">
        <v>2388</v>
      </c>
      <c r="C1387" t="s">
        <v>2389</v>
      </c>
      <c r="D1387" s="3">
        <v>26097</v>
      </c>
      <c r="E1387" s="4">
        <v>572.30999999999995</v>
      </c>
      <c r="F1387" s="4">
        <v>45.6</v>
      </c>
    </row>
    <row r="1388" spans="1:6" x14ac:dyDescent="0.3">
      <c r="A1388" s="1">
        <v>27097</v>
      </c>
      <c r="B1388" t="s">
        <v>2390</v>
      </c>
      <c r="C1388" t="s">
        <v>2391</v>
      </c>
      <c r="D1388" s="3">
        <v>33198</v>
      </c>
      <c r="E1388" s="4">
        <v>1125.06</v>
      </c>
      <c r="F1388" s="4">
        <v>29.5</v>
      </c>
    </row>
    <row r="1389" spans="1:6" x14ac:dyDescent="0.3">
      <c r="A1389" s="1">
        <v>27099</v>
      </c>
      <c r="B1389" t="s">
        <v>2392</v>
      </c>
      <c r="C1389" t="s">
        <v>2393</v>
      </c>
      <c r="D1389" s="3">
        <v>39163</v>
      </c>
      <c r="E1389" s="4">
        <v>711.33</v>
      </c>
      <c r="F1389" s="4">
        <v>55.1</v>
      </c>
    </row>
    <row r="1390" spans="1:6" x14ac:dyDescent="0.3">
      <c r="A1390" s="1">
        <v>27101</v>
      </c>
      <c r="B1390" t="s">
        <v>2394</v>
      </c>
      <c r="C1390" t="s">
        <v>949</v>
      </c>
      <c r="D1390" s="3">
        <v>8725</v>
      </c>
      <c r="E1390" s="4">
        <v>704.7</v>
      </c>
      <c r="F1390" s="4">
        <v>12.4</v>
      </c>
    </row>
    <row r="1391" spans="1:6" x14ac:dyDescent="0.3">
      <c r="A1391" s="1">
        <v>27103</v>
      </c>
      <c r="B1391" t="s">
        <v>2395</v>
      </c>
      <c r="C1391" t="s">
        <v>2396</v>
      </c>
      <c r="D1391" s="3">
        <v>32727</v>
      </c>
      <c r="E1391" s="4">
        <v>448.49</v>
      </c>
      <c r="F1391" s="4">
        <v>73</v>
      </c>
    </row>
    <row r="1392" spans="1:6" x14ac:dyDescent="0.3">
      <c r="A1392" s="1">
        <v>27105</v>
      </c>
      <c r="B1392" t="s">
        <v>2397</v>
      </c>
      <c r="C1392" t="s">
        <v>2398</v>
      </c>
      <c r="D1392" s="3">
        <v>21378</v>
      </c>
      <c r="E1392" s="4">
        <v>715.11</v>
      </c>
      <c r="F1392" s="4">
        <v>29.9</v>
      </c>
    </row>
    <row r="1393" spans="1:6" x14ac:dyDescent="0.3">
      <c r="A1393" s="1">
        <v>27107</v>
      </c>
      <c r="B1393" t="s">
        <v>2399</v>
      </c>
      <c r="C1393" t="s">
        <v>2400</v>
      </c>
      <c r="D1393" s="3">
        <v>6852</v>
      </c>
      <c r="E1393" s="4">
        <v>872.79</v>
      </c>
      <c r="F1393" s="4">
        <v>7.9</v>
      </c>
    </row>
    <row r="1394" spans="1:6" x14ac:dyDescent="0.3">
      <c r="A1394" s="1">
        <v>27109</v>
      </c>
      <c r="B1394" t="s">
        <v>2401</v>
      </c>
      <c r="C1394" t="s">
        <v>2402</v>
      </c>
      <c r="D1394" s="3">
        <v>144248</v>
      </c>
      <c r="E1394" s="4">
        <v>653.35</v>
      </c>
      <c r="F1394" s="4">
        <v>220.8</v>
      </c>
    </row>
    <row r="1395" spans="1:6" x14ac:dyDescent="0.3">
      <c r="A1395" s="1">
        <v>27111</v>
      </c>
      <c r="B1395" t="s">
        <v>2403</v>
      </c>
      <c r="C1395" t="s">
        <v>2404</v>
      </c>
      <c r="D1395" s="3">
        <v>57303</v>
      </c>
      <c r="E1395" s="4">
        <v>1972.07</v>
      </c>
      <c r="F1395" s="4">
        <v>29.1</v>
      </c>
    </row>
    <row r="1396" spans="1:6" x14ac:dyDescent="0.3">
      <c r="A1396" s="1">
        <v>27113</v>
      </c>
      <c r="B1396" t="s">
        <v>2405</v>
      </c>
      <c r="C1396" t="s">
        <v>2406</v>
      </c>
      <c r="D1396" s="3">
        <v>13930</v>
      </c>
      <c r="E1396" s="4">
        <v>616.57000000000005</v>
      </c>
      <c r="F1396" s="4">
        <v>22.6</v>
      </c>
    </row>
    <row r="1397" spans="1:6" x14ac:dyDescent="0.3">
      <c r="A1397" s="1">
        <v>27115</v>
      </c>
      <c r="B1397" t="s">
        <v>2407</v>
      </c>
      <c r="C1397" t="s">
        <v>2408</v>
      </c>
      <c r="D1397" s="3">
        <v>29750</v>
      </c>
      <c r="E1397" s="4">
        <v>1411.29</v>
      </c>
      <c r="F1397" s="4">
        <v>21.1</v>
      </c>
    </row>
    <row r="1398" spans="1:6" x14ac:dyDescent="0.3">
      <c r="A1398" s="1">
        <v>27117</v>
      </c>
      <c r="B1398" t="s">
        <v>2409</v>
      </c>
      <c r="C1398" t="s">
        <v>2410</v>
      </c>
      <c r="D1398" s="3">
        <v>9596</v>
      </c>
      <c r="E1398" s="4">
        <v>465.05</v>
      </c>
      <c r="F1398" s="4">
        <v>20.6</v>
      </c>
    </row>
    <row r="1399" spans="1:6" x14ac:dyDescent="0.3">
      <c r="A1399" s="1">
        <v>27119</v>
      </c>
      <c r="B1399" t="s">
        <v>2411</v>
      </c>
      <c r="C1399" t="s">
        <v>342</v>
      </c>
      <c r="D1399" s="3">
        <v>31600</v>
      </c>
      <c r="E1399" s="4">
        <v>1971.13</v>
      </c>
      <c r="F1399" s="4">
        <v>16</v>
      </c>
    </row>
    <row r="1400" spans="1:6" x14ac:dyDescent="0.3">
      <c r="A1400" s="1">
        <v>27121</v>
      </c>
      <c r="B1400" t="s">
        <v>2412</v>
      </c>
      <c r="C1400" t="s">
        <v>344</v>
      </c>
      <c r="D1400" s="3">
        <v>10995</v>
      </c>
      <c r="E1400" s="4">
        <v>669.71</v>
      </c>
      <c r="F1400" s="4">
        <v>16.399999999999999</v>
      </c>
    </row>
    <row r="1401" spans="1:6" x14ac:dyDescent="0.3">
      <c r="A1401" s="1">
        <v>27123</v>
      </c>
      <c r="B1401" t="s">
        <v>2413</v>
      </c>
      <c r="C1401" t="s">
        <v>2414</v>
      </c>
      <c r="D1401" s="3">
        <v>508640</v>
      </c>
      <c r="E1401" s="4">
        <v>152.21</v>
      </c>
      <c r="F1401" s="4">
        <v>3341.6</v>
      </c>
    </row>
    <row r="1402" spans="1:6" x14ac:dyDescent="0.3">
      <c r="A1402" s="1">
        <v>27125</v>
      </c>
      <c r="B1402" t="s">
        <v>2415</v>
      </c>
      <c r="C1402" t="s">
        <v>2416</v>
      </c>
      <c r="D1402" s="3">
        <v>4089</v>
      </c>
      <c r="E1402" s="4">
        <v>432.41</v>
      </c>
      <c r="F1402" s="4">
        <v>9.5</v>
      </c>
    </row>
    <row r="1403" spans="1:6" x14ac:dyDescent="0.3">
      <c r="A1403" s="1">
        <v>27127</v>
      </c>
      <c r="B1403" t="s">
        <v>2417</v>
      </c>
      <c r="C1403" t="s">
        <v>2418</v>
      </c>
      <c r="D1403" s="3">
        <v>16059</v>
      </c>
      <c r="E1403" s="4">
        <v>878.57</v>
      </c>
      <c r="F1403" s="4">
        <v>18.3</v>
      </c>
    </row>
    <row r="1404" spans="1:6" x14ac:dyDescent="0.3">
      <c r="A1404" s="1">
        <v>27129</v>
      </c>
      <c r="B1404" t="s">
        <v>2419</v>
      </c>
      <c r="C1404" t="s">
        <v>2420</v>
      </c>
      <c r="D1404" s="3">
        <v>15730</v>
      </c>
      <c r="E1404" s="4">
        <v>982.91</v>
      </c>
      <c r="F1404" s="4">
        <v>16</v>
      </c>
    </row>
    <row r="1405" spans="1:6" x14ac:dyDescent="0.3">
      <c r="A1405" s="1">
        <v>27131</v>
      </c>
      <c r="B1405" t="s">
        <v>2421</v>
      </c>
      <c r="C1405" t="s">
        <v>1707</v>
      </c>
      <c r="D1405" s="3">
        <v>64142</v>
      </c>
      <c r="E1405" s="4">
        <v>495.68</v>
      </c>
      <c r="F1405" s="4">
        <v>129.4</v>
      </c>
    </row>
    <row r="1406" spans="1:6" x14ac:dyDescent="0.3">
      <c r="A1406" s="1">
        <v>27133</v>
      </c>
      <c r="B1406" t="s">
        <v>2422</v>
      </c>
      <c r="C1406" t="s">
        <v>2423</v>
      </c>
      <c r="D1406" s="3">
        <v>9687</v>
      </c>
      <c r="E1406" s="4">
        <v>482.45</v>
      </c>
      <c r="F1406" s="4">
        <v>20.100000000000001</v>
      </c>
    </row>
    <row r="1407" spans="1:6" x14ac:dyDescent="0.3">
      <c r="A1407" s="1">
        <v>27135</v>
      </c>
      <c r="B1407" t="s">
        <v>2424</v>
      </c>
      <c r="C1407" t="s">
        <v>2425</v>
      </c>
      <c r="D1407" s="3">
        <v>15629</v>
      </c>
      <c r="E1407" s="4">
        <v>1671.6</v>
      </c>
      <c r="F1407" s="4">
        <v>9.3000000000000007</v>
      </c>
    </row>
    <row r="1408" spans="1:6" x14ac:dyDescent="0.3">
      <c r="A1408" s="1">
        <v>27137</v>
      </c>
      <c r="B1408" t="s">
        <v>2426</v>
      </c>
      <c r="C1408" t="s">
        <v>2427</v>
      </c>
      <c r="D1408" s="3">
        <v>200226</v>
      </c>
      <c r="E1408" s="4">
        <v>6247.4</v>
      </c>
      <c r="F1408" s="4">
        <v>32</v>
      </c>
    </row>
    <row r="1409" spans="1:6" x14ac:dyDescent="0.3">
      <c r="A1409" s="1">
        <v>27139</v>
      </c>
      <c r="B1409" t="s">
        <v>2428</v>
      </c>
      <c r="C1409" t="s">
        <v>355</v>
      </c>
      <c r="D1409" s="3">
        <v>129928</v>
      </c>
      <c r="E1409" s="4">
        <v>356.48</v>
      </c>
      <c r="F1409" s="4">
        <v>364.5</v>
      </c>
    </row>
    <row r="1410" spans="1:6" x14ac:dyDescent="0.3">
      <c r="A1410" s="1">
        <v>27141</v>
      </c>
      <c r="B1410" t="s">
        <v>2429</v>
      </c>
      <c r="C1410" t="s">
        <v>2430</v>
      </c>
      <c r="D1410" s="3">
        <v>88499</v>
      </c>
      <c r="E1410" s="4">
        <v>432.92</v>
      </c>
      <c r="F1410" s="4">
        <v>204.4</v>
      </c>
    </row>
    <row r="1411" spans="1:6" x14ac:dyDescent="0.3">
      <c r="A1411" s="1">
        <v>27143</v>
      </c>
      <c r="B1411" t="s">
        <v>2431</v>
      </c>
      <c r="C1411" t="s">
        <v>2432</v>
      </c>
      <c r="D1411" s="3">
        <v>15226</v>
      </c>
      <c r="E1411" s="4">
        <v>588.78</v>
      </c>
      <c r="F1411" s="4">
        <v>25.9</v>
      </c>
    </row>
    <row r="1412" spans="1:6" x14ac:dyDescent="0.3">
      <c r="A1412" s="1">
        <v>27145</v>
      </c>
      <c r="B1412" t="s">
        <v>2433</v>
      </c>
      <c r="C1412" t="s">
        <v>2434</v>
      </c>
      <c r="D1412" s="3">
        <v>150642</v>
      </c>
      <c r="E1412" s="4">
        <v>1343.13</v>
      </c>
      <c r="F1412" s="4">
        <v>112.2</v>
      </c>
    </row>
    <row r="1413" spans="1:6" x14ac:dyDescent="0.3">
      <c r="A1413" s="1">
        <v>27147</v>
      </c>
      <c r="B1413" t="s">
        <v>2435</v>
      </c>
      <c r="C1413" t="s">
        <v>2436</v>
      </c>
      <c r="D1413" s="3">
        <v>36576</v>
      </c>
      <c r="E1413" s="4">
        <v>429.65</v>
      </c>
      <c r="F1413" s="4">
        <v>85.1</v>
      </c>
    </row>
    <row r="1414" spans="1:6" x14ac:dyDescent="0.3">
      <c r="A1414" s="1">
        <v>27149</v>
      </c>
      <c r="B1414" t="s">
        <v>2437</v>
      </c>
      <c r="C1414" t="s">
        <v>1732</v>
      </c>
      <c r="D1414" s="3">
        <v>9726</v>
      </c>
      <c r="E1414" s="4">
        <v>563.6</v>
      </c>
      <c r="F1414" s="4">
        <v>17.3</v>
      </c>
    </row>
    <row r="1415" spans="1:6" x14ac:dyDescent="0.3">
      <c r="A1415" s="1">
        <v>27151</v>
      </c>
      <c r="B1415" t="s">
        <v>2438</v>
      </c>
      <c r="C1415" t="s">
        <v>2439</v>
      </c>
      <c r="D1415" s="3">
        <v>9783</v>
      </c>
      <c r="E1415" s="4">
        <v>742.08</v>
      </c>
      <c r="F1415" s="4">
        <v>13.2</v>
      </c>
    </row>
    <row r="1416" spans="1:6" x14ac:dyDescent="0.3">
      <c r="A1416" s="1">
        <v>27153</v>
      </c>
      <c r="B1416" t="s">
        <v>2440</v>
      </c>
      <c r="C1416" t="s">
        <v>1914</v>
      </c>
      <c r="D1416" s="3">
        <v>24895</v>
      </c>
      <c r="E1416" s="4">
        <v>944.98</v>
      </c>
      <c r="F1416" s="4">
        <v>26.3</v>
      </c>
    </row>
    <row r="1417" spans="1:6" x14ac:dyDescent="0.3">
      <c r="A1417" s="1">
        <v>27155</v>
      </c>
      <c r="B1417" t="s">
        <v>2441</v>
      </c>
      <c r="C1417" t="s">
        <v>2442</v>
      </c>
      <c r="D1417" s="3">
        <v>3558</v>
      </c>
      <c r="E1417" s="4">
        <v>573.9</v>
      </c>
      <c r="F1417" s="4">
        <v>6.2</v>
      </c>
    </row>
    <row r="1418" spans="1:6" x14ac:dyDescent="0.3">
      <c r="A1418" s="1">
        <v>27157</v>
      </c>
      <c r="B1418" t="s">
        <v>2443</v>
      </c>
      <c r="C1418" t="s">
        <v>2444</v>
      </c>
      <c r="D1418" s="3">
        <v>21676</v>
      </c>
      <c r="E1418" s="4">
        <v>522.98</v>
      </c>
      <c r="F1418" s="4">
        <v>41.4</v>
      </c>
    </row>
    <row r="1419" spans="1:6" x14ac:dyDescent="0.3">
      <c r="A1419" s="1">
        <v>27159</v>
      </c>
      <c r="B1419" t="s">
        <v>2445</v>
      </c>
      <c r="C1419" t="s">
        <v>2446</v>
      </c>
      <c r="D1419" s="3">
        <v>13843</v>
      </c>
      <c r="E1419" s="4">
        <v>536.27</v>
      </c>
      <c r="F1419" s="4">
        <v>25.8</v>
      </c>
    </row>
    <row r="1420" spans="1:6" x14ac:dyDescent="0.3">
      <c r="A1420" s="1">
        <v>27161</v>
      </c>
      <c r="B1420" t="s">
        <v>2447</v>
      </c>
      <c r="C1420" t="s">
        <v>2448</v>
      </c>
      <c r="D1420" s="3">
        <v>19136</v>
      </c>
      <c r="E1420" s="4">
        <v>423.36</v>
      </c>
      <c r="F1420" s="4">
        <v>45.2</v>
      </c>
    </row>
    <row r="1421" spans="1:6" x14ac:dyDescent="0.3">
      <c r="A1421" s="1">
        <v>27163</v>
      </c>
      <c r="B1421" t="s">
        <v>2449</v>
      </c>
      <c r="C1421" t="s">
        <v>142</v>
      </c>
      <c r="D1421" s="3">
        <v>238136</v>
      </c>
      <c r="E1421" s="4">
        <v>384.28</v>
      </c>
      <c r="F1421" s="4">
        <v>619.70000000000005</v>
      </c>
    </row>
    <row r="1422" spans="1:6" x14ac:dyDescent="0.3">
      <c r="A1422" s="1">
        <v>27165</v>
      </c>
      <c r="B1422" t="s">
        <v>2450</v>
      </c>
      <c r="C1422" t="s">
        <v>2451</v>
      </c>
      <c r="D1422" s="3">
        <v>11211</v>
      </c>
      <c r="E1422" s="4">
        <v>434.95</v>
      </c>
      <c r="F1422" s="4">
        <v>25.8</v>
      </c>
    </row>
    <row r="1423" spans="1:6" x14ac:dyDescent="0.3">
      <c r="A1423" s="1">
        <v>27167</v>
      </c>
      <c r="B1423" t="s">
        <v>2452</v>
      </c>
      <c r="C1423" t="s">
        <v>2453</v>
      </c>
      <c r="D1423" s="3">
        <v>6576</v>
      </c>
      <c r="E1423" s="4">
        <v>750.96</v>
      </c>
      <c r="F1423" s="4">
        <v>8.8000000000000007</v>
      </c>
    </row>
    <row r="1424" spans="1:6" x14ac:dyDescent="0.3">
      <c r="A1424" s="1">
        <v>27169</v>
      </c>
      <c r="B1424" t="s">
        <v>2454</v>
      </c>
      <c r="C1424" t="s">
        <v>2455</v>
      </c>
      <c r="D1424" s="3">
        <v>51461</v>
      </c>
      <c r="E1424" s="4">
        <v>626.21</v>
      </c>
      <c r="F1424" s="4">
        <v>82.2</v>
      </c>
    </row>
    <row r="1425" spans="1:6" x14ac:dyDescent="0.3">
      <c r="A1425" s="1">
        <v>27171</v>
      </c>
      <c r="B1425" t="s">
        <v>2456</v>
      </c>
      <c r="C1425" t="s">
        <v>1576</v>
      </c>
      <c r="D1425" s="3">
        <v>124700</v>
      </c>
      <c r="E1425" s="4">
        <v>661.46</v>
      </c>
      <c r="F1425" s="4">
        <v>188.5</v>
      </c>
    </row>
    <row r="1426" spans="1:6" x14ac:dyDescent="0.3">
      <c r="A1426" s="1">
        <v>27173</v>
      </c>
      <c r="B1426" t="s">
        <v>2457</v>
      </c>
      <c r="C1426" t="s">
        <v>2458</v>
      </c>
      <c r="D1426" s="3">
        <v>10438</v>
      </c>
      <c r="E1426" s="4">
        <v>759.1</v>
      </c>
      <c r="F1426" s="4">
        <v>13.8</v>
      </c>
    </row>
    <row r="1427" spans="1:6" x14ac:dyDescent="0.3">
      <c r="A1427" s="1">
        <v>28</v>
      </c>
      <c r="B1427" t="s">
        <v>2459</v>
      </c>
      <c r="C1427" t="s">
        <v>2460</v>
      </c>
      <c r="D1427" s="3">
        <v>2967297</v>
      </c>
      <c r="E1427" s="4">
        <v>46923.27</v>
      </c>
      <c r="F1427" s="4">
        <v>63.2</v>
      </c>
    </row>
    <row r="1428" spans="1:6" x14ac:dyDescent="0.3">
      <c r="A1428" s="1">
        <v>28001</v>
      </c>
      <c r="B1428" t="s">
        <v>2461</v>
      </c>
      <c r="C1428" t="s">
        <v>496</v>
      </c>
      <c r="D1428" s="3">
        <v>32297</v>
      </c>
      <c r="E1428" s="4">
        <v>462.41</v>
      </c>
      <c r="F1428" s="4">
        <v>69.8</v>
      </c>
    </row>
    <row r="1429" spans="1:6" x14ac:dyDescent="0.3">
      <c r="A1429" s="1">
        <v>28003</v>
      </c>
      <c r="B1429" t="s">
        <v>2462</v>
      </c>
      <c r="C1429" t="s">
        <v>2463</v>
      </c>
      <c r="D1429" s="3">
        <v>37057</v>
      </c>
      <c r="E1429" s="4">
        <v>400.04</v>
      </c>
      <c r="F1429" s="4">
        <v>92.6</v>
      </c>
    </row>
    <row r="1430" spans="1:6" x14ac:dyDescent="0.3">
      <c r="A1430" s="1">
        <v>28005</v>
      </c>
      <c r="B1430" t="s">
        <v>2464</v>
      </c>
      <c r="C1430" t="s">
        <v>2465</v>
      </c>
      <c r="D1430" s="3">
        <v>13131</v>
      </c>
      <c r="E1430" s="4">
        <v>730.1</v>
      </c>
      <c r="F1430" s="4">
        <v>18</v>
      </c>
    </row>
    <row r="1431" spans="1:6" x14ac:dyDescent="0.3">
      <c r="A1431" s="1">
        <v>28007</v>
      </c>
      <c r="B1431" t="s">
        <v>2466</v>
      </c>
      <c r="C1431" t="s">
        <v>2467</v>
      </c>
      <c r="D1431" s="3">
        <v>19564</v>
      </c>
      <c r="E1431" s="4">
        <v>734.98</v>
      </c>
      <c r="F1431" s="4">
        <v>26.6</v>
      </c>
    </row>
    <row r="1432" spans="1:6" x14ac:dyDescent="0.3">
      <c r="A1432" s="1">
        <v>28009</v>
      </c>
      <c r="B1432" t="s">
        <v>2468</v>
      </c>
      <c r="C1432" t="s">
        <v>251</v>
      </c>
      <c r="D1432" s="3">
        <v>8729</v>
      </c>
      <c r="E1432" s="4">
        <v>406.62</v>
      </c>
      <c r="F1432" s="4">
        <v>21.5</v>
      </c>
    </row>
    <row r="1433" spans="1:6" x14ac:dyDescent="0.3">
      <c r="A1433" s="1">
        <v>28011</v>
      </c>
      <c r="B1433" t="s">
        <v>2469</v>
      </c>
      <c r="C1433" t="s">
        <v>2470</v>
      </c>
      <c r="D1433" s="3">
        <v>34145</v>
      </c>
      <c r="E1433" s="4">
        <v>876.57</v>
      </c>
      <c r="F1433" s="4">
        <v>39</v>
      </c>
    </row>
    <row r="1434" spans="1:6" x14ac:dyDescent="0.3">
      <c r="A1434" s="1">
        <v>28013</v>
      </c>
      <c r="B1434" t="s">
        <v>2471</v>
      </c>
      <c r="C1434" t="s">
        <v>25</v>
      </c>
      <c r="D1434" s="3">
        <v>14962</v>
      </c>
      <c r="E1434" s="4">
        <v>586.57000000000005</v>
      </c>
      <c r="F1434" s="4">
        <v>25.5</v>
      </c>
    </row>
    <row r="1435" spans="1:6" x14ac:dyDescent="0.3">
      <c r="A1435" s="1">
        <v>28015</v>
      </c>
      <c r="B1435" t="s">
        <v>2472</v>
      </c>
      <c r="C1435" t="s">
        <v>258</v>
      </c>
      <c r="D1435" s="3">
        <v>10597</v>
      </c>
      <c r="E1435" s="4">
        <v>628.24</v>
      </c>
      <c r="F1435" s="4">
        <v>16.899999999999999</v>
      </c>
    </row>
    <row r="1436" spans="1:6" x14ac:dyDescent="0.3">
      <c r="A1436" s="1">
        <v>28017</v>
      </c>
      <c r="B1436" t="s">
        <v>2473</v>
      </c>
      <c r="C1436" t="s">
        <v>1462</v>
      </c>
      <c r="D1436" s="3">
        <v>17392</v>
      </c>
      <c r="E1436" s="4">
        <v>501.78</v>
      </c>
      <c r="F1436" s="4">
        <v>34.700000000000003</v>
      </c>
    </row>
    <row r="1437" spans="1:6" x14ac:dyDescent="0.3">
      <c r="A1437" s="1">
        <v>28019</v>
      </c>
      <c r="B1437" t="s">
        <v>2474</v>
      </c>
      <c r="C1437" t="s">
        <v>33</v>
      </c>
      <c r="D1437" s="3">
        <v>8547</v>
      </c>
      <c r="E1437" s="4">
        <v>418.18</v>
      </c>
      <c r="F1437" s="4">
        <v>20.399999999999999</v>
      </c>
    </row>
    <row r="1438" spans="1:6" x14ac:dyDescent="0.3">
      <c r="A1438" s="1">
        <v>28021</v>
      </c>
      <c r="B1438" t="s">
        <v>2475</v>
      </c>
      <c r="C1438" t="s">
        <v>2476</v>
      </c>
      <c r="D1438" s="3">
        <v>9604</v>
      </c>
      <c r="E1438" s="4">
        <v>487.41</v>
      </c>
      <c r="F1438" s="4">
        <v>19.7</v>
      </c>
    </row>
    <row r="1439" spans="1:6" x14ac:dyDescent="0.3">
      <c r="A1439" s="1">
        <v>28023</v>
      </c>
      <c r="B1439" t="s">
        <v>2477</v>
      </c>
      <c r="C1439" t="s">
        <v>35</v>
      </c>
      <c r="D1439" s="3">
        <v>16732</v>
      </c>
      <c r="E1439" s="4">
        <v>691.55</v>
      </c>
      <c r="F1439" s="4">
        <v>24.2</v>
      </c>
    </row>
    <row r="1440" spans="1:6" x14ac:dyDescent="0.3">
      <c r="A1440" s="1">
        <v>28025</v>
      </c>
      <c r="B1440" t="s">
        <v>2478</v>
      </c>
      <c r="C1440" t="s">
        <v>37</v>
      </c>
      <c r="D1440" s="3">
        <v>20634</v>
      </c>
      <c r="E1440" s="4">
        <v>410.08</v>
      </c>
      <c r="F1440" s="4">
        <v>50.3</v>
      </c>
    </row>
    <row r="1441" spans="1:6" x14ac:dyDescent="0.3">
      <c r="A1441" s="1">
        <v>28027</v>
      </c>
      <c r="B1441" t="s">
        <v>2479</v>
      </c>
      <c r="C1441" t="s">
        <v>2480</v>
      </c>
      <c r="D1441" s="3">
        <v>26151</v>
      </c>
      <c r="E1441" s="4">
        <v>552.44000000000005</v>
      </c>
      <c r="F1441" s="4">
        <v>47.3</v>
      </c>
    </row>
    <row r="1442" spans="1:6" x14ac:dyDescent="0.3">
      <c r="A1442" s="1">
        <v>28029</v>
      </c>
      <c r="B1442" t="s">
        <v>2481</v>
      </c>
      <c r="C1442" t="s">
        <v>2482</v>
      </c>
      <c r="D1442" s="3">
        <v>29449</v>
      </c>
      <c r="E1442" s="4">
        <v>777.24</v>
      </c>
      <c r="F1442" s="4">
        <v>37.9</v>
      </c>
    </row>
    <row r="1443" spans="1:6" x14ac:dyDescent="0.3">
      <c r="A1443" s="1">
        <v>28031</v>
      </c>
      <c r="B1443" t="s">
        <v>2483</v>
      </c>
      <c r="C1443" t="s">
        <v>49</v>
      </c>
      <c r="D1443" s="3">
        <v>19568</v>
      </c>
      <c r="E1443" s="4">
        <v>413.79</v>
      </c>
      <c r="F1443" s="4">
        <v>47.3</v>
      </c>
    </row>
    <row r="1444" spans="1:6" x14ac:dyDescent="0.3">
      <c r="A1444" s="1">
        <v>28033</v>
      </c>
      <c r="B1444" t="s">
        <v>2484</v>
      </c>
      <c r="C1444" t="s">
        <v>672</v>
      </c>
      <c r="D1444" s="3">
        <v>161252</v>
      </c>
      <c r="E1444" s="4">
        <v>476.15</v>
      </c>
      <c r="F1444" s="4">
        <v>338.7</v>
      </c>
    </row>
    <row r="1445" spans="1:6" x14ac:dyDescent="0.3">
      <c r="A1445" s="1">
        <v>28035</v>
      </c>
      <c r="B1445" t="s">
        <v>2485</v>
      </c>
      <c r="C1445" t="s">
        <v>2486</v>
      </c>
      <c r="D1445" s="3">
        <v>74934</v>
      </c>
      <c r="E1445" s="4">
        <v>466.31</v>
      </c>
      <c r="F1445" s="4">
        <v>160.69999999999999</v>
      </c>
    </row>
    <row r="1446" spans="1:6" x14ac:dyDescent="0.3">
      <c r="A1446" s="1">
        <v>28037</v>
      </c>
      <c r="B1446" t="s">
        <v>2487</v>
      </c>
      <c r="C1446" t="s">
        <v>69</v>
      </c>
      <c r="D1446" s="3">
        <v>8118</v>
      </c>
      <c r="E1446" s="4">
        <v>563.78</v>
      </c>
      <c r="F1446" s="4">
        <v>14.4</v>
      </c>
    </row>
    <row r="1447" spans="1:6" x14ac:dyDescent="0.3">
      <c r="A1447" s="1">
        <v>28039</v>
      </c>
      <c r="B1447" t="s">
        <v>2488</v>
      </c>
      <c r="C1447" t="s">
        <v>2489</v>
      </c>
      <c r="D1447" s="3">
        <v>22578</v>
      </c>
      <c r="E1447" s="4">
        <v>478.71</v>
      </c>
      <c r="F1447" s="4">
        <v>47.2</v>
      </c>
    </row>
    <row r="1448" spans="1:6" x14ac:dyDescent="0.3">
      <c r="A1448" s="1">
        <v>28041</v>
      </c>
      <c r="B1448" t="s">
        <v>2490</v>
      </c>
      <c r="C1448" t="s">
        <v>73</v>
      </c>
      <c r="D1448" s="3">
        <v>14400</v>
      </c>
      <c r="E1448" s="4">
        <v>712.76</v>
      </c>
      <c r="F1448" s="4">
        <v>20.2</v>
      </c>
    </row>
    <row r="1449" spans="1:6" x14ac:dyDescent="0.3">
      <c r="A1449" s="1">
        <v>28043</v>
      </c>
      <c r="B1449" t="s">
        <v>2491</v>
      </c>
      <c r="C1449" t="s">
        <v>2492</v>
      </c>
      <c r="D1449" s="3">
        <v>21906</v>
      </c>
      <c r="E1449" s="4">
        <v>422.11</v>
      </c>
      <c r="F1449" s="4">
        <v>51.9</v>
      </c>
    </row>
    <row r="1450" spans="1:6" x14ac:dyDescent="0.3">
      <c r="A1450" s="1">
        <v>28045</v>
      </c>
      <c r="B1450" t="s">
        <v>2493</v>
      </c>
      <c r="C1450" t="s">
        <v>896</v>
      </c>
      <c r="D1450" s="3">
        <v>43929</v>
      </c>
      <c r="E1450" s="4">
        <v>473.75</v>
      </c>
      <c r="F1450" s="4">
        <v>92.7</v>
      </c>
    </row>
    <row r="1451" spans="1:6" x14ac:dyDescent="0.3">
      <c r="A1451" s="1">
        <v>28047</v>
      </c>
      <c r="B1451" t="s">
        <v>2494</v>
      </c>
      <c r="C1451" t="s">
        <v>1339</v>
      </c>
      <c r="D1451" s="3">
        <v>187105</v>
      </c>
      <c r="E1451" s="4">
        <v>573.99</v>
      </c>
      <c r="F1451" s="4">
        <v>326</v>
      </c>
    </row>
    <row r="1452" spans="1:6" x14ac:dyDescent="0.3">
      <c r="A1452" s="1">
        <v>28049</v>
      </c>
      <c r="B1452" t="s">
        <v>2495</v>
      </c>
      <c r="C1452" t="s">
        <v>2496</v>
      </c>
      <c r="D1452" s="3">
        <v>245285</v>
      </c>
      <c r="E1452" s="4">
        <v>869.74</v>
      </c>
      <c r="F1452" s="4">
        <v>282</v>
      </c>
    </row>
    <row r="1453" spans="1:6" x14ac:dyDescent="0.3">
      <c r="A1453" s="1">
        <v>28051</v>
      </c>
      <c r="B1453" t="s">
        <v>2497</v>
      </c>
      <c r="C1453" t="s">
        <v>702</v>
      </c>
      <c r="D1453" s="3">
        <v>19198</v>
      </c>
      <c r="E1453" s="4">
        <v>756.7</v>
      </c>
      <c r="F1453" s="4">
        <v>25.4</v>
      </c>
    </row>
    <row r="1454" spans="1:6" x14ac:dyDescent="0.3">
      <c r="A1454" s="1">
        <v>28053</v>
      </c>
      <c r="B1454" t="s">
        <v>2498</v>
      </c>
      <c r="C1454" t="s">
        <v>2499</v>
      </c>
      <c r="D1454" s="3">
        <v>9375</v>
      </c>
      <c r="E1454" s="4">
        <v>418.49</v>
      </c>
      <c r="F1454" s="4">
        <v>22.4</v>
      </c>
    </row>
    <row r="1455" spans="1:6" x14ac:dyDescent="0.3">
      <c r="A1455" s="1">
        <v>28055</v>
      </c>
      <c r="B1455" t="s">
        <v>2500</v>
      </c>
      <c r="C1455" t="s">
        <v>2501</v>
      </c>
      <c r="D1455" s="3">
        <v>1406</v>
      </c>
      <c r="E1455" s="4">
        <v>413.05</v>
      </c>
      <c r="F1455" s="4">
        <v>3.4</v>
      </c>
    </row>
    <row r="1456" spans="1:6" x14ac:dyDescent="0.3">
      <c r="A1456" s="1">
        <v>28057</v>
      </c>
      <c r="B1456" t="s">
        <v>2502</v>
      </c>
      <c r="C1456" t="s">
        <v>2503</v>
      </c>
      <c r="D1456" s="3">
        <v>23401</v>
      </c>
      <c r="E1456" s="4">
        <v>532.79</v>
      </c>
      <c r="F1456" s="4">
        <v>43.9</v>
      </c>
    </row>
    <row r="1457" spans="1:6" x14ac:dyDescent="0.3">
      <c r="A1457" s="1">
        <v>28059</v>
      </c>
      <c r="B1457" t="s">
        <v>2504</v>
      </c>
      <c r="C1457" t="s">
        <v>81</v>
      </c>
      <c r="D1457" s="3">
        <v>139668</v>
      </c>
      <c r="E1457" s="4">
        <v>722.75</v>
      </c>
      <c r="F1457" s="4">
        <v>193.2</v>
      </c>
    </row>
    <row r="1458" spans="1:6" x14ac:dyDescent="0.3">
      <c r="A1458" s="1">
        <v>28061</v>
      </c>
      <c r="B1458" t="s">
        <v>2505</v>
      </c>
      <c r="C1458" t="s">
        <v>911</v>
      </c>
      <c r="D1458" s="3">
        <v>17062</v>
      </c>
      <c r="E1458" s="4">
        <v>676.24</v>
      </c>
      <c r="F1458" s="4">
        <v>25.2</v>
      </c>
    </row>
    <row r="1459" spans="1:6" x14ac:dyDescent="0.3">
      <c r="A1459" s="1">
        <v>28063</v>
      </c>
      <c r="B1459" t="s">
        <v>2506</v>
      </c>
      <c r="C1459" t="s">
        <v>83</v>
      </c>
      <c r="D1459" s="3">
        <v>7726</v>
      </c>
      <c r="E1459" s="4">
        <v>519.92999999999995</v>
      </c>
      <c r="F1459" s="4">
        <v>14.9</v>
      </c>
    </row>
    <row r="1460" spans="1:6" x14ac:dyDescent="0.3">
      <c r="A1460" s="1">
        <v>28065</v>
      </c>
      <c r="B1460" t="s">
        <v>2507</v>
      </c>
      <c r="C1460" t="s">
        <v>2508</v>
      </c>
      <c r="D1460" s="3">
        <v>12487</v>
      </c>
      <c r="E1460" s="4">
        <v>408.44</v>
      </c>
      <c r="F1460" s="4">
        <v>30.6</v>
      </c>
    </row>
    <row r="1461" spans="1:6" x14ac:dyDescent="0.3">
      <c r="A1461" s="1">
        <v>28067</v>
      </c>
      <c r="B1461" t="s">
        <v>2509</v>
      </c>
      <c r="C1461" t="s">
        <v>919</v>
      </c>
      <c r="D1461" s="3">
        <v>67761</v>
      </c>
      <c r="E1461" s="4">
        <v>694.8</v>
      </c>
      <c r="F1461" s="4">
        <v>97.5</v>
      </c>
    </row>
    <row r="1462" spans="1:6" x14ac:dyDescent="0.3">
      <c r="A1462" s="1">
        <v>28069</v>
      </c>
      <c r="B1462" t="s">
        <v>2510</v>
      </c>
      <c r="C1462" t="s">
        <v>2511</v>
      </c>
      <c r="D1462" s="3">
        <v>10456</v>
      </c>
      <c r="E1462" s="4">
        <v>766.18</v>
      </c>
      <c r="F1462" s="4">
        <v>13.6</v>
      </c>
    </row>
    <row r="1463" spans="1:6" x14ac:dyDescent="0.3">
      <c r="A1463" s="1">
        <v>28071</v>
      </c>
      <c r="B1463" t="s">
        <v>2512</v>
      </c>
      <c r="C1463" t="s">
        <v>309</v>
      </c>
      <c r="D1463" s="3">
        <v>47351</v>
      </c>
      <c r="E1463" s="4">
        <v>631.71</v>
      </c>
      <c r="F1463" s="4">
        <v>75</v>
      </c>
    </row>
    <row r="1464" spans="1:6" x14ac:dyDescent="0.3">
      <c r="A1464" s="1">
        <v>28073</v>
      </c>
      <c r="B1464" t="s">
        <v>2513</v>
      </c>
      <c r="C1464" t="s">
        <v>86</v>
      </c>
      <c r="D1464" s="3">
        <v>55658</v>
      </c>
      <c r="E1464" s="4">
        <v>497.06</v>
      </c>
      <c r="F1464" s="4">
        <v>112</v>
      </c>
    </row>
    <row r="1465" spans="1:6" x14ac:dyDescent="0.3">
      <c r="A1465" s="1">
        <v>28075</v>
      </c>
      <c r="B1465" t="s">
        <v>2514</v>
      </c>
      <c r="C1465" t="s">
        <v>88</v>
      </c>
      <c r="D1465" s="3">
        <v>80261</v>
      </c>
      <c r="E1465" s="4">
        <v>703.63</v>
      </c>
      <c r="F1465" s="4">
        <v>114.1</v>
      </c>
    </row>
    <row r="1466" spans="1:6" x14ac:dyDescent="0.3">
      <c r="A1466" s="1">
        <v>28077</v>
      </c>
      <c r="B1466" t="s">
        <v>2515</v>
      </c>
      <c r="C1466" t="s">
        <v>90</v>
      </c>
      <c r="D1466" s="3">
        <v>12929</v>
      </c>
      <c r="E1466" s="4">
        <v>430.67</v>
      </c>
      <c r="F1466" s="4">
        <v>30</v>
      </c>
    </row>
    <row r="1467" spans="1:6" x14ac:dyDescent="0.3">
      <c r="A1467" s="1">
        <v>28079</v>
      </c>
      <c r="B1467" t="s">
        <v>2516</v>
      </c>
      <c r="C1467" t="s">
        <v>2517</v>
      </c>
      <c r="D1467" s="3">
        <v>23805</v>
      </c>
      <c r="E1467" s="4">
        <v>583</v>
      </c>
      <c r="F1467" s="4">
        <v>40.799999999999997</v>
      </c>
    </row>
    <row r="1468" spans="1:6" x14ac:dyDescent="0.3">
      <c r="A1468" s="1">
        <v>28081</v>
      </c>
      <c r="B1468" t="s">
        <v>2518</v>
      </c>
      <c r="C1468" t="s">
        <v>92</v>
      </c>
      <c r="D1468" s="3">
        <v>82910</v>
      </c>
      <c r="E1468" s="4">
        <v>449.95</v>
      </c>
      <c r="F1468" s="4">
        <v>184.3</v>
      </c>
    </row>
    <row r="1469" spans="1:6" x14ac:dyDescent="0.3">
      <c r="A1469" s="1">
        <v>28083</v>
      </c>
      <c r="B1469" t="s">
        <v>2519</v>
      </c>
      <c r="C1469" t="s">
        <v>2520</v>
      </c>
      <c r="D1469" s="3">
        <v>32317</v>
      </c>
      <c r="E1469" s="4">
        <v>592.54</v>
      </c>
      <c r="F1469" s="4">
        <v>54.5</v>
      </c>
    </row>
    <row r="1470" spans="1:6" x14ac:dyDescent="0.3">
      <c r="A1470" s="1">
        <v>28085</v>
      </c>
      <c r="B1470" t="s">
        <v>2521</v>
      </c>
      <c r="C1470" t="s">
        <v>313</v>
      </c>
      <c r="D1470" s="3">
        <v>34869</v>
      </c>
      <c r="E1470" s="4">
        <v>586.11</v>
      </c>
      <c r="F1470" s="4">
        <v>59.5</v>
      </c>
    </row>
    <row r="1471" spans="1:6" x14ac:dyDescent="0.3">
      <c r="A1471" s="1">
        <v>28087</v>
      </c>
      <c r="B1471" t="s">
        <v>2522</v>
      </c>
      <c r="C1471" t="s">
        <v>97</v>
      </c>
      <c r="D1471" s="3">
        <v>59779</v>
      </c>
      <c r="E1471" s="4">
        <v>505.51</v>
      </c>
      <c r="F1471" s="4">
        <v>118.3</v>
      </c>
    </row>
    <row r="1472" spans="1:6" x14ac:dyDescent="0.3">
      <c r="A1472" s="1">
        <v>28089</v>
      </c>
      <c r="B1472" t="s">
        <v>2523</v>
      </c>
      <c r="C1472" t="s">
        <v>101</v>
      </c>
      <c r="D1472" s="3">
        <v>95203</v>
      </c>
      <c r="E1472" s="4">
        <v>714.51</v>
      </c>
      <c r="F1472" s="4">
        <v>133.19999999999999</v>
      </c>
    </row>
    <row r="1473" spans="1:6" x14ac:dyDescent="0.3">
      <c r="A1473" s="1">
        <v>28091</v>
      </c>
      <c r="B1473" t="s">
        <v>2524</v>
      </c>
      <c r="C1473" t="s">
        <v>105</v>
      </c>
      <c r="D1473" s="3">
        <v>27088</v>
      </c>
      <c r="E1473" s="4">
        <v>542.38</v>
      </c>
      <c r="F1473" s="4">
        <v>49.9</v>
      </c>
    </row>
    <row r="1474" spans="1:6" x14ac:dyDescent="0.3">
      <c r="A1474" s="1">
        <v>28093</v>
      </c>
      <c r="B1474" t="s">
        <v>2525</v>
      </c>
      <c r="C1474" t="s">
        <v>107</v>
      </c>
      <c r="D1474" s="3">
        <v>37144</v>
      </c>
      <c r="E1474" s="4">
        <v>706.19</v>
      </c>
      <c r="F1474" s="4">
        <v>52.6</v>
      </c>
    </row>
    <row r="1475" spans="1:6" x14ac:dyDescent="0.3">
      <c r="A1475" s="1">
        <v>28095</v>
      </c>
      <c r="B1475" t="s">
        <v>2526</v>
      </c>
      <c r="C1475" t="s">
        <v>112</v>
      </c>
      <c r="D1475" s="3">
        <v>36989</v>
      </c>
      <c r="E1475" s="4">
        <v>765.09</v>
      </c>
      <c r="F1475" s="4">
        <v>48.3</v>
      </c>
    </row>
    <row r="1476" spans="1:6" x14ac:dyDescent="0.3">
      <c r="A1476" s="1">
        <v>28097</v>
      </c>
      <c r="B1476" t="s">
        <v>2527</v>
      </c>
      <c r="C1476" t="s">
        <v>114</v>
      </c>
      <c r="D1476" s="3">
        <v>10925</v>
      </c>
      <c r="E1476" s="4">
        <v>406.98</v>
      </c>
      <c r="F1476" s="4">
        <v>26.8</v>
      </c>
    </row>
    <row r="1477" spans="1:6" x14ac:dyDescent="0.3">
      <c r="A1477" s="1">
        <v>28099</v>
      </c>
      <c r="B1477" t="s">
        <v>2528</v>
      </c>
      <c r="C1477" t="s">
        <v>2529</v>
      </c>
      <c r="D1477" s="3">
        <v>29676</v>
      </c>
      <c r="E1477" s="4">
        <v>570.14</v>
      </c>
      <c r="F1477" s="4">
        <v>52.1</v>
      </c>
    </row>
    <row r="1478" spans="1:6" x14ac:dyDescent="0.3">
      <c r="A1478" s="1">
        <v>28101</v>
      </c>
      <c r="B1478" t="s">
        <v>2530</v>
      </c>
      <c r="C1478" t="s">
        <v>331</v>
      </c>
      <c r="D1478" s="3">
        <v>21720</v>
      </c>
      <c r="E1478" s="4">
        <v>578.1</v>
      </c>
      <c r="F1478" s="4">
        <v>37.6</v>
      </c>
    </row>
    <row r="1479" spans="1:6" x14ac:dyDescent="0.3">
      <c r="A1479" s="1">
        <v>28103</v>
      </c>
      <c r="B1479" t="s">
        <v>2531</v>
      </c>
      <c r="C1479" t="s">
        <v>2532</v>
      </c>
      <c r="D1479" s="3">
        <v>11545</v>
      </c>
      <c r="E1479" s="4">
        <v>695.14</v>
      </c>
      <c r="F1479" s="4">
        <v>16.600000000000001</v>
      </c>
    </row>
    <row r="1480" spans="1:6" x14ac:dyDescent="0.3">
      <c r="A1480" s="1">
        <v>28105</v>
      </c>
      <c r="B1480" t="s">
        <v>2533</v>
      </c>
      <c r="C1480" t="s">
        <v>2534</v>
      </c>
      <c r="D1480" s="3">
        <v>47671</v>
      </c>
      <c r="E1480" s="4">
        <v>458.2</v>
      </c>
      <c r="F1480" s="4">
        <v>104</v>
      </c>
    </row>
    <row r="1481" spans="1:6" x14ac:dyDescent="0.3">
      <c r="A1481" s="1">
        <v>28107</v>
      </c>
      <c r="B1481" t="s">
        <v>2535</v>
      </c>
      <c r="C1481" t="s">
        <v>2536</v>
      </c>
      <c r="D1481" s="3">
        <v>34707</v>
      </c>
      <c r="E1481" s="4">
        <v>685.14</v>
      </c>
      <c r="F1481" s="4">
        <v>50.7</v>
      </c>
    </row>
    <row r="1482" spans="1:6" x14ac:dyDescent="0.3">
      <c r="A1482" s="1">
        <v>28109</v>
      </c>
      <c r="B1482" t="s">
        <v>2537</v>
      </c>
      <c r="C1482" t="s">
        <v>2538</v>
      </c>
      <c r="D1482" s="3">
        <v>55834</v>
      </c>
      <c r="E1482" s="4">
        <v>810.86</v>
      </c>
      <c r="F1482" s="4">
        <v>68.900000000000006</v>
      </c>
    </row>
    <row r="1483" spans="1:6" x14ac:dyDescent="0.3">
      <c r="A1483" s="1">
        <v>28111</v>
      </c>
      <c r="B1483" t="s">
        <v>2539</v>
      </c>
      <c r="C1483" t="s">
        <v>118</v>
      </c>
      <c r="D1483" s="3">
        <v>12250</v>
      </c>
      <c r="E1483" s="4">
        <v>647.25</v>
      </c>
      <c r="F1483" s="4">
        <v>18.899999999999999</v>
      </c>
    </row>
    <row r="1484" spans="1:6" x14ac:dyDescent="0.3">
      <c r="A1484" s="1">
        <v>28113</v>
      </c>
      <c r="B1484" t="s">
        <v>2540</v>
      </c>
      <c r="C1484" t="s">
        <v>122</v>
      </c>
      <c r="D1484" s="3">
        <v>40404</v>
      </c>
      <c r="E1484" s="4">
        <v>409.01</v>
      </c>
      <c r="F1484" s="4">
        <v>98.8</v>
      </c>
    </row>
    <row r="1485" spans="1:6" x14ac:dyDescent="0.3">
      <c r="A1485" s="1">
        <v>28115</v>
      </c>
      <c r="B1485" t="s">
        <v>2541</v>
      </c>
      <c r="C1485" t="s">
        <v>2542</v>
      </c>
      <c r="D1485" s="3">
        <v>29957</v>
      </c>
      <c r="E1485" s="4">
        <v>497.69</v>
      </c>
      <c r="F1485" s="4">
        <v>60.2</v>
      </c>
    </row>
    <row r="1486" spans="1:6" x14ac:dyDescent="0.3">
      <c r="A1486" s="1">
        <v>28117</v>
      </c>
      <c r="B1486" t="s">
        <v>2543</v>
      </c>
      <c r="C1486" t="s">
        <v>2544</v>
      </c>
      <c r="D1486" s="3">
        <v>25276</v>
      </c>
      <c r="E1486" s="4">
        <v>414.98</v>
      </c>
      <c r="F1486" s="4">
        <v>60.9</v>
      </c>
    </row>
    <row r="1487" spans="1:6" x14ac:dyDescent="0.3">
      <c r="A1487" s="1">
        <v>28119</v>
      </c>
      <c r="B1487" t="s">
        <v>2545</v>
      </c>
      <c r="C1487" t="s">
        <v>969</v>
      </c>
      <c r="D1487" s="3">
        <v>8223</v>
      </c>
      <c r="E1487" s="4">
        <v>405.01</v>
      </c>
      <c r="F1487" s="4">
        <v>20.3</v>
      </c>
    </row>
    <row r="1488" spans="1:6" x14ac:dyDescent="0.3">
      <c r="A1488" s="1">
        <v>28121</v>
      </c>
      <c r="B1488" t="s">
        <v>2546</v>
      </c>
      <c r="C1488" t="s">
        <v>2547</v>
      </c>
      <c r="D1488" s="3">
        <v>141617</v>
      </c>
      <c r="E1488" s="4">
        <v>775.48</v>
      </c>
      <c r="F1488" s="4">
        <v>182.6</v>
      </c>
    </row>
    <row r="1489" spans="1:6" x14ac:dyDescent="0.3">
      <c r="A1489" s="1">
        <v>28123</v>
      </c>
      <c r="B1489" t="s">
        <v>2548</v>
      </c>
      <c r="C1489" t="s">
        <v>355</v>
      </c>
      <c r="D1489" s="3">
        <v>28264</v>
      </c>
      <c r="E1489" s="4">
        <v>609.17999999999995</v>
      </c>
      <c r="F1489" s="4">
        <v>46.4</v>
      </c>
    </row>
    <row r="1490" spans="1:6" x14ac:dyDescent="0.3">
      <c r="A1490" s="1">
        <v>28125</v>
      </c>
      <c r="B1490" t="s">
        <v>2549</v>
      </c>
      <c r="C1490" t="s">
        <v>2550</v>
      </c>
      <c r="D1490" s="3">
        <v>4916</v>
      </c>
      <c r="E1490" s="4">
        <v>431.72</v>
      </c>
      <c r="F1490" s="4">
        <v>11.4</v>
      </c>
    </row>
    <row r="1491" spans="1:6" x14ac:dyDescent="0.3">
      <c r="A1491" s="1">
        <v>28127</v>
      </c>
      <c r="B1491" t="s">
        <v>2551</v>
      </c>
      <c r="C1491" t="s">
        <v>1910</v>
      </c>
      <c r="D1491" s="3">
        <v>27503</v>
      </c>
      <c r="E1491" s="4">
        <v>589.16</v>
      </c>
      <c r="F1491" s="4">
        <v>46.7</v>
      </c>
    </row>
    <row r="1492" spans="1:6" x14ac:dyDescent="0.3">
      <c r="A1492" s="1">
        <v>28129</v>
      </c>
      <c r="B1492" t="s">
        <v>2552</v>
      </c>
      <c r="C1492" t="s">
        <v>1726</v>
      </c>
      <c r="D1492" s="3">
        <v>16491</v>
      </c>
      <c r="E1492" s="4">
        <v>636.25</v>
      </c>
      <c r="F1492" s="4">
        <v>25.9</v>
      </c>
    </row>
    <row r="1493" spans="1:6" x14ac:dyDescent="0.3">
      <c r="A1493" s="1">
        <v>28131</v>
      </c>
      <c r="B1493" t="s">
        <v>2553</v>
      </c>
      <c r="C1493" t="s">
        <v>365</v>
      </c>
      <c r="D1493" s="3">
        <v>17786</v>
      </c>
      <c r="E1493" s="4">
        <v>445.48</v>
      </c>
      <c r="F1493" s="4">
        <v>39.9</v>
      </c>
    </row>
    <row r="1494" spans="1:6" x14ac:dyDescent="0.3">
      <c r="A1494" s="1">
        <v>28133</v>
      </c>
      <c r="B1494" t="s">
        <v>2554</v>
      </c>
      <c r="C1494" t="s">
        <v>2555</v>
      </c>
      <c r="D1494" s="3">
        <v>29450</v>
      </c>
      <c r="E1494" s="4">
        <v>697.75</v>
      </c>
      <c r="F1494" s="4">
        <v>42.2</v>
      </c>
    </row>
    <row r="1495" spans="1:6" x14ac:dyDescent="0.3">
      <c r="A1495" s="1">
        <v>28135</v>
      </c>
      <c r="B1495" t="s">
        <v>2556</v>
      </c>
      <c r="C1495" t="s">
        <v>2557</v>
      </c>
      <c r="D1495" s="3">
        <v>15378</v>
      </c>
      <c r="E1495" s="4">
        <v>645.29</v>
      </c>
      <c r="F1495" s="4">
        <v>23.8</v>
      </c>
    </row>
    <row r="1496" spans="1:6" x14ac:dyDescent="0.3">
      <c r="A1496" s="1">
        <v>28137</v>
      </c>
      <c r="B1496" t="s">
        <v>2558</v>
      </c>
      <c r="C1496" t="s">
        <v>2559</v>
      </c>
      <c r="D1496" s="3">
        <v>28886</v>
      </c>
      <c r="E1496" s="4">
        <v>404.76</v>
      </c>
      <c r="F1496" s="4">
        <v>71.400000000000006</v>
      </c>
    </row>
    <row r="1497" spans="1:6" x14ac:dyDescent="0.3">
      <c r="A1497" s="1">
        <v>28139</v>
      </c>
      <c r="B1497" t="s">
        <v>2560</v>
      </c>
      <c r="C1497" t="s">
        <v>2561</v>
      </c>
      <c r="D1497" s="3">
        <v>22232</v>
      </c>
      <c r="E1497" s="4">
        <v>457.81</v>
      </c>
      <c r="F1497" s="4">
        <v>48.6</v>
      </c>
    </row>
    <row r="1498" spans="1:6" x14ac:dyDescent="0.3">
      <c r="A1498" s="1">
        <v>28141</v>
      </c>
      <c r="B1498" t="s">
        <v>2562</v>
      </c>
      <c r="C1498" t="s">
        <v>2563</v>
      </c>
      <c r="D1498" s="3">
        <v>19593</v>
      </c>
      <c r="E1498" s="4">
        <v>424.25</v>
      </c>
      <c r="F1498" s="4">
        <v>46.2</v>
      </c>
    </row>
    <row r="1499" spans="1:6" x14ac:dyDescent="0.3">
      <c r="A1499" s="1">
        <v>28143</v>
      </c>
      <c r="B1499" t="s">
        <v>2564</v>
      </c>
      <c r="C1499" t="s">
        <v>2565</v>
      </c>
      <c r="D1499" s="3">
        <v>10778</v>
      </c>
      <c r="E1499" s="4">
        <v>454.67</v>
      </c>
      <c r="F1499" s="4">
        <v>23.7</v>
      </c>
    </row>
    <row r="1500" spans="1:6" x14ac:dyDescent="0.3">
      <c r="A1500" s="1">
        <v>28145</v>
      </c>
      <c r="B1500" t="s">
        <v>2566</v>
      </c>
      <c r="C1500" t="s">
        <v>367</v>
      </c>
      <c r="D1500" s="3">
        <v>27134</v>
      </c>
      <c r="E1500" s="4">
        <v>415.6</v>
      </c>
      <c r="F1500" s="4">
        <v>65.3</v>
      </c>
    </row>
    <row r="1501" spans="1:6" x14ac:dyDescent="0.3">
      <c r="A1501" s="1">
        <v>28147</v>
      </c>
      <c r="B1501" t="s">
        <v>2567</v>
      </c>
      <c r="C1501" t="s">
        <v>2568</v>
      </c>
      <c r="D1501" s="3">
        <v>15443</v>
      </c>
      <c r="E1501" s="4">
        <v>403.94</v>
      </c>
      <c r="F1501" s="4">
        <v>38.200000000000003</v>
      </c>
    </row>
    <row r="1502" spans="1:6" x14ac:dyDescent="0.3">
      <c r="A1502" s="1">
        <v>28149</v>
      </c>
      <c r="B1502" t="s">
        <v>2569</v>
      </c>
      <c r="C1502" t="s">
        <v>1025</v>
      </c>
      <c r="D1502" s="3">
        <v>48773</v>
      </c>
      <c r="E1502" s="4">
        <v>588.5</v>
      </c>
      <c r="F1502" s="4">
        <v>82.9</v>
      </c>
    </row>
    <row r="1503" spans="1:6" x14ac:dyDescent="0.3">
      <c r="A1503" s="1">
        <v>28151</v>
      </c>
      <c r="B1503" t="s">
        <v>2570</v>
      </c>
      <c r="C1503" t="s">
        <v>142</v>
      </c>
      <c r="D1503" s="3">
        <v>51137</v>
      </c>
      <c r="E1503" s="4">
        <v>724.74</v>
      </c>
      <c r="F1503" s="4">
        <v>70.599999999999994</v>
      </c>
    </row>
    <row r="1504" spans="1:6" x14ac:dyDescent="0.3">
      <c r="A1504" s="1">
        <v>28153</v>
      </c>
      <c r="B1504" t="s">
        <v>2571</v>
      </c>
      <c r="C1504" t="s">
        <v>1028</v>
      </c>
      <c r="D1504" s="3">
        <v>20747</v>
      </c>
      <c r="E1504" s="4">
        <v>810.75</v>
      </c>
      <c r="F1504" s="4">
        <v>25.6</v>
      </c>
    </row>
    <row r="1505" spans="1:6" x14ac:dyDescent="0.3">
      <c r="A1505" s="1">
        <v>28155</v>
      </c>
      <c r="B1505" t="s">
        <v>2572</v>
      </c>
      <c r="C1505" t="s">
        <v>1030</v>
      </c>
      <c r="D1505" s="3">
        <v>10253</v>
      </c>
      <c r="E1505" s="4">
        <v>420.94</v>
      </c>
      <c r="F1505" s="4">
        <v>24.4</v>
      </c>
    </row>
    <row r="1506" spans="1:6" x14ac:dyDescent="0.3">
      <c r="A1506" s="1">
        <v>28157</v>
      </c>
      <c r="B1506" t="s">
        <v>2573</v>
      </c>
      <c r="C1506" t="s">
        <v>1040</v>
      </c>
      <c r="D1506" s="3">
        <v>9878</v>
      </c>
      <c r="E1506" s="4">
        <v>678.11</v>
      </c>
      <c r="F1506" s="4">
        <v>14.6</v>
      </c>
    </row>
    <row r="1507" spans="1:6" x14ac:dyDescent="0.3">
      <c r="A1507" s="1">
        <v>28159</v>
      </c>
      <c r="B1507" t="s">
        <v>2574</v>
      </c>
      <c r="C1507" t="s">
        <v>146</v>
      </c>
      <c r="D1507" s="3">
        <v>19198</v>
      </c>
      <c r="E1507" s="4">
        <v>607.24</v>
      </c>
      <c r="F1507" s="4">
        <v>31.6</v>
      </c>
    </row>
    <row r="1508" spans="1:6" x14ac:dyDescent="0.3">
      <c r="A1508" s="1">
        <v>28161</v>
      </c>
      <c r="B1508" t="s">
        <v>2575</v>
      </c>
      <c r="C1508" t="s">
        <v>2576</v>
      </c>
      <c r="D1508" s="3">
        <v>12678</v>
      </c>
      <c r="E1508" s="4">
        <v>467.13</v>
      </c>
      <c r="F1508" s="4">
        <v>27.1</v>
      </c>
    </row>
    <row r="1509" spans="1:6" x14ac:dyDescent="0.3">
      <c r="A1509" s="1">
        <v>28163</v>
      </c>
      <c r="B1509" t="s">
        <v>2577</v>
      </c>
      <c r="C1509" t="s">
        <v>2578</v>
      </c>
      <c r="D1509" s="3">
        <v>28065</v>
      </c>
      <c r="E1509" s="4">
        <v>922.95</v>
      </c>
      <c r="F1509" s="4">
        <v>30.4</v>
      </c>
    </row>
    <row r="1510" spans="1:6" x14ac:dyDescent="0.3">
      <c r="A1510" s="1">
        <v>29</v>
      </c>
      <c r="B1510" t="s">
        <v>2579</v>
      </c>
      <c r="C1510" t="s">
        <v>2580</v>
      </c>
      <c r="D1510" s="3">
        <v>5988927</v>
      </c>
      <c r="E1510" s="4">
        <v>68741.52</v>
      </c>
      <c r="F1510" s="4">
        <v>87.1</v>
      </c>
    </row>
    <row r="1511" spans="1:6" x14ac:dyDescent="0.3">
      <c r="A1511" s="1">
        <v>29001</v>
      </c>
      <c r="B1511" t="s">
        <v>2581</v>
      </c>
      <c r="C1511" t="s">
        <v>1434</v>
      </c>
      <c r="D1511" s="3">
        <v>25607</v>
      </c>
      <c r="E1511" s="4">
        <v>567.32000000000005</v>
      </c>
      <c r="F1511" s="4">
        <v>45.1</v>
      </c>
    </row>
    <row r="1512" spans="1:6" x14ac:dyDescent="0.3">
      <c r="A1512" s="1">
        <v>29003</v>
      </c>
      <c r="B1512" t="s">
        <v>2582</v>
      </c>
      <c r="C1512" t="s">
        <v>2583</v>
      </c>
      <c r="D1512" s="3">
        <v>17291</v>
      </c>
      <c r="E1512" s="4">
        <v>432.7</v>
      </c>
      <c r="F1512" s="4">
        <v>40</v>
      </c>
    </row>
    <row r="1513" spans="1:6" x14ac:dyDescent="0.3">
      <c r="A1513" s="1">
        <v>29005</v>
      </c>
      <c r="B1513" t="s">
        <v>2584</v>
      </c>
      <c r="C1513" t="s">
        <v>1583</v>
      </c>
      <c r="D1513" s="3">
        <v>5685</v>
      </c>
      <c r="E1513" s="4">
        <v>547.29999999999995</v>
      </c>
      <c r="F1513" s="4">
        <v>10.4</v>
      </c>
    </row>
    <row r="1514" spans="1:6" x14ac:dyDescent="0.3">
      <c r="A1514" s="1">
        <v>29007</v>
      </c>
      <c r="B1514" t="s">
        <v>2585</v>
      </c>
      <c r="C1514" t="s">
        <v>2586</v>
      </c>
      <c r="D1514" s="3">
        <v>25529</v>
      </c>
      <c r="E1514" s="4">
        <v>692.23</v>
      </c>
      <c r="F1514" s="4">
        <v>36.9</v>
      </c>
    </row>
    <row r="1515" spans="1:6" x14ac:dyDescent="0.3">
      <c r="A1515" s="1">
        <v>29009</v>
      </c>
      <c r="B1515" t="s">
        <v>2587</v>
      </c>
      <c r="C1515" t="s">
        <v>2178</v>
      </c>
      <c r="D1515" s="3">
        <v>35597</v>
      </c>
      <c r="E1515" s="4">
        <v>778.25</v>
      </c>
      <c r="F1515" s="4">
        <v>45.7</v>
      </c>
    </row>
    <row r="1516" spans="1:6" x14ac:dyDescent="0.3">
      <c r="A1516" s="1">
        <v>29011</v>
      </c>
      <c r="B1516" t="s">
        <v>2588</v>
      </c>
      <c r="C1516" t="s">
        <v>1587</v>
      </c>
      <c r="D1516" s="3">
        <v>12402</v>
      </c>
      <c r="E1516" s="4">
        <v>591.91999999999996</v>
      </c>
      <c r="F1516" s="4">
        <v>21</v>
      </c>
    </row>
    <row r="1517" spans="1:6" x14ac:dyDescent="0.3">
      <c r="A1517" s="1">
        <v>29013</v>
      </c>
      <c r="B1517" t="s">
        <v>2589</v>
      </c>
      <c r="C1517" t="s">
        <v>2590</v>
      </c>
      <c r="D1517" s="3">
        <v>17049</v>
      </c>
      <c r="E1517" s="4">
        <v>836.69</v>
      </c>
      <c r="F1517" s="4">
        <v>20.399999999999999</v>
      </c>
    </row>
    <row r="1518" spans="1:6" x14ac:dyDescent="0.3">
      <c r="A1518" s="1">
        <v>29015</v>
      </c>
      <c r="B1518" t="s">
        <v>2591</v>
      </c>
      <c r="C1518" t="s">
        <v>251</v>
      </c>
      <c r="D1518" s="3">
        <v>19056</v>
      </c>
      <c r="E1518" s="4">
        <v>704.06</v>
      </c>
      <c r="F1518" s="4">
        <v>27.1</v>
      </c>
    </row>
    <row r="1519" spans="1:6" x14ac:dyDescent="0.3">
      <c r="A1519" s="1">
        <v>29017</v>
      </c>
      <c r="B1519" t="s">
        <v>2592</v>
      </c>
      <c r="C1519" t="s">
        <v>2593</v>
      </c>
      <c r="D1519" s="3">
        <v>12363</v>
      </c>
      <c r="E1519" s="4">
        <v>617.91</v>
      </c>
      <c r="F1519" s="4">
        <v>20</v>
      </c>
    </row>
    <row r="1520" spans="1:6" x14ac:dyDescent="0.3">
      <c r="A1520" s="1">
        <v>29019</v>
      </c>
      <c r="B1520" t="s">
        <v>2594</v>
      </c>
      <c r="C1520" t="s">
        <v>253</v>
      </c>
      <c r="D1520" s="3">
        <v>162642</v>
      </c>
      <c r="E1520" s="4">
        <v>685.41</v>
      </c>
      <c r="F1520" s="4">
        <v>237.3</v>
      </c>
    </row>
    <row r="1521" spans="1:6" x14ac:dyDescent="0.3">
      <c r="A1521" s="1">
        <v>29021</v>
      </c>
      <c r="B1521" t="s">
        <v>2595</v>
      </c>
      <c r="C1521" t="s">
        <v>1449</v>
      </c>
      <c r="D1521" s="3">
        <v>89201</v>
      </c>
      <c r="E1521" s="4">
        <v>408.03</v>
      </c>
      <c r="F1521" s="4">
        <v>218.6</v>
      </c>
    </row>
    <row r="1522" spans="1:6" x14ac:dyDescent="0.3">
      <c r="A1522" s="1">
        <v>29023</v>
      </c>
      <c r="B1522" t="s">
        <v>2596</v>
      </c>
      <c r="C1522" t="s">
        <v>23</v>
      </c>
      <c r="D1522" s="3">
        <v>42794</v>
      </c>
      <c r="E1522" s="4">
        <v>694.67</v>
      </c>
      <c r="F1522" s="4">
        <v>61.6</v>
      </c>
    </row>
    <row r="1523" spans="1:6" x14ac:dyDescent="0.3">
      <c r="A1523" s="1">
        <v>29025</v>
      </c>
      <c r="B1523" t="s">
        <v>2597</v>
      </c>
      <c r="C1523" t="s">
        <v>1780</v>
      </c>
      <c r="D1523" s="3">
        <v>9424</v>
      </c>
      <c r="E1523" s="4">
        <v>426.39</v>
      </c>
      <c r="F1523" s="4">
        <v>22.1</v>
      </c>
    </row>
    <row r="1524" spans="1:6" x14ac:dyDescent="0.3">
      <c r="A1524" s="1">
        <v>29027</v>
      </c>
      <c r="B1524" t="s">
        <v>2598</v>
      </c>
      <c r="C1524" t="s">
        <v>2599</v>
      </c>
      <c r="D1524" s="3">
        <v>44332</v>
      </c>
      <c r="E1524" s="4">
        <v>834.57</v>
      </c>
      <c r="F1524" s="4">
        <v>53.1</v>
      </c>
    </row>
    <row r="1525" spans="1:6" x14ac:dyDescent="0.3">
      <c r="A1525" s="1">
        <v>29029</v>
      </c>
      <c r="B1525" t="s">
        <v>2600</v>
      </c>
      <c r="C1525" t="s">
        <v>807</v>
      </c>
      <c r="D1525" s="3">
        <v>44002</v>
      </c>
      <c r="E1525" s="4">
        <v>655.92</v>
      </c>
      <c r="F1525" s="4">
        <v>67.099999999999994</v>
      </c>
    </row>
    <row r="1526" spans="1:6" x14ac:dyDescent="0.3">
      <c r="A1526" s="1">
        <v>29031</v>
      </c>
      <c r="B1526" t="s">
        <v>2601</v>
      </c>
      <c r="C1526" t="s">
        <v>2602</v>
      </c>
      <c r="D1526" s="3">
        <v>75674</v>
      </c>
      <c r="E1526" s="4">
        <v>578.53</v>
      </c>
      <c r="F1526" s="4">
        <v>130.80000000000001</v>
      </c>
    </row>
    <row r="1527" spans="1:6" x14ac:dyDescent="0.3">
      <c r="A1527" s="1">
        <v>29033</v>
      </c>
      <c r="B1527" t="s">
        <v>2603</v>
      </c>
      <c r="C1527" t="s">
        <v>258</v>
      </c>
      <c r="D1527" s="3">
        <v>9295</v>
      </c>
      <c r="E1527" s="4">
        <v>694.62</v>
      </c>
      <c r="F1527" s="4">
        <v>13.4</v>
      </c>
    </row>
    <row r="1528" spans="1:6" x14ac:dyDescent="0.3">
      <c r="A1528" s="1">
        <v>29035</v>
      </c>
      <c r="B1528" t="s">
        <v>2604</v>
      </c>
      <c r="C1528" t="s">
        <v>1789</v>
      </c>
      <c r="D1528" s="3">
        <v>6265</v>
      </c>
      <c r="E1528" s="4">
        <v>507.36</v>
      </c>
      <c r="F1528" s="4">
        <v>12.3</v>
      </c>
    </row>
    <row r="1529" spans="1:6" x14ac:dyDescent="0.3">
      <c r="A1529" s="1">
        <v>29037</v>
      </c>
      <c r="B1529" t="s">
        <v>2605</v>
      </c>
      <c r="C1529" t="s">
        <v>1151</v>
      </c>
      <c r="D1529" s="3">
        <v>99478</v>
      </c>
      <c r="E1529" s="4">
        <v>696.84</v>
      </c>
      <c r="F1529" s="4">
        <v>142.80000000000001</v>
      </c>
    </row>
    <row r="1530" spans="1:6" x14ac:dyDescent="0.3">
      <c r="A1530" s="1">
        <v>29039</v>
      </c>
      <c r="B1530" t="s">
        <v>2606</v>
      </c>
      <c r="C1530" t="s">
        <v>1457</v>
      </c>
      <c r="D1530" s="3">
        <v>13982</v>
      </c>
      <c r="E1530" s="4">
        <v>474.48</v>
      </c>
      <c r="F1530" s="4">
        <v>29.5</v>
      </c>
    </row>
    <row r="1531" spans="1:6" x14ac:dyDescent="0.3">
      <c r="A1531" s="1">
        <v>29041</v>
      </c>
      <c r="B1531" t="s">
        <v>2607</v>
      </c>
      <c r="C1531" t="s">
        <v>2608</v>
      </c>
      <c r="D1531" s="3">
        <v>7831</v>
      </c>
      <c r="E1531" s="4">
        <v>751.18</v>
      </c>
      <c r="F1531" s="4">
        <v>10.4</v>
      </c>
    </row>
    <row r="1532" spans="1:6" x14ac:dyDescent="0.3">
      <c r="A1532" s="1">
        <v>29043</v>
      </c>
      <c r="B1532" t="s">
        <v>2609</v>
      </c>
      <c r="C1532" t="s">
        <v>1155</v>
      </c>
      <c r="D1532" s="3">
        <v>77422</v>
      </c>
      <c r="E1532" s="4">
        <v>562.65</v>
      </c>
      <c r="F1532" s="4">
        <v>137.6</v>
      </c>
    </row>
    <row r="1533" spans="1:6" x14ac:dyDescent="0.3">
      <c r="A1533" s="1">
        <v>29045</v>
      </c>
      <c r="B1533" t="s">
        <v>2610</v>
      </c>
      <c r="C1533" t="s">
        <v>262</v>
      </c>
      <c r="D1533" s="3">
        <v>7139</v>
      </c>
      <c r="E1533" s="4">
        <v>504.69</v>
      </c>
      <c r="F1533" s="4">
        <v>14.1</v>
      </c>
    </row>
    <row r="1534" spans="1:6" x14ac:dyDescent="0.3">
      <c r="A1534" s="1">
        <v>29047</v>
      </c>
      <c r="B1534" t="s">
        <v>2611</v>
      </c>
      <c r="C1534" t="s">
        <v>37</v>
      </c>
      <c r="D1534" s="3">
        <v>221939</v>
      </c>
      <c r="E1534" s="4">
        <v>397.3</v>
      </c>
      <c r="F1534" s="4">
        <v>558.6</v>
      </c>
    </row>
    <row r="1535" spans="1:6" x14ac:dyDescent="0.3">
      <c r="A1535" s="1">
        <v>29049</v>
      </c>
      <c r="B1535" t="s">
        <v>2612</v>
      </c>
      <c r="C1535" t="s">
        <v>1159</v>
      </c>
      <c r="D1535" s="3">
        <v>20743</v>
      </c>
      <c r="E1535" s="4">
        <v>418.96</v>
      </c>
      <c r="F1535" s="4">
        <v>49.5</v>
      </c>
    </row>
    <row r="1536" spans="1:6" x14ac:dyDescent="0.3">
      <c r="A1536" s="1">
        <v>29051</v>
      </c>
      <c r="B1536" t="s">
        <v>2613</v>
      </c>
      <c r="C1536" t="s">
        <v>2614</v>
      </c>
      <c r="D1536" s="3">
        <v>75990</v>
      </c>
      <c r="E1536" s="4">
        <v>393.75</v>
      </c>
      <c r="F1536" s="4">
        <v>193</v>
      </c>
    </row>
    <row r="1537" spans="1:6" x14ac:dyDescent="0.3">
      <c r="A1537" s="1">
        <v>29053</v>
      </c>
      <c r="B1537" t="s">
        <v>2615</v>
      </c>
      <c r="C1537" t="s">
        <v>2616</v>
      </c>
      <c r="D1537" s="3">
        <v>17601</v>
      </c>
      <c r="E1537" s="4">
        <v>564.77</v>
      </c>
      <c r="F1537" s="4">
        <v>31.2</v>
      </c>
    </row>
    <row r="1538" spans="1:6" x14ac:dyDescent="0.3">
      <c r="A1538" s="1">
        <v>29055</v>
      </c>
      <c r="B1538" t="s">
        <v>2617</v>
      </c>
      <c r="C1538" t="s">
        <v>274</v>
      </c>
      <c r="D1538" s="3">
        <v>24696</v>
      </c>
      <c r="E1538" s="4">
        <v>742.52</v>
      </c>
      <c r="F1538" s="4">
        <v>33.299999999999997</v>
      </c>
    </row>
    <row r="1539" spans="1:6" x14ac:dyDescent="0.3">
      <c r="A1539" s="1">
        <v>29057</v>
      </c>
      <c r="B1539" t="s">
        <v>2618</v>
      </c>
      <c r="C1539" t="s">
        <v>843</v>
      </c>
      <c r="D1539" s="3">
        <v>7883</v>
      </c>
      <c r="E1539" s="4">
        <v>490.01</v>
      </c>
      <c r="F1539" s="4">
        <v>16.100000000000001</v>
      </c>
    </row>
    <row r="1540" spans="1:6" x14ac:dyDescent="0.3">
      <c r="A1540" s="1">
        <v>29059</v>
      </c>
      <c r="B1540" t="s">
        <v>2619</v>
      </c>
      <c r="C1540" t="s">
        <v>57</v>
      </c>
      <c r="D1540" s="3">
        <v>16777</v>
      </c>
      <c r="E1540" s="4">
        <v>540.77</v>
      </c>
      <c r="F1540" s="4">
        <v>31</v>
      </c>
    </row>
    <row r="1541" spans="1:6" x14ac:dyDescent="0.3">
      <c r="A1541" s="1">
        <v>29061</v>
      </c>
      <c r="B1541" t="s">
        <v>2620</v>
      </c>
      <c r="C1541" t="s">
        <v>1314</v>
      </c>
      <c r="D1541" s="3">
        <v>8433</v>
      </c>
      <c r="E1541" s="4">
        <v>563.24</v>
      </c>
      <c r="F1541" s="4">
        <v>15</v>
      </c>
    </row>
    <row r="1542" spans="1:6" x14ac:dyDescent="0.3">
      <c r="A1542" s="1">
        <v>29063</v>
      </c>
      <c r="B1542" t="s">
        <v>2621</v>
      </c>
      <c r="C1542" t="s">
        <v>59</v>
      </c>
      <c r="D1542" s="3">
        <v>12892</v>
      </c>
      <c r="E1542" s="4">
        <v>421.36</v>
      </c>
      <c r="F1542" s="4">
        <v>30.6</v>
      </c>
    </row>
    <row r="1543" spans="1:6" x14ac:dyDescent="0.3">
      <c r="A1543" s="1">
        <v>29065</v>
      </c>
      <c r="B1543" t="s">
        <v>2622</v>
      </c>
      <c r="C1543" t="s">
        <v>2623</v>
      </c>
      <c r="D1543" s="3">
        <v>15657</v>
      </c>
      <c r="E1543" s="4">
        <v>752.79</v>
      </c>
      <c r="F1543" s="4">
        <v>20.8</v>
      </c>
    </row>
    <row r="1544" spans="1:6" x14ac:dyDescent="0.3">
      <c r="A1544" s="1">
        <v>29067</v>
      </c>
      <c r="B1544" t="s">
        <v>2624</v>
      </c>
      <c r="C1544" t="s">
        <v>534</v>
      </c>
      <c r="D1544" s="3">
        <v>13684</v>
      </c>
      <c r="E1544" s="4">
        <v>813.63</v>
      </c>
      <c r="F1544" s="4">
        <v>16.8</v>
      </c>
    </row>
    <row r="1545" spans="1:6" x14ac:dyDescent="0.3">
      <c r="A1545" s="1">
        <v>29069</v>
      </c>
      <c r="B1545" t="s">
        <v>2625</v>
      </c>
      <c r="C1545" t="s">
        <v>2626</v>
      </c>
      <c r="D1545" s="3">
        <v>31953</v>
      </c>
      <c r="E1545" s="4">
        <v>541.07000000000005</v>
      </c>
      <c r="F1545" s="4">
        <v>59.1</v>
      </c>
    </row>
    <row r="1546" spans="1:6" x14ac:dyDescent="0.3">
      <c r="A1546" s="1">
        <v>29071</v>
      </c>
      <c r="B1546" t="s">
        <v>2627</v>
      </c>
      <c r="C1546" t="s">
        <v>69</v>
      </c>
      <c r="D1546" s="3">
        <v>101492</v>
      </c>
      <c r="E1546" s="4">
        <v>922.68</v>
      </c>
      <c r="F1546" s="4">
        <v>110</v>
      </c>
    </row>
    <row r="1547" spans="1:6" x14ac:dyDescent="0.3">
      <c r="A1547" s="1">
        <v>29073</v>
      </c>
      <c r="B1547" t="s">
        <v>2628</v>
      </c>
      <c r="C1547" t="s">
        <v>2629</v>
      </c>
      <c r="D1547" s="3">
        <v>15222</v>
      </c>
      <c r="E1547" s="4">
        <v>517.79999999999995</v>
      </c>
      <c r="F1547" s="4">
        <v>29.4</v>
      </c>
    </row>
    <row r="1548" spans="1:6" x14ac:dyDescent="0.3">
      <c r="A1548" s="1">
        <v>29075</v>
      </c>
      <c r="B1548" t="s">
        <v>2630</v>
      </c>
      <c r="C1548" t="s">
        <v>2631</v>
      </c>
      <c r="D1548" s="3">
        <v>6738</v>
      </c>
      <c r="E1548" s="4">
        <v>491.42</v>
      </c>
      <c r="F1548" s="4">
        <v>13.7</v>
      </c>
    </row>
    <row r="1549" spans="1:6" x14ac:dyDescent="0.3">
      <c r="A1549" s="1">
        <v>29077</v>
      </c>
      <c r="B1549" t="s">
        <v>2632</v>
      </c>
      <c r="C1549" t="s">
        <v>73</v>
      </c>
      <c r="D1549" s="3">
        <v>275174</v>
      </c>
      <c r="E1549" s="4">
        <v>675.3</v>
      </c>
      <c r="F1549" s="4">
        <v>407.5</v>
      </c>
    </row>
    <row r="1550" spans="1:6" x14ac:dyDescent="0.3">
      <c r="A1550" s="1">
        <v>29079</v>
      </c>
      <c r="B1550" t="s">
        <v>2633</v>
      </c>
      <c r="C1550" t="s">
        <v>1186</v>
      </c>
      <c r="D1550" s="3">
        <v>10261</v>
      </c>
      <c r="E1550" s="4">
        <v>435.28</v>
      </c>
      <c r="F1550" s="4">
        <v>23.6</v>
      </c>
    </row>
    <row r="1551" spans="1:6" x14ac:dyDescent="0.3">
      <c r="A1551" s="1">
        <v>29081</v>
      </c>
      <c r="B1551" t="s">
        <v>2634</v>
      </c>
      <c r="C1551" t="s">
        <v>1339</v>
      </c>
      <c r="D1551" s="3">
        <v>8957</v>
      </c>
      <c r="E1551" s="4">
        <v>722.5</v>
      </c>
      <c r="F1551" s="4">
        <v>12.4</v>
      </c>
    </row>
    <row r="1552" spans="1:6" x14ac:dyDescent="0.3">
      <c r="A1552" s="1">
        <v>29083</v>
      </c>
      <c r="B1552" t="s">
        <v>2635</v>
      </c>
      <c r="C1552" t="s">
        <v>77</v>
      </c>
      <c r="D1552" s="3">
        <v>22272</v>
      </c>
      <c r="E1552" s="4">
        <v>696.95</v>
      </c>
      <c r="F1552" s="4">
        <v>32</v>
      </c>
    </row>
    <row r="1553" spans="1:6" x14ac:dyDescent="0.3">
      <c r="A1553" s="1">
        <v>29085</v>
      </c>
      <c r="B1553" t="s">
        <v>2636</v>
      </c>
      <c r="C1553" t="s">
        <v>2637</v>
      </c>
      <c r="D1553" s="3">
        <v>9627</v>
      </c>
      <c r="E1553" s="4">
        <v>399.09</v>
      </c>
      <c r="F1553" s="4">
        <v>24.1</v>
      </c>
    </row>
    <row r="1554" spans="1:6" x14ac:dyDescent="0.3">
      <c r="A1554" s="1">
        <v>29087</v>
      </c>
      <c r="B1554" t="s">
        <v>2638</v>
      </c>
      <c r="C1554" t="s">
        <v>2639</v>
      </c>
      <c r="D1554" s="3">
        <v>4912</v>
      </c>
      <c r="E1554" s="4">
        <v>462.69</v>
      </c>
      <c r="F1554" s="4">
        <v>10.6</v>
      </c>
    </row>
    <row r="1555" spans="1:6" x14ac:dyDescent="0.3">
      <c r="A1555" s="1">
        <v>29089</v>
      </c>
      <c r="B1555" t="s">
        <v>2640</v>
      </c>
      <c r="C1555" t="s">
        <v>299</v>
      </c>
      <c r="D1555" s="3">
        <v>10144</v>
      </c>
      <c r="E1555" s="4">
        <v>463.85</v>
      </c>
      <c r="F1555" s="4">
        <v>21.9</v>
      </c>
    </row>
    <row r="1556" spans="1:6" x14ac:dyDescent="0.3">
      <c r="A1556" s="1">
        <v>29091</v>
      </c>
      <c r="B1556" t="s">
        <v>2641</v>
      </c>
      <c r="C1556" t="s">
        <v>2642</v>
      </c>
      <c r="D1556" s="3">
        <v>40400</v>
      </c>
      <c r="E1556" s="4">
        <v>927.25</v>
      </c>
      <c r="F1556" s="4">
        <v>43.6</v>
      </c>
    </row>
    <row r="1557" spans="1:6" x14ac:dyDescent="0.3">
      <c r="A1557" s="1">
        <v>29093</v>
      </c>
      <c r="B1557" t="s">
        <v>2643</v>
      </c>
      <c r="C1557" t="s">
        <v>2225</v>
      </c>
      <c r="D1557" s="3">
        <v>10630</v>
      </c>
      <c r="E1557" s="4">
        <v>550.26</v>
      </c>
      <c r="F1557" s="4">
        <v>19.3</v>
      </c>
    </row>
    <row r="1558" spans="1:6" x14ac:dyDescent="0.3">
      <c r="A1558" s="1">
        <v>29095</v>
      </c>
      <c r="B1558" t="s">
        <v>2644</v>
      </c>
      <c r="C1558" t="s">
        <v>81</v>
      </c>
      <c r="D1558" s="3">
        <v>674158</v>
      </c>
      <c r="E1558" s="4">
        <v>604.46</v>
      </c>
      <c r="F1558" s="4">
        <v>1115.3</v>
      </c>
    </row>
    <row r="1559" spans="1:6" x14ac:dyDescent="0.3">
      <c r="A1559" s="1">
        <v>29097</v>
      </c>
      <c r="B1559" t="s">
        <v>2645</v>
      </c>
      <c r="C1559" t="s">
        <v>911</v>
      </c>
      <c r="D1559" s="3">
        <v>117404</v>
      </c>
      <c r="E1559" s="4">
        <v>638.49</v>
      </c>
      <c r="F1559" s="4">
        <v>183.9</v>
      </c>
    </row>
    <row r="1560" spans="1:6" x14ac:dyDescent="0.3">
      <c r="A1560" s="1">
        <v>29099</v>
      </c>
      <c r="B1560" t="s">
        <v>2646</v>
      </c>
      <c r="C1560" t="s">
        <v>83</v>
      </c>
      <c r="D1560" s="3">
        <v>218733</v>
      </c>
      <c r="E1560" s="4">
        <v>656.63</v>
      </c>
      <c r="F1560" s="4">
        <v>333.1</v>
      </c>
    </row>
    <row r="1561" spans="1:6" x14ac:dyDescent="0.3">
      <c r="A1561" s="1">
        <v>29101</v>
      </c>
      <c r="B1561" t="s">
        <v>2647</v>
      </c>
      <c r="C1561" t="s">
        <v>307</v>
      </c>
      <c r="D1561" s="3">
        <v>52595</v>
      </c>
      <c r="E1561" s="4">
        <v>829.28</v>
      </c>
      <c r="F1561" s="4">
        <v>63.4</v>
      </c>
    </row>
    <row r="1562" spans="1:6" x14ac:dyDescent="0.3">
      <c r="A1562" s="1">
        <v>29103</v>
      </c>
      <c r="B1562" t="s">
        <v>2648</v>
      </c>
      <c r="C1562" t="s">
        <v>1211</v>
      </c>
      <c r="D1562" s="3">
        <v>4131</v>
      </c>
      <c r="E1562" s="4">
        <v>504.01</v>
      </c>
      <c r="F1562" s="4">
        <v>8.1999999999999993</v>
      </c>
    </row>
    <row r="1563" spans="1:6" x14ac:dyDescent="0.3">
      <c r="A1563" s="1">
        <v>29105</v>
      </c>
      <c r="B1563" t="s">
        <v>2649</v>
      </c>
      <c r="C1563" t="s">
        <v>2650</v>
      </c>
      <c r="D1563" s="3">
        <v>35571</v>
      </c>
      <c r="E1563" s="4">
        <v>764.72</v>
      </c>
      <c r="F1563" s="4">
        <v>46.5</v>
      </c>
    </row>
    <row r="1564" spans="1:6" x14ac:dyDescent="0.3">
      <c r="A1564" s="1">
        <v>29107</v>
      </c>
      <c r="B1564" t="s">
        <v>2651</v>
      </c>
      <c r="C1564" t="s">
        <v>309</v>
      </c>
      <c r="D1564" s="3">
        <v>33381</v>
      </c>
      <c r="E1564" s="4">
        <v>628.42999999999995</v>
      </c>
      <c r="F1564" s="4">
        <v>53.1</v>
      </c>
    </row>
    <row r="1565" spans="1:6" x14ac:dyDescent="0.3">
      <c r="A1565" s="1">
        <v>29109</v>
      </c>
      <c r="B1565" t="s">
        <v>2652</v>
      </c>
      <c r="C1565" t="s">
        <v>90</v>
      </c>
      <c r="D1565" s="3">
        <v>38634</v>
      </c>
      <c r="E1565" s="4">
        <v>611.74</v>
      </c>
      <c r="F1565" s="4">
        <v>63.2</v>
      </c>
    </row>
    <row r="1566" spans="1:6" x14ac:dyDescent="0.3">
      <c r="A1566" s="1">
        <v>29111</v>
      </c>
      <c r="B1566" t="s">
        <v>2653</v>
      </c>
      <c r="C1566" t="s">
        <v>1112</v>
      </c>
      <c r="D1566" s="3">
        <v>10211</v>
      </c>
      <c r="E1566" s="4">
        <v>505.04</v>
      </c>
      <c r="F1566" s="4">
        <v>20.2</v>
      </c>
    </row>
    <row r="1567" spans="1:6" x14ac:dyDescent="0.3">
      <c r="A1567" s="1">
        <v>29113</v>
      </c>
      <c r="B1567" t="s">
        <v>2654</v>
      </c>
      <c r="C1567" t="s">
        <v>313</v>
      </c>
      <c r="D1567" s="3">
        <v>52566</v>
      </c>
      <c r="E1567" s="4">
        <v>626.55999999999995</v>
      </c>
      <c r="F1567" s="4">
        <v>83.9</v>
      </c>
    </row>
    <row r="1568" spans="1:6" x14ac:dyDescent="0.3">
      <c r="A1568" s="1">
        <v>29115</v>
      </c>
      <c r="B1568" t="s">
        <v>2655</v>
      </c>
      <c r="C1568" t="s">
        <v>1511</v>
      </c>
      <c r="D1568" s="3">
        <v>12761</v>
      </c>
      <c r="E1568" s="4">
        <v>615.55999999999995</v>
      </c>
      <c r="F1568" s="4">
        <v>20.7</v>
      </c>
    </row>
    <row r="1569" spans="1:6" x14ac:dyDescent="0.3">
      <c r="A1569" s="1">
        <v>29117</v>
      </c>
      <c r="B1569" t="s">
        <v>2656</v>
      </c>
      <c r="C1569" t="s">
        <v>1218</v>
      </c>
      <c r="D1569" s="3">
        <v>15195</v>
      </c>
      <c r="E1569" s="4">
        <v>532.33000000000004</v>
      </c>
      <c r="F1569" s="4">
        <v>28.5</v>
      </c>
    </row>
    <row r="1570" spans="1:6" x14ac:dyDescent="0.3">
      <c r="A1570" s="1">
        <v>29119</v>
      </c>
      <c r="B1570" t="s">
        <v>2657</v>
      </c>
      <c r="C1570" t="s">
        <v>2658</v>
      </c>
      <c r="D1570" s="3">
        <v>23083</v>
      </c>
      <c r="E1570" s="4">
        <v>539.48</v>
      </c>
      <c r="F1570" s="4">
        <v>42.8</v>
      </c>
    </row>
    <row r="1571" spans="1:6" x14ac:dyDescent="0.3">
      <c r="A1571" s="1">
        <v>29121</v>
      </c>
      <c r="B1571" t="s">
        <v>2659</v>
      </c>
      <c r="C1571" t="s">
        <v>99</v>
      </c>
      <c r="D1571" s="3">
        <v>15566</v>
      </c>
      <c r="E1571" s="4">
        <v>801.23</v>
      </c>
      <c r="F1571" s="4">
        <v>19.399999999999999</v>
      </c>
    </row>
    <row r="1572" spans="1:6" x14ac:dyDescent="0.3">
      <c r="A1572" s="1">
        <v>29123</v>
      </c>
      <c r="B1572" t="s">
        <v>2660</v>
      </c>
      <c r="C1572" t="s">
        <v>101</v>
      </c>
      <c r="D1572" s="3">
        <v>12226</v>
      </c>
      <c r="E1572" s="4">
        <v>494.39</v>
      </c>
      <c r="F1572" s="4">
        <v>24.7</v>
      </c>
    </row>
    <row r="1573" spans="1:6" x14ac:dyDescent="0.3">
      <c r="A1573" s="1">
        <v>29125</v>
      </c>
      <c r="B1573" t="s">
        <v>2661</v>
      </c>
      <c r="C1573" t="s">
        <v>2662</v>
      </c>
      <c r="D1573" s="3">
        <v>9176</v>
      </c>
      <c r="E1573" s="4">
        <v>526.98</v>
      </c>
      <c r="F1573" s="4">
        <v>17.399999999999999</v>
      </c>
    </row>
    <row r="1574" spans="1:6" x14ac:dyDescent="0.3">
      <c r="A1574" s="1">
        <v>29127</v>
      </c>
      <c r="B1574" t="s">
        <v>2663</v>
      </c>
      <c r="C1574" t="s">
        <v>105</v>
      </c>
      <c r="D1574" s="3">
        <v>28781</v>
      </c>
      <c r="E1574" s="4">
        <v>436.92</v>
      </c>
      <c r="F1574" s="4">
        <v>65.900000000000006</v>
      </c>
    </row>
    <row r="1575" spans="1:6" x14ac:dyDescent="0.3">
      <c r="A1575" s="1">
        <v>29129</v>
      </c>
      <c r="B1575" t="s">
        <v>2664</v>
      </c>
      <c r="C1575" t="s">
        <v>1239</v>
      </c>
      <c r="D1575" s="3">
        <v>3785</v>
      </c>
      <c r="E1575" s="4">
        <v>453.84</v>
      </c>
      <c r="F1575" s="4">
        <v>8.3000000000000007</v>
      </c>
    </row>
    <row r="1576" spans="1:6" x14ac:dyDescent="0.3">
      <c r="A1576" s="1">
        <v>29131</v>
      </c>
      <c r="B1576" t="s">
        <v>2665</v>
      </c>
      <c r="C1576" t="s">
        <v>323</v>
      </c>
      <c r="D1576" s="3">
        <v>24748</v>
      </c>
      <c r="E1576" s="4">
        <v>592.59</v>
      </c>
      <c r="F1576" s="4">
        <v>41.8</v>
      </c>
    </row>
    <row r="1577" spans="1:6" x14ac:dyDescent="0.3">
      <c r="A1577" s="1">
        <v>29133</v>
      </c>
      <c r="B1577" t="s">
        <v>2666</v>
      </c>
      <c r="C1577" t="s">
        <v>325</v>
      </c>
      <c r="D1577" s="3">
        <v>14358</v>
      </c>
      <c r="E1577" s="4">
        <v>411.58</v>
      </c>
      <c r="F1577" s="4">
        <v>34.9</v>
      </c>
    </row>
    <row r="1578" spans="1:6" x14ac:dyDescent="0.3">
      <c r="A1578" s="1">
        <v>29135</v>
      </c>
      <c r="B1578" t="s">
        <v>2667</v>
      </c>
      <c r="C1578" t="s">
        <v>2668</v>
      </c>
      <c r="D1578" s="3">
        <v>15607</v>
      </c>
      <c r="E1578" s="4">
        <v>415.03</v>
      </c>
      <c r="F1578" s="4">
        <v>37.6</v>
      </c>
    </row>
    <row r="1579" spans="1:6" x14ac:dyDescent="0.3">
      <c r="A1579" s="1">
        <v>29137</v>
      </c>
      <c r="B1579" t="s">
        <v>2669</v>
      </c>
      <c r="C1579" t="s">
        <v>112</v>
      </c>
      <c r="D1579" s="3">
        <v>8840</v>
      </c>
      <c r="E1579" s="4">
        <v>647.65</v>
      </c>
      <c r="F1579" s="4">
        <v>13.6</v>
      </c>
    </row>
    <row r="1580" spans="1:6" x14ac:dyDescent="0.3">
      <c r="A1580" s="1">
        <v>29139</v>
      </c>
      <c r="B1580" t="s">
        <v>2670</v>
      </c>
      <c r="C1580" t="s">
        <v>114</v>
      </c>
      <c r="D1580" s="3">
        <v>12236</v>
      </c>
      <c r="E1580" s="4">
        <v>536.25</v>
      </c>
      <c r="F1580" s="4">
        <v>22.8</v>
      </c>
    </row>
    <row r="1581" spans="1:6" x14ac:dyDescent="0.3">
      <c r="A1581" s="1">
        <v>29141</v>
      </c>
      <c r="B1581" t="s">
        <v>2671</v>
      </c>
      <c r="C1581" t="s">
        <v>116</v>
      </c>
      <c r="D1581" s="3">
        <v>20565</v>
      </c>
      <c r="E1581" s="4">
        <v>597.63</v>
      </c>
      <c r="F1581" s="4">
        <v>34.4</v>
      </c>
    </row>
    <row r="1582" spans="1:6" x14ac:dyDescent="0.3">
      <c r="A1582" s="1">
        <v>29143</v>
      </c>
      <c r="B1582" t="s">
        <v>2672</v>
      </c>
      <c r="C1582" t="s">
        <v>2673</v>
      </c>
      <c r="D1582" s="3">
        <v>18956</v>
      </c>
      <c r="E1582" s="4">
        <v>674.84</v>
      </c>
      <c r="F1582" s="4">
        <v>28.1</v>
      </c>
    </row>
    <row r="1583" spans="1:6" x14ac:dyDescent="0.3">
      <c r="A1583" s="1">
        <v>29145</v>
      </c>
      <c r="B1583" t="s">
        <v>2674</v>
      </c>
      <c r="C1583" t="s">
        <v>331</v>
      </c>
      <c r="D1583" s="3">
        <v>58114</v>
      </c>
      <c r="E1583" s="4">
        <v>624.76</v>
      </c>
      <c r="F1583" s="4">
        <v>93</v>
      </c>
    </row>
    <row r="1584" spans="1:6" x14ac:dyDescent="0.3">
      <c r="A1584" s="1">
        <v>29147</v>
      </c>
      <c r="B1584" t="s">
        <v>2675</v>
      </c>
      <c r="C1584" t="s">
        <v>2676</v>
      </c>
      <c r="D1584" s="3">
        <v>23370</v>
      </c>
      <c r="E1584" s="4">
        <v>876.96</v>
      </c>
      <c r="F1584" s="4">
        <v>26.6</v>
      </c>
    </row>
    <row r="1585" spans="1:6" x14ac:dyDescent="0.3">
      <c r="A1585" s="1">
        <v>29149</v>
      </c>
      <c r="B1585" t="s">
        <v>2677</v>
      </c>
      <c r="C1585" t="s">
        <v>2678</v>
      </c>
      <c r="D1585" s="3">
        <v>10881</v>
      </c>
      <c r="E1585" s="4">
        <v>789.8</v>
      </c>
      <c r="F1585" s="4">
        <v>13.8</v>
      </c>
    </row>
    <row r="1586" spans="1:6" x14ac:dyDescent="0.3">
      <c r="A1586" s="1">
        <v>29151</v>
      </c>
      <c r="B1586" t="s">
        <v>2679</v>
      </c>
      <c r="C1586" t="s">
        <v>1688</v>
      </c>
      <c r="D1586" s="3">
        <v>13878</v>
      </c>
      <c r="E1586" s="4">
        <v>604.35</v>
      </c>
      <c r="F1586" s="4">
        <v>23</v>
      </c>
    </row>
    <row r="1587" spans="1:6" x14ac:dyDescent="0.3">
      <c r="A1587" s="1">
        <v>29153</v>
      </c>
      <c r="B1587" t="s">
        <v>2680</v>
      </c>
      <c r="C1587" t="s">
        <v>2681</v>
      </c>
      <c r="D1587" s="3">
        <v>9723</v>
      </c>
      <c r="E1587" s="4">
        <v>744.97</v>
      </c>
      <c r="F1587" s="4">
        <v>13.1</v>
      </c>
    </row>
    <row r="1588" spans="1:6" x14ac:dyDescent="0.3">
      <c r="A1588" s="1">
        <v>29155</v>
      </c>
      <c r="B1588" t="s">
        <v>2682</v>
      </c>
      <c r="C1588" t="s">
        <v>2683</v>
      </c>
      <c r="D1588" s="3">
        <v>18296</v>
      </c>
      <c r="E1588" s="4">
        <v>492.54</v>
      </c>
      <c r="F1588" s="4">
        <v>37.1</v>
      </c>
    </row>
    <row r="1589" spans="1:6" x14ac:dyDescent="0.3">
      <c r="A1589" s="1">
        <v>29157</v>
      </c>
      <c r="B1589" t="s">
        <v>2684</v>
      </c>
      <c r="C1589" t="s">
        <v>118</v>
      </c>
      <c r="D1589" s="3">
        <v>18971</v>
      </c>
      <c r="E1589" s="4">
        <v>474.35</v>
      </c>
      <c r="F1589" s="4">
        <v>40</v>
      </c>
    </row>
    <row r="1590" spans="1:6" x14ac:dyDescent="0.3">
      <c r="A1590" s="1">
        <v>29159</v>
      </c>
      <c r="B1590" t="s">
        <v>2685</v>
      </c>
      <c r="C1590" t="s">
        <v>2686</v>
      </c>
      <c r="D1590" s="3">
        <v>42201</v>
      </c>
      <c r="E1590" s="4">
        <v>682.22</v>
      </c>
      <c r="F1590" s="4">
        <v>61.9</v>
      </c>
    </row>
    <row r="1591" spans="1:6" x14ac:dyDescent="0.3">
      <c r="A1591" s="1">
        <v>29161</v>
      </c>
      <c r="B1591" t="s">
        <v>2687</v>
      </c>
      <c r="C1591" t="s">
        <v>2688</v>
      </c>
      <c r="D1591" s="3">
        <v>45156</v>
      </c>
      <c r="E1591" s="4">
        <v>671.78</v>
      </c>
      <c r="F1591" s="4">
        <v>67.2</v>
      </c>
    </row>
    <row r="1592" spans="1:6" x14ac:dyDescent="0.3">
      <c r="A1592" s="1">
        <v>29163</v>
      </c>
      <c r="B1592" t="s">
        <v>2689</v>
      </c>
      <c r="C1592" t="s">
        <v>122</v>
      </c>
      <c r="D1592" s="3">
        <v>18516</v>
      </c>
      <c r="E1592" s="4">
        <v>670.44</v>
      </c>
      <c r="F1592" s="4">
        <v>27.6</v>
      </c>
    </row>
    <row r="1593" spans="1:6" x14ac:dyDescent="0.3">
      <c r="A1593" s="1">
        <v>29165</v>
      </c>
      <c r="B1593" t="s">
        <v>2690</v>
      </c>
      <c r="C1593" t="s">
        <v>2691</v>
      </c>
      <c r="D1593" s="3">
        <v>89322</v>
      </c>
      <c r="E1593" s="4">
        <v>420.19</v>
      </c>
      <c r="F1593" s="4">
        <v>212.6</v>
      </c>
    </row>
    <row r="1594" spans="1:6" x14ac:dyDescent="0.3">
      <c r="A1594" s="1">
        <v>29167</v>
      </c>
      <c r="B1594" t="s">
        <v>2692</v>
      </c>
      <c r="C1594" t="s">
        <v>342</v>
      </c>
      <c r="D1594" s="3">
        <v>31137</v>
      </c>
      <c r="E1594" s="4">
        <v>635.52</v>
      </c>
      <c r="F1594" s="4">
        <v>49</v>
      </c>
    </row>
    <row r="1595" spans="1:6" x14ac:dyDescent="0.3">
      <c r="A1595" s="1">
        <v>29169</v>
      </c>
      <c r="B1595" t="s">
        <v>2693</v>
      </c>
      <c r="C1595" t="s">
        <v>348</v>
      </c>
      <c r="D1595" s="3">
        <v>52274</v>
      </c>
      <c r="E1595" s="4">
        <v>547.1</v>
      </c>
      <c r="F1595" s="4">
        <v>95.5</v>
      </c>
    </row>
    <row r="1596" spans="1:6" x14ac:dyDescent="0.3">
      <c r="A1596" s="1">
        <v>29171</v>
      </c>
      <c r="B1596" t="s">
        <v>2694</v>
      </c>
      <c r="C1596" t="s">
        <v>745</v>
      </c>
      <c r="D1596" s="3">
        <v>4979</v>
      </c>
      <c r="E1596" s="4">
        <v>517.32000000000005</v>
      </c>
      <c r="F1596" s="4">
        <v>9.6</v>
      </c>
    </row>
    <row r="1597" spans="1:6" x14ac:dyDescent="0.3">
      <c r="A1597" s="1">
        <v>29173</v>
      </c>
      <c r="B1597" t="s">
        <v>2695</v>
      </c>
      <c r="C1597" t="s">
        <v>2696</v>
      </c>
      <c r="D1597" s="3">
        <v>10167</v>
      </c>
      <c r="E1597" s="4">
        <v>469.78</v>
      </c>
      <c r="F1597" s="4">
        <v>21.6</v>
      </c>
    </row>
    <row r="1598" spans="1:6" x14ac:dyDescent="0.3">
      <c r="A1598" s="1">
        <v>29175</v>
      </c>
      <c r="B1598" t="s">
        <v>2697</v>
      </c>
      <c r="C1598" t="s">
        <v>124</v>
      </c>
      <c r="D1598" s="3">
        <v>25414</v>
      </c>
      <c r="E1598" s="4">
        <v>482.68</v>
      </c>
      <c r="F1598" s="4">
        <v>52.7</v>
      </c>
    </row>
    <row r="1599" spans="1:6" x14ac:dyDescent="0.3">
      <c r="A1599" s="1">
        <v>29177</v>
      </c>
      <c r="B1599" t="s">
        <v>2698</v>
      </c>
      <c r="C1599" t="s">
        <v>2699</v>
      </c>
      <c r="D1599" s="3">
        <v>23494</v>
      </c>
      <c r="E1599" s="4">
        <v>568.80999999999995</v>
      </c>
      <c r="F1599" s="4">
        <v>41.3</v>
      </c>
    </row>
    <row r="1600" spans="1:6" x14ac:dyDescent="0.3">
      <c r="A1600" s="1">
        <v>29179</v>
      </c>
      <c r="B1600" t="s">
        <v>2700</v>
      </c>
      <c r="C1600" t="s">
        <v>2701</v>
      </c>
      <c r="D1600" s="3">
        <v>6696</v>
      </c>
      <c r="E1600" s="4">
        <v>808.48</v>
      </c>
      <c r="F1600" s="4">
        <v>8.3000000000000007</v>
      </c>
    </row>
    <row r="1601" spans="1:6" x14ac:dyDescent="0.3">
      <c r="A1601" s="1">
        <v>29181</v>
      </c>
      <c r="B1601" t="s">
        <v>2702</v>
      </c>
      <c r="C1601" t="s">
        <v>1392</v>
      </c>
      <c r="D1601" s="3">
        <v>14100</v>
      </c>
      <c r="E1601" s="4">
        <v>629.54</v>
      </c>
      <c r="F1601" s="4">
        <v>22.4</v>
      </c>
    </row>
    <row r="1602" spans="1:6" x14ac:dyDescent="0.3">
      <c r="A1602" s="1">
        <v>29183</v>
      </c>
      <c r="B1602" t="s">
        <v>2703</v>
      </c>
      <c r="C1602" t="s">
        <v>2704</v>
      </c>
      <c r="D1602" s="3">
        <v>360485</v>
      </c>
      <c r="E1602" s="4">
        <v>560.44000000000005</v>
      </c>
      <c r="F1602" s="4">
        <v>643.20000000000005</v>
      </c>
    </row>
    <row r="1603" spans="1:6" x14ac:dyDescent="0.3">
      <c r="A1603" s="1">
        <v>29185</v>
      </c>
      <c r="B1603" t="s">
        <v>2705</v>
      </c>
      <c r="C1603" t="s">
        <v>128</v>
      </c>
      <c r="D1603" s="3">
        <v>9805</v>
      </c>
      <c r="E1603" s="4">
        <v>669.98</v>
      </c>
      <c r="F1603" s="4">
        <v>14.6</v>
      </c>
    </row>
    <row r="1604" spans="1:6" x14ac:dyDescent="0.3">
      <c r="A1604" s="1">
        <v>29186</v>
      </c>
      <c r="B1604" t="s">
        <v>2706</v>
      </c>
      <c r="C1604" t="s">
        <v>2707</v>
      </c>
      <c r="D1604" s="3">
        <v>18145</v>
      </c>
      <c r="E1604" s="4">
        <v>499.15</v>
      </c>
      <c r="F1604" s="4">
        <v>36.4</v>
      </c>
    </row>
    <row r="1605" spans="1:6" x14ac:dyDescent="0.3">
      <c r="A1605" s="1">
        <v>29187</v>
      </c>
      <c r="B1605" t="s">
        <v>2708</v>
      </c>
      <c r="C1605" t="s">
        <v>2709</v>
      </c>
      <c r="D1605" s="3">
        <v>65359</v>
      </c>
      <c r="E1605" s="4">
        <v>451.89</v>
      </c>
      <c r="F1605" s="4">
        <v>144.6</v>
      </c>
    </row>
    <row r="1606" spans="1:6" x14ac:dyDescent="0.3">
      <c r="A1606" s="1">
        <v>29189</v>
      </c>
      <c r="B1606" t="s">
        <v>2710</v>
      </c>
      <c r="C1606" t="s">
        <v>2427</v>
      </c>
      <c r="D1606" s="3">
        <v>998954</v>
      </c>
      <c r="E1606" s="4">
        <v>507.8</v>
      </c>
      <c r="F1606" s="4">
        <v>1967.2</v>
      </c>
    </row>
    <row r="1607" spans="1:6" x14ac:dyDescent="0.3">
      <c r="A1607" s="1">
        <v>29195</v>
      </c>
      <c r="B1607" t="s">
        <v>2711</v>
      </c>
      <c r="C1607" t="s">
        <v>353</v>
      </c>
      <c r="D1607" s="3">
        <v>23370</v>
      </c>
      <c r="E1607" s="4">
        <v>755.5</v>
      </c>
      <c r="F1607" s="4">
        <v>30.9</v>
      </c>
    </row>
    <row r="1608" spans="1:6" x14ac:dyDescent="0.3">
      <c r="A1608" s="1">
        <v>29197</v>
      </c>
      <c r="B1608" t="s">
        <v>2712</v>
      </c>
      <c r="C1608" t="s">
        <v>1266</v>
      </c>
      <c r="D1608" s="3">
        <v>4431</v>
      </c>
      <c r="E1608" s="4">
        <v>307.3</v>
      </c>
      <c r="F1608" s="4">
        <v>14.4</v>
      </c>
    </row>
    <row r="1609" spans="1:6" x14ac:dyDescent="0.3">
      <c r="A1609" s="1">
        <v>29199</v>
      </c>
      <c r="B1609" t="s">
        <v>2713</v>
      </c>
      <c r="C1609" t="s">
        <v>2714</v>
      </c>
      <c r="D1609" s="3">
        <v>4843</v>
      </c>
      <c r="E1609" s="4">
        <v>436.67</v>
      </c>
      <c r="F1609" s="4">
        <v>11.1</v>
      </c>
    </row>
    <row r="1610" spans="1:6" x14ac:dyDescent="0.3">
      <c r="A1610" s="1">
        <v>29201</v>
      </c>
      <c r="B1610" t="s">
        <v>2715</v>
      </c>
      <c r="C1610" t="s">
        <v>355</v>
      </c>
      <c r="D1610" s="3">
        <v>39191</v>
      </c>
      <c r="E1610" s="4">
        <v>419.99</v>
      </c>
      <c r="F1610" s="4">
        <v>93.3</v>
      </c>
    </row>
    <row r="1611" spans="1:6" x14ac:dyDescent="0.3">
      <c r="A1611" s="1">
        <v>29203</v>
      </c>
      <c r="B1611" t="s">
        <v>2716</v>
      </c>
      <c r="C1611" t="s">
        <v>2717</v>
      </c>
      <c r="D1611" s="3">
        <v>8441</v>
      </c>
      <c r="E1611" s="4">
        <v>1003.82</v>
      </c>
      <c r="F1611" s="4">
        <v>8.4</v>
      </c>
    </row>
    <row r="1612" spans="1:6" x14ac:dyDescent="0.3">
      <c r="A1612" s="1">
        <v>29205</v>
      </c>
      <c r="B1612" t="s">
        <v>2718</v>
      </c>
      <c r="C1612" t="s">
        <v>130</v>
      </c>
      <c r="D1612" s="3">
        <v>6373</v>
      </c>
      <c r="E1612" s="4">
        <v>500.86</v>
      </c>
      <c r="F1612" s="4">
        <v>12.7</v>
      </c>
    </row>
    <row r="1613" spans="1:6" x14ac:dyDescent="0.3">
      <c r="A1613" s="1">
        <v>29207</v>
      </c>
      <c r="B1613" t="s">
        <v>2719</v>
      </c>
      <c r="C1613" t="s">
        <v>2720</v>
      </c>
      <c r="D1613" s="3">
        <v>29968</v>
      </c>
      <c r="E1613" s="4">
        <v>823.22</v>
      </c>
      <c r="F1613" s="4">
        <v>36.4</v>
      </c>
    </row>
    <row r="1614" spans="1:6" x14ac:dyDescent="0.3">
      <c r="A1614" s="1">
        <v>29209</v>
      </c>
      <c r="B1614" t="s">
        <v>2721</v>
      </c>
      <c r="C1614" t="s">
        <v>365</v>
      </c>
      <c r="D1614" s="3">
        <v>32202</v>
      </c>
      <c r="E1614" s="4">
        <v>464.03</v>
      </c>
      <c r="F1614" s="4">
        <v>69.400000000000006</v>
      </c>
    </row>
    <row r="1615" spans="1:6" x14ac:dyDescent="0.3">
      <c r="A1615" s="1">
        <v>29211</v>
      </c>
      <c r="B1615" t="s">
        <v>2722</v>
      </c>
      <c r="C1615" t="s">
        <v>1406</v>
      </c>
      <c r="D1615" s="3">
        <v>6714</v>
      </c>
      <c r="E1615" s="4">
        <v>647.98</v>
      </c>
      <c r="F1615" s="4">
        <v>10.4</v>
      </c>
    </row>
    <row r="1616" spans="1:6" x14ac:dyDescent="0.3">
      <c r="A1616" s="1">
        <v>29213</v>
      </c>
      <c r="B1616" t="s">
        <v>2723</v>
      </c>
      <c r="C1616" t="s">
        <v>2724</v>
      </c>
      <c r="D1616" s="3">
        <v>51675</v>
      </c>
      <c r="E1616" s="4">
        <v>632.44000000000005</v>
      </c>
      <c r="F1616" s="4">
        <v>81.7</v>
      </c>
    </row>
    <row r="1617" spans="1:6" x14ac:dyDescent="0.3">
      <c r="A1617" s="1">
        <v>29215</v>
      </c>
      <c r="B1617" t="s">
        <v>2725</v>
      </c>
      <c r="C1617" t="s">
        <v>2726</v>
      </c>
      <c r="D1617" s="3">
        <v>26008</v>
      </c>
      <c r="E1617" s="4">
        <v>1177.27</v>
      </c>
      <c r="F1617" s="4">
        <v>22.1</v>
      </c>
    </row>
    <row r="1618" spans="1:6" x14ac:dyDescent="0.3">
      <c r="A1618" s="1">
        <v>29217</v>
      </c>
      <c r="B1618" t="s">
        <v>2727</v>
      </c>
      <c r="C1618" t="s">
        <v>2728</v>
      </c>
      <c r="D1618" s="3">
        <v>21159</v>
      </c>
      <c r="E1618" s="4">
        <v>826.4</v>
      </c>
      <c r="F1618" s="4">
        <v>25.6</v>
      </c>
    </row>
    <row r="1619" spans="1:6" x14ac:dyDescent="0.3">
      <c r="A1619" s="1">
        <v>29219</v>
      </c>
      <c r="B1619" t="s">
        <v>2729</v>
      </c>
      <c r="C1619" t="s">
        <v>1025</v>
      </c>
      <c r="D1619" s="3">
        <v>32513</v>
      </c>
      <c r="E1619" s="4">
        <v>428.6</v>
      </c>
      <c r="F1619" s="4">
        <v>75.900000000000006</v>
      </c>
    </row>
    <row r="1620" spans="1:6" x14ac:dyDescent="0.3">
      <c r="A1620" s="1">
        <v>29221</v>
      </c>
      <c r="B1620" t="s">
        <v>2730</v>
      </c>
      <c r="C1620" t="s">
        <v>142</v>
      </c>
      <c r="D1620" s="3">
        <v>25195</v>
      </c>
      <c r="E1620" s="4">
        <v>759.91</v>
      </c>
      <c r="F1620" s="4">
        <v>33.200000000000003</v>
      </c>
    </row>
    <row r="1621" spans="1:6" x14ac:dyDescent="0.3">
      <c r="A1621" s="1">
        <v>29223</v>
      </c>
      <c r="B1621" t="s">
        <v>2731</v>
      </c>
      <c r="C1621" t="s">
        <v>1028</v>
      </c>
      <c r="D1621" s="3">
        <v>13521</v>
      </c>
      <c r="E1621" s="4">
        <v>759.18</v>
      </c>
      <c r="F1621" s="4">
        <v>17.8</v>
      </c>
    </row>
    <row r="1622" spans="1:6" x14ac:dyDescent="0.3">
      <c r="A1622" s="1">
        <v>29225</v>
      </c>
      <c r="B1622" t="s">
        <v>2732</v>
      </c>
      <c r="C1622" t="s">
        <v>1030</v>
      </c>
      <c r="D1622" s="3">
        <v>36202</v>
      </c>
      <c r="E1622" s="4">
        <v>592.55999999999995</v>
      </c>
      <c r="F1622" s="4">
        <v>61.1</v>
      </c>
    </row>
    <row r="1623" spans="1:6" x14ac:dyDescent="0.3">
      <c r="A1623" s="1">
        <v>29227</v>
      </c>
      <c r="B1623" t="s">
        <v>2733</v>
      </c>
      <c r="C1623" t="s">
        <v>1042</v>
      </c>
      <c r="D1623" s="3">
        <v>2171</v>
      </c>
      <c r="E1623" s="4">
        <v>266.61</v>
      </c>
      <c r="F1623" s="4">
        <v>8.1</v>
      </c>
    </row>
    <row r="1624" spans="1:6" x14ac:dyDescent="0.3">
      <c r="A1624" s="1">
        <v>29229</v>
      </c>
      <c r="B1624" t="s">
        <v>2734</v>
      </c>
      <c r="C1624" t="s">
        <v>1576</v>
      </c>
      <c r="D1624" s="3">
        <v>18815</v>
      </c>
      <c r="E1624" s="4">
        <v>681.77</v>
      </c>
      <c r="F1624" s="4">
        <v>27.6</v>
      </c>
    </row>
    <row r="1625" spans="1:6" x14ac:dyDescent="0.3">
      <c r="A1625" s="1">
        <v>29510</v>
      </c>
      <c r="B1625" t="s">
        <v>2735</v>
      </c>
      <c r="C1625" t="s">
        <v>2736</v>
      </c>
      <c r="D1625" s="3">
        <v>319294</v>
      </c>
      <c r="E1625" s="4">
        <v>61.91</v>
      </c>
      <c r="F1625" s="4">
        <v>5157.5</v>
      </c>
    </row>
    <row r="1626" spans="1:6" x14ac:dyDescent="0.3">
      <c r="A1626" s="1">
        <v>30</v>
      </c>
      <c r="B1626" t="s">
        <v>2737</v>
      </c>
      <c r="C1626" t="s">
        <v>2738</v>
      </c>
      <c r="D1626" s="3">
        <v>989415</v>
      </c>
      <c r="E1626" s="4">
        <v>145545.79999999999</v>
      </c>
      <c r="F1626" s="4">
        <v>6.8</v>
      </c>
    </row>
    <row r="1627" spans="1:6" x14ac:dyDescent="0.3">
      <c r="A1627" s="1">
        <v>30001</v>
      </c>
      <c r="B1627" t="s">
        <v>2739</v>
      </c>
      <c r="C1627" t="s">
        <v>2740</v>
      </c>
      <c r="D1627" s="3">
        <v>9246</v>
      </c>
      <c r="E1627" s="4">
        <v>5541.62</v>
      </c>
      <c r="F1627" s="4">
        <v>1.7</v>
      </c>
    </row>
    <row r="1628" spans="1:6" x14ac:dyDescent="0.3">
      <c r="A1628" s="1">
        <v>30003</v>
      </c>
      <c r="B1628" t="s">
        <v>2741</v>
      </c>
      <c r="C1628" t="s">
        <v>2742</v>
      </c>
      <c r="D1628" s="3">
        <v>12865</v>
      </c>
      <c r="E1628" s="4">
        <v>4995.46</v>
      </c>
      <c r="F1628" s="4">
        <v>2.6</v>
      </c>
    </row>
    <row r="1629" spans="1:6" x14ac:dyDescent="0.3">
      <c r="A1629" s="1">
        <v>30005</v>
      </c>
      <c r="B1629" t="s">
        <v>2743</v>
      </c>
      <c r="C1629" t="s">
        <v>1070</v>
      </c>
      <c r="D1629" s="3">
        <v>6491</v>
      </c>
      <c r="E1629" s="4">
        <v>4227.55</v>
      </c>
      <c r="F1629" s="4">
        <v>1.5</v>
      </c>
    </row>
    <row r="1630" spans="1:6" x14ac:dyDescent="0.3">
      <c r="A1630" s="1">
        <v>30007</v>
      </c>
      <c r="B1630" t="s">
        <v>2744</v>
      </c>
      <c r="C1630" t="s">
        <v>2745</v>
      </c>
      <c r="D1630" s="3">
        <v>5612</v>
      </c>
      <c r="E1630" s="4">
        <v>1192.54</v>
      </c>
      <c r="F1630" s="4">
        <v>4.7</v>
      </c>
    </row>
    <row r="1631" spans="1:6" x14ac:dyDescent="0.3">
      <c r="A1631" s="1">
        <v>30009</v>
      </c>
      <c r="B1631" t="s">
        <v>2746</v>
      </c>
      <c r="C1631" t="s">
        <v>2747</v>
      </c>
      <c r="D1631" s="3">
        <v>10078</v>
      </c>
      <c r="E1631" s="4">
        <v>2048.79</v>
      </c>
      <c r="F1631" s="4">
        <v>4.9000000000000004</v>
      </c>
    </row>
    <row r="1632" spans="1:6" x14ac:dyDescent="0.3">
      <c r="A1632" s="1">
        <v>30011</v>
      </c>
      <c r="B1632" t="s">
        <v>2748</v>
      </c>
      <c r="C1632" t="s">
        <v>1789</v>
      </c>
      <c r="D1632" s="3">
        <v>1160</v>
      </c>
      <c r="E1632" s="4">
        <v>3340.75</v>
      </c>
      <c r="F1632" s="4">
        <v>0.3</v>
      </c>
    </row>
    <row r="1633" spans="1:6" x14ac:dyDescent="0.3">
      <c r="A1633" s="1">
        <v>30013</v>
      </c>
      <c r="B1633" t="s">
        <v>2749</v>
      </c>
      <c r="C1633" t="s">
        <v>2750</v>
      </c>
      <c r="D1633" s="3">
        <v>81327</v>
      </c>
      <c r="E1633" s="4">
        <v>2698.16</v>
      </c>
      <c r="F1633" s="4">
        <v>30.1</v>
      </c>
    </row>
    <row r="1634" spans="1:6" x14ac:dyDescent="0.3">
      <c r="A1634" s="1">
        <v>30015</v>
      </c>
      <c r="B1634" t="s">
        <v>2751</v>
      </c>
      <c r="C1634" t="s">
        <v>2752</v>
      </c>
      <c r="D1634" s="3">
        <v>5813</v>
      </c>
      <c r="E1634" s="4">
        <v>3972.49</v>
      </c>
      <c r="F1634" s="4">
        <v>1.5</v>
      </c>
    </row>
    <row r="1635" spans="1:6" x14ac:dyDescent="0.3">
      <c r="A1635" s="1">
        <v>30017</v>
      </c>
      <c r="B1635" t="s">
        <v>2753</v>
      </c>
      <c r="C1635" t="s">
        <v>525</v>
      </c>
      <c r="D1635" s="3">
        <v>11699</v>
      </c>
      <c r="E1635" s="4">
        <v>3783.36</v>
      </c>
      <c r="F1635" s="4">
        <v>3.1</v>
      </c>
    </row>
    <row r="1636" spans="1:6" x14ac:dyDescent="0.3">
      <c r="A1636" s="1">
        <v>30019</v>
      </c>
      <c r="B1636" t="s">
        <v>2754</v>
      </c>
      <c r="C1636" t="s">
        <v>2755</v>
      </c>
      <c r="D1636" s="3">
        <v>1751</v>
      </c>
      <c r="E1636" s="4">
        <v>1426.1</v>
      </c>
      <c r="F1636" s="4">
        <v>1.2</v>
      </c>
    </row>
    <row r="1637" spans="1:6" x14ac:dyDescent="0.3">
      <c r="A1637" s="1">
        <v>30021</v>
      </c>
      <c r="B1637" t="s">
        <v>2756</v>
      </c>
      <c r="C1637" t="s">
        <v>845</v>
      </c>
      <c r="D1637" s="3">
        <v>8966</v>
      </c>
      <c r="E1637" s="4">
        <v>2371.86</v>
      </c>
      <c r="F1637" s="4">
        <v>3.8</v>
      </c>
    </row>
    <row r="1638" spans="1:6" x14ac:dyDescent="0.3">
      <c r="A1638" s="1">
        <v>30023</v>
      </c>
      <c r="B1638" t="s">
        <v>2757</v>
      </c>
      <c r="C1638" t="s">
        <v>2758</v>
      </c>
      <c r="D1638" s="3">
        <v>9298</v>
      </c>
      <c r="E1638" s="4">
        <v>736.53</v>
      </c>
      <c r="F1638" s="4">
        <v>12.6</v>
      </c>
    </row>
    <row r="1639" spans="1:6" x14ac:dyDescent="0.3">
      <c r="A1639" s="1">
        <v>30025</v>
      </c>
      <c r="B1639" t="s">
        <v>2759</v>
      </c>
      <c r="C1639" t="s">
        <v>2760</v>
      </c>
      <c r="D1639" s="3">
        <v>2890</v>
      </c>
      <c r="E1639" s="4">
        <v>1620.77</v>
      </c>
      <c r="F1639" s="4">
        <v>1.8</v>
      </c>
    </row>
    <row r="1640" spans="1:6" x14ac:dyDescent="0.3">
      <c r="A1640" s="1">
        <v>30027</v>
      </c>
      <c r="B1640" t="s">
        <v>2761</v>
      </c>
      <c r="C1640" t="s">
        <v>2762</v>
      </c>
      <c r="D1640" s="3">
        <v>11586</v>
      </c>
      <c r="E1640" s="4">
        <v>4339.8</v>
      </c>
      <c r="F1640" s="4">
        <v>2.7</v>
      </c>
    </row>
    <row r="1641" spans="1:6" x14ac:dyDescent="0.3">
      <c r="A1641" s="1">
        <v>30029</v>
      </c>
      <c r="B1641" t="s">
        <v>2763</v>
      </c>
      <c r="C1641" t="s">
        <v>2764</v>
      </c>
      <c r="D1641" s="3">
        <v>90928</v>
      </c>
      <c r="E1641" s="4">
        <v>5087.66</v>
      </c>
      <c r="F1641" s="4">
        <v>17.899999999999999</v>
      </c>
    </row>
    <row r="1642" spans="1:6" x14ac:dyDescent="0.3">
      <c r="A1642" s="1">
        <v>30031</v>
      </c>
      <c r="B1642" t="s">
        <v>2765</v>
      </c>
      <c r="C1642" t="s">
        <v>1183</v>
      </c>
      <c r="D1642" s="3">
        <v>89513</v>
      </c>
      <c r="E1642" s="4">
        <v>2602.69</v>
      </c>
      <c r="F1642" s="4">
        <v>34.4</v>
      </c>
    </row>
    <row r="1643" spans="1:6" x14ac:dyDescent="0.3">
      <c r="A1643" s="1">
        <v>30033</v>
      </c>
      <c r="B1643" t="s">
        <v>2766</v>
      </c>
      <c r="C1643" t="s">
        <v>544</v>
      </c>
      <c r="D1643" s="3">
        <v>1206</v>
      </c>
      <c r="E1643" s="4">
        <v>4675.3599999999997</v>
      </c>
      <c r="F1643" s="4">
        <v>0.3</v>
      </c>
    </row>
    <row r="1644" spans="1:6" x14ac:dyDescent="0.3">
      <c r="A1644" s="1">
        <v>30035</v>
      </c>
      <c r="B1644" t="s">
        <v>2767</v>
      </c>
      <c r="C1644" t="s">
        <v>2768</v>
      </c>
      <c r="D1644" s="3">
        <v>13399</v>
      </c>
      <c r="E1644" s="4">
        <v>2995.94</v>
      </c>
      <c r="F1644" s="4">
        <v>4.5</v>
      </c>
    </row>
    <row r="1645" spans="1:6" x14ac:dyDescent="0.3">
      <c r="A1645" s="1">
        <v>30037</v>
      </c>
      <c r="B1645" t="s">
        <v>2769</v>
      </c>
      <c r="C1645" t="s">
        <v>2770</v>
      </c>
      <c r="D1645" s="3">
        <v>884</v>
      </c>
      <c r="E1645" s="4">
        <v>1175.3399999999999</v>
      </c>
      <c r="F1645" s="4">
        <v>0.8</v>
      </c>
    </row>
    <row r="1646" spans="1:6" x14ac:dyDescent="0.3">
      <c r="A1646" s="1">
        <v>30039</v>
      </c>
      <c r="B1646" t="s">
        <v>2771</v>
      </c>
      <c r="C1646" t="s">
        <v>2772</v>
      </c>
      <c r="D1646" s="3">
        <v>3079</v>
      </c>
      <c r="E1646" s="4">
        <v>1727.41</v>
      </c>
      <c r="F1646" s="4">
        <v>1.8</v>
      </c>
    </row>
    <row r="1647" spans="1:6" x14ac:dyDescent="0.3">
      <c r="A1647" s="1">
        <v>30041</v>
      </c>
      <c r="B1647" t="s">
        <v>2773</v>
      </c>
      <c r="C1647" t="s">
        <v>2774</v>
      </c>
      <c r="D1647" s="3">
        <v>16096</v>
      </c>
      <c r="E1647" s="4">
        <v>2898.95</v>
      </c>
      <c r="F1647" s="4">
        <v>5.6</v>
      </c>
    </row>
    <row r="1648" spans="1:6" x14ac:dyDescent="0.3">
      <c r="A1648" s="1">
        <v>30043</v>
      </c>
      <c r="B1648" t="s">
        <v>2775</v>
      </c>
      <c r="C1648" t="s">
        <v>83</v>
      </c>
      <c r="D1648" s="3">
        <v>11406</v>
      </c>
      <c r="E1648" s="4">
        <v>1656.26</v>
      </c>
      <c r="F1648" s="4">
        <v>6.9</v>
      </c>
    </row>
    <row r="1649" spans="1:6" x14ac:dyDescent="0.3">
      <c r="A1649" s="1">
        <v>30045</v>
      </c>
      <c r="B1649" t="s">
        <v>2776</v>
      </c>
      <c r="C1649" t="s">
        <v>2777</v>
      </c>
      <c r="D1649" s="3">
        <v>2072</v>
      </c>
      <c r="E1649" s="4">
        <v>1869.82</v>
      </c>
      <c r="F1649" s="4">
        <v>1.1000000000000001</v>
      </c>
    </row>
    <row r="1650" spans="1:6" x14ac:dyDescent="0.3">
      <c r="A1650" s="1">
        <v>30047</v>
      </c>
      <c r="B1650" t="s">
        <v>2778</v>
      </c>
      <c r="C1650" t="s">
        <v>412</v>
      </c>
      <c r="D1650" s="3">
        <v>28746</v>
      </c>
      <c r="E1650" s="4">
        <v>1490.15</v>
      </c>
      <c r="F1650" s="4">
        <v>19.3</v>
      </c>
    </row>
    <row r="1651" spans="1:6" x14ac:dyDescent="0.3">
      <c r="A1651" s="1">
        <v>30049</v>
      </c>
      <c r="B1651" t="s">
        <v>2779</v>
      </c>
      <c r="C1651" t="s">
        <v>2780</v>
      </c>
      <c r="D1651" s="3">
        <v>63395</v>
      </c>
      <c r="E1651" s="4">
        <v>3458.83</v>
      </c>
      <c r="F1651" s="4">
        <v>18.3</v>
      </c>
    </row>
    <row r="1652" spans="1:6" x14ac:dyDescent="0.3">
      <c r="A1652" s="1">
        <v>30051</v>
      </c>
      <c r="B1652" t="s">
        <v>2781</v>
      </c>
      <c r="C1652" t="s">
        <v>716</v>
      </c>
      <c r="D1652" s="3">
        <v>2339</v>
      </c>
      <c r="E1652" s="4">
        <v>1430.05</v>
      </c>
      <c r="F1652" s="4">
        <v>1.6</v>
      </c>
    </row>
    <row r="1653" spans="1:6" x14ac:dyDescent="0.3">
      <c r="A1653" s="1">
        <v>30053</v>
      </c>
      <c r="B1653" t="s">
        <v>2782</v>
      </c>
      <c r="C1653" t="s">
        <v>313</v>
      </c>
      <c r="D1653" s="3">
        <v>19687</v>
      </c>
      <c r="E1653" s="4">
        <v>3612.92</v>
      </c>
      <c r="F1653" s="4">
        <v>5.4</v>
      </c>
    </row>
    <row r="1654" spans="1:6" x14ac:dyDescent="0.3">
      <c r="A1654" s="1">
        <v>30055</v>
      </c>
      <c r="B1654" t="s">
        <v>2783</v>
      </c>
      <c r="C1654" t="s">
        <v>2784</v>
      </c>
      <c r="D1654" s="3">
        <v>1734</v>
      </c>
      <c r="E1654" s="4">
        <v>2643.17</v>
      </c>
      <c r="F1654" s="4">
        <v>0.7</v>
      </c>
    </row>
    <row r="1655" spans="1:6" x14ac:dyDescent="0.3">
      <c r="A1655" s="1">
        <v>30057</v>
      </c>
      <c r="B1655" t="s">
        <v>2785</v>
      </c>
      <c r="C1655" t="s">
        <v>101</v>
      </c>
      <c r="D1655" s="3">
        <v>7691</v>
      </c>
      <c r="E1655" s="4">
        <v>3587.48</v>
      </c>
      <c r="F1655" s="4">
        <v>2.1</v>
      </c>
    </row>
    <row r="1656" spans="1:6" x14ac:dyDescent="0.3">
      <c r="A1656" s="1">
        <v>30059</v>
      </c>
      <c r="B1656" t="s">
        <v>2786</v>
      </c>
      <c r="C1656" t="s">
        <v>2787</v>
      </c>
      <c r="D1656" s="3">
        <v>1891</v>
      </c>
      <c r="E1656" s="4">
        <v>2391.91</v>
      </c>
      <c r="F1656" s="4">
        <v>0.8</v>
      </c>
    </row>
    <row r="1657" spans="1:6" x14ac:dyDescent="0.3">
      <c r="A1657" s="1">
        <v>30061</v>
      </c>
      <c r="B1657" t="s">
        <v>2788</v>
      </c>
      <c r="C1657" t="s">
        <v>573</v>
      </c>
      <c r="D1657" s="3">
        <v>4223</v>
      </c>
      <c r="E1657" s="4">
        <v>1219.44</v>
      </c>
      <c r="F1657" s="4">
        <v>3.5</v>
      </c>
    </row>
    <row r="1658" spans="1:6" x14ac:dyDescent="0.3">
      <c r="A1658" s="1">
        <v>30063</v>
      </c>
      <c r="B1658" t="s">
        <v>2789</v>
      </c>
      <c r="C1658" t="s">
        <v>2790</v>
      </c>
      <c r="D1658" s="3">
        <v>109299</v>
      </c>
      <c r="E1658" s="4">
        <v>2593.42</v>
      </c>
      <c r="F1658" s="4">
        <v>42.1</v>
      </c>
    </row>
    <row r="1659" spans="1:6" x14ac:dyDescent="0.3">
      <c r="A1659" s="1">
        <v>30065</v>
      </c>
      <c r="B1659" t="s">
        <v>2791</v>
      </c>
      <c r="C1659" t="s">
        <v>2792</v>
      </c>
      <c r="D1659" s="3">
        <v>4538</v>
      </c>
      <c r="E1659" s="4">
        <v>1868.16</v>
      </c>
      <c r="F1659" s="4">
        <v>2.4</v>
      </c>
    </row>
    <row r="1660" spans="1:6" x14ac:dyDescent="0.3">
      <c r="A1660" s="1">
        <v>30067</v>
      </c>
      <c r="B1660" t="s">
        <v>2793</v>
      </c>
      <c r="C1660" t="s">
        <v>586</v>
      </c>
      <c r="D1660" s="3">
        <v>15636</v>
      </c>
      <c r="E1660" s="4">
        <v>2803.06</v>
      </c>
      <c r="F1660" s="4">
        <v>5.6</v>
      </c>
    </row>
    <row r="1661" spans="1:6" x14ac:dyDescent="0.3">
      <c r="A1661" s="1">
        <v>30069</v>
      </c>
      <c r="B1661" t="s">
        <v>2794</v>
      </c>
      <c r="C1661" t="s">
        <v>2795</v>
      </c>
      <c r="D1661" s="3">
        <v>494</v>
      </c>
      <c r="E1661" s="4">
        <v>1654.87</v>
      </c>
      <c r="F1661" s="4">
        <v>0.3</v>
      </c>
    </row>
    <row r="1662" spans="1:6" x14ac:dyDescent="0.3">
      <c r="A1662" s="1">
        <v>30071</v>
      </c>
      <c r="B1662" t="s">
        <v>2796</v>
      </c>
      <c r="C1662" t="s">
        <v>337</v>
      </c>
      <c r="D1662" s="3">
        <v>4253</v>
      </c>
      <c r="E1662" s="4">
        <v>5140.04</v>
      </c>
      <c r="F1662" s="4">
        <v>0.8</v>
      </c>
    </row>
    <row r="1663" spans="1:6" x14ac:dyDescent="0.3">
      <c r="A1663" s="1">
        <v>30073</v>
      </c>
      <c r="B1663" t="s">
        <v>2797</v>
      </c>
      <c r="C1663" t="s">
        <v>2798</v>
      </c>
      <c r="D1663" s="3">
        <v>6153</v>
      </c>
      <c r="E1663" s="4">
        <v>1622.86</v>
      </c>
      <c r="F1663" s="4">
        <v>3.8</v>
      </c>
    </row>
    <row r="1664" spans="1:6" x14ac:dyDescent="0.3">
      <c r="A1664" s="1">
        <v>30075</v>
      </c>
      <c r="B1664" t="s">
        <v>2799</v>
      </c>
      <c r="C1664" t="s">
        <v>2800</v>
      </c>
      <c r="D1664" s="3">
        <v>1743</v>
      </c>
      <c r="E1664" s="4">
        <v>3297.3</v>
      </c>
      <c r="F1664" s="4">
        <v>0.5</v>
      </c>
    </row>
    <row r="1665" spans="1:6" x14ac:dyDescent="0.3">
      <c r="A1665" s="1">
        <v>30077</v>
      </c>
      <c r="B1665" t="s">
        <v>2801</v>
      </c>
      <c r="C1665" t="s">
        <v>1898</v>
      </c>
      <c r="D1665" s="3">
        <v>7027</v>
      </c>
      <c r="E1665" s="4">
        <v>2326.39</v>
      </c>
      <c r="F1665" s="4">
        <v>3</v>
      </c>
    </row>
    <row r="1666" spans="1:6" x14ac:dyDescent="0.3">
      <c r="A1666" s="1">
        <v>30079</v>
      </c>
      <c r="B1666" t="s">
        <v>2802</v>
      </c>
      <c r="C1666" t="s">
        <v>346</v>
      </c>
      <c r="D1666" s="3">
        <v>1179</v>
      </c>
      <c r="E1666" s="4">
        <v>1736.74</v>
      </c>
      <c r="F1666" s="4">
        <v>0.7</v>
      </c>
    </row>
    <row r="1667" spans="1:6" x14ac:dyDescent="0.3">
      <c r="A1667" s="1">
        <v>30081</v>
      </c>
      <c r="B1667" t="s">
        <v>2803</v>
      </c>
      <c r="C1667" t="s">
        <v>2804</v>
      </c>
      <c r="D1667" s="3">
        <v>40212</v>
      </c>
      <c r="E1667" s="4">
        <v>2390.8200000000002</v>
      </c>
      <c r="F1667" s="4">
        <v>16.8</v>
      </c>
    </row>
    <row r="1668" spans="1:6" x14ac:dyDescent="0.3">
      <c r="A1668" s="1">
        <v>30083</v>
      </c>
      <c r="B1668" t="s">
        <v>2805</v>
      </c>
      <c r="C1668" t="s">
        <v>1258</v>
      </c>
      <c r="D1668" s="3">
        <v>9746</v>
      </c>
      <c r="E1668" s="4">
        <v>2084.14</v>
      </c>
      <c r="F1668" s="4">
        <v>4.7</v>
      </c>
    </row>
    <row r="1669" spans="1:6" x14ac:dyDescent="0.3">
      <c r="A1669" s="1">
        <v>30085</v>
      </c>
      <c r="B1669" t="s">
        <v>2806</v>
      </c>
      <c r="C1669" t="s">
        <v>2807</v>
      </c>
      <c r="D1669" s="3">
        <v>10425</v>
      </c>
      <c r="E1669" s="4">
        <v>2354.79</v>
      </c>
      <c r="F1669" s="4">
        <v>4.4000000000000004</v>
      </c>
    </row>
    <row r="1670" spans="1:6" x14ac:dyDescent="0.3">
      <c r="A1670" s="1">
        <v>30087</v>
      </c>
      <c r="B1670" t="s">
        <v>2808</v>
      </c>
      <c r="C1670" t="s">
        <v>2809</v>
      </c>
      <c r="D1670" s="3">
        <v>9233</v>
      </c>
      <c r="E1670" s="4">
        <v>5010.3999999999996</v>
      </c>
      <c r="F1670" s="4">
        <v>1.8</v>
      </c>
    </row>
    <row r="1671" spans="1:6" x14ac:dyDescent="0.3">
      <c r="A1671" s="1">
        <v>30089</v>
      </c>
      <c r="B1671" t="s">
        <v>2810</v>
      </c>
      <c r="C1671" t="s">
        <v>2811</v>
      </c>
      <c r="D1671" s="3">
        <v>11413</v>
      </c>
      <c r="E1671" s="4">
        <v>2760.52</v>
      </c>
      <c r="F1671" s="4">
        <v>4.0999999999999996</v>
      </c>
    </row>
    <row r="1672" spans="1:6" x14ac:dyDescent="0.3">
      <c r="A1672" s="1">
        <v>30091</v>
      </c>
      <c r="B1672" t="s">
        <v>2812</v>
      </c>
      <c r="C1672" t="s">
        <v>1722</v>
      </c>
      <c r="D1672" s="3">
        <v>3384</v>
      </c>
      <c r="E1672" s="4">
        <v>1677.08</v>
      </c>
      <c r="F1672" s="4">
        <v>2</v>
      </c>
    </row>
    <row r="1673" spans="1:6" x14ac:dyDescent="0.3">
      <c r="A1673" s="1">
        <v>30093</v>
      </c>
      <c r="B1673" t="s">
        <v>2813</v>
      </c>
      <c r="C1673" t="s">
        <v>2814</v>
      </c>
      <c r="D1673" s="3">
        <v>34200</v>
      </c>
      <c r="E1673" s="4">
        <v>718.48</v>
      </c>
      <c r="F1673" s="4">
        <v>47.6</v>
      </c>
    </row>
    <row r="1674" spans="1:6" x14ac:dyDescent="0.3">
      <c r="A1674" s="1">
        <v>30095</v>
      </c>
      <c r="B1674" t="s">
        <v>2815</v>
      </c>
      <c r="C1674" t="s">
        <v>2816</v>
      </c>
      <c r="D1674" s="3">
        <v>9117</v>
      </c>
      <c r="E1674" s="4">
        <v>1795.35</v>
      </c>
      <c r="F1674" s="4">
        <v>5.0999999999999996</v>
      </c>
    </row>
    <row r="1675" spans="1:6" x14ac:dyDescent="0.3">
      <c r="A1675" s="1">
        <v>30097</v>
      </c>
      <c r="B1675" t="s">
        <v>2817</v>
      </c>
      <c r="C1675" t="s">
        <v>2818</v>
      </c>
      <c r="D1675" s="3">
        <v>3651</v>
      </c>
      <c r="E1675" s="4">
        <v>1855.2</v>
      </c>
      <c r="F1675" s="4">
        <v>2</v>
      </c>
    </row>
    <row r="1676" spans="1:6" x14ac:dyDescent="0.3">
      <c r="A1676" s="1">
        <v>30099</v>
      </c>
      <c r="B1676" t="s">
        <v>2819</v>
      </c>
      <c r="C1676" t="s">
        <v>1130</v>
      </c>
      <c r="D1676" s="3">
        <v>6073</v>
      </c>
      <c r="E1676" s="4">
        <v>2272.37</v>
      </c>
      <c r="F1676" s="4">
        <v>2.7</v>
      </c>
    </row>
    <row r="1677" spans="1:6" x14ac:dyDescent="0.3">
      <c r="A1677" s="1">
        <v>30101</v>
      </c>
      <c r="B1677" t="s">
        <v>2820</v>
      </c>
      <c r="C1677" t="s">
        <v>2821</v>
      </c>
      <c r="D1677" s="3">
        <v>5324</v>
      </c>
      <c r="E1677" s="4">
        <v>1915.65</v>
      </c>
      <c r="F1677" s="4">
        <v>2.8</v>
      </c>
    </row>
    <row r="1678" spans="1:6" x14ac:dyDescent="0.3">
      <c r="A1678" s="1">
        <v>30103</v>
      </c>
      <c r="B1678" t="s">
        <v>2822</v>
      </c>
      <c r="C1678" t="s">
        <v>2823</v>
      </c>
      <c r="D1678" s="3">
        <v>718</v>
      </c>
      <c r="E1678" s="4">
        <v>977.4</v>
      </c>
      <c r="F1678" s="4">
        <v>0.7</v>
      </c>
    </row>
    <row r="1679" spans="1:6" x14ac:dyDescent="0.3">
      <c r="A1679" s="1">
        <v>30105</v>
      </c>
      <c r="B1679" t="s">
        <v>2824</v>
      </c>
      <c r="C1679" t="s">
        <v>1134</v>
      </c>
      <c r="D1679" s="3">
        <v>7369</v>
      </c>
      <c r="E1679" s="4">
        <v>4925.82</v>
      </c>
      <c r="F1679" s="4">
        <v>1.5</v>
      </c>
    </row>
    <row r="1680" spans="1:6" x14ac:dyDescent="0.3">
      <c r="A1680" s="1">
        <v>30107</v>
      </c>
      <c r="B1680" t="s">
        <v>2825</v>
      </c>
      <c r="C1680" t="s">
        <v>2826</v>
      </c>
      <c r="D1680" s="3">
        <v>2168</v>
      </c>
      <c r="E1680" s="4">
        <v>1423.19</v>
      </c>
      <c r="F1680" s="4">
        <v>1.5</v>
      </c>
    </row>
    <row r="1681" spans="1:6" x14ac:dyDescent="0.3">
      <c r="A1681" s="1">
        <v>30109</v>
      </c>
      <c r="B1681" t="s">
        <v>2827</v>
      </c>
      <c r="C1681" t="s">
        <v>2828</v>
      </c>
      <c r="D1681" s="3">
        <v>1017</v>
      </c>
      <c r="E1681" s="4">
        <v>889.26</v>
      </c>
      <c r="F1681" s="4">
        <v>1.1000000000000001</v>
      </c>
    </row>
    <row r="1682" spans="1:6" x14ac:dyDescent="0.3">
      <c r="A1682" s="1">
        <v>30111</v>
      </c>
      <c r="B1682" t="s">
        <v>2829</v>
      </c>
      <c r="C1682" t="s">
        <v>2830</v>
      </c>
      <c r="D1682" s="3">
        <v>147972</v>
      </c>
      <c r="E1682" s="4">
        <v>2633.29</v>
      </c>
      <c r="F1682" s="4">
        <v>56.2</v>
      </c>
    </row>
    <row r="1683" spans="1:6" x14ac:dyDescent="0.3">
      <c r="A1683" s="1">
        <v>31</v>
      </c>
      <c r="B1683" t="s">
        <v>2831</v>
      </c>
      <c r="C1683" t="s">
        <v>2832</v>
      </c>
      <c r="D1683" s="3">
        <v>1826341</v>
      </c>
      <c r="E1683" s="4">
        <v>76824.17</v>
      </c>
      <c r="F1683" s="4">
        <v>23.8</v>
      </c>
    </row>
    <row r="1684" spans="1:6" x14ac:dyDescent="0.3">
      <c r="A1684" s="1">
        <v>31001</v>
      </c>
      <c r="B1684" t="s">
        <v>2833</v>
      </c>
      <c r="C1684" t="s">
        <v>496</v>
      </c>
      <c r="D1684" s="3">
        <v>31364</v>
      </c>
      <c r="E1684" s="4">
        <v>563.27</v>
      </c>
      <c r="F1684" s="4">
        <v>55.7</v>
      </c>
    </row>
    <row r="1685" spans="1:6" x14ac:dyDescent="0.3">
      <c r="A1685" s="1">
        <v>31003</v>
      </c>
      <c r="B1685" t="s">
        <v>2834</v>
      </c>
      <c r="C1685" t="s">
        <v>2835</v>
      </c>
      <c r="D1685" s="3">
        <v>6685</v>
      </c>
      <c r="E1685" s="4">
        <v>857.22</v>
      </c>
      <c r="F1685" s="4">
        <v>7.8</v>
      </c>
    </row>
    <row r="1686" spans="1:6" x14ac:dyDescent="0.3">
      <c r="A1686" s="1">
        <v>31005</v>
      </c>
      <c r="B1686" t="s">
        <v>2836</v>
      </c>
      <c r="C1686" t="s">
        <v>2837</v>
      </c>
      <c r="D1686" s="3">
        <v>460</v>
      </c>
      <c r="E1686" s="4">
        <v>715.35</v>
      </c>
      <c r="F1686" s="4">
        <v>0.6</v>
      </c>
    </row>
    <row r="1687" spans="1:6" x14ac:dyDescent="0.3">
      <c r="A1687" s="1">
        <v>31007</v>
      </c>
      <c r="B1687" t="s">
        <v>2838</v>
      </c>
      <c r="C1687" t="s">
        <v>2839</v>
      </c>
      <c r="D1687" s="3">
        <v>690</v>
      </c>
      <c r="E1687" s="4">
        <v>746.11</v>
      </c>
      <c r="F1687" s="4">
        <v>0.9</v>
      </c>
    </row>
    <row r="1688" spans="1:6" x14ac:dyDescent="0.3">
      <c r="A1688" s="1">
        <v>31009</v>
      </c>
      <c r="B1688" t="s">
        <v>2840</v>
      </c>
      <c r="C1688" t="s">
        <v>1070</v>
      </c>
      <c r="D1688" s="3">
        <v>478</v>
      </c>
      <c r="E1688" s="4">
        <v>710.87</v>
      </c>
      <c r="F1688" s="4">
        <v>0.7</v>
      </c>
    </row>
    <row r="1689" spans="1:6" x14ac:dyDescent="0.3">
      <c r="A1689" s="1">
        <v>31011</v>
      </c>
      <c r="B1689" t="s">
        <v>2841</v>
      </c>
      <c r="C1689" t="s">
        <v>253</v>
      </c>
      <c r="D1689" s="3">
        <v>5505</v>
      </c>
      <c r="E1689" s="4">
        <v>686.55</v>
      </c>
      <c r="F1689" s="4">
        <v>8</v>
      </c>
    </row>
    <row r="1690" spans="1:6" x14ac:dyDescent="0.3">
      <c r="A1690" s="1">
        <v>31013</v>
      </c>
      <c r="B1690" t="s">
        <v>2842</v>
      </c>
      <c r="C1690" t="s">
        <v>2843</v>
      </c>
      <c r="D1690" s="3">
        <v>11308</v>
      </c>
      <c r="E1690" s="4">
        <v>1075.29</v>
      </c>
      <c r="F1690" s="4">
        <v>10.5</v>
      </c>
    </row>
    <row r="1691" spans="1:6" x14ac:dyDescent="0.3">
      <c r="A1691" s="1">
        <v>31015</v>
      </c>
      <c r="B1691" t="s">
        <v>2844</v>
      </c>
      <c r="C1691" t="s">
        <v>1767</v>
      </c>
      <c r="D1691" s="3">
        <v>2099</v>
      </c>
      <c r="E1691" s="4">
        <v>539.94000000000005</v>
      </c>
      <c r="F1691" s="4">
        <v>3.9</v>
      </c>
    </row>
    <row r="1692" spans="1:6" x14ac:dyDescent="0.3">
      <c r="A1692" s="1">
        <v>31017</v>
      </c>
      <c r="B1692" t="s">
        <v>2845</v>
      </c>
      <c r="C1692" t="s">
        <v>1145</v>
      </c>
      <c r="D1692" s="3">
        <v>3145</v>
      </c>
      <c r="E1692" s="4">
        <v>1221.33</v>
      </c>
      <c r="F1692" s="4">
        <v>2.6</v>
      </c>
    </row>
    <row r="1693" spans="1:6" x14ac:dyDescent="0.3">
      <c r="A1693" s="1">
        <v>31019</v>
      </c>
      <c r="B1693" t="s">
        <v>2846</v>
      </c>
      <c r="C1693" t="s">
        <v>2847</v>
      </c>
      <c r="D1693" s="3">
        <v>46102</v>
      </c>
      <c r="E1693" s="4">
        <v>968.11</v>
      </c>
      <c r="F1693" s="4">
        <v>47.6</v>
      </c>
    </row>
    <row r="1694" spans="1:6" x14ac:dyDescent="0.3">
      <c r="A1694" s="1">
        <v>31021</v>
      </c>
      <c r="B1694" t="s">
        <v>2848</v>
      </c>
      <c r="C1694" t="s">
        <v>2849</v>
      </c>
      <c r="D1694" s="3">
        <v>6858</v>
      </c>
      <c r="E1694" s="4">
        <v>491.58</v>
      </c>
      <c r="F1694" s="4">
        <v>14</v>
      </c>
    </row>
    <row r="1695" spans="1:6" x14ac:dyDescent="0.3">
      <c r="A1695" s="1">
        <v>31023</v>
      </c>
      <c r="B1695" t="s">
        <v>2850</v>
      </c>
      <c r="C1695" t="s">
        <v>23</v>
      </c>
      <c r="D1695" s="3">
        <v>8395</v>
      </c>
      <c r="E1695" s="4">
        <v>584.91</v>
      </c>
      <c r="F1695" s="4">
        <v>14.4</v>
      </c>
    </row>
    <row r="1696" spans="1:6" x14ac:dyDescent="0.3">
      <c r="A1696" s="1">
        <v>31025</v>
      </c>
      <c r="B1696" t="s">
        <v>2851</v>
      </c>
      <c r="C1696" t="s">
        <v>1151</v>
      </c>
      <c r="D1696" s="3">
        <v>25241</v>
      </c>
      <c r="E1696" s="4">
        <v>557.45000000000005</v>
      </c>
      <c r="F1696" s="4">
        <v>45.3</v>
      </c>
    </row>
    <row r="1697" spans="1:6" x14ac:dyDescent="0.3">
      <c r="A1697" s="1">
        <v>31027</v>
      </c>
      <c r="B1697" t="s">
        <v>2852</v>
      </c>
      <c r="C1697" t="s">
        <v>1457</v>
      </c>
      <c r="D1697" s="3">
        <v>8852</v>
      </c>
      <c r="E1697" s="4">
        <v>740.31</v>
      </c>
      <c r="F1697" s="4">
        <v>12</v>
      </c>
    </row>
    <row r="1698" spans="1:6" x14ac:dyDescent="0.3">
      <c r="A1698" s="1">
        <v>31029</v>
      </c>
      <c r="B1698" t="s">
        <v>2853</v>
      </c>
      <c r="C1698" t="s">
        <v>1593</v>
      </c>
      <c r="D1698" s="3">
        <v>3966</v>
      </c>
      <c r="E1698" s="4">
        <v>894.42</v>
      </c>
      <c r="F1698" s="4">
        <v>4.4000000000000004</v>
      </c>
    </row>
    <row r="1699" spans="1:6" x14ac:dyDescent="0.3">
      <c r="A1699" s="1">
        <v>31031</v>
      </c>
      <c r="B1699" t="s">
        <v>2854</v>
      </c>
      <c r="C1699" t="s">
        <v>2855</v>
      </c>
      <c r="D1699" s="3">
        <v>5713</v>
      </c>
      <c r="E1699" s="4">
        <v>5960.42</v>
      </c>
      <c r="F1699" s="4">
        <v>1</v>
      </c>
    </row>
    <row r="1700" spans="1:6" x14ac:dyDescent="0.3">
      <c r="A1700" s="1">
        <v>31033</v>
      </c>
      <c r="B1700" t="s">
        <v>2856</v>
      </c>
      <c r="C1700" t="s">
        <v>515</v>
      </c>
      <c r="D1700" s="3">
        <v>9998</v>
      </c>
      <c r="E1700" s="4">
        <v>1196.29</v>
      </c>
      <c r="F1700" s="4">
        <v>8.4</v>
      </c>
    </row>
    <row r="1701" spans="1:6" x14ac:dyDescent="0.3">
      <c r="A1701" s="1">
        <v>31035</v>
      </c>
      <c r="B1701" t="s">
        <v>2857</v>
      </c>
      <c r="C1701" t="s">
        <v>37</v>
      </c>
      <c r="D1701" s="3">
        <v>6542</v>
      </c>
      <c r="E1701" s="4">
        <v>572.29</v>
      </c>
      <c r="F1701" s="4">
        <v>11.4</v>
      </c>
    </row>
    <row r="1702" spans="1:6" x14ac:dyDescent="0.3">
      <c r="A1702" s="1">
        <v>31037</v>
      </c>
      <c r="B1702" t="s">
        <v>2858</v>
      </c>
      <c r="C1702" t="s">
        <v>2859</v>
      </c>
      <c r="D1702" s="3">
        <v>10515</v>
      </c>
      <c r="E1702" s="4">
        <v>411.66</v>
      </c>
      <c r="F1702" s="4">
        <v>25.5</v>
      </c>
    </row>
    <row r="1703" spans="1:6" x14ac:dyDescent="0.3">
      <c r="A1703" s="1">
        <v>31039</v>
      </c>
      <c r="B1703" t="s">
        <v>2860</v>
      </c>
      <c r="C1703" t="s">
        <v>2861</v>
      </c>
      <c r="D1703" s="3">
        <v>9139</v>
      </c>
      <c r="E1703" s="4">
        <v>570.62</v>
      </c>
      <c r="F1703" s="4">
        <v>16</v>
      </c>
    </row>
    <row r="1704" spans="1:6" x14ac:dyDescent="0.3">
      <c r="A1704" s="1">
        <v>31041</v>
      </c>
      <c r="B1704" t="s">
        <v>2862</v>
      </c>
      <c r="C1704" t="s">
        <v>525</v>
      </c>
      <c r="D1704" s="3">
        <v>10939</v>
      </c>
      <c r="E1704" s="4">
        <v>2575.52</v>
      </c>
      <c r="F1704" s="4">
        <v>4.2</v>
      </c>
    </row>
    <row r="1705" spans="1:6" x14ac:dyDescent="0.3">
      <c r="A1705" s="1">
        <v>31043</v>
      </c>
      <c r="B1705" t="s">
        <v>2863</v>
      </c>
      <c r="C1705" t="s">
        <v>2341</v>
      </c>
      <c r="D1705" s="3">
        <v>21006</v>
      </c>
      <c r="E1705" s="4">
        <v>264.25</v>
      </c>
      <c r="F1705" s="4">
        <v>79.5</v>
      </c>
    </row>
    <row r="1706" spans="1:6" x14ac:dyDescent="0.3">
      <c r="A1706" s="1">
        <v>31045</v>
      </c>
      <c r="B1706" t="s">
        <v>2864</v>
      </c>
      <c r="C1706" t="s">
        <v>2865</v>
      </c>
      <c r="D1706" s="3">
        <v>9182</v>
      </c>
      <c r="E1706" s="4">
        <v>1396.46</v>
      </c>
      <c r="F1706" s="4">
        <v>6.6</v>
      </c>
    </row>
    <row r="1707" spans="1:6" x14ac:dyDescent="0.3">
      <c r="A1707" s="1">
        <v>31047</v>
      </c>
      <c r="B1707" t="s">
        <v>2866</v>
      </c>
      <c r="C1707" t="s">
        <v>845</v>
      </c>
      <c r="D1707" s="3">
        <v>24326</v>
      </c>
      <c r="E1707" s="4">
        <v>1013.1</v>
      </c>
      <c r="F1707" s="4">
        <v>24</v>
      </c>
    </row>
    <row r="1708" spans="1:6" x14ac:dyDescent="0.3">
      <c r="A1708" s="1">
        <v>31049</v>
      </c>
      <c r="B1708" t="s">
        <v>2867</v>
      </c>
      <c r="C1708" t="s">
        <v>2868</v>
      </c>
      <c r="D1708" s="3">
        <v>1941</v>
      </c>
      <c r="E1708" s="4">
        <v>439.85</v>
      </c>
      <c r="F1708" s="4">
        <v>4.4000000000000004</v>
      </c>
    </row>
    <row r="1709" spans="1:6" x14ac:dyDescent="0.3">
      <c r="A1709" s="1">
        <v>31051</v>
      </c>
      <c r="B1709" t="s">
        <v>2869</v>
      </c>
      <c r="C1709" t="s">
        <v>2870</v>
      </c>
      <c r="D1709" s="3">
        <v>6000</v>
      </c>
      <c r="E1709" s="4">
        <v>476.23</v>
      </c>
      <c r="F1709" s="4">
        <v>12.6</v>
      </c>
    </row>
    <row r="1710" spans="1:6" x14ac:dyDescent="0.3">
      <c r="A1710" s="1">
        <v>31053</v>
      </c>
      <c r="B1710" t="s">
        <v>2871</v>
      </c>
      <c r="C1710" t="s">
        <v>851</v>
      </c>
      <c r="D1710" s="3">
        <v>36691</v>
      </c>
      <c r="E1710" s="4">
        <v>528.71</v>
      </c>
      <c r="F1710" s="4">
        <v>69.400000000000006</v>
      </c>
    </row>
    <row r="1711" spans="1:6" x14ac:dyDescent="0.3">
      <c r="A1711" s="1">
        <v>31055</v>
      </c>
      <c r="B1711" t="s">
        <v>2872</v>
      </c>
      <c r="C1711" t="s">
        <v>534</v>
      </c>
      <c r="D1711" s="3">
        <v>517110</v>
      </c>
      <c r="E1711" s="4">
        <v>328.45</v>
      </c>
      <c r="F1711" s="4">
        <v>1574.4</v>
      </c>
    </row>
    <row r="1712" spans="1:6" x14ac:dyDescent="0.3">
      <c r="A1712" s="1">
        <v>31057</v>
      </c>
      <c r="B1712" t="s">
        <v>2873</v>
      </c>
      <c r="C1712" t="s">
        <v>2874</v>
      </c>
      <c r="D1712" s="3">
        <v>2008</v>
      </c>
      <c r="E1712" s="4">
        <v>919.68</v>
      </c>
      <c r="F1712" s="4">
        <v>2.2000000000000002</v>
      </c>
    </row>
    <row r="1713" spans="1:6" x14ac:dyDescent="0.3">
      <c r="A1713" s="1">
        <v>31059</v>
      </c>
      <c r="B1713" t="s">
        <v>2875</v>
      </c>
      <c r="C1713" t="s">
        <v>2347</v>
      </c>
      <c r="D1713" s="3">
        <v>5890</v>
      </c>
      <c r="E1713" s="4">
        <v>575.37</v>
      </c>
      <c r="F1713" s="4">
        <v>10.199999999999999</v>
      </c>
    </row>
    <row r="1714" spans="1:6" x14ac:dyDescent="0.3">
      <c r="A1714" s="1">
        <v>31061</v>
      </c>
      <c r="B1714" t="s">
        <v>2876</v>
      </c>
      <c r="C1714" t="s">
        <v>69</v>
      </c>
      <c r="D1714" s="3">
        <v>3225</v>
      </c>
      <c r="E1714" s="4">
        <v>575.82000000000005</v>
      </c>
      <c r="F1714" s="4">
        <v>5.6</v>
      </c>
    </row>
    <row r="1715" spans="1:6" x14ac:dyDescent="0.3">
      <c r="A1715" s="1">
        <v>31063</v>
      </c>
      <c r="B1715" t="s">
        <v>2877</v>
      </c>
      <c r="C1715" t="s">
        <v>2878</v>
      </c>
      <c r="D1715" s="3">
        <v>2756</v>
      </c>
      <c r="E1715" s="4">
        <v>974.59</v>
      </c>
      <c r="F1715" s="4">
        <v>2.8</v>
      </c>
    </row>
    <row r="1716" spans="1:6" x14ac:dyDescent="0.3">
      <c r="A1716" s="1">
        <v>31065</v>
      </c>
      <c r="B1716" t="s">
        <v>2879</v>
      </c>
      <c r="C1716" t="s">
        <v>2880</v>
      </c>
      <c r="D1716" s="3">
        <v>4959</v>
      </c>
      <c r="E1716" s="4">
        <v>719.13</v>
      </c>
      <c r="F1716" s="4">
        <v>6.9</v>
      </c>
    </row>
    <row r="1717" spans="1:6" x14ac:dyDescent="0.3">
      <c r="A1717" s="1">
        <v>31067</v>
      </c>
      <c r="B1717" t="s">
        <v>2881</v>
      </c>
      <c r="C1717" t="s">
        <v>2882</v>
      </c>
      <c r="D1717" s="3">
        <v>22311</v>
      </c>
      <c r="E1717" s="4">
        <v>851.49</v>
      </c>
      <c r="F1717" s="4">
        <v>26.2</v>
      </c>
    </row>
    <row r="1718" spans="1:6" x14ac:dyDescent="0.3">
      <c r="A1718" s="1">
        <v>31069</v>
      </c>
      <c r="B1718" t="s">
        <v>2883</v>
      </c>
      <c r="C1718" t="s">
        <v>2884</v>
      </c>
      <c r="D1718" s="3">
        <v>2057</v>
      </c>
      <c r="E1718" s="4">
        <v>1704.28</v>
      </c>
      <c r="F1718" s="4">
        <v>1.2</v>
      </c>
    </row>
    <row r="1719" spans="1:6" x14ac:dyDescent="0.3">
      <c r="A1719" s="1">
        <v>31071</v>
      </c>
      <c r="B1719" t="s">
        <v>2885</v>
      </c>
      <c r="C1719" t="s">
        <v>544</v>
      </c>
      <c r="D1719" s="3">
        <v>2049</v>
      </c>
      <c r="E1719" s="4">
        <v>569.79</v>
      </c>
      <c r="F1719" s="4">
        <v>3.6</v>
      </c>
    </row>
    <row r="1720" spans="1:6" x14ac:dyDescent="0.3">
      <c r="A1720" s="1">
        <v>31073</v>
      </c>
      <c r="B1720" t="s">
        <v>2886</v>
      </c>
      <c r="C1720" t="s">
        <v>2887</v>
      </c>
      <c r="D1720" s="3">
        <v>2044</v>
      </c>
      <c r="E1720" s="4">
        <v>458.16</v>
      </c>
      <c r="F1720" s="4">
        <v>4.5</v>
      </c>
    </row>
    <row r="1721" spans="1:6" x14ac:dyDescent="0.3">
      <c r="A1721" s="1">
        <v>31075</v>
      </c>
      <c r="B1721" t="s">
        <v>2888</v>
      </c>
      <c r="C1721" t="s">
        <v>292</v>
      </c>
      <c r="D1721" s="3">
        <v>614</v>
      </c>
      <c r="E1721" s="4">
        <v>776.22</v>
      </c>
      <c r="F1721" s="4">
        <v>0.8</v>
      </c>
    </row>
    <row r="1722" spans="1:6" x14ac:dyDescent="0.3">
      <c r="A1722" s="1">
        <v>31077</v>
      </c>
      <c r="B1722" t="s">
        <v>2889</v>
      </c>
      <c r="C1722" t="s">
        <v>1634</v>
      </c>
      <c r="D1722" s="3">
        <v>2538</v>
      </c>
      <c r="E1722" s="4">
        <v>569.80999999999995</v>
      </c>
      <c r="F1722" s="4">
        <v>4.5</v>
      </c>
    </row>
    <row r="1723" spans="1:6" x14ac:dyDescent="0.3">
      <c r="A1723" s="1">
        <v>31079</v>
      </c>
      <c r="B1723" t="s">
        <v>2890</v>
      </c>
      <c r="C1723" t="s">
        <v>894</v>
      </c>
      <c r="D1723" s="3">
        <v>58607</v>
      </c>
      <c r="E1723" s="4">
        <v>546.29</v>
      </c>
      <c r="F1723" s="4">
        <v>107.3</v>
      </c>
    </row>
    <row r="1724" spans="1:6" x14ac:dyDescent="0.3">
      <c r="A1724" s="1">
        <v>31081</v>
      </c>
      <c r="B1724" t="s">
        <v>2891</v>
      </c>
      <c r="C1724" t="s">
        <v>690</v>
      </c>
      <c r="D1724" s="3">
        <v>9124</v>
      </c>
      <c r="E1724" s="4">
        <v>542.88</v>
      </c>
      <c r="F1724" s="4">
        <v>16.8</v>
      </c>
    </row>
    <row r="1725" spans="1:6" x14ac:dyDescent="0.3">
      <c r="A1725" s="1">
        <v>31083</v>
      </c>
      <c r="B1725" t="s">
        <v>2892</v>
      </c>
      <c r="C1725" t="s">
        <v>1826</v>
      </c>
      <c r="D1725" s="3">
        <v>3423</v>
      </c>
      <c r="E1725" s="4">
        <v>553.47</v>
      </c>
      <c r="F1725" s="4">
        <v>6.2</v>
      </c>
    </row>
    <row r="1726" spans="1:6" x14ac:dyDescent="0.3">
      <c r="A1726" s="1">
        <v>31085</v>
      </c>
      <c r="B1726" t="s">
        <v>2893</v>
      </c>
      <c r="C1726" t="s">
        <v>2894</v>
      </c>
      <c r="D1726" s="3">
        <v>967</v>
      </c>
      <c r="E1726" s="4">
        <v>713.06</v>
      </c>
      <c r="F1726" s="4">
        <v>1.4</v>
      </c>
    </row>
    <row r="1727" spans="1:6" x14ac:dyDescent="0.3">
      <c r="A1727" s="1">
        <v>31087</v>
      </c>
      <c r="B1727" t="s">
        <v>2895</v>
      </c>
      <c r="C1727" t="s">
        <v>2896</v>
      </c>
      <c r="D1727" s="3">
        <v>2908</v>
      </c>
      <c r="E1727" s="4">
        <v>709.94</v>
      </c>
      <c r="F1727" s="4">
        <v>4.0999999999999996</v>
      </c>
    </row>
    <row r="1728" spans="1:6" x14ac:dyDescent="0.3">
      <c r="A1728" s="1">
        <v>31089</v>
      </c>
      <c r="B1728" t="s">
        <v>2897</v>
      </c>
      <c r="C1728" t="s">
        <v>2639</v>
      </c>
      <c r="D1728" s="3">
        <v>10435</v>
      </c>
      <c r="E1728" s="4">
        <v>2412.4</v>
      </c>
      <c r="F1728" s="4">
        <v>4.3</v>
      </c>
    </row>
    <row r="1729" spans="1:6" x14ac:dyDescent="0.3">
      <c r="A1729" s="1">
        <v>31091</v>
      </c>
      <c r="B1729" t="s">
        <v>2898</v>
      </c>
      <c r="C1729" t="s">
        <v>2899</v>
      </c>
      <c r="D1729" s="3">
        <v>736</v>
      </c>
      <c r="E1729" s="4">
        <v>721.12</v>
      </c>
      <c r="F1729" s="4">
        <v>1</v>
      </c>
    </row>
    <row r="1730" spans="1:6" x14ac:dyDescent="0.3">
      <c r="A1730" s="1">
        <v>31093</v>
      </c>
      <c r="B1730" t="s">
        <v>2900</v>
      </c>
      <c r="C1730" t="s">
        <v>299</v>
      </c>
      <c r="D1730" s="3">
        <v>6274</v>
      </c>
      <c r="E1730" s="4">
        <v>569.34</v>
      </c>
      <c r="F1730" s="4">
        <v>11</v>
      </c>
    </row>
    <row r="1731" spans="1:6" x14ac:dyDescent="0.3">
      <c r="A1731" s="1">
        <v>31095</v>
      </c>
      <c r="B1731" t="s">
        <v>2901</v>
      </c>
      <c r="C1731" t="s">
        <v>83</v>
      </c>
      <c r="D1731" s="3">
        <v>7547</v>
      </c>
      <c r="E1731" s="4">
        <v>570.17999999999995</v>
      </c>
      <c r="F1731" s="4">
        <v>13.2</v>
      </c>
    </row>
    <row r="1732" spans="1:6" x14ac:dyDescent="0.3">
      <c r="A1732" s="1">
        <v>31097</v>
      </c>
      <c r="B1732" t="s">
        <v>2902</v>
      </c>
      <c r="C1732" t="s">
        <v>307</v>
      </c>
      <c r="D1732" s="3">
        <v>5217</v>
      </c>
      <c r="E1732" s="4">
        <v>376.05</v>
      </c>
      <c r="F1732" s="4">
        <v>13.9</v>
      </c>
    </row>
    <row r="1733" spans="1:6" x14ac:dyDescent="0.3">
      <c r="A1733" s="1">
        <v>31099</v>
      </c>
      <c r="B1733" t="s">
        <v>2903</v>
      </c>
      <c r="C1733" t="s">
        <v>2904</v>
      </c>
      <c r="D1733" s="3">
        <v>6489</v>
      </c>
      <c r="E1733" s="4">
        <v>516.24</v>
      </c>
      <c r="F1733" s="4">
        <v>12.6</v>
      </c>
    </row>
    <row r="1734" spans="1:6" x14ac:dyDescent="0.3">
      <c r="A1734" s="1">
        <v>31101</v>
      </c>
      <c r="B1734" t="s">
        <v>2905</v>
      </c>
      <c r="C1734" t="s">
        <v>2906</v>
      </c>
      <c r="D1734" s="3">
        <v>8368</v>
      </c>
      <c r="E1734" s="4">
        <v>1061.5999999999999</v>
      </c>
      <c r="F1734" s="4">
        <v>7.9</v>
      </c>
    </row>
    <row r="1735" spans="1:6" x14ac:dyDescent="0.3">
      <c r="A1735" s="1">
        <v>31103</v>
      </c>
      <c r="B1735" t="s">
        <v>2907</v>
      </c>
      <c r="C1735" t="s">
        <v>2908</v>
      </c>
      <c r="D1735" s="3">
        <v>824</v>
      </c>
      <c r="E1735" s="4">
        <v>773.07</v>
      </c>
      <c r="F1735" s="4">
        <v>1.1000000000000001</v>
      </c>
    </row>
    <row r="1736" spans="1:6" x14ac:dyDescent="0.3">
      <c r="A1736" s="1">
        <v>31105</v>
      </c>
      <c r="B1736" t="s">
        <v>2909</v>
      </c>
      <c r="C1736" t="s">
        <v>2910</v>
      </c>
      <c r="D1736" s="3">
        <v>3821</v>
      </c>
      <c r="E1736" s="4">
        <v>951.85</v>
      </c>
      <c r="F1736" s="4">
        <v>4</v>
      </c>
    </row>
    <row r="1737" spans="1:6" x14ac:dyDescent="0.3">
      <c r="A1737" s="1">
        <v>31107</v>
      </c>
      <c r="B1737" t="s">
        <v>2911</v>
      </c>
      <c r="C1737" t="s">
        <v>1211</v>
      </c>
      <c r="D1737" s="3">
        <v>8701</v>
      </c>
      <c r="E1737" s="4">
        <v>1108.3499999999999</v>
      </c>
      <c r="F1737" s="4">
        <v>7.9</v>
      </c>
    </row>
    <row r="1738" spans="1:6" x14ac:dyDescent="0.3">
      <c r="A1738" s="1">
        <v>31109</v>
      </c>
      <c r="B1738" t="s">
        <v>2912</v>
      </c>
      <c r="C1738" t="s">
        <v>2913</v>
      </c>
      <c r="D1738" s="3">
        <v>285407</v>
      </c>
      <c r="E1738" s="4">
        <v>837.55</v>
      </c>
      <c r="F1738" s="4">
        <v>340.8</v>
      </c>
    </row>
    <row r="1739" spans="1:6" x14ac:dyDescent="0.3">
      <c r="A1739" s="1">
        <v>31111</v>
      </c>
      <c r="B1739" t="s">
        <v>2914</v>
      </c>
      <c r="C1739" t="s">
        <v>313</v>
      </c>
      <c r="D1739" s="3">
        <v>36288</v>
      </c>
      <c r="E1739" s="4">
        <v>2564.0700000000002</v>
      </c>
      <c r="F1739" s="4">
        <v>14.2</v>
      </c>
    </row>
    <row r="1740" spans="1:6" x14ac:dyDescent="0.3">
      <c r="A1740" s="1">
        <v>31113</v>
      </c>
      <c r="B1740" t="s">
        <v>2915</v>
      </c>
      <c r="C1740" t="s">
        <v>317</v>
      </c>
      <c r="D1740" s="3">
        <v>763</v>
      </c>
      <c r="E1740" s="4">
        <v>570.66</v>
      </c>
      <c r="F1740" s="4">
        <v>1.3</v>
      </c>
    </row>
    <row r="1741" spans="1:6" x14ac:dyDescent="0.3">
      <c r="A1741" s="1">
        <v>31115</v>
      </c>
      <c r="B1741" t="s">
        <v>2916</v>
      </c>
      <c r="C1741" t="s">
        <v>2917</v>
      </c>
      <c r="D1741" s="3">
        <v>632</v>
      </c>
      <c r="E1741" s="4">
        <v>568.29</v>
      </c>
      <c r="F1741" s="4">
        <v>1.1000000000000001</v>
      </c>
    </row>
    <row r="1742" spans="1:6" x14ac:dyDescent="0.3">
      <c r="A1742" s="1">
        <v>31117</v>
      </c>
      <c r="B1742" t="s">
        <v>2918</v>
      </c>
      <c r="C1742" t="s">
        <v>1667</v>
      </c>
      <c r="D1742" s="3">
        <v>539</v>
      </c>
      <c r="E1742" s="4">
        <v>858.98</v>
      </c>
      <c r="F1742" s="4">
        <v>0.6</v>
      </c>
    </row>
    <row r="1743" spans="1:6" x14ac:dyDescent="0.3">
      <c r="A1743" s="1">
        <v>31119</v>
      </c>
      <c r="B1743" t="s">
        <v>2919</v>
      </c>
      <c r="C1743" t="s">
        <v>101</v>
      </c>
      <c r="D1743" s="3">
        <v>34876</v>
      </c>
      <c r="E1743" s="4">
        <v>572.74</v>
      </c>
      <c r="F1743" s="4">
        <v>60.9</v>
      </c>
    </row>
    <row r="1744" spans="1:6" x14ac:dyDescent="0.3">
      <c r="A1744" s="1">
        <v>31121</v>
      </c>
      <c r="B1744" t="s">
        <v>2920</v>
      </c>
      <c r="C1744" t="s">
        <v>2921</v>
      </c>
      <c r="D1744" s="3">
        <v>7845</v>
      </c>
      <c r="E1744" s="4">
        <v>484.88</v>
      </c>
      <c r="F1744" s="4">
        <v>16.2</v>
      </c>
    </row>
    <row r="1745" spans="1:6" x14ac:dyDescent="0.3">
      <c r="A1745" s="1">
        <v>31123</v>
      </c>
      <c r="B1745" t="s">
        <v>2922</v>
      </c>
      <c r="C1745" t="s">
        <v>2923</v>
      </c>
      <c r="D1745" s="3">
        <v>5042</v>
      </c>
      <c r="E1745" s="4">
        <v>1423.84</v>
      </c>
      <c r="F1745" s="4">
        <v>3.5</v>
      </c>
    </row>
    <row r="1746" spans="1:6" x14ac:dyDescent="0.3">
      <c r="A1746" s="1">
        <v>31125</v>
      </c>
      <c r="B1746" t="s">
        <v>2924</v>
      </c>
      <c r="C1746" t="s">
        <v>2925</v>
      </c>
      <c r="D1746" s="3">
        <v>3735</v>
      </c>
      <c r="E1746" s="4">
        <v>441.63</v>
      </c>
      <c r="F1746" s="4">
        <v>8.5</v>
      </c>
    </row>
    <row r="1747" spans="1:6" x14ac:dyDescent="0.3">
      <c r="A1747" s="1">
        <v>31127</v>
      </c>
      <c r="B1747" t="s">
        <v>2926</v>
      </c>
      <c r="C1747" t="s">
        <v>1680</v>
      </c>
      <c r="D1747" s="3">
        <v>7248</v>
      </c>
      <c r="E1747" s="4">
        <v>407.38</v>
      </c>
      <c r="F1747" s="4">
        <v>17.8</v>
      </c>
    </row>
    <row r="1748" spans="1:6" x14ac:dyDescent="0.3">
      <c r="A1748" s="1">
        <v>31129</v>
      </c>
      <c r="B1748" t="s">
        <v>2927</v>
      </c>
      <c r="C1748" t="s">
        <v>2928</v>
      </c>
      <c r="D1748" s="3">
        <v>4500</v>
      </c>
      <c r="E1748" s="4">
        <v>575.16</v>
      </c>
      <c r="F1748" s="4">
        <v>7.8</v>
      </c>
    </row>
    <row r="1749" spans="1:6" x14ac:dyDescent="0.3">
      <c r="A1749" s="1">
        <v>31131</v>
      </c>
      <c r="B1749" t="s">
        <v>2929</v>
      </c>
      <c r="C1749" t="s">
        <v>2930</v>
      </c>
      <c r="D1749" s="3">
        <v>15740</v>
      </c>
      <c r="E1749" s="4">
        <v>615.63</v>
      </c>
      <c r="F1749" s="4">
        <v>25.6</v>
      </c>
    </row>
    <row r="1750" spans="1:6" x14ac:dyDescent="0.3">
      <c r="A1750" s="1">
        <v>31133</v>
      </c>
      <c r="B1750" t="s">
        <v>2931</v>
      </c>
      <c r="C1750" t="s">
        <v>1694</v>
      </c>
      <c r="D1750" s="3">
        <v>2773</v>
      </c>
      <c r="E1750" s="4">
        <v>431.07</v>
      </c>
      <c r="F1750" s="4">
        <v>6.4</v>
      </c>
    </row>
    <row r="1751" spans="1:6" x14ac:dyDescent="0.3">
      <c r="A1751" s="1">
        <v>31135</v>
      </c>
      <c r="B1751" t="s">
        <v>2932</v>
      </c>
      <c r="C1751" t="s">
        <v>2933</v>
      </c>
      <c r="D1751" s="3">
        <v>2970</v>
      </c>
      <c r="E1751" s="4">
        <v>883.34</v>
      </c>
      <c r="F1751" s="4">
        <v>3.4</v>
      </c>
    </row>
    <row r="1752" spans="1:6" x14ac:dyDescent="0.3">
      <c r="A1752" s="1">
        <v>31137</v>
      </c>
      <c r="B1752" t="s">
        <v>2934</v>
      </c>
      <c r="C1752" t="s">
        <v>2688</v>
      </c>
      <c r="D1752" s="3">
        <v>9188</v>
      </c>
      <c r="E1752" s="4">
        <v>539.79</v>
      </c>
      <c r="F1752" s="4">
        <v>17</v>
      </c>
    </row>
    <row r="1753" spans="1:6" x14ac:dyDescent="0.3">
      <c r="A1753" s="1">
        <v>31139</v>
      </c>
      <c r="B1753" t="s">
        <v>2935</v>
      </c>
      <c r="C1753" t="s">
        <v>963</v>
      </c>
      <c r="D1753" s="3">
        <v>7266</v>
      </c>
      <c r="E1753" s="4">
        <v>573.25</v>
      </c>
      <c r="F1753" s="4">
        <v>12.7</v>
      </c>
    </row>
    <row r="1754" spans="1:6" x14ac:dyDescent="0.3">
      <c r="A1754" s="1">
        <v>31141</v>
      </c>
      <c r="B1754" t="s">
        <v>2936</v>
      </c>
      <c r="C1754" t="s">
        <v>2691</v>
      </c>
      <c r="D1754" s="3">
        <v>32237</v>
      </c>
      <c r="E1754" s="4">
        <v>674.06</v>
      </c>
      <c r="F1754" s="4">
        <v>47.8</v>
      </c>
    </row>
    <row r="1755" spans="1:6" x14ac:dyDescent="0.3">
      <c r="A1755" s="1">
        <v>31143</v>
      </c>
      <c r="B1755" t="s">
        <v>2937</v>
      </c>
      <c r="C1755" t="s">
        <v>342</v>
      </c>
      <c r="D1755" s="3">
        <v>5406</v>
      </c>
      <c r="E1755" s="4">
        <v>438.34</v>
      </c>
      <c r="F1755" s="4">
        <v>12.3</v>
      </c>
    </row>
    <row r="1756" spans="1:6" x14ac:dyDescent="0.3">
      <c r="A1756" s="1">
        <v>31145</v>
      </c>
      <c r="B1756" t="s">
        <v>2938</v>
      </c>
      <c r="C1756" t="s">
        <v>2939</v>
      </c>
      <c r="D1756" s="3">
        <v>11055</v>
      </c>
      <c r="E1756" s="4">
        <v>716.99</v>
      </c>
      <c r="F1756" s="4">
        <v>15.4</v>
      </c>
    </row>
    <row r="1757" spans="1:6" x14ac:dyDescent="0.3">
      <c r="A1757" s="1">
        <v>31147</v>
      </c>
      <c r="B1757" t="s">
        <v>2940</v>
      </c>
      <c r="C1757" t="s">
        <v>2941</v>
      </c>
      <c r="D1757" s="3">
        <v>8363</v>
      </c>
      <c r="E1757" s="4">
        <v>551.84</v>
      </c>
      <c r="F1757" s="4">
        <v>15.2</v>
      </c>
    </row>
    <row r="1758" spans="1:6" x14ac:dyDescent="0.3">
      <c r="A1758" s="1">
        <v>31149</v>
      </c>
      <c r="B1758" t="s">
        <v>2942</v>
      </c>
      <c r="C1758" t="s">
        <v>2423</v>
      </c>
      <c r="D1758" s="3">
        <v>1526</v>
      </c>
      <c r="E1758" s="4">
        <v>1008.32</v>
      </c>
      <c r="F1758" s="4">
        <v>1.5</v>
      </c>
    </row>
    <row r="1759" spans="1:6" x14ac:dyDescent="0.3">
      <c r="A1759" s="1">
        <v>31151</v>
      </c>
      <c r="B1759" t="s">
        <v>2943</v>
      </c>
      <c r="C1759" t="s">
        <v>353</v>
      </c>
      <c r="D1759" s="3">
        <v>14200</v>
      </c>
      <c r="E1759" s="4">
        <v>574.02</v>
      </c>
      <c r="F1759" s="4">
        <v>24.7</v>
      </c>
    </row>
    <row r="1760" spans="1:6" x14ac:dyDescent="0.3">
      <c r="A1760" s="1">
        <v>31153</v>
      </c>
      <c r="B1760" t="s">
        <v>2944</v>
      </c>
      <c r="C1760" t="s">
        <v>2945</v>
      </c>
      <c r="D1760" s="3">
        <v>158840</v>
      </c>
      <c r="E1760" s="4">
        <v>238.99</v>
      </c>
      <c r="F1760" s="4">
        <v>664.6</v>
      </c>
    </row>
    <row r="1761" spans="1:6" x14ac:dyDescent="0.3">
      <c r="A1761" s="1">
        <v>31155</v>
      </c>
      <c r="B1761" t="s">
        <v>2946</v>
      </c>
      <c r="C1761" t="s">
        <v>2947</v>
      </c>
      <c r="D1761" s="3">
        <v>20780</v>
      </c>
      <c r="E1761" s="4">
        <v>750.23</v>
      </c>
      <c r="F1761" s="4">
        <v>27.7</v>
      </c>
    </row>
    <row r="1762" spans="1:6" x14ac:dyDescent="0.3">
      <c r="A1762" s="1">
        <v>31157</v>
      </c>
      <c r="B1762" t="s">
        <v>2948</v>
      </c>
      <c r="C1762" t="s">
        <v>2949</v>
      </c>
      <c r="D1762" s="3">
        <v>36970</v>
      </c>
      <c r="E1762" s="4">
        <v>739.4</v>
      </c>
      <c r="F1762" s="4">
        <v>50</v>
      </c>
    </row>
    <row r="1763" spans="1:6" x14ac:dyDescent="0.3">
      <c r="A1763" s="1">
        <v>31159</v>
      </c>
      <c r="B1763" t="s">
        <v>2950</v>
      </c>
      <c r="C1763" t="s">
        <v>1718</v>
      </c>
      <c r="D1763" s="3">
        <v>16750</v>
      </c>
      <c r="E1763" s="4">
        <v>571.42999999999995</v>
      </c>
      <c r="F1763" s="4">
        <v>29.3</v>
      </c>
    </row>
    <row r="1764" spans="1:6" x14ac:dyDescent="0.3">
      <c r="A1764" s="1">
        <v>31161</v>
      </c>
      <c r="B1764" t="s">
        <v>2951</v>
      </c>
      <c r="C1764" t="s">
        <v>1722</v>
      </c>
      <c r="D1764" s="3">
        <v>5469</v>
      </c>
      <c r="E1764" s="4">
        <v>2440.86</v>
      </c>
      <c r="F1764" s="4">
        <v>2.2000000000000002</v>
      </c>
    </row>
    <row r="1765" spans="1:6" x14ac:dyDescent="0.3">
      <c r="A1765" s="1">
        <v>31163</v>
      </c>
      <c r="B1765" t="s">
        <v>2952</v>
      </c>
      <c r="C1765" t="s">
        <v>1724</v>
      </c>
      <c r="D1765" s="3">
        <v>3152</v>
      </c>
      <c r="E1765" s="4">
        <v>565.83000000000004</v>
      </c>
      <c r="F1765" s="4">
        <v>5.6</v>
      </c>
    </row>
    <row r="1766" spans="1:6" x14ac:dyDescent="0.3">
      <c r="A1766" s="1">
        <v>31165</v>
      </c>
      <c r="B1766" t="s">
        <v>2953</v>
      </c>
      <c r="C1766" t="s">
        <v>1555</v>
      </c>
      <c r="D1766" s="3">
        <v>1311</v>
      </c>
      <c r="E1766" s="4">
        <v>2066.7399999999998</v>
      </c>
      <c r="F1766" s="4">
        <v>0.6</v>
      </c>
    </row>
    <row r="1767" spans="1:6" x14ac:dyDescent="0.3">
      <c r="A1767" s="1">
        <v>31167</v>
      </c>
      <c r="B1767" t="s">
        <v>2954</v>
      </c>
      <c r="C1767" t="s">
        <v>1730</v>
      </c>
      <c r="D1767" s="3">
        <v>6129</v>
      </c>
      <c r="E1767" s="4">
        <v>427.95</v>
      </c>
      <c r="F1767" s="4">
        <v>14.3</v>
      </c>
    </row>
    <row r="1768" spans="1:6" x14ac:dyDescent="0.3">
      <c r="A1768" s="1">
        <v>31169</v>
      </c>
      <c r="B1768" t="s">
        <v>2955</v>
      </c>
      <c r="C1768" t="s">
        <v>2956</v>
      </c>
      <c r="D1768" s="3">
        <v>5228</v>
      </c>
      <c r="E1768" s="4">
        <v>573.80999999999995</v>
      </c>
      <c r="F1768" s="4">
        <v>9.1</v>
      </c>
    </row>
    <row r="1769" spans="1:6" x14ac:dyDescent="0.3">
      <c r="A1769" s="1">
        <v>31171</v>
      </c>
      <c r="B1769" t="s">
        <v>2957</v>
      </c>
      <c r="C1769" t="s">
        <v>1002</v>
      </c>
      <c r="D1769" s="3">
        <v>647</v>
      </c>
      <c r="E1769" s="4">
        <v>713.24</v>
      </c>
      <c r="F1769" s="4">
        <v>0.9</v>
      </c>
    </row>
    <row r="1770" spans="1:6" x14ac:dyDescent="0.3">
      <c r="A1770" s="1">
        <v>31173</v>
      </c>
      <c r="B1770" t="s">
        <v>2958</v>
      </c>
      <c r="C1770" t="s">
        <v>2959</v>
      </c>
      <c r="D1770" s="3">
        <v>6940</v>
      </c>
      <c r="E1770" s="4">
        <v>393.58</v>
      </c>
      <c r="F1770" s="4">
        <v>17.600000000000001</v>
      </c>
    </row>
    <row r="1771" spans="1:6" x14ac:dyDescent="0.3">
      <c r="A1771" s="1">
        <v>31175</v>
      </c>
      <c r="B1771" t="s">
        <v>2960</v>
      </c>
      <c r="C1771" t="s">
        <v>1134</v>
      </c>
      <c r="D1771" s="3">
        <v>4260</v>
      </c>
      <c r="E1771" s="4">
        <v>568.04999999999995</v>
      </c>
      <c r="F1771" s="4">
        <v>7.5</v>
      </c>
    </row>
    <row r="1772" spans="1:6" x14ac:dyDescent="0.3">
      <c r="A1772" s="1">
        <v>31177</v>
      </c>
      <c r="B1772" t="s">
        <v>2961</v>
      </c>
      <c r="C1772" t="s">
        <v>142</v>
      </c>
      <c r="D1772" s="3">
        <v>20234</v>
      </c>
      <c r="E1772" s="4">
        <v>389.96</v>
      </c>
      <c r="F1772" s="4">
        <v>51.9</v>
      </c>
    </row>
    <row r="1773" spans="1:6" x14ac:dyDescent="0.3">
      <c r="A1773" s="1">
        <v>31179</v>
      </c>
      <c r="B1773" t="s">
        <v>2962</v>
      </c>
      <c r="C1773" t="s">
        <v>1028</v>
      </c>
      <c r="D1773" s="3">
        <v>9595</v>
      </c>
      <c r="E1773" s="4">
        <v>442.91</v>
      </c>
      <c r="F1773" s="4">
        <v>21.7</v>
      </c>
    </row>
    <row r="1774" spans="1:6" x14ac:dyDescent="0.3">
      <c r="A1774" s="1">
        <v>31181</v>
      </c>
      <c r="B1774" t="s">
        <v>2963</v>
      </c>
      <c r="C1774" t="s">
        <v>1030</v>
      </c>
      <c r="D1774" s="3">
        <v>3812</v>
      </c>
      <c r="E1774" s="4">
        <v>574.91</v>
      </c>
      <c r="F1774" s="4">
        <v>6.6</v>
      </c>
    </row>
    <row r="1775" spans="1:6" x14ac:dyDescent="0.3">
      <c r="A1775" s="1">
        <v>31183</v>
      </c>
      <c r="B1775" t="s">
        <v>2964</v>
      </c>
      <c r="C1775" t="s">
        <v>1032</v>
      </c>
      <c r="D1775" s="3">
        <v>818</v>
      </c>
      <c r="E1775" s="4">
        <v>575.17999999999995</v>
      </c>
      <c r="F1775" s="4">
        <v>1.4</v>
      </c>
    </row>
    <row r="1776" spans="1:6" x14ac:dyDescent="0.3">
      <c r="A1776" s="1">
        <v>31185</v>
      </c>
      <c r="B1776" t="s">
        <v>2965</v>
      </c>
      <c r="C1776" t="s">
        <v>2085</v>
      </c>
      <c r="D1776" s="3">
        <v>13665</v>
      </c>
      <c r="E1776" s="4">
        <v>572.51</v>
      </c>
      <c r="F1776" s="4">
        <v>23.9</v>
      </c>
    </row>
    <row r="1777" spans="1:6" x14ac:dyDescent="0.3">
      <c r="A1777" s="1">
        <v>32</v>
      </c>
      <c r="B1777" t="s">
        <v>2966</v>
      </c>
      <c r="C1777" t="s">
        <v>2967</v>
      </c>
      <c r="D1777" s="3">
        <v>2700551</v>
      </c>
      <c r="E1777" s="4">
        <v>109781.18</v>
      </c>
      <c r="F1777" s="4">
        <v>24.6</v>
      </c>
    </row>
    <row r="1778" spans="1:6" x14ac:dyDescent="0.3">
      <c r="A1778" s="1">
        <v>32001</v>
      </c>
      <c r="B1778" t="s">
        <v>2968</v>
      </c>
      <c r="C1778" t="s">
        <v>2969</v>
      </c>
      <c r="D1778" s="3">
        <v>24877</v>
      </c>
      <c r="E1778" s="4">
        <v>4930.46</v>
      </c>
      <c r="F1778" s="4">
        <v>5</v>
      </c>
    </row>
    <row r="1779" spans="1:6" x14ac:dyDescent="0.3">
      <c r="A1779" s="1">
        <v>32003</v>
      </c>
      <c r="B1779" t="s">
        <v>2970</v>
      </c>
      <c r="C1779" t="s">
        <v>262</v>
      </c>
      <c r="D1779" s="3">
        <v>1951269</v>
      </c>
      <c r="E1779" s="4">
        <v>7891.43</v>
      </c>
      <c r="F1779" s="4">
        <v>247.3</v>
      </c>
    </row>
    <row r="1780" spans="1:6" x14ac:dyDescent="0.3">
      <c r="A1780" s="1">
        <v>32005</v>
      </c>
      <c r="B1780" t="s">
        <v>2971</v>
      </c>
      <c r="C1780" t="s">
        <v>534</v>
      </c>
      <c r="D1780" s="3">
        <v>46997</v>
      </c>
      <c r="E1780" s="4">
        <v>709.72</v>
      </c>
      <c r="F1780" s="4">
        <v>66.2</v>
      </c>
    </row>
    <row r="1781" spans="1:6" x14ac:dyDescent="0.3">
      <c r="A1781" s="1">
        <v>32007</v>
      </c>
      <c r="B1781" t="s">
        <v>2972</v>
      </c>
      <c r="C1781" t="s">
        <v>2973</v>
      </c>
      <c r="D1781" s="3">
        <v>48818</v>
      </c>
      <c r="E1781" s="4">
        <v>17169.830000000002</v>
      </c>
      <c r="F1781" s="4">
        <v>2.8</v>
      </c>
    </row>
    <row r="1782" spans="1:6" x14ac:dyDescent="0.3">
      <c r="A1782" s="1">
        <v>32009</v>
      </c>
      <c r="B1782" t="s">
        <v>2974</v>
      </c>
      <c r="C1782" t="s">
        <v>2975</v>
      </c>
      <c r="D1782" s="3">
        <v>783</v>
      </c>
      <c r="E1782" s="4">
        <v>3581.88</v>
      </c>
      <c r="F1782" s="4">
        <v>0.2</v>
      </c>
    </row>
    <row r="1783" spans="1:6" x14ac:dyDescent="0.3">
      <c r="A1783" s="1">
        <v>32011</v>
      </c>
      <c r="B1783" t="s">
        <v>2976</v>
      </c>
      <c r="C1783" t="s">
        <v>2977</v>
      </c>
      <c r="D1783" s="3">
        <v>1987</v>
      </c>
      <c r="E1783" s="4">
        <v>4175.68</v>
      </c>
      <c r="F1783" s="4">
        <v>0.5</v>
      </c>
    </row>
    <row r="1784" spans="1:6" x14ac:dyDescent="0.3">
      <c r="A1784" s="1">
        <v>32013</v>
      </c>
      <c r="B1784" t="s">
        <v>2978</v>
      </c>
      <c r="C1784" t="s">
        <v>402</v>
      </c>
      <c r="D1784" s="3">
        <v>16528</v>
      </c>
      <c r="E1784" s="4">
        <v>9640.76</v>
      </c>
      <c r="F1784" s="4">
        <v>1.7</v>
      </c>
    </row>
    <row r="1785" spans="1:6" x14ac:dyDescent="0.3">
      <c r="A1785" s="1">
        <v>32015</v>
      </c>
      <c r="B1785" t="s">
        <v>2979</v>
      </c>
      <c r="C1785" t="s">
        <v>2980</v>
      </c>
      <c r="D1785" s="3">
        <v>5775</v>
      </c>
      <c r="E1785" s="4">
        <v>5490.1</v>
      </c>
      <c r="F1785" s="4">
        <v>1.1000000000000001</v>
      </c>
    </row>
    <row r="1786" spans="1:6" x14ac:dyDescent="0.3">
      <c r="A1786" s="1">
        <v>32017</v>
      </c>
      <c r="B1786" t="s">
        <v>2981</v>
      </c>
      <c r="C1786" t="s">
        <v>313</v>
      </c>
      <c r="D1786" s="3">
        <v>5345</v>
      </c>
      <c r="E1786" s="4">
        <v>10633.2</v>
      </c>
      <c r="F1786" s="4">
        <v>0.5</v>
      </c>
    </row>
    <row r="1787" spans="1:6" x14ac:dyDescent="0.3">
      <c r="A1787" s="1">
        <v>32019</v>
      </c>
      <c r="B1787" t="s">
        <v>2982</v>
      </c>
      <c r="C1787" t="s">
        <v>1517</v>
      </c>
      <c r="D1787" s="3">
        <v>51980</v>
      </c>
      <c r="E1787" s="4">
        <v>2001.19</v>
      </c>
      <c r="F1787" s="4">
        <v>26</v>
      </c>
    </row>
    <row r="1788" spans="1:6" x14ac:dyDescent="0.3">
      <c r="A1788" s="1">
        <v>32021</v>
      </c>
      <c r="B1788" t="s">
        <v>2983</v>
      </c>
      <c r="C1788" t="s">
        <v>573</v>
      </c>
      <c r="D1788" s="3">
        <v>4772</v>
      </c>
      <c r="E1788" s="4">
        <v>3752.84</v>
      </c>
      <c r="F1788" s="4">
        <v>1.3</v>
      </c>
    </row>
    <row r="1789" spans="1:6" x14ac:dyDescent="0.3">
      <c r="A1789" s="1">
        <v>32023</v>
      </c>
      <c r="B1789" t="s">
        <v>2984</v>
      </c>
      <c r="C1789" t="s">
        <v>2985</v>
      </c>
      <c r="D1789" s="3">
        <v>43946</v>
      </c>
      <c r="E1789" s="4">
        <v>18181.919999999998</v>
      </c>
      <c r="F1789" s="4">
        <v>2.4</v>
      </c>
    </row>
    <row r="1790" spans="1:6" x14ac:dyDescent="0.3">
      <c r="A1790" s="1">
        <v>32027</v>
      </c>
      <c r="B1790" t="s">
        <v>2986</v>
      </c>
      <c r="C1790" t="s">
        <v>2987</v>
      </c>
      <c r="D1790" s="3">
        <v>6753</v>
      </c>
      <c r="E1790" s="4">
        <v>6036.56</v>
      </c>
      <c r="F1790" s="4">
        <v>1.1000000000000001</v>
      </c>
    </row>
    <row r="1791" spans="1:6" x14ac:dyDescent="0.3">
      <c r="A1791" s="1">
        <v>32029</v>
      </c>
      <c r="B1791" t="s">
        <v>2988</v>
      </c>
      <c r="C1791" t="s">
        <v>2989</v>
      </c>
      <c r="D1791" s="3">
        <v>4010</v>
      </c>
      <c r="E1791" s="4">
        <v>262.92</v>
      </c>
      <c r="F1791" s="4">
        <v>15.3</v>
      </c>
    </row>
    <row r="1792" spans="1:6" x14ac:dyDescent="0.3">
      <c r="A1792" s="1">
        <v>32031</v>
      </c>
      <c r="B1792" t="s">
        <v>2990</v>
      </c>
      <c r="C1792" t="s">
        <v>2991</v>
      </c>
      <c r="D1792" s="3">
        <v>421407</v>
      </c>
      <c r="E1792" s="4">
        <v>6302.37</v>
      </c>
      <c r="F1792" s="4">
        <v>66.900000000000006</v>
      </c>
    </row>
    <row r="1793" spans="1:6" x14ac:dyDescent="0.3">
      <c r="A1793" s="1">
        <v>32033</v>
      </c>
      <c r="B1793" t="s">
        <v>2992</v>
      </c>
      <c r="C1793" t="s">
        <v>2993</v>
      </c>
      <c r="D1793" s="3">
        <v>10030</v>
      </c>
      <c r="E1793" s="4">
        <v>8875.65</v>
      </c>
      <c r="F1793" s="4">
        <v>1.1000000000000001</v>
      </c>
    </row>
    <row r="1794" spans="1:6" x14ac:dyDescent="0.3">
      <c r="A1794" s="1">
        <v>32510</v>
      </c>
      <c r="B1794" t="s">
        <v>2994</v>
      </c>
      <c r="C1794" t="s">
        <v>2995</v>
      </c>
      <c r="D1794" s="3">
        <v>55274</v>
      </c>
      <c r="E1794" s="4">
        <v>144.66</v>
      </c>
      <c r="F1794" s="4">
        <v>382.1</v>
      </c>
    </row>
    <row r="1795" spans="1:6" x14ac:dyDescent="0.3">
      <c r="A1795" s="1">
        <v>33</v>
      </c>
      <c r="B1795" t="s">
        <v>2996</v>
      </c>
      <c r="C1795" t="s">
        <v>2997</v>
      </c>
      <c r="D1795" s="3">
        <v>1316470</v>
      </c>
      <c r="E1795" s="4">
        <v>8952.65</v>
      </c>
      <c r="F1795" s="4">
        <v>147</v>
      </c>
    </row>
    <row r="1796" spans="1:6" x14ac:dyDescent="0.3">
      <c r="A1796" s="1">
        <v>33001</v>
      </c>
      <c r="B1796" t="s">
        <v>2998</v>
      </c>
      <c r="C1796" t="s">
        <v>2999</v>
      </c>
      <c r="D1796" s="3">
        <v>60088</v>
      </c>
      <c r="E1796" s="4">
        <v>400.23</v>
      </c>
      <c r="F1796" s="4">
        <v>150.1</v>
      </c>
    </row>
    <row r="1797" spans="1:6" x14ac:dyDescent="0.3">
      <c r="A1797" s="1">
        <v>33003</v>
      </c>
      <c r="B1797" t="s">
        <v>3000</v>
      </c>
      <c r="C1797" t="s">
        <v>258</v>
      </c>
      <c r="D1797" s="3">
        <v>47818</v>
      </c>
      <c r="E1797" s="4">
        <v>931.06</v>
      </c>
      <c r="F1797" s="4">
        <v>51.4</v>
      </c>
    </row>
    <row r="1798" spans="1:6" x14ac:dyDescent="0.3">
      <c r="A1798" s="1">
        <v>33005</v>
      </c>
      <c r="B1798" t="s">
        <v>3001</v>
      </c>
      <c r="C1798" t="s">
        <v>3002</v>
      </c>
      <c r="D1798" s="3">
        <v>77117</v>
      </c>
      <c r="E1798" s="4">
        <v>706.66</v>
      </c>
      <c r="F1798" s="4">
        <v>109.1</v>
      </c>
    </row>
    <row r="1799" spans="1:6" x14ac:dyDescent="0.3">
      <c r="A1799" s="1">
        <v>33007</v>
      </c>
      <c r="B1799" t="s">
        <v>3003</v>
      </c>
      <c r="C1799" t="s">
        <v>3004</v>
      </c>
      <c r="D1799" s="3">
        <v>33055</v>
      </c>
      <c r="E1799" s="4">
        <v>1794.69</v>
      </c>
      <c r="F1799" s="4">
        <v>18.399999999999999</v>
      </c>
    </row>
    <row r="1800" spans="1:6" x14ac:dyDescent="0.3">
      <c r="A1800" s="1">
        <v>33009</v>
      </c>
      <c r="B1800" t="s">
        <v>3005</v>
      </c>
      <c r="C1800" t="s">
        <v>3006</v>
      </c>
      <c r="D1800" s="3">
        <v>89118</v>
      </c>
      <c r="E1800" s="4">
        <v>1708.75</v>
      </c>
      <c r="F1800" s="4">
        <v>52.2</v>
      </c>
    </row>
    <row r="1801" spans="1:6" x14ac:dyDescent="0.3">
      <c r="A1801" s="1">
        <v>33011</v>
      </c>
      <c r="B1801" t="s">
        <v>3007</v>
      </c>
      <c r="C1801" t="s">
        <v>700</v>
      </c>
      <c r="D1801" s="3">
        <v>400721</v>
      </c>
      <c r="E1801" s="4">
        <v>876.14</v>
      </c>
      <c r="F1801" s="4">
        <v>457.4</v>
      </c>
    </row>
    <row r="1802" spans="1:6" x14ac:dyDescent="0.3">
      <c r="A1802" s="1">
        <v>33013</v>
      </c>
      <c r="B1802" t="s">
        <v>3008</v>
      </c>
      <c r="C1802" t="s">
        <v>3009</v>
      </c>
      <c r="D1802" s="3">
        <v>146445</v>
      </c>
      <c r="E1802" s="4">
        <v>934.12</v>
      </c>
      <c r="F1802" s="4">
        <v>156.80000000000001</v>
      </c>
    </row>
    <row r="1803" spans="1:6" x14ac:dyDescent="0.3">
      <c r="A1803" s="1">
        <v>33015</v>
      </c>
      <c r="B1803" t="s">
        <v>3010</v>
      </c>
      <c r="C1803" t="s">
        <v>3011</v>
      </c>
      <c r="D1803" s="3">
        <v>295223</v>
      </c>
      <c r="E1803" s="4">
        <v>694.72</v>
      </c>
      <c r="F1803" s="4">
        <v>425</v>
      </c>
    </row>
    <row r="1804" spans="1:6" x14ac:dyDescent="0.3">
      <c r="A1804" s="1">
        <v>33017</v>
      </c>
      <c r="B1804" t="s">
        <v>3012</v>
      </c>
      <c r="C1804" t="s">
        <v>3013</v>
      </c>
      <c r="D1804" s="3">
        <v>123143</v>
      </c>
      <c r="E1804" s="4">
        <v>368.97</v>
      </c>
      <c r="F1804" s="4">
        <v>333.7</v>
      </c>
    </row>
    <row r="1805" spans="1:6" x14ac:dyDescent="0.3">
      <c r="A1805" s="1">
        <v>33019</v>
      </c>
      <c r="B1805" t="s">
        <v>3014</v>
      </c>
      <c r="C1805" t="s">
        <v>1406</v>
      </c>
      <c r="D1805" s="3">
        <v>43742</v>
      </c>
      <c r="E1805" s="4">
        <v>537.30999999999995</v>
      </c>
      <c r="F1805" s="4">
        <v>81.400000000000006</v>
      </c>
    </row>
    <row r="1806" spans="1:6" x14ac:dyDescent="0.3">
      <c r="A1806" s="1">
        <v>34</v>
      </c>
      <c r="B1806" t="s">
        <v>3015</v>
      </c>
      <c r="C1806" t="s">
        <v>3016</v>
      </c>
      <c r="D1806" s="3">
        <v>8791894</v>
      </c>
      <c r="E1806" s="4">
        <v>7354.22</v>
      </c>
      <c r="F1806" s="4">
        <v>1195.5</v>
      </c>
    </row>
    <row r="1807" spans="1:6" x14ac:dyDescent="0.3">
      <c r="A1807" s="1">
        <v>34001</v>
      </c>
      <c r="B1807" t="s">
        <v>3018</v>
      </c>
      <c r="C1807" t="s">
        <v>3019</v>
      </c>
      <c r="D1807" s="3">
        <v>274549</v>
      </c>
      <c r="E1807" s="4">
        <v>555.70000000000005</v>
      </c>
      <c r="F1807" s="4">
        <v>494.1</v>
      </c>
    </row>
    <row r="1808" spans="1:6" x14ac:dyDescent="0.3">
      <c r="A1808" s="1">
        <v>34003</v>
      </c>
      <c r="B1808" t="s">
        <v>3020</v>
      </c>
      <c r="C1808" t="s">
        <v>3021</v>
      </c>
      <c r="D1808" s="3">
        <v>905116</v>
      </c>
      <c r="E1808" s="4">
        <v>233.01</v>
      </c>
      <c r="F1808" s="4">
        <v>3884.5</v>
      </c>
    </row>
    <row r="1809" spans="1:6" x14ac:dyDescent="0.3">
      <c r="A1809" s="1">
        <v>34005</v>
      </c>
      <c r="B1809" t="s">
        <v>3022</v>
      </c>
      <c r="C1809" t="s">
        <v>3023</v>
      </c>
      <c r="D1809" s="3">
        <v>448734</v>
      </c>
      <c r="E1809" s="4">
        <v>798.58</v>
      </c>
      <c r="F1809" s="4">
        <v>561.9</v>
      </c>
    </row>
    <row r="1810" spans="1:6" x14ac:dyDescent="0.3">
      <c r="A1810" s="1">
        <v>34007</v>
      </c>
      <c r="B1810" t="s">
        <v>3025</v>
      </c>
      <c r="C1810" t="s">
        <v>807</v>
      </c>
      <c r="D1810" s="3">
        <v>513657</v>
      </c>
      <c r="E1810" s="4">
        <v>221.26</v>
      </c>
      <c r="F1810" s="4">
        <v>2321.5</v>
      </c>
    </row>
    <row r="1811" spans="1:6" x14ac:dyDescent="0.3">
      <c r="A1811" s="1">
        <v>34009</v>
      </c>
      <c r="B1811" t="s">
        <v>3027</v>
      </c>
      <c r="C1811" t="s">
        <v>3028</v>
      </c>
      <c r="D1811" s="3">
        <v>97265</v>
      </c>
      <c r="E1811" s="4">
        <v>251.42</v>
      </c>
      <c r="F1811" s="4">
        <v>386.9</v>
      </c>
    </row>
    <row r="1812" spans="1:6" x14ac:dyDescent="0.3">
      <c r="A1812" s="1">
        <v>34011</v>
      </c>
      <c r="B1812" t="s">
        <v>3029</v>
      </c>
      <c r="C1812" t="s">
        <v>1165</v>
      </c>
      <c r="D1812" s="3">
        <v>156898</v>
      </c>
      <c r="E1812" s="4">
        <v>483.7</v>
      </c>
      <c r="F1812" s="4">
        <v>324.39999999999998</v>
      </c>
    </row>
    <row r="1813" spans="1:6" x14ac:dyDescent="0.3">
      <c r="A1813" s="1">
        <v>34013</v>
      </c>
      <c r="B1813" t="s">
        <v>3030</v>
      </c>
      <c r="C1813" t="s">
        <v>2143</v>
      </c>
      <c r="D1813" s="3">
        <v>783969</v>
      </c>
      <c r="E1813" s="4">
        <v>126.21</v>
      </c>
      <c r="F1813" s="4">
        <v>6211.5</v>
      </c>
    </row>
    <row r="1814" spans="1:6" x14ac:dyDescent="0.3">
      <c r="A1814" s="1">
        <v>34015</v>
      </c>
      <c r="B1814" t="s">
        <v>3031</v>
      </c>
      <c r="C1814" t="s">
        <v>3032</v>
      </c>
      <c r="D1814" s="3">
        <v>288288</v>
      </c>
      <c r="E1814" s="4">
        <v>322.01</v>
      </c>
      <c r="F1814" s="4">
        <v>895.3</v>
      </c>
    </row>
    <row r="1815" spans="1:6" x14ac:dyDescent="0.3">
      <c r="A1815" s="1">
        <v>34017</v>
      </c>
      <c r="B1815" t="s">
        <v>3033</v>
      </c>
      <c r="C1815" t="s">
        <v>3034</v>
      </c>
      <c r="D1815" s="3">
        <v>634266</v>
      </c>
      <c r="E1815" s="4">
        <v>46.19</v>
      </c>
      <c r="F1815" s="4">
        <v>13731.4</v>
      </c>
    </row>
    <row r="1816" spans="1:6" x14ac:dyDescent="0.3">
      <c r="A1816" s="1">
        <v>34019</v>
      </c>
      <c r="B1816" t="s">
        <v>3036</v>
      </c>
      <c r="C1816" t="s">
        <v>3037</v>
      </c>
      <c r="D1816" s="3">
        <v>128349</v>
      </c>
      <c r="E1816" s="4">
        <v>427.82</v>
      </c>
      <c r="F1816" s="4">
        <v>300</v>
      </c>
    </row>
    <row r="1817" spans="1:6" x14ac:dyDescent="0.3">
      <c r="A1817" s="1">
        <v>34021</v>
      </c>
      <c r="B1817" t="s">
        <v>3039</v>
      </c>
      <c r="C1817" t="s">
        <v>1239</v>
      </c>
      <c r="D1817" s="3">
        <v>366513</v>
      </c>
      <c r="E1817" s="4">
        <v>224.56</v>
      </c>
      <c r="F1817" s="4">
        <v>1632.2</v>
      </c>
    </row>
    <row r="1818" spans="1:6" x14ac:dyDescent="0.3">
      <c r="A1818" s="1">
        <v>34023</v>
      </c>
      <c r="B1818" t="s">
        <v>3041</v>
      </c>
      <c r="C1818" t="s">
        <v>625</v>
      </c>
      <c r="D1818" s="3">
        <v>809858</v>
      </c>
      <c r="E1818" s="4">
        <v>308.91000000000003</v>
      </c>
      <c r="F1818" s="4">
        <v>2621.6</v>
      </c>
    </row>
    <row r="1819" spans="1:6" x14ac:dyDescent="0.3">
      <c r="A1819" s="1">
        <v>34025</v>
      </c>
      <c r="B1819" t="s">
        <v>3042</v>
      </c>
      <c r="C1819" t="s">
        <v>3043</v>
      </c>
      <c r="D1819" s="3">
        <v>630380</v>
      </c>
      <c r="E1819" s="4">
        <v>468.79</v>
      </c>
      <c r="F1819" s="4">
        <v>1344.7</v>
      </c>
    </row>
    <row r="1820" spans="1:6" x14ac:dyDescent="0.3">
      <c r="A1820" s="1">
        <v>34027</v>
      </c>
      <c r="B1820" t="s">
        <v>3044</v>
      </c>
      <c r="C1820" t="s">
        <v>1676</v>
      </c>
      <c r="D1820" s="3">
        <v>492276</v>
      </c>
      <c r="E1820" s="4">
        <v>460.18</v>
      </c>
      <c r="F1820" s="4">
        <v>1069.8</v>
      </c>
    </row>
    <row r="1821" spans="1:6" x14ac:dyDescent="0.3">
      <c r="A1821" s="1">
        <v>34029</v>
      </c>
      <c r="B1821" t="s">
        <v>3045</v>
      </c>
      <c r="C1821" t="s">
        <v>3046</v>
      </c>
      <c r="D1821" s="3">
        <v>576567</v>
      </c>
      <c r="E1821" s="4">
        <v>628.78</v>
      </c>
      <c r="F1821" s="4">
        <v>917</v>
      </c>
    </row>
    <row r="1822" spans="1:6" x14ac:dyDescent="0.3">
      <c r="A1822" s="1">
        <v>34031</v>
      </c>
      <c r="B1822" t="s">
        <v>3047</v>
      </c>
      <c r="C1822" t="s">
        <v>3048</v>
      </c>
      <c r="D1822" s="3">
        <v>501226</v>
      </c>
      <c r="E1822" s="4">
        <v>184.59</v>
      </c>
      <c r="F1822" s="4">
        <v>2715.3</v>
      </c>
    </row>
    <row r="1823" spans="1:6" x14ac:dyDescent="0.3">
      <c r="A1823" s="1">
        <v>34033</v>
      </c>
      <c r="B1823" t="s">
        <v>3049</v>
      </c>
      <c r="C1823" t="s">
        <v>3050</v>
      </c>
      <c r="D1823" s="3">
        <v>66083</v>
      </c>
      <c r="E1823" s="4">
        <v>331.9</v>
      </c>
      <c r="F1823" s="4">
        <v>199.1</v>
      </c>
    </row>
    <row r="1824" spans="1:6" x14ac:dyDescent="0.3">
      <c r="A1824" s="1">
        <v>34035</v>
      </c>
      <c r="B1824" t="s">
        <v>3051</v>
      </c>
      <c r="C1824" t="s">
        <v>2080</v>
      </c>
      <c r="D1824" s="3">
        <v>323444</v>
      </c>
      <c r="E1824" s="4">
        <v>301.81</v>
      </c>
      <c r="F1824" s="4">
        <v>1071.7</v>
      </c>
    </row>
    <row r="1825" spans="1:6" x14ac:dyDescent="0.3">
      <c r="A1825" s="1">
        <v>34037</v>
      </c>
      <c r="B1825" t="s">
        <v>3052</v>
      </c>
      <c r="C1825" t="s">
        <v>641</v>
      </c>
      <c r="D1825" s="3">
        <v>149265</v>
      </c>
      <c r="E1825" s="4">
        <v>519.01</v>
      </c>
      <c r="F1825" s="4">
        <v>287.60000000000002</v>
      </c>
    </row>
    <row r="1826" spans="1:6" x14ac:dyDescent="0.3">
      <c r="A1826" s="1">
        <v>34039</v>
      </c>
      <c r="B1826" t="s">
        <v>3053</v>
      </c>
      <c r="C1826" t="s">
        <v>367</v>
      </c>
      <c r="D1826" s="3">
        <v>536499</v>
      </c>
      <c r="E1826" s="4">
        <v>102.85</v>
      </c>
      <c r="F1826" s="4">
        <v>5216.1000000000004</v>
      </c>
    </row>
    <row r="1827" spans="1:6" x14ac:dyDescent="0.3">
      <c r="A1827" s="1">
        <v>34041</v>
      </c>
      <c r="B1827" t="s">
        <v>3054</v>
      </c>
      <c r="C1827" t="s">
        <v>1025</v>
      </c>
      <c r="D1827" s="3">
        <v>108692</v>
      </c>
      <c r="E1827" s="4">
        <v>356.92</v>
      </c>
      <c r="F1827" s="4">
        <v>304.5</v>
      </c>
    </row>
    <row r="1828" spans="1:6" x14ac:dyDescent="0.3">
      <c r="A1828" s="1">
        <v>35</v>
      </c>
      <c r="B1828" t="s">
        <v>3055</v>
      </c>
      <c r="C1828" t="s">
        <v>3056</v>
      </c>
      <c r="D1828" s="3">
        <v>2059179</v>
      </c>
      <c r="E1828" s="4">
        <v>121298.15</v>
      </c>
      <c r="F1828" s="4">
        <v>17</v>
      </c>
    </row>
    <row r="1829" spans="1:6" x14ac:dyDescent="0.3">
      <c r="A1829" s="1">
        <v>35001</v>
      </c>
      <c r="B1829" t="s">
        <v>3058</v>
      </c>
      <c r="C1829" t="s">
        <v>3059</v>
      </c>
      <c r="D1829" s="3">
        <v>662564</v>
      </c>
      <c r="E1829" s="4">
        <v>1160.83</v>
      </c>
      <c r="F1829" s="4">
        <v>570.79999999999995</v>
      </c>
    </row>
    <row r="1830" spans="1:6" x14ac:dyDescent="0.3">
      <c r="A1830" s="1">
        <v>35003</v>
      </c>
      <c r="B1830" t="s">
        <v>3060</v>
      </c>
      <c r="C1830" t="s">
        <v>3061</v>
      </c>
      <c r="D1830" s="3">
        <v>3725</v>
      </c>
      <c r="E1830" s="4">
        <v>6923.69</v>
      </c>
      <c r="F1830" s="4">
        <v>0.5</v>
      </c>
    </row>
    <row r="1831" spans="1:6" x14ac:dyDescent="0.3">
      <c r="A1831" s="1">
        <v>35005</v>
      </c>
      <c r="B1831" t="s">
        <v>3062</v>
      </c>
      <c r="C1831" t="s">
        <v>3063</v>
      </c>
      <c r="D1831" s="3">
        <v>65645</v>
      </c>
      <c r="E1831" s="4">
        <v>6065.27</v>
      </c>
      <c r="F1831" s="4">
        <v>10.8</v>
      </c>
    </row>
    <row r="1832" spans="1:6" x14ac:dyDescent="0.3">
      <c r="A1832" s="1">
        <v>35006</v>
      </c>
      <c r="B1832" t="s">
        <v>3064</v>
      </c>
      <c r="C1832" t="s">
        <v>3065</v>
      </c>
      <c r="D1832" s="3">
        <v>27213</v>
      </c>
      <c r="E1832" s="4">
        <v>4539.4799999999996</v>
      </c>
      <c r="F1832" s="4">
        <v>6</v>
      </c>
    </row>
    <row r="1833" spans="1:6" x14ac:dyDescent="0.3">
      <c r="A1833" s="1">
        <v>35007</v>
      </c>
      <c r="B1833" t="s">
        <v>3066</v>
      </c>
      <c r="C1833" t="s">
        <v>2859</v>
      </c>
      <c r="D1833" s="3">
        <v>13750</v>
      </c>
      <c r="E1833" s="4">
        <v>3758.06</v>
      </c>
      <c r="F1833" s="4">
        <v>3.7</v>
      </c>
    </row>
    <row r="1834" spans="1:6" x14ac:dyDescent="0.3">
      <c r="A1834" s="1">
        <v>35009</v>
      </c>
      <c r="B1834" t="s">
        <v>3067</v>
      </c>
      <c r="C1834" t="s">
        <v>3068</v>
      </c>
      <c r="D1834" s="3">
        <v>48376</v>
      </c>
      <c r="E1834" s="4">
        <v>1404.8</v>
      </c>
      <c r="F1834" s="4">
        <v>34.4</v>
      </c>
    </row>
    <row r="1835" spans="1:6" x14ac:dyDescent="0.3">
      <c r="A1835" s="1">
        <v>35011</v>
      </c>
      <c r="B1835" t="s">
        <v>3069</v>
      </c>
      <c r="C1835" t="s">
        <v>3070</v>
      </c>
      <c r="D1835" s="3">
        <v>2022</v>
      </c>
      <c r="E1835" s="4">
        <v>2322.62</v>
      </c>
      <c r="F1835" s="4">
        <v>0.9</v>
      </c>
    </row>
    <row r="1836" spans="1:6" x14ac:dyDescent="0.3">
      <c r="A1836" s="1">
        <v>35013</v>
      </c>
      <c r="B1836" t="s">
        <v>3071</v>
      </c>
      <c r="C1836" t="s">
        <v>3072</v>
      </c>
      <c r="D1836" s="3">
        <v>209233</v>
      </c>
      <c r="E1836" s="4">
        <v>3807.51</v>
      </c>
      <c r="F1836" s="4">
        <v>55</v>
      </c>
    </row>
    <row r="1837" spans="1:6" x14ac:dyDescent="0.3">
      <c r="A1837" s="1">
        <v>35015</v>
      </c>
      <c r="B1837" t="s">
        <v>3073</v>
      </c>
      <c r="C1837" t="s">
        <v>3074</v>
      </c>
      <c r="D1837" s="3">
        <v>53829</v>
      </c>
      <c r="E1837" s="4">
        <v>4175.7299999999996</v>
      </c>
      <c r="F1837" s="4">
        <v>12.9</v>
      </c>
    </row>
    <row r="1838" spans="1:6" x14ac:dyDescent="0.3">
      <c r="A1838" s="1">
        <v>35017</v>
      </c>
      <c r="B1838" t="s">
        <v>3075</v>
      </c>
      <c r="C1838" t="s">
        <v>292</v>
      </c>
      <c r="D1838" s="3">
        <v>29514</v>
      </c>
      <c r="E1838" s="4">
        <v>3961.63</v>
      </c>
      <c r="F1838" s="4">
        <v>7.4</v>
      </c>
    </row>
    <row r="1839" spans="1:6" x14ac:dyDescent="0.3">
      <c r="A1839" s="1">
        <v>35019</v>
      </c>
      <c r="B1839" t="s">
        <v>3076</v>
      </c>
      <c r="C1839" t="s">
        <v>3077</v>
      </c>
      <c r="D1839" s="3">
        <v>4687</v>
      </c>
      <c r="E1839" s="4">
        <v>3030.48</v>
      </c>
      <c r="F1839" s="4">
        <v>1.5</v>
      </c>
    </row>
    <row r="1840" spans="1:6" x14ac:dyDescent="0.3">
      <c r="A1840" s="1">
        <v>35021</v>
      </c>
      <c r="B1840" t="s">
        <v>3078</v>
      </c>
      <c r="C1840" t="s">
        <v>3079</v>
      </c>
      <c r="D1840" s="3">
        <v>695</v>
      </c>
      <c r="E1840" s="4">
        <v>2125.44</v>
      </c>
      <c r="F1840" s="4">
        <v>0.3</v>
      </c>
    </row>
    <row r="1841" spans="1:6" x14ac:dyDescent="0.3">
      <c r="A1841" s="1">
        <v>35023</v>
      </c>
      <c r="B1841" t="s">
        <v>3080</v>
      </c>
      <c r="C1841" t="s">
        <v>3081</v>
      </c>
      <c r="D1841" s="3">
        <v>4894</v>
      </c>
      <c r="E1841" s="4">
        <v>3436.86</v>
      </c>
      <c r="F1841" s="4">
        <v>1.4</v>
      </c>
    </row>
    <row r="1842" spans="1:6" x14ac:dyDescent="0.3">
      <c r="A1842" s="1">
        <v>35025</v>
      </c>
      <c r="B1842" t="s">
        <v>3082</v>
      </c>
      <c r="C1842" t="s">
        <v>3083</v>
      </c>
      <c r="D1842" s="3">
        <v>64727</v>
      </c>
      <c r="E1842" s="4">
        <v>4390.93</v>
      </c>
      <c r="F1842" s="4">
        <v>14.7</v>
      </c>
    </row>
    <row r="1843" spans="1:6" x14ac:dyDescent="0.3">
      <c r="A1843" s="1">
        <v>35027</v>
      </c>
      <c r="B1843" t="s">
        <v>3084</v>
      </c>
      <c r="C1843" t="s">
        <v>313</v>
      </c>
      <c r="D1843" s="3">
        <v>20497</v>
      </c>
      <c r="E1843" s="4">
        <v>4831.09</v>
      </c>
      <c r="F1843" s="4">
        <v>4.2</v>
      </c>
    </row>
    <row r="1844" spans="1:6" x14ac:dyDescent="0.3">
      <c r="A1844" s="1">
        <v>35028</v>
      </c>
      <c r="B1844" t="s">
        <v>3085</v>
      </c>
      <c r="C1844" t="s">
        <v>3086</v>
      </c>
      <c r="D1844" s="3">
        <v>17950</v>
      </c>
      <c r="E1844" s="4">
        <v>109.17</v>
      </c>
      <c r="F1844" s="4">
        <v>164.4</v>
      </c>
    </row>
    <row r="1845" spans="1:6" x14ac:dyDescent="0.3">
      <c r="A1845" s="1">
        <v>35029</v>
      </c>
      <c r="B1845" t="s">
        <v>3087</v>
      </c>
      <c r="C1845" t="s">
        <v>3088</v>
      </c>
      <c r="D1845" s="3">
        <v>25095</v>
      </c>
      <c r="E1845" s="4">
        <v>2965.19</v>
      </c>
      <c r="F1845" s="4">
        <v>8.5</v>
      </c>
    </row>
    <row r="1846" spans="1:6" x14ac:dyDescent="0.3">
      <c r="A1846" s="1">
        <v>35031</v>
      </c>
      <c r="B1846" t="s">
        <v>3089</v>
      </c>
      <c r="C1846" t="s">
        <v>3090</v>
      </c>
      <c r="D1846" s="3">
        <v>71492</v>
      </c>
      <c r="E1846" s="4">
        <v>5449.81</v>
      </c>
      <c r="F1846" s="4">
        <v>13.1</v>
      </c>
    </row>
    <row r="1847" spans="1:6" x14ac:dyDescent="0.3">
      <c r="A1847" s="1">
        <v>35033</v>
      </c>
      <c r="B1847" t="s">
        <v>3091</v>
      </c>
      <c r="C1847" t="s">
        <v>3092</v>
      </c>
      <c r="D1847" s="3">
        <v>4881</v>
      </c>
      <c r="E1847" s="4">
        <v>1931.27</v>
      </c>
      <c r="F1847" s="4">
        <v>2.5</v>
      </c>
    </row>
    <row r="1848" spans="1:6" x14ac:dyDescent="0.3">
      <c r="A1848" s="1">
        <v>35035</v>
      </c>
      <c r="B1848" t="s">
        <v>3093</v>
      </c>
      <c r="C1848" t="s">
        <v>582</v>
      </c>
      <c r="D1848" s="3">
        <v>63797</v>
      </c>
      <c r="E1848" s="4">
        <v>6613.21</v>
      </c>
      <c r="F1848" s="4">
        <v>9.6</v>
      </c>
    </row>
    <row r="1849" spans="1:6" x14ac:dyDescent="0.3">
      <c r="A1849" s="1">
        <v>35037</v>
      </c>
      <c r="B1849" t="s">
        <v>3095</v>
      </c>
      <c r="C1849" t="s">
        <v>3096</v>
      </c>
      <c r="D1849" s="3">
        <v>9041</v>
      </c>
      <c r="E1849" s="4">
        <v>2874.35</v>
      </c>
      <c r="F1849" s="4">
        <v>3.1</v>
      </c>
    </row>
    <row r="1850" spans="1:6" x14ac:dyDescent="0.3">
      <c r="A1850" s="1">
        <v>35039</v>
      </c>
      <c r="B1850" t="s">
        <v>3097</v>
      </c>
      <c r="C1850" t="s">
        <v>3098</v>
      </c>
      <c r="D1850" s="3">
        <v>40246</v>
      </c>
      <c r="E1850" s="4">
        <v>5860.84</v>
      </c>
      <c r="F1850" s="4">
        <v>6.9</v>
      </c>
    </row>
    <row r="1851" spans="1:6" x14ac:dyDescent="0.3">
      <c r="A1851" s="1">
        <v>35041</v>
      </c>
      <c r="B1851" t="s">
        <v>3099</v>
      </c>
      <c r="C1851" t="s">
        <v>2807</v>
      </c>
      <c r="D1851" s="3">
        <v>19846</v>
      </c>
      <c r="E1851" s="4">
        <v>2447.4299999999998</v>
      </c>
      <c r="F1851" s="4">
        <v>8.1</v>
      </c>
    </row>
    <row r="1852" spans="1:6" x14ac:dyDescent="0.3">
      <c r="A1852" s="1">
        <v>35043</v>
      </c>
      <c r="B1852" t="s">
        <v>3100</v>
      </c>
      <c r="C1852" t="s">
        <v>3101</v>
      </c>
      <c r="D1852" s="3">
        <v>131561</v>
      </c>
      <c r="E1852" s="4">
        <v>3710.65</v>
      </c>
      <c r="F1852" s="4">
        <v>35.5</v>
      </c>
    </row>
    <row r="1853" spans="1:6" x14ac:dyDescent="0.3">
      <c r="A1853" s="1">
        <v>35045</v>
      </c>
      <c r="B1853" t="s">
        <v>3102</v>
      </c>
      <c r="C1853" t="s">
        <v>603</v>
      </c>
      <c r="D1853" s="3">
        <v>130044</v>
      </c>
      <c r="E1853" s="4">
        <v>5513.07</v>
      </c>
      <c r="F1853" s="4">
        <v>23.6</v>
      </c>
    </row>
    <row r="1854" spans="1:6" x14ac:dyDescent="0.3">
      <c r="A1854" s="1">
        <v>35047</v>
      </c>
      <c r="B1854" t="s">
        <v>3103</v>
      </c>
      <c r="C1854" t="s">
        <v>605</v>
      </c>
      <c r="D1854" s="3">
        <v>29393</v>
      </c>
      <c r="E1854" s="4">
        <v>4715.82</v>
      </c>
      <c r="F1854" s="4">
        <v>6.2</v>
      </c>
    </row>
    <row r="1855" spans="1:6" x14ac:dyDescent="0.3">
      <c r="A1855" s="1">
        <v>35049</v>
      </c>
      <c r="B1855" t="s">
        <v>3104</v>
      </c>
      <c r="C1855" t="s">
        <v>3105</v>
      </c>
      <c r="D1855" s="3">
        <v>144170</v>
      </c>
      <c r="E1855" s="4">
        <v>1909.41</v>
      </c>
      <c r="F1855" s="4">
        <v>75.5</v>
      </c>
    </row>
    <row r="1856" spans="1:6" x14ac:dyDescent="0.3">
      <c r="A1856" s="1">
        <v>35051</v>
      </c>
      <c r="B1856" t="s">
        <v>3106</v>
      </c>
      <c r="C1856" t="s">
        <v>468</v>
      </c>
      <c r="D1856" s="3">
        <v>11988</v>
      </c>
      <c r="E1856" s="4">
        <v>4178.96</v>
      </c>
      <c r="F1856" s="4">
        <v>2.9</v>
      </c>
    </row>
    <row r="1857" spans="1:6" x14ac:dyDescent="0.3">
      <c r="A1857" s="1">
        <v>35053</v>
      </c>
      <c r="B1857" t="s">
        <v>3107</v>
      </c>
      <c r="C1857" t="s">
        <v>3108</v>
      </c>
      <c r="D1857" s="3">
        <v>17866</v>
      </c>
      <c r="E1857" s="4">
        <v>6646.68</v>
      </c>
      <c r="F1857" s="4">
        <v>2.7</v>
      </c>
    </row>
    <row r="1858" spans="1:6" x14ac:dyDescent="0.3">
      <c r="A1858" s="1">
        <v>35055</v>
      </c>
      <c r="B1858" t="s">
        <v>3109</v>
      </c>
      <c r="C1858" t="s">
        <v>3110</v>
      </c>
      <c r="D1858" s="3">
        <v>32937</v>
      </c>
      <c r="E1858" s="4">
        <v>2203.11</v>
      </c>
      <c r="F1858" s="4">
        <v>15</v>
      </c>
    </row>
    <row r="1859" spans="1:6" x14ac:dyDescent="0.3">
      <c r="A1859" s="1">
        <v>35057</v>
      </c>
      <c r="B1859" t="s">
        <v>3111</v>
      </c>
      <c r="C1859" t="s">
        <v>3112</v>
      </c>
      <c r="D1859" s="3">
        <v>16383</v>
      </c>
      <c r="E1859" s="4">
        <v>3344.85</v>
      </c>
      <c r="F1859" s="4">
        <v>4.9000000000000004</v>
      </c>
    </row>
    <row r="1860" spans="1:6" x14ac:dyDescent="0.3">
      <c r="A1860" s="1">
        <v>35059</v>
      </c>
      <c r="B1860" t="s">
        <v>3113</v>
      </c>
      <c r="C1860" t="s">
        <v>367</v>
      </c>
      <c r="D1860" s="3">
        <v>4549</v>
      </c>
      <c r="E1860" s="4">
        <v>3823.74</v>
      </c>
      <c r="F1860" s="4">
        <v>1.2</v>
      </c>
    </row>
    <row r="1861" spans="1:6" x14ac:dyDescent="0.3">
      <c r="A1861" s="1">
        <v>35061</v>
      </c>
      <c r="B1861" t="s">
        <v>3114</v>
      </c>
      <c r="C1861" t="s">
        <v>3115</v>
      </c>
      <c r="D1861" s="3">
        <v>76569</v>
      </c>
      <c r="E1861" s="4">
        <v>1066.17</v>
      </c>
      <c r="F1861" s="4">
        <v>71.8</v>
      </c>
    </row>
    <row r="1862" spans="1:6" x14ac:dyDescent="0.3">
      <c r="A1862" s="1">
        <v>36</v>
      </c>
      <c r="B1862" t="s">
        <v>3116</v>
      </c>
      <c r="C1862" t="s">
        <v>3117</v>
      </c>
      <c r="D1862" s="3">
        <v>19378102</v>
      </c>
      <c r="E1862" s="4">
        <v>47126.400000000001</v>
      </c>
      <c r="F1862" s="4">
        <v>411.2</v>
      </c>
    </row>
    <row r="1863" spans="1:6" x14ac:dyDescent="0.3">
      <c r="A1863" s="1">
        <v>36001</v>
      </c>
      <c r="B1863" t="s">
        <v>3118</v>
      </c>
      <c r="C1863" t="s">
        <v>3119</v>
      </c>
      <c r="D1863" s="3">
        <v>304204</v>
      </c>
      <c r="E1863" s="4">
        <v>522.79999999999995</v>
      </c>
      <c r="F1863" s="4">
        <v>581.9</v>
      </c>
    </row>
    <row r="1864" spans="1:6" x14ac:dyDescent="0.3">
      <c r="A1864" s="1">
        <v>36003</v>
      </c>
      <c r="B1864" t="s">
        <v>3120</v>
      </c>
      <c r="C1864" t="s">
        <v>2090</v>
      </c>
      <c r="D1864" s="3">
        <v>48946</v>
      </c>
      <c r="E1864" s="4">
        <v>1029.31</v>
      </c>
      <c r="F1864" s="4">
        <v>47.6</v>
      </c>
    </row>
    <row r="1865" spans="1:6" x14ac:dyDescent="0.3">
      <c r="A1865" s="1">
        <v>36005</v>
      </c>
      <c r="B1865" t="s">
        <v>3121</v>
      </c>
      <c r="C1865" t="s">
        <v>3122</v>
      </c>
      <c r="D1865" s="3">
        <v>1385108</v>
      </c>
      <c r="E1865" s="4">
        <v>42.1</v>
      </c>
      <c r="F1865" s="4">
        <v>32903.300000000003</v>
      </c>
    </row>
    <row r="1866" spans="1:6" x14ac:dyDescent="0.3">
      <c r="A1866" s="1">
        <v>36007</v>
      </c>
      <c r="B1866" t="s">
        <v>3123</v>
      </c>
      <c r="C1866" t="s">
        <v>3124</v>
      </c>
      <c r="D1866" s="3">
        <v>200600</v>
      </c>
      <c r="E1866" s="4">
        <v>705.77</v>
      </c>
      <c r="F1866" s="4">
        <v>284.2</v>
      </c>
    </row>
    <row r="1867" spans="1:6" x14ac:dyDescent="0.3">
      <c r="A1867" s="1">
        <v>36009</v>
      </c>
      <c r="B1867" t="s">
        <v>3125</v>
      </c>
      <c r="C1867" t="s">
        <v>3126</v>
      </c>
      <c r="D1867" s="3">
        <v>80317</v>
      </c>
      <c r="E1867" s="4">
        <v>1308.3499999999999</v>
      </c>
      <c r="F1867" s="4">
        <v>61.4</v>
      </c>
    </row>
    <row r="1868" spans="1:6" x14ac:dyDescent="0.3">
      <c r="A1868" s="1">
        <v>36011</v>
      </c>
      <c r="B1868" t="s">
        <v>3127</v>
      </c>
      <c r="C1868" t="s">
        <v>3128</v>
      </c>
      <c r="D1868" s="3">
        <v>80026</v>
      </c>
      <c r="E1868" s="4">
        <v>691.58</v>
      </c>
      <c r="F1868" s="4">
        <v>115.7</v>
      </c>
    </row>
    <row r="1869" spans="1:6" x14ac:dyDescent="0.3">
      <c r="A1869" s="1">
        <v>36013</v>
      </c>
      <c r="B1869" t="s">
        <v>3129</v>
      </c>
      <c r="C1869" t="s">
        <v>1595</v>
      </c>
      <c r="D1869" s="3">
        <v>134905</v>
      </c>
      <c r="E1869" s="4">
        <v>1060.23</v>
      </c>
      <c r="F1869" s="4">
        <v>127.2</v>
      </c>
    </row>
    <row r="1870" spans="1:6" x14ac:dyDescent="0.3">
      <c r="A1870" s="1">
        <v>36015</v>
      </c>
      <c r="B1870" t="s">
        <v>3130</v>
      </c>
      <c r="C1870" t="s">
        <v>3131</v>
      </c>
      <c r="D1870" s="3">
        <v>88830</v>
      </c>
      <c r="E1870" s="4">
        <v>407.35</v>
      </c>
      <c r="F1870" s="4">
        <v>218.1</v>
      </c>
    </row>
    <row r="1871" spans="1:6" x14ac:dyDescent="0.3">
      <c r="A1871" s="1">
        <v>36017</v>
      </c>
      <c r="B1871" t="s">
        <v>3132</v>
      </c>
      <c r="C1871" t="s">
        <v>3133</v>
      </c>
      <c r="D1871" s="3">
        <v>50477</v>
      </c>
      <c r="E1871" s="4">
        <v>893.55</v>
      </c>
      <c r="F1871" s="4">
        <v>56.5</v>
      </c>
    </row>
    <row r="1872" spans="1:6" x14ac:dyDescent="0.3">
      <c r="A1872" s="1">
        <v>36019</v>
      </c>
      <c r="B1872" t="s">
        <v>3134</v>
      </c>
      <c r="C1872" t="s">
        <v>1159</v>
      </c>
      <c r="D1872" s="3">
        <v>82128</v>
      </c>
      <c r="E1872" s="4">
        <v>1037.8499999999999</v>
      </c>
      <c r="F1872" s="4">
        <v>79.099999999999994</v>
      </c>
    </row>
    <row r="1873" spans="1:6" x14ac:dyDescent="0.3">
      <c r="A1873" s="1">
        <v>36021</v>
      </c>
      <c r="B1873" t="s">
        <v>3135</v>
      </c>
      <c r="C1873" t="s">
        <v>268</v>
      </c>
      <c r="D1873" s="3">
        <v>63096</v>
      </c>
      <c r="E1873" s="4">
        <v>634.71</v>
      </c>
      <c r="F1873" s="4">
        <v>99.4</v>
      </c>
    </row>
    <row r="1874" spans="1:6" x14ac:dyDescent="0.3">
      <c r="A1874" s="1">
        <v>36023</v>
      </c>
      <c r="B1874" t="s">
        <v>3136</v>
      </c>
      <c r="C1874" t="s">
        <v>3137</v>
      </c>
      <c r="D1874" s="3">
        <v>49336</v>
      </c>
      <c r="E1874" s="4">
        <v>498.76</v>
      </c>
      <c r="F1874" s="4">
        <v>98.9</v>
      </c>
    </row>
    <row r="1875" spans="1:6" x14ac:dyDescent="0.3">
      <c r="A1875" s="1">
        <v>36025</v>
      </c>
      <c r="B1875" t="s">
        <v>3138</v>
      </c>
      <c r="C1875" t="s">
        <v>1320</v>
      </c>
      <c r="D1875" s="3">
        <v>47980</v>
      </c>
      <c r="E1875" s="4">
        <v>1442.44</v>
      </c>
      <c r="F1875" s="4">
        <v>33.299999999999997</v>
      </c>
    </row>
    <row r="1876" spans="1:6" x14ac:dyDescent="0.3">
      <c r="A1876" s="1">
        <v>36027</v>
      </c>
      <c r="B1876" t="s">
        <v>3139</v>
      </c>
      <c r="C1876" t="s">
        <v>3140</v>
      </c>
      <c r="D1876" s="3">
        <v>297488</v>
      </c>
      <c r="E1876" s="4">
        <v>795.63</v>
      </c>
      <c r="F1876" s="4">
        <v>373.9</v>
      </c>
    </row>
    <row r="1877" spans="1:6" x14ac:dyDescent="0.3">
      <c r="A1877" s="1">
        <v>36029</v>
      </c>
      <c r="B1877" t="s">
        <v>3141</v>
      </c>
      <c r="C1877" t="s">
        <v>3142</v>
      </c>
      <c r="D1877" s="3">
        <v>919040</v>
      </c>
      <c r="E1877" s="4">
        <v>1042.69</v>
      </c>
      <c r="F1877" s="4">
        <v>881.4</v>
      </c>
    </row>
    <row r="1878" spans="1:6" x14ac:dyDescent="0.3">
      <c r="A1878" s="1">
        <v>36031</v>
      </c>
      <c r="B1878" t="s">
        <v>3143</v>
      </c>
      <c r="C1878" t="s">
        <v>2143</v>
      </c>
      <c r="D1878" s="3">
        <v>39370</v>
      </c>
      <c r="E1878" s="4">
        <v>1794.23</v>
      </c>
      <c r="F1878" s="4">
        <v>21.9</v>
      </c>
    </row>
    <row r="1879" spans="1:6" x14ac:dyDescent="0.3">
      <c r="A1879" s="1">
        <v>36033</v>
      </c>
      <c r="B1879" t="s">
        <v>3144</v>
      </c>
      <c r="C1879" t="s">
        <v>69</v>
      </c>
      <c r="D1879" s="3">
        <v>51599</v>
      </c>
      <c r="E1879" s="4">
        <v>1629.12</v>
      </c>
      <c r="F1879" s="4">
        <v>31.7</v>
      </c>
    </row>
    <row r="1880" spans="1:6" x14ac:dyDescent="0.3">
      <c r="A1880" s="1">
        <v>36035</v>
      </c>
      <c r="B1880" t="s">
        <v>3145</v>
      </c>
      <c r="C1880" t="s">
        <v>288</v>
      </c>
      <c r="D1880" s="3">
        <v>55531</v>
      </c>
      <c r="E1880" s="4">
        <v>495.47</v>
      </c>
      <c r="F1880" s="4">
        <v>112.1</v>
      </c>
    </row>
    <row r="1881" spans="1:6" x14ac:dyDescent="0.3">
      <c r="A1881" s="1">
        <v>36037</v>
      </c>
      <c r="B1881" t="s">
        <v>3146</v>
      </c>
      <c r="C1881" t="s">
        <v>2203</v>
      </c>
      <c r="D1881" s="3">
        <v>60079</v>
      </c>
      <c r="E1881" s="4">
        <v>492.94</v>
      </c>
      <c r="F1881" s="4">
        <v>121.9</v>
      </c>
    </row>
    <row r="1882" spans="1:6" x14ac:dyDescent="0.3">
      <c r="A1882" s="1">
        <v>36039</v>
      </c>
      <c r="B1882" t="s">
        <v>3147</v>
      </c>
      <c r="C1882" t="s">
        <v>73</v>
      </c>
      <c r="D1882" s="3">
        <v>49221</v>
      </c>
      <c r="E1882" s="4">
        <v>647.16</v>
      </c>
      <c r="F1882" s="4">
        <v>76.099999999999994</v>
      </c>
    </row>
    <row r="1883" spans="1:6" x14ac:dyDescent="0.3">
      <c r="A1883" s="1">
        <v>36041</v>
      </c>
      <c r="B1883" t="s">
        <v>3148</v>
      </c>
      <c r="C1883" t="s">
        <v>690</v>
      </c>
      <c r="D1883" s="3">
        <v>4836</v>
      </c>
      <c r="E1883" s="4">
        <v>1717.37</v>
      </c>
      <c r="F1883" s="4">
        <v>2.8</v>
      </c>
    </row>
    <row r="1884" spans="1:6" x14ac:dyDescent="0.3">
      <c r="A1884" s="1">
        <v>36043</v>
      </c>
      <c r="B1884" t="s">
        <v>3149</v>
      </c>
      <c r="C1884" t="s">
        <v>3150</v>
      </c>
      <c r="D1884" s="3">
        <v>64519</v>
      </c>
      <c r="E1884" s="4">
        <v>1411.47</v>
      </c>
      <c r="F1884" s="4">
        <v>45.7</v>
      </c>
    </row>
    <row r="1885" spans="1:6" x14ac:dyDescent="0.3">
      <c r="A1885" s="1">
        <v>36045</v>
      </c>
      <c r="B1885" t="s">
        <v>3151</v>
      </c>
      <c r="C1885" t="s">
        <v>83</v>
      </c>
      <c r="D1885" s="3">
        <v>116229</v>
      </c>
      <c r="E1885" s="4">
        <v>1268.5899999999999</v>
      </c>
      <c r="F1885" s="4">
        <v>91.6</v>
      </c>
    </row>
    <row r="1886" spans="1:6" x14ac:dyDescent="0.3">
      <c r="A1886" s="1">
        <v>36047</v>
      </c>
      <c r="B1886" t="s">
        <v>3152</v>
      </c>
      <c r="C1886" t="s">
        <v>410</v>
      </c>
      <c r="D1886" s="3">
        <v>2504700</v>
      </c>
      <c r="E1886" s="4">
        <v>70.819999999999993</v>
      </c>
      <c r="F1886" s="4">
        <v>35369.199999999997</v>
      </c>
    </row>
    <row r="1887" spans="1:6" x14ac:dyDescent="0.3">
      <c r="A1887" s="1">
        <v>36049</v>
      </c>
      <c r="B1887" t="s">
        <v>3153</v>
      </c>
      <c r="C1887" t="s">
        <v>1112</v>
      </c>
      <c r="D1887" s="3">
        <v>27087</v>
      </c>
      <c r="E1887" s="4">
        <v>1274.68</v>
      </c>
      <c r="F1887" s="4">
        <v>21.3</v>
      </c>
    </row>
    <row r="1888" spans="1:6" x14ac:dyDescent="0.3">
      <c r="A1888" s="1">
        <v>36051</v>
      </c>
      <c r="B1888" t="s">
        <v>3154</v>
      </c>
      <c r="C1888" t="s">
        <v>1218</v>
      </c>
      <c r="D1888" s="3">
        <v>65393</v>
      </c>
      <c r="E1888" s="4">
        <v>631.76</v>
      </c>
      <c r="F1888" s="4">
        <v>103.5</v>
      </c>
    </row>
    <row r="1889" spans="1:6" x14ac:dyDescent="0.3">
      <c r="A1889" s="1">
        <v>36053</v>
      </c>
      <c r="B1889" t="s">
        <v>3155</v>
      </c>
      <c r="C1889" t="s">
        <v>101</v>
      </c>
      <c r="D1889" s="3">
        <v>73442</v>
      </c>
      <c r="E1889" s="4">
        <v>654.84</v>
      </c>
      <c r="F1889" s="4">
        <v>112.2</v>
      </c>
    </row>
    <row r="1890" spans="1:6" x14ac:dyDescent="0.3">
      <c r="A1890" s="1">
        <v>36055</v>
      </c>
      <c r="B1890" t="s">
        <v>3156</v>
      </c>
      <c r="C1890" t="s">
        <v>112</v>
      </c>
      <c r="D1890" s="3">
        <v>744344</v>
      </c>
      <c r="E1890" s="4">
        <v>657.21</v>
      </c>
      <c r="F1890" s="4">
        <v>1132.5999999999999</v>
      </c>
    </row>
    <row r="1891" spans="1:6" x14ac:dyDescent="0.3">
      <c r="A1891" s="1">
        <v>36057</v>
      </c>
      <c r="B1891" t="s">
        <v>3157</v>
      </c>
      <c r="C1891" t="s">
        <v>114</v>
      </c>
      <c r="D1891" s="3">
        <v>50219</v>
      </c>
      <c r="E1891" s="4">
        <v>403.04</v>
      </c>
      <c r="F1891" s="4">
        <v>124.6</v>
      </c>
    </row>
    <row r="1892" spans="1:6" x14ac:dyDescent="0.3">
      <c r="A1892" s="1">
        <v>36059</v>
      </c>
      <c r="B1892" t="s">
        <v>3158</v>
      </c>
      <c r="C1892" t="s">
        <v>729</v>
      </c>
      <c r="D1892" s="3">
        <v>1339532</v>
      </c>
      <c r="E1892" s="4">
        <v>284.72000000000003</v>
      </c>
      <c r="F1892" s="4">
        <v>4704.8</v>
      </c>
    </row>
    <row r="1893" spans="1:6" x14ac:dyDescent="0.3">
      <c r="A1893" s="1">
        <v>36061</v>
      </c>
      <c r="B1893" t="s">
        <v>3159</v>
      </c>
      <c r="C1893" t="s">
        <v>3160</v>
      </c>
      <c r="D1893" s="3">
        <v>1585873</v>
      </c>
      <c r="E1893" s="4">
        <v>22.83</v>
      </c>
      <c r="F1893" s="4">
        <v>69468.399999999994</v>
      </c>
    </row>
    <row r="1894" spans="1:6" x14ac:dyDescent="0.3">
      <c r="A1894" s="1">
        <v>36063</v>
      </c>
      <c r="B1894" t="s">
        <v>3161</v>
      </c>
      <c r="C1894" t="s">
        <v>3162</v>
      </c>
      <c r="D1894" s="3">
        <v>216469</v>
      </c>
      <c r="E1894" s="4">
        <v>522.36</v>
      </c>
      <c r="F1894" s="4">
        <v>414.4</v>
      </c>
    </row>
    <row r="1895" spans="1:6" x14ac:dyDescent="0.3">
      <c r="A1895" s="1">
        <v>36065</v>
      </c>
      <c r="B1895" t="s">
        <v>3163</v>
      </c>
      <c r="C1895" t="s">
        <v>1120</v>
      </c>
      <c r="D1895" s="3">
        <v>234878</v>
      </c>
      <c r="E1895" s="4">
        <v>1212.43</v>
      </c>
      <c r="F1895" s="4">
        <v>193.7</v>
      </c>
    </row>
    <row r="1896" spans="1:6" x14ac:dyDescent="0.3">
      <c r="A1896" s="1">
        <v>36067</v>
      </c>
      <c r="B1896" t="s">
        <v>3164</v>
      </c>
      <c r="C1896" t="s">
        <v>3165</v>
      </c>
      <c r="D1896" s="3">
        <v>467026</v>
      </c>
      <c r="E1896" s="4">
        <v>778.39</v>
      </c>
      <c r="F1896" s="4">
        <v>600</v>
      </c>
    </row>
    <row r="1897" spans="1:6" x14ac:dyDescent="0.3">
      <c r="A1897" s="1">
        <v>36069</v>
      </c>
      <c r="B1897" t="s">
        <v>3166</v>
      </c>
      <c r="C1897" t="s">
        <v>3167</v>
      </c>
      <c r="D1897" s="3">
        <v>107931</v>
      </c>
      <c r="E1897" s="4">
        <v>644.07000000000005</v>
      </c>
      <c r="F1897" s="4">
        <v>167.6</v>
      </c>
    </row>
    <row r="1898" spans="1:6" x14ac:dyDescent="0.3">
      <c r="A1898" s="1">
        <v>36071</v>
      </c>
      <c r="B1898" t="s">
        <v>3168</v>
      </c>
      <c r="C1898" t="s">
        <v>437</v>
      </c>
      <c r="D1898" s="3">
        <v>372813</v>
      </c>
      <c r="E1898" s="4">
        <v>811.69</v>
      </c>
      <c r="F1898" s="4">
        <v>459.3</v>
      </c>
    </row>
    <row r="1899" spans="1:6" x14ac:dyDescent="0.3">
      <c r="A1899" s="1">
        <v>36073</v>
      </c>
      <c r="B1899" t="s">
        <v>3169</v>
      </c>
      <c r="C1899" t="s">
        <v>3170</v>
      </c>
      <c r="D1899" s="3">
        <v>42883</v>
      </c>
      <c r="E1899" s="4">
        <v>391.26</v>
      </c>
      <c r="F1899" s="4">
        <v>109.6</v>
      </c>
    </row>
    <row r="1900" spans="1:6" x14ac:dyDescent="0.3">
      <c r="A1900" s="1">
        <v>36075</v>
      </c>
      <c r="B1900" t="s">
        <v>3171</v>
      </c>
      <c r="C1900" t="s">
        <v>3172</v>
      </c>
      <c r="D1900" s="3">
        <v>122109</v>
      </c>
      <c r="E1900" s="4">
        <v>951.65</v>
      </c>
      <c r="F1900" s="4">
        <v>128.30000000000001</v>
      </c>
    </row>
    <row r="1901" spans="1:6" x14ac:dyDescent="0.3">
      <c r="A1901" s="1">
        <v>36077</v>
      </c>
      <c r="B1901" t="s">
        <v>3173</v>
      </c>
      <c r="C1901" t="s">
        <v>2284</v>
      </c>
      <c r="D1901" s="3">
        <v>62259</v>
      </c>
      <c r="E1901" s="4">
        <v>1001.7</v>
      </c>
      <c r="F1901" s="4">
        <v>62.2</v>
      </c>
    </row>
    <row r="1902" spans="1:6" x14ac:dyDescent="0.3">
      <c r="A1902" s="1">
        <v>36079</v>
      </c>
      <c r="B1902" t="s">
        <v>3174</v>
      </c>
      <c r="C1902" t="s">
        <v>745</v>
      </c>
      <c r="D1902" s="3">
        <v>99710</v>
      </c>
      <c r="E1902" s="4">
        <v>230.31</v>
      </c>
      <c r="F1902" s="4">
        <v>432.9</v>
      </c>
    </row>
    <row r="1903" spans="1:6" x14ac:dyDescent="0.3">
      <c r="A1903" s="1">
        <v>36081</v>
      </c>
      <c r="B1903" t="s">
        <v>3175</v>
      </c>
      <c r="C1903" t="s">
        <v>3176</v>
      </c>
      <c r="D1903" s="3">
        <v>2230722</v>
      </c>
      <c r="E1903" s="4">
        <v>108.53</v>
      </c>
      <c r="F1903" s="4">
        <v>20553.599999999999</v>
      </c>
    </row>
    <row r="1904" spans="1:6" x14ac:dyDescent="0.3">
      <c r="A1904" s="1">
        <v>36083</v>
      </c>
      <c r="B1904" t="s">
        <v>3177</v>
      </c>
      <c r="C1904" t="s">
        <v>3178</v>
      </c>
      <c r="D1904" s="3">
        <v>159429</v>
      </c>
      <c r="E1904" s="4">
        <v>652.42999999999995</v>
      </c>
      <c r="F1904" s="4">
        <v>244.4</v>
      </c>
    </row>
    <row r="1905" spans="1:6" x14ac:dyDescent="0.3">
      <c r="A1905" s="1">
        <v>36085</v>
      </c>
      <c r="B1905" t="s">
        <v>3179</v>
      </c>
      <c r="C1905" t="s">
        <v>974</v>
      </c>
      <c r="D1905" s="3">
        <v>468730</v>
      </c>
      <c r="E1905" s="4">
        <v>58.37</v>
      </c>
      <c r="F1905" s="4">
        <v>8030.3</v>
      </c>
    </row>
    <row r="1906" spans="1:6" x14ac:dyDescent="0.3">
      <c r="A1906" s="1">
        <v>36087</v>
      </c>
      <c r="B1906" t="s">
        <v>3180</v>
      </c>
      <c r="C1906" t="s">
        <v>3181</v>
      </c>
      <c r="D1906" s="3">
        <v>311687</v>
      </c>
      <c r="E1906" s="4">
        <v>173.55</v>
      </c>
      <c r="F1906" s="4">
        <v>1795.9</v>
      </c>
    </row>
    <row r="1907" spans="1:6" x14ac:dyDescent="0.3">
      <c r="A1907" s="1">
        <v>36089</v>
      </c>
      <c r="B1907" t="s">
        <v>3182</v>
      </c>
      <c r="C1907" t="s">
        <v>3183</v>
      </c>
      <c r="D1907" s="3">
        <v>111944</v>
      </c>
      <c r="E1907" s="4">
        <v>2680.38</v>
      </c>
      <c r="F1907" s="4">
        <v>41.8</v>
      </c>
    </row>
    <row r="1908" spans="1:6" x14ac:dyDescent="0.3">
      <c r="A1908" s="1">
        <v>36091</v>
      </c>
      <c r="B1908" t="s">
        <v>3184</v>
      </c>
      <c r="C1908" t="s">
        <v>3185</v>
      </c>
      <c r="D1908" s="3">
        <v>219607</v>
      </c>
      <c r="E1908" s="4">
        <v>809.98</v>
      </c>
      <c r="F1908" s="4">
        <v>271.10000000000002</v>
      </c>
    </row>
    <row r="1909" spans="1:6" x14ac:dyDescent="0.3">
      <c r="A1909" s="1">
        <v>36093</v>
      </c>
      <c r="B1909" t="s">
        <v>3186</v>
      </c>
      <c r="C1909" t="s">
        <v>3187</v>
      </c>
      <c r="D1909" s="3">
        <v>154727</v>
      </c>
      <c r="E1909" s="4">
        <v>204.52</v>
      </c>
      <c r="F1909" s="4">
        <v>756.6</v>
      </c>
    </row>
    <row r="1910" spans="1:6" x14ac:dyDescent="0.3">
      <c r="A1910" s="1">
        <v>36095</v>
      </c>
      <c r="B1910" t="s">
        <v>3188</v>
      </c>
      <c r="C1910" t="s">
        <v>3189</v>
      </c>
      <c r="D1910" s="3">
        <v>32749</v>
      </c>
      <c r="E1910" s="4">
        <v>621.82000000000005</v>
      </c>
      <c r="F1910" s="4">
        <v>52.7</v>
      </c>
    </row>
    <row r="1911" spans="1:6" x14ac:dyDescent="0.3">
      <c r="A1911" s="1">
        <v>36097</v>
      </c>
      <c r="B1911" t="s">
        <v>3190</v>
      </c>
      <c r="C1911" t="s">
        <v>1266</v>
      </c>
      <c r="D1911" s="3">
        <v>18343</v>
      </c>
      <c r="E1911" s="4">
        <v>328.33</v>
      </c>
      <c r="F1911" s="4">
        <v>55.9</v>
      </c>
    </row>
    <row r="1912" spans="1:6" x14ac:dyDescent="0.3">
      <c r="A1912" s="1">
        <v>36099</v>
      </c>
      <c r="B1912" t="s">
        <v>3191</v>
      </c>
      <c r="C1912" t="s">
        <v>3192</v>
      </c>
      <c r="D1912" s="3">
        <v>35251</v>
      </c>
      <c r="E1912" s="4">
        <v>323.70999999999998</v>
      </c>
      <c r="F1912" s="4">
        <v>108.9</v>
      </c>
    </row>
    <row r="1913" spans="1:6" x14ac:dyDescent="0.3">
      <c r="A1913" s="1">
        <v>36101</v>
      </c>
      <c r="B1913" t="s">
        <v>3193</v>
      </c>
      <c r="C1913" t="s">
        <v>1404</v>
      </c>
      <c r="D1913" s="3">
        <v>98990</v>
      </c>
      <c r="E1913" s="4">
        <v>1390.56</v>
      </c>
      <c r="F1913" s="4">
        <v>71.2</v>
      </c>
    </row>
    <row r="1914" spans="1:6" x14ac:dyDescent="0.3">
      <c r="A1914" s="1">
        <v>36103</v>
      </c>
      <c r="B1914" t="s">
        <v>3194</v>
      </c>
      <c r="C1914" t="s">
        <v>2157</v>
      </c>
      <c r="D1914" s="3">
        <v>1493350</v>
      </c>
      <c r="E1914" s="4">
        <v>912.05</v>
      </c>
      <c r="F1914" s="4">
        <v>1637.4</v>
      </c>
    </row>
    <row r="1915" spans="1:6" x14ac:dyDescent="0.3">
      <c r="A1915" s="1">
        <v>36105</v>
      </c>
      <c r="B1915" t="s">
        <v>3195</v>
      </c>
      <c r="C1915" t="s">
        <v>1406</v>
      </c>
      <c r="D1915" s="3">
        <v>77547</v>
      </c>
      <c r="E1915" s="4">
        <v>968.13</v>
      </c>
      <c r="F1915" s="4">
        <v>80.099999999999994</v>
      </c>
    </row>
    <row r="1916" spans="1:6" x14ac:dyDescent="0.3">
      <c r="A1916" s="1">
        <v>36107</v>
      </c>
      <c r="B1916" t="s">
        <v>3196</v>
      </c>
      <c r="C1916" t="s">
        <v>3197</v>
      </c>
      <c r="D1916" s="3">
        <v>51125</v>
      </c>
      <c r="E1916" s="4">
        <v>518.6</v>
      </c>
      <c r="F1916" s="4">
        <v>98.6</v>
      </c>
    </row>
    <row r="1917" spans="1:6" x14ac:dyDescent="0.3">
      <c r="A1917" s="1">
        <v>36109</v>
      </c>
      <c r="B1917" t="s">
        <v>3198</v>
      </c>
      <c r="C1917" t="s">
        <v>3199</v>
      </c>
      <c r="D1917" s="3">
        <v>101564</v>
      </c>
      <c r="E1917" s="4">
        <v>474.65</v>
      </c>
      <c r="F1917" s="4">
        <v>214</v>
      </c>
    </row>
    <row r="1918" spans="1:6" x14ac:dyDescent="0.3">
      <c r="A1918" s="1">
        <v>36111</v>
      </c>
      <c r="B1918" t="s">
        <v>3200</v>
      </c>
      <c r="C1918" t="s">
        <v>3201</v>
      </c>
      <c r="D1918" s="3">
        <v>182493</v>
      </c>
      <c r="E1918" s="4">
        <v>1124.24</v>
      </c>
      <c r="F1918" s="4">
        <v>162.30000000000001</v>
      </c>
    </row>
    <row r="1919" spans="1:6" x14ac:dyDescent="0.3">
      <c r="A1919" s="1">
        <v>36113</v>
      </c>
      <c r="B1919" t="s">
        <v>3202</v>
      </c>
      <c r="C1919" t="s">
        <v>1025</v>
      </c>
      <c r="D1919" s="3">
        <v>65707</v>
      </c>
      <c r="E1919" s="4">
        <v>866.95</v>
      </c>
      <c r="F1919" s="4">
        <v>75.8</v>
      </c>
    </row>
    <row r="1920" spans="1:6" x14ac:dyDescent="0.3">
      <c r="A1920" s="1">
        <v>36115</v>
      </c>
      <c r="B1920" t="s">
        <v>3203</v>
      </c>
      <c r="C1920" t="s">
        <v>142</v>
      </c>
      <c r="D1920" s="3">
        <v>63216</v>
      </c>
      <c r="E1920" s="4">
        <v>831.18</v>
      </c>
      <c r="F1920" s="4">
        <v>76.099999999999994</v>
      </c>
    </row>
    <row r="1921" spans="1:6" x14ac:dyDescent="0.3">
      <c r="A1921" s="1">
        <v>36117</v>
      </c>
      <c r="B1921" t="s">
        <v>3204</v>
      </c>
      <c r="C1921" t="s">
        <v>1028</v>
      </c>
      <c r="D1921" s="3">
        <v>93772</v>
      </c>
      <c r="E1921" s="4">
        <v>603.83000000000004</v>
      </c>
      <c r="F1921" s="4">
        <v>155.30000000000001</v>
      </c>
    </row>
    <row r="1922" spans="1:6" x14ac:dyDescent="0.3">
      <c r="A1922" s="1">
        <v>36119</v>
      </c>
      <c r="B1922" t="s">
        <v>3205</v>
      </c>
      <c r="C1922" t="s">
        <v>3206</v>
      </c>
      <c r="D1922" s="3">
        <v>949113</v>
      </c>
      <c r="E1922" s="4">
        <v>430.5</v>
      </c>
      <c r="F1922" s="4">
        <v>2204.6999999999998</v>
      </c>
    </row>
    <row r="1923" spans="1:6" x14ac:dyDescent="0.3">
      <c r="A1923" s="1">
        <v>36121</v>
      </c>
      <c r="B1923" t="s">
        <v>3207</v>
      </c>
      <c r="C1923" t="s">
        <v>3208</v>
      </c>
      <c r="D1923" s="3">
        <v>42155</v>
      </c>
      <c r="E1923" s="4">
        <v>592.75</v>
      </c>
      <c r="F1923" s="4">
        <v>71.099999999999994</v>
      </c>
    </row>
    <row r="1924" spans="1:6" x14ac:dyDescent="0.3">
      <c r="A1924" s="1">
        <v>36123</v>
      </c>
      <c r="B1924" t="s">
        <v>3209</v>
      </c>
      <c r="C1924" t="s">
        <v>3210</v>
      </c>
      <c r="D1924" s="3">
        <v>25348</v>
      </c>
      <c r="E1924" s="4">
        <v>338.14</v>
      </c>
      <c r="F1924" s="4">
        <v>75</v>
      </c>
    </row>
    <row r="1925" spans="1:6" x14ac:dyDescent="0.3">
      <c r="A1925" s="1">
        <v>37</v>
      </c>
      <c r="B1925" t="s">
        <v>3211</v>
      </c>
      <c r="C1925" t="s">
        <v>3212</v>
      </c>
      <c r="D1925" s="3">
        <v>9535483</v>
      </c>
      <c r="E1925" s="4">
        <v>48617.91</v>
      </c>
      <c r="F1925" s="4">
        <v>196.1</v>
      </c>
    </row>
    <row r="1926" spans="1:6" x14ac:dyDescent="0.3">
      <c r="A1926" s="1">
        <v>37001</v>
      </c>
      <c r="B1926" t="s">
        <v>3213</v>
      </c>
      <c r="C1926" t="s">
        <v>3214</v>
      </c>
      <c r="D1926" s="3">
        <v>151131</v>
      </c>
      <c r="E1926" s="4">
        <v>423.94</v>
      </c>
      <c r="F1926" s="4">
        <v>356.5</v>
      </c>
    </row>
    <row r="1927" spans="1:6" x14ac:dyDescent="0.3">
      <c r="A1927" s="1">
        <v>37003</v>
      </c>
      <c r="B1927" t="s">
        <v>3215</v>
      </c>
      <c r="C1927" t="s">
        <v>1140</v>
      </c>
      <c r="D1927" s="3">
        <v>37198</v>
      </c>
      <c r="E1927" s="4">
        <v>259.99</v>
      </c>
      <c r="F1927" s="4">
        <v>143.1</v>
      </c>
    </row>
    <row r="1928" spans="1:6" x14ac:dyDescent="0.3">
      <c r="A1928" s="1">
        <v>37005</v>
      </c>
      <c r="B1928" t="s">
        <v>3216</v>
      </c>
      <c r="C1928" t="s">
        <v>3217</v>
      </c>
      <c r="D1928" s="3">
        <v>11155</v>
      </c>
      <c r="E1928" s="4">
        <v>235.06</v>
      </c>
      <c r="F1928" s="4">
        <v>47.5</v>
      </c>
    </row>
    <row r="1929" spans="1:6" x14ac:dyDescent="0.3">
      <c r="A1929" s="1">
        <v>37007</v>
      </c>
      <c r="B1929" t="s">
        <v>3218</v>
      </c>
      <c r="C1929" t="s">
        <v>3219</v>
      </c>
      <c r="D1929" s="3">
        <v>26948</v>
      </c>
      <c r="E1929" s="4">
        <v>531.45000000000005</v>
      </c>
      <c r="F1929" s="4">
        <v>50.7</v>
      </c>
    </row>
    <row r="1930" spans="1:6" x14ac:dyDescent="0.3">
      <c r="A1930" s="1">
        <v>37009</v>
      </c>
      <c r="B1930" t="s">
        <v>3220</v>
      </c>
      <c r="C1930" t="s">
        <v>3221</v>
      </c>
      <c r="D1930" s="3">
        <v>27281</v>
      </c>
      <c r="E1930" s="4">
        <v>426.13</v>
      </c>
      <c r="F1930" s="4">
        <v>64</v>
      </c>
    </row>
    <row r="1931" spans="1:6" x14ac:dyDescent="0.3">
      <c r="A1931" s="1">
        <v>37011</v>
      </c>
      <c r="B1931" t="s">
        <v>3222</v>
      </c>
      <c r="C1931" t="s">
        <v>3223</v>
      </c>
      <c r="D1931" s="3">
        <v>17797</v>
      </c>
      <c r="E1931" s="4">
        <v>247.09</v>
      </c>
      <c r="F1931" s="4">
        <v>72</v>
      </c>
    </row>
    <row r="1932" spans="1:6" x14ac:dyDescent="0.3">
      <c r="A1932" s="1">
        <v>37013</v>
      </c>
      <c r="B1932" t="s">
        <v>3224</v>
      </c>
      <c r="C1932" t="s">
        <v>3225</v>
      </c>
      <c r="D1932" s="3">
        <v>47759</v>
      </c>
      <c r="E1932" s="4">
        <v>827.19</v>
      </c>
      <c r="F1932" s="4">
        <v>57.7</v>
      </c>
    </row>
    <row r="1933" spans="1:6" x14ac:dyDescent="0.3">
      <c r="A1933" s="1">
        <v>37015</v>
      </c>
      <c r="B1933" t="s">
        <v>3226</v>
      </c>
      <c r="C1933" t="s">
        <v>3227</v>
      </c>
      <c r="D1933" s="3">
        <v>21282</v>
      </c>
      <c r="E1933" s="4">
        <v>699.27</v>
      </c>
      <c r="F1933" s="4">
        <v>30.4</v>
      </c>
    </row>
    <row r="1934" spans="1:6" x14ac:dyDescent="0.3">
      <c r="A1934" s="1">
        <v>37017</v>
      </c>
      <c r="B1934" t="s">
        <v>3228</v>
      </c>
      <c r="C1934" t="s">
        <v>3229</v>
      </c>
      <c r="D1934" s="3">
        <v>35190</v>
      </c>
      <c r="E1934" s="4">
        <v>874.33</v>
      </c>
      <c r="F1934" s="4">
        <v>40.200000000000003</v>
      </c>
    </row>
    <row r="1935" spans="1:6" x14ac:dyDescent="0.3">
      <c r="A1935" s="1">
        <v>37019</v>
      </c>
      <c r="B1935" t="s">
        <v>3230</v>
      </c>
      <c r="C1935" t="s">
        <v>3231</v>
      </c>
      <c r="D1935" s="3">
        <v>107431</v>
      </c>
      <c r="E1935" s="4">
        <v>846.97</v>
      </c>
      <c r="F1935" s="4">
        <v>126.8</v>
      </c>
    </row>
    <row r="1936" spans="1:6" x14ac:dyDescent="0.3">
      <c r="A1936" s="1">
        <v>37021</v>
      </c>
      <c r="B1936" t="s">
        <v>3232</v>
      </c>
      <c r="C1936" t="s">
        <v>3233</v>
      </c>
      <c r="D1936" s="3">
        <v>238318</v>
      </c>
      <c r="E1936" s="4">
        <v>656.67</v>
      </c>
      <c r="F1936" s="4">
        <v>362.9</v>
      </c>
    </row>
    <row r="1937" spans="1:6" x14ac:dyDescent="0.3">
      <c r="A1937" s="1">
        <v>37023</v>
      </c>
      <c r="B1937" t="s">
        <v>3234</v>
      </c>
      <c r="C1937" t="s">
        <v>802</v>
      </c>
      <c r="D1937" s="3">
        <v>90912</v>
      </c>
      <c r="E1937" s="4">
        <v>507.1</v>
      </c>
      <c r="F1937" s="4">
        <v>179.3</v>
      </c>
    </row>
    <row r="1938" spans="1:6" x14ac:dyDescent="0.3">
      <c r="A1938" s="1">
        <v>37025</v>
      </c>
      <c r="B1938" t="s">
        <v>3235</v>
      </c>
      <c r="C1938" t="s">
        <v>3236</v>
      </c>
      <c r="D1938" s="3">
        <v>178011</v>
      </c>
      <c r="E1938" s="4">
        <v>361.75</v>
      </c>
      <c r="F1938" s="4">
        <v>492.1</v>
      </c>
    </row>
    <row r="1939" spans="1:6" x14ac:dyDescent="0.3">
      <c r="A1939" s="1">
        <v>37027</v>
      </c>
      <c r="B1939" t="s">
        <v>3237</v>
      </c>
      <c r="C1939" t="s">
        <v>1780</v>
      </c>
      <c r="D1939" s="3">
        <v>83029</v>
      </c>
      <c r="E1939" s="4">
        <v>471.57</v>
      </c>
      <c r="F1939" s="4">
        <v>176.1</v>
      </c>
    </row>
    <row r="1940" spans="1:6" x14ac:dyDescent="0.3">
      <c r="A1940" s="1">
        <v>37029</v>
      </c>
      <c r="B1940" t="s">
        <v>3238</v>
      </c>
      <c r="C1940" t="s">
        <v>807</v>
      </c>
      <c r="D1940" s="3">
        <v>9980</v>
      </c>
      <c r="E1940" s="4">
        <v>240.56</v>
      </c>
      <c r="F1940" s="4">
        <v>41.5</v>
      </c>
    </row>
    <row r="1941" spans="1:6" x14ac:dyDescent="0.3">
      <c r="A1941" s="1">
        <v>37031</v>
      </c>
      <c r="B1941" t="s">
        <v>3239</v>
      </c>
      <c r="C1941" t="s">
        <v>3240</v>
      </c>
      <c r="D1941" s="3">
        <v>66469</v>
      </c>
      <c r="E1941" s="4">
        <v>506.25</v>
      </c>
      <c r="F1941" s="4">
        <v>131.30000000000001</v>
      </c>
    </row>
    <row r="1942" spans="1:6" x14ac:dyDescent="0.3">
      <c r="A1942" s="1">
        <v>37033</v>
      </c>
      <c r="B1942" t="s">
        <v>3241</v>
      </c>
      <c r="C1942" t="s">
        <v>3242</v>
      </c>
      <c r="D1942" s="3">
        <v>23719</v>
      </c>
      <c r="E1942" s="4">
        <v>424.92</v>
      </c>
      <c r="F1942" s="4">
        <v>55.8</v>
      </c>
    </row>
    <row r="1943" spans="1:6" x14ac:dyDescent="0.3">
      <c r="A1943" s="1">
        <v>37035</v>
      </c>
      <c r="B1943" t="s">
        <v>3243</v>
      </c>
      <c r="C1943" t="s">
        <v>3244</v>
      </c>
      <c r="D1943" s="3">
        <v>154358</v>
      </c>
      <c r="E1943" s="4">
        <v>398.72</v>
      </c>
      <c r="F1943" s="4">
        <v>387.1</v>
      </c>
    </row>
    <row r="1944" spans="1:6" x14ac:dyDescent="0.3">
      <c r="A1944" s="1">
        <v>37037</v>
      </c>
      <c r="B1944" t="s">
        <v>3245</v>
      </c>
      <c r="C1944" t="s">
        <v>816</v>
      </c>
      <c r="D1944" s="3">
        <v>63505</v>
      </c>
      <c r="E1944" s="4">
        <v>682.19</v>
      </c>
      <c r="F1944" s="4">
        <v>93.1</v>
      </c>
    </row>
    <row r="1945" spans="1:6" x14ac:dyDescent="0.3">
      <c r="A1945" s="1">
        <v>37039</v>
      </c>
      <c r="B1945" t="s">
        <v>3246</v>
      </c>
      <c r="C1945" t="s">
        <v>29</v>
      </c>
      <c r="D1945" s="3">
        <v>27444</v>
      </c>
      <c r="E1945" s="4">
        <v>455.43</v>
      </c>
      <c r="F1945" s="4">
        <v>60.3</v>
      </c>
    </row>
    <row r="1946" spans="1:6" x14ac:dyDescent="0.3">
      <c r="A1946" s="1">
        <v>37041</v>
      </c>
      <c r="B1946" t="s">
        <v>3247</v>
      </c>
      <c r="C1946" t="s">
        <v>3248</v>
      </c>
      <c r="D1946" s="3">
        <v>14793</v>
      </c>
      <c r="E1946" s="4">
        <v>172.47</v>
      </c>
      <c r="F1946" s="4">
        <v>85.8</v>
      </c>
    </row>
    <row r="1947" spans="1:6" x14ac:dyDescent="0.3">
      <c r="A1947" s="1">
        <v>37043</v>
      </c>
      <c r="B1947" t="s">
        <v>3249</v>
      </c>
      <c r="C1947" t="s">
        <v>37</v>
      </c>
      <c r="D1947" s="3">
        <v>10587</v>
      </c>
      <c r="E1947" s="4">
        <v>214.75</v>
      </c>
      <c r="F1947" s="4">
        <v>49.3</v>
      </c>
    </row>
    <row r="1948" spans="1:6" x14ac:dyDescent="0.3">
      <c r="A1948" s="1">
        <v>37045</v>
      </c>
      <c r="B1948" t="s">
        <v>3250</v>
      </c>
      <c r="C1948" t="s">
        <v>266</v>
      </c>
      <c r="D1948" s="3">
        <v>98078</v>
      </c>
      <c r="E1948" s="4">
        <v>464.25</v>
      </c>
      <c r="F1948" s="4">
        <v>211.3</v>
      </c>
    </row>
    <row r="1949" spans="1:6" x14ac:dyDescent="0.3">
      <c r="A1949" s="1">
        <v>37047</v>
      </c>
      <c r="B1949" t="s">
        <v>3251</v>
      </c>
      <c r="C1949" t="s">
        <v>3252</v>
      </c>
      <c r="D1949" s="3">
        <v>58098</v>
      </c>
      <c r="E1949" s="4">
        <v>937.29</v>
      </c>
      <c r="F1949" s="4">
        <v>62</v>
      </c>
    </row>
    <row r="1950" spans="1:6" x14ac:dyDescent="0.3">
      <c r="A1950" s="1">
        <v>37049</v>
      </c>
      <c r="B1950" t="s">
        <v>3253</v>
      </c>
      <c r="C1950" t="s">
        <v>3254</v>
      </c>
      <c r="D1950" s="3">
        <v>103505</v>
      </c>
      <c r="E1950" s="4">
        <v>708.96</v>
      </c>
      <c r="F1950" s="4">
        <v>146</v>
      </c>
    </row>
    <row r="1951" spans="1:6" x14ac:dyDescent="0.3">
      <c r="A1951" s="1">
        <v>37051</v>
      </c>
      <c r="B1951" t="s">
        <v>3255</v>
      </c>
      <c r="C1951" t="s">
        <v>1165</v>
      </c>
      <c r="D1951" s="3">
        <v>319431</v>
      </c>
      <c r="E1951" s="4">
        <v>652.30999999999995</v>
      </c>
      <c r="F1951" s="4">
        <v>489.7</v>
      </c>
    </row>
    <row r="1952" spans="1:6" x14ac:dyDescent="0.3">
      <c r="A1952" s="1">
        <v>37053</v>
      </c>
      <c r="B1952" t="s">
        <v>3256</v>
      </c>
      <c r="C1952" t="s">
        <v>3257</v>
      </c>
      <c r="D1952" s="3">
        <v>23547</v>
      </c>
      <c r="E1952" s="4">
        <v>261.85000000000002</v>
      </c>
      <c r="F1952" s="4">
        <v>89.9</v>
      </c>
    </row>
    <row r="1953" spans="1:6" x14ac:dyDescent="0.3">
      <c r="A1953" s="1">
        <v>37055</v>
      </c>
      <c r="B1953" t="s">
        <v>3258</v>
      </c>
      <c r="C1953" t="s">
        <v>3259</v>
      </c>
      <c r="D1953" s="3">
        <v>33920</v>
      </c>
      <c r="E1953" s="4">
        <v>383.42</v>
      </c>
      <c r="F1953" s="4">
        <v>88.5</v>
      </c>
    </row>
    <row r="1954" spans="1:6" x14ac:dyDescent="0.3">
      <c r="A1954" s="1">
        <v>37057</v>
      </c>
      <c r="B1954" t="s">
        <v>3260</v>
      </c>
      <c r="C1954" t="s">
        <v>3261</v>
      </c>
      <c r="D1954" s="3">
        <v>162878</v>
      </c>
      <c r="E1954" s="4">
        <v>552.66999999999996</v>
      </c>
      <c r="F1954" s="4">
        <v>294.7</v>
      </c>
    </row>
    <row r="1955" spans="1:6" x14ac:dyDescent="0.3">
      <c r="A1955" s="1">
        <v>37059</v>
      </c>
      <c r="B1955" t="s">
        <v>3262</v>
      </c>
      <c r="C1955" t="s">
        <v>3263</v>
      </c>
      <c r="D1955" s="3">
        <v>41240</v>
      </c>
      <c r="E1955" s="4">
        <v>264.11</v>
      </c>
      <c r="F1955" s="4">
        <v>156.1</v>
      </c>
    </row>
    <row r="1956" spans="1:6" x14ac:dyDescent="0.3">
      <c r="A1956" s="1">
        <v>37061</v>
      </c>
      <c r="B1956" t="s">
        <v>3264</v>
      </c>
      <c r="C1956" t="s">
        <v>3265</v>
      </c>
      <c r="D1956" s="3">
        <v>58505</v>
      </c>
      <c r="E1956" s="4">
        <v>816.22</v>
      </c>
      <c r="F1956" s="4">
        <v>71.7</v>
      </c>
    </row>
    <row r="1957" spans="1:6" x14ac:dyDescent="0.3">
      <c r="A1957" s="1">
        <v>37063</v>
      </c>
      <c r="B1957" t="s">
        <v>3266</v>
      </c>
      <c r="C1957" t="s">
        <v>3267</v>
      </c>
      <c r="D1957" s="3">
        <v>267587</v>
      </c>
      <c r="E1957" s="4">
        <v>285.98</v>
      </c>
      <c r="F1957" s="4">
        <v>935.7</v>
      </c>
    </row>
    <row r="1958" spans="1:6" x14ac:dyDescent="0.3">
      <c r="A1958" s="1">
        <v>37065</v>
      </c>
      <c r="B1958" t="s">
        <v>3269</v>
      </c>
      <c r="C1958" t="s">
        <v>3270</v>
      </c>
      <c r="D1958" s="3">
        <v>56552</v>
      </c>
      <c r="E1958" s="4">
        <v>505.34</v>
      </c>
      <c r="F1958" s="4">
        <v>111.9</v>
      </c>
    </row>
    <row r="1959" spans="1:6" x14ac:dyDescent="0.3">
      <c r="A1959" s="1">
        <v>37067</v>
      </c>
      <c r="B1959" t="s">
        <v>3271</v>
      </c>
      <c r="C1959" t="s">
        <v>874</v>
      </c>
      <c r="D1959" s="3">
        <v>350670</v>
      </c>
      <c r="E1959" s="4">
        <v>408.15</v>
      </c>
      <c r="F1959" s="4">
        <v>859.2</v>
      </c>
    </row>
    <row r="1960" spans="1:6" x14ac:dyDescent="0.3">
      <c r="A1960" s="1">
        <v>37069</v>
      </c>
      <c r="B1960" t="s">
        <v>3272</v>
      </c>
      <c r="C1960" t="s">
        <v>69</v>
      </c>
      <c r="D1960" s="3">
        <v>60619</v>
      </c>
      <c r="E1960" s="4">
        <v>491.68</v>
      </c>
      <c r="F1960" s="4">
        <v>123.3</v>
      </c>
    </row>
    <row r="1961" spans="1:6" x14ac:dyDescent="0.3">
      <c r="A1961" s="1">
        <v>37071</v>
      </c>
      <c r="B1961" t="s">
        <v>3273</v>
      </c>
      <c r="C1961" t="s">
        <v>3274</v>
      </c>
      <c r="D1961" s="3">
        <v>206086</v>
      </c>
      <c r="E1961" s="4">
        <v>356.03</v>
      </c>
      <c r="F1961" s="4">
        <v>578.79999999999995</v>
      </c>
    </row>
    <row r="1962" spans="1:6" x14ac:dyDescent="0.3">
      <c r="A1962" s="1">
        <v>37073</v>
      </c>
      <c r="B1962" t="s">
        <v>3275</v>
      </c>
      <c r="C1962" t="s">
        <v>3276</v>
      </c>
      <c r="D1962" s="3">
        <v>12197</v>
      </c>
      <c r="E1962" s="4">
        <v>340.44</v>
      </c>
      <c r="F1962" s="4">
        <v>35.799999999999997</v>
      </c>
    </row>
    <row r="1963" spans="1:6" x14ac:dyDescent="0.3">
      <c r="A1963" s="1">
        <v>37075</v>
      </c>
      <c r="B1963" t="s">
        <v>3277</v>
      </c>
      <c r="C1963" t="s">
        <v>220</v>
      </c>
      <c r="D1963" s="3">
        <v>8861</v>
      </c>
      <c r="E1963" s="4">
        <v>292.08</v>
      </c>
      <c r="F1963" s="4">
        <v>30.3</v>
      </c>
    </row>
    <row r="1964" spans="1:6" x14ac:dyDescent="0.3">
      <c r="A1964" s="1">
        <v>37077</v>
      </c>
      <c r="B1964" t="s">
        <v>3278</v>
      </c>
      <c r="C1964" t="s">
        <v>3279</v>
      </c>
      <c r="D1964" s="3">
        <v>59916</v>
      </c>
      <c r="E1964" s="4">
        <v>531.57000000000005</v>
      </c>
      <c r="F1964" s="4">
        <v>112.7</v>
      </c>
    </row>
    <row r="1965" spans="1:6" x14ac:dyDescent="0.3">
      <c r="A1965" s="1">
        <v>37079</v>
      </c>
      <c r="B1965" t="s">
        <v>3281</v>
      </c>
      <c r="C1965" t="s">
        <v>73</v>
      </c>
      <c r="D1965" s="3">
        <v>21362</v>
      </c>
      <c r="E1965" s="4">
        <v>265.93</v>
      </c>
      <c r="F1965" s="4">
        <v>80.3</v>
      </c>
    </row>
    <row r="1966" spans="1:6" x14ac:dyDescent="0.3">
      <c r="A1966" s="1">
        <v>37081</v>
      </c>
      <c r="B1966" t="s">
        <v>3282</v>
      </c>
      <c r="C1966" t="s">
        <v>3283</v>
      </c>
      <c r="D1966" s="3">
        <v>488406</v>
      </c>
      <c r="E1966" s="4">
        <v>645.70000000000005</v>
      </c>
      <c r="F1966" s="4">
        <v>756.4</v>
      </c>
    </row>
    <row r="1967" spans="1:6" x14ac:dyDescent="0.3">
      <c r="A1967" s="1">
        <v>37083</v>
      </c>
      <c r="B1967" t="s">
        <v>3284</v>
      </c>
      <c r="C1967" t="s">
        <v>3285</v>
      </c>
      <c r="D1967" s="3">
        <v>54691</v>
      </c>
      <c r="E1967" s="4">
        <v>724.09</v>
      </c>
      <c r="F1967" s="4">
        <v>75.5</v>
      </c>
    </row>
    <row r="1968" spans="1:6" x14ac:dyDescent="0.3">
      <c r="A1968" s="1">
        <v>37085</v>
      </c>
      <c r="B1968" t="s">
        <v>3286</v>
      </c>
      <c r="C1968" t="s">
        <v>3287</v>
      </c>
      <c r="D1968" s="3">
        <v>114678</v>
      </c>
      <c r="E1968" s="4">
        <v>594.99</v>
      </c>
      <c r="F1968" s="4">
        <v>192.7</v>
      </c>
    </row>
    <row r="1969" spans="1:6" x14ac:dyDescent="0.3">
      <c r="A1969" s="1">
        <v>37087</v>
      </c>
      <c r="B1969" t="s">
        <v>3288</v>
      </c>
      <c r="C1969" t="s">
        <v>3289</v>
      </c>
      <c r="D1969" s="3">
        <v>59036</v>
      </c>
      <c r="E1969" s="4">
        <v>553.69000000000005</v>
      </c>
      <c r="F1969" s="4">
        <v>106.6</v>
      </c>
    </row>
    <row r="1970" spans="1:6" x14ac:dyDescent="0.3">
      <c r="A1970" s="1">
        <v>37089</v>
      </c>
      <c r="B1970" t="s">
        <v>3290</v>
      </c>
      <c r="C1970" t="s">
        <v>1192</v>
      </c>
      <c r="D1970" s="3">
        <v>106740</v>
      </c>
      <c r="E1970" s="4">
        <v>373.07</v>
      </c>
      <c r="F1970" s="4">
        <v>286.10000000000002</v>
      </c>
    </row>
    <row r="1971" spans="1:6" x14ac:dyDescent="0.3">
      <c r="A1971" s="1">
        <v>37091</v>
      </c>
      <c r="B1971" t="s">
        <v>3291</v>
      </c>
      <c r="C1971" t="s">
        <v>3292</v>
      </c>
      <c r="D1971" s="3">
        <v>24669</v>
      </c>
      <c r="E1971" s="4">
        <v>353.06</v>
      </c>
      <c r="F1971" s="4">
        <v>69.900000000000006</v>
      </c>
    </row>
    <row r="1972" spans="1:6" x14ac:dyDescent="0.3">
      <c r="A1972" s="1">
        <v>37093</v>
      </c>
      <c r="B1972" t="s">
        <v>3293</v>
      </c>
      <c r="C1972" t="s">
        <v>3294</v>
      </c>
      <c r="D1972" s="3">
        <v>46952</v>
      </c>
      <c r="E1972" s="4">
        <v>390.74</v>
      </c>
      <c r="F1972" s="4">
        <v>120.2</v>
      </c>
    </row>
    <row r="1973" spans="1:6" x14ac:dyDescent="0.3">
      <c r="A1973" s="1">
        <v>37095</v>
      </c>
      <c r="B1973" t="s">
        <v>3295</v>
      </c>
      <c r="C1973" t="s">
        <v>3296</v>
      </c>
      <c r="D1973" s="3">
        <v>5810</v>
      </c>
      <c r="E1973" s="4">
        <v>612.70000000000005</v>
      </c>
      <c r="F1973" s="4">
        <v>9.5</v>
      </c>
    </row>
    <row r="1974" spans="1:6" x14ac:dyDescent="0.3">
      <c r="A1974" s="1">
        <v>37097</v>
      </c>
      <c r="B1974" t="s">
        <v>3297</v>
      </c>
      <c r="C1974" t="s">
        <v>3298</v>
      </c>
      <c r="D1974" s="3">
        <v>159437</v>
      </c>
      <c r="E1974" s="4">
        <v>573.83000000000004</v>
      </c>
      <c r="F1974" s="4">
        <v>277.8</v>
      </c>
    </row>
    <row r="1975" spans="1:6" x14ac:dyDescent="0.3">
      <c r="A1975" s="1">
        <v>37099</v>
      </c>
      <c r="B1975" t="s">
        <v>3299</v>
      </c>
      <c r="C1975" t="s">
        <v>81</v>
      </c>
      <c r="D1975" s="3">
        <v>40271</v>
      </c>
      <c r="E1975" s="4">
        <v>490.75</v>
      </c>
      <c r="F1975" s="4">
        <v>82.1</v>
      </c>
    </row>
    <row r="1976" spans="1:6" x14ac:dyDescent="0.3">
      <c r="A1976" s="1">
        <v>37101</v>
      </c>
      <c r="B1976" t="s">
        <v>3300</v>
      </c>
      <c r="C1976" t="s">
        <v>3301</v>
      </c>
      <c r="D1976" s="3">
        <v>168878</v>
      </c>
      <c r="E1976" s="4">
        <v>791.3</v>
      </c>
      <c r="F1976" s="4">
        <v>213.4</v>
      </c>
    </row>
    <row r="1977" spans="1:6" x14ac:dyDescent="0.3">
      <c r="A1977" s="1">
        <v>37103</v>
      </c>
      <c r="B1977" t="s">
        <v>3302</v>
      </c>
      <c r="C1977" t="s">
        <v>919</v>
      </c>
      <c r="D1977" s="3">
        <v>10153</v>
      </c>
      <c r="E1977" s="4">
        <v>470.71</v>
      </c>
      <c r="F1977" s="4">
        <v>21.6</v>
      </c>
    </row>
    <row r="1978" spans="1:6" x14ac:dyDescent="0.3">
      <c r="A1978" s="1">
        <v>37105</v>
      </c>
      <c r="B1978" t="s">
        <v>3303</v>
      </c>
      <c r="C1978" t="s">
        <v>92</v>
      </c>
      <c r="D1978" s="3">
        <v>57866</v>
      </c>
      <c r="E1978" s="4">
        <v>254.96</v>
      </c>
      <c r="F1978" s="4">
        <v>227</v>
      </c>
    </row>
    <row r="1979" spans="1:6" x14ac:dyDescent="0.3">
      <c r="A1979" s="1">
        <v>37107</v>
      </c>
      <c r="B1979" t="s">
        <v>3304</v>
      </c>
      <c r="C1979" t="s">
        <v>3305</v>
      </c>
      <c r="D1979" s="3">
        <v>59495</v>
      </c>
      <c r="E1979" s="4">
        <v>400.59</v>
      </c>
      <c r="F1979" s="4">
        <v>148.5</v>
      </c>
    </row>
    <row r="1980" spans="1:6" x14ac:dyDescent="0.3">
      <c r="A1980" s="1">
        <v>37109</v>
      </c>
      <c r="B1980" t="s">
        <v>3306</v>
      </c>
      <c r="C1980" t="s">
        <v>313</v>
      </c>
      <c r="D1980" s="3">
        <v>78265</v>
      </c>
      <c r="E1980" s="4">
        <v>297.94</v>
      </c>
      <c r="F1980" s="4">
        <v>262.7</v>
      </c>
    </row>
    <row r="1981" spans="1:6" x14ac:dyDescent="0.3">
      <c r="A1981" s="1">
        <v>37111</v>
      </c>
      <c r="B1981" t="s">
        <v>3307</v>
      </c>
      <c r="C1981" t="s">
        <v>3308</v>
      </c>
      <c r="D1981" s="3">
        <v>44996</v>
      </c>
      <c r="E1981" s="4">
        <v>440.61</v>
      </c>
      <c r="F1981" s="4">
        <v>102.1</v>
      </c>
    </row>
    <row r="1982" spans="1:6" x14ac:dyDescent="0.3">
      <c r="A1982" s="1">
        <v>37113</v>
      </c>
      <c r="B1982" t="s">
        <v>3309</v>
      </c>
      <c r="C1982" t="s">
        <v>99</v>
      </c>
      <c r="D1982" s="3">
        <v>33922</v>
      </c>
      <c r="E1982" s="4">
        <v>515.55999999999995</v>
      </c>
      <c r="F1982" s="4">
        <v>65.8</v>
      </c>
    </row>
    <row r="1983" spans="1:6" x14ac:dyDescent="0.3">
      <c r="A1983" s="1">
        <v>37115</v>
      </c>
      <c r="B1983" t="s">
        <v>3310</v>
      </c>
      <c r="C1983" t="s">
        <v>101</v>
      </c>
      <c r="D1983" s="3">
        <v>20764</v>
      </c>
      <c r="E1983" s="4">
        <v>449.57</v>
      </c>
      <c r="F1983" s="4">
        <v>46.2</v>
      </c>
    </row>
    <row r="1984" spans="1:6" x14ac:dyDescent="0.3">
      <c r="A1984" s="1">
        <v>37117</v>
      </c>
      <c r="B1984" t="s">
        <v>3311</v>
      </c>
      <c r="C1984" t="s">
        <v>723</v>
      </c>
      <c r="D1984" s="3">
        <v>24505</v>
      </c>
      <c r="E1984" s="4">
        <v>461.22</v>
      </c>
      <c r="F1984" s="4">
        <v>53.1</v>
      </c>
    </row>
    <row r="1985" spans="1:6" x14ac:dyDescent="0.3">
      <c r="A1985" s="1">
        <v>37119</v>
      </c>
      <c r="B1985" t="s">
        <v>3312</v>
      </c>
      <c r="C1985" t="s">
        <v>3313</v>
      </c>
      <c r="D1985" s="3">
        <v>919628</v>
      </c>
      <c r="E1985" s="4">
        <v>523.84</v>
      </c>
      <c r="F1985" s="4">
        <v>1755.5</v>
      </c>
    </row>
    <row r="1986" spans="1:6" x14ac:dyDescent="0.3">
      <c r="A1986" s="1">
        <v>37121</v>
      </c>
      <c r="B1986" t="s">
        <v>3314</v>
      </c>
      <c r="C1986" t="s">
        <v>944</v>
      </c>
      <c r="D1986" s="3">
        <v>15579</v>
      </c>
      <c r="E1986" s="4">
        <v>221.42</v>
      </c>
      <c r="F1986" s="4">
        <v>70.400000000000006</v>
      </c>
    </row>
    <row r="1987" spans="1:6" x14ac:dyDescent="0.3">
      <c r="A1987" s="1">
        <v>37123</v>
      </c>
      <c r="B1987" t="s">
        <v>3315</v>
      </c>
      <c r="C1987" t="s">
        <v>114</v>
      </c>
      <c r="D1987" s="3">
        <v>27798</v>
      </c>
      <c r="E1987" s="4">
        <v>491.76</v>
      </c>
      <c r="F1987" s="4">
        <v>56.5</v>
      </c>
    </row>
    <row r="1988" spans="1:6" x14ac:dyDescent="0.3">
      <c r="A1988" s="1">
        <v>37125</v>
      </c>
      <c r="B1988" t="s">
        <v>3316</v>
      </c>
      <c r="C1988" t="s">
        <v>3317</v>
      </c>
      <c r="D1988" s="3">
        <v>88247</v>
      </c>
      <c r="E1988" s="4">
        <v>697.84</v>
      </c>
      <c r="F1988" s="4">
        <v>126.5</v>
      </c>
    </row>
    <row r="1989" spans="1:6" x14ac:dyDescent="0.3">
      <c r="A1989" s="1">
        <v>37127</v>
      </c>
      <c r="B1989" t="s">
        <v>3318</v>
      </c>
      <c r="C1989" t="s">
        <v>3319</v>
      </c>
      <c r="D1989" s="3">
        <v>95840</v>
      </c>
      <c r="E1989" s="4">
        <v>540.41</v>
      </c>
      <c r="F1989" s="4">
        <v>177.3</v>
      </c>
    </row>
    <row r="1990" spans="1:6" x14ac:dyDescent="0.3">
      <c r="A1990" s="1">
        <v>37129</v>
      </c>
      <c r="B1990" t="s">
        <v>3320</v>
      </c>
      <c r="C1990" t="s">
        <v>3321</v>
      </c>
      <c r="D1990" s="3">
        <v>202667</v>
      </c>
      <c r="E1990" s="4">
        <v>191.53</v>
      </c>
      <c r="F1990" s="4">
        <v>1058.0999999999999</v>
      </c>
    </row>
    <row r="1991" spans="1:6" x14ac:dyDescent="0.3">
      <c r="A1991" s="1">
        <v>37131</v>
      </c>
      <c r="B1991" t="s">
        <v>3322</v>
      </c>
      <c r="C1991" t="s">
        <v>3323</v>
      </c>
      <c r="D1991" s="3">
        <v>22099</v>
      </c>
      <c r="E1991" s="4">
        <v>536.59</v>
      </c>
      <c r="F1991" s="4">
        <v>41.2</v>
      </c>
    </row>
    <row r="1992" spans="1:6" x14ac:dyDescent="0.3">
      <c r="A1992" s="1">
        <v>37133</v>
      </c>
      <c r="B1992" t="s">
        <v>3324</v>
      </c>
      <c r="C1992" t="s">
        <v>3325</v>
      </c>
      <c r="D1992" s="3">
        <v>177772</v>
      </c>
      <c r="E1992" s="4">
        <v>762.74</v>
      </c>
      <c r="F1992" s="4">
        <v>233.1</v>
      </c>
    </row>
    <row r="1993" spans="1:6" x14ac:dyDescent="0.3">
      <c r="A1993" s="1">
        <v>37135</v>
      </c>
      <c r="B1993" t="s">
        <v>3326</v>
      </c>
      <c r="C1993" t="s">
        <v>437</v>
      </c>
      <c r="D1993" s="3">
        <v>133801</v>
      </c>
      <c r="E1993" s="4">
        <v>397.96</v>
      </c>
      <c r="F1993" s="4">
        <v>336.2</v>
      </c>
    </row>
    <row r="1994" spans="1:6" x14ac:dyDescent="0.3">
      <c r="A1994" s="1">
        <v>37137</v>
      </c>
      <c r="B1994" t="s">
        <v>3327</v>
      </c>
      <c r="C1994" t="s">
        <v>3328</v>
      </c>
      <c r="D1994" s="3">
        <v>13144</v>
      </c>
      <c r="E1994" s="4">
        <v>336.54</v>
      </c>
      <c r="F1994" s="4">
        <v>39.1</v>
      </c>
    </row>
    <row r="1995" spans="1:6" x14ac:dyDescent="0.3">
      <c r="A1995" s="1">
        <v>37139</v>
      </c>
      <c r="B1995" t="s">
        <v>3329</v>
      </c>
      <c r="C1995" t="s">
        <v>3330</v>
      </c>
      <c r="D1995" s="3">
        <v>40661</v>
      </c>
      <c r="E1995" s="4">
        <v>226.88</v>
      </c>
      <c r="F1995" s="4">
        <v>179.2</v>
      </c>
    </row>
    <row r="1996" spans="1:6" x14ac:dyDescent="0.3">
      <c r="A1996" s="1">
        <v>37141</v>
      </c>
      <c r="B1996" t="s">
        <v>3331</v>
      </c>
      <c r="C1996" t="s">
        <v>3332</v>
      </c>
      <c r="D1996" s="3">
        <v>52217</v>
      </c>
      <c r="E1996" s="4">
        <v>869.79</v>
      </c>
      <c r="F1996" s="4">
        <v>60</v>
      </c>
    </row>
    <row r="1997" spans="1:6" x14ac:dyDescent="0.3">
      <c r="A1997" s="1">
        <v>37143</v>
      </c>
      <c r="B1997" t="s">
        <v>3333</v>
      </c>
      <c r="C1997" t="s">
        <v>3334</v>
      </c>
      <c r="D1997" s="3">
        <v>13453</v>
      </c>
      <c r="E1997" s="4">
        <v>247.09</v>
      </c>
      <c r="F1997" s="4">
        <v>54.4</v>
      </c>
    </row>
    <row r="1998" spans="1:6" x14ac:dyDescent="0.3">
      <c r="A1998" s="1">
        <v>37145</v>
      </c>
      <c r="B1998" t="s">
        <v>3335</v>
      </c>
      <c r="C1998" t="s">
        <v>3336</v>
      </c>
      <c r="D1998" s="3">
        <v>39464</v>
      </c>
      <c r="E1998" s="4">
        <v>392.32</v>
      </c>
      <c r="F1998" s="4">
        <v>100.6</v>
      </c>
    </row>
    <row r="1999" spans="1:6" x14ac:dyDescent="0.3">
      <c r="A1999" s="1">
        <v>37147</v>
      </c>
      <c r="B1999" t="s">
        <v>3337</v>
      </c>
      <c r="C1999" t="s">
        <v>3338</v>
      </c>
      <c r="D1999" s="3">
        <v>168148</v>
      </c>
      <c r="E1999" s="4">
        <v>651.97</v>
      </c>
      <c r="F1999" s="4">
        <v>257.89999999999998</v>
      </c>
    </row>
    <row r="2000" spans="1:6" x14ac:dyDescent="0.3">
      <c r="A2000" s="1">
        <v>37149</v>
      </c>
      <c r="B2000" t="s">
        <v>3339</v>
      </c>
      <c r="C2000" t="s">
        <v>342</v>
      </c>
      <c r="D2000" s="3">
        <v>20510</v>
      </c>
      <c r="E2000" s="4">
        <v>237.79</v>
      </c>
      <c r="F2000" s="4">
        <v>86.3</v>
      </c>
    </row>
    <row r="2001" spans="1:6" x14ac:dyDescent="0.3">
      <c r="A2001" s="1">
        <v>37151</v>
      </c>
      <c r="B2001" t="s">
        <v>3340</v>
      </c>
      <c r="C2001" t="s">
        <v>124</v>
      </c>
      <c r="D2001" s="3">
        <v>141752</v>
      </c>
      <c r="E2001" s="4">
        <v>782.52</v>
      </c>
      <c r="F2001" s="4">
        <v>181.1</v>
      </c>
    </row>
    <row r="2002" spans="1:6" x14ac:dyDescent="0.3">
      <c r="A2002" s="1">
        <v>37153</v>
      </c>
      <c r="B2002" t="s">
        <v>3341</v>
      </c>
      <c r="C2002" t="s">
        <v>974</v>
      </c>
      <c r="D2002" s="3">
        <v>46639</v>
      </c>
      <c r="E2002" s="4">
        <v>473.82</v>
      </c>
      <c r="F2002" s="4">
        <v>98.4</v>
      </c>
    </row>
    <row r="2003" spans="1:6" x14ac:dyDescent="0.3">
      <c r="A2003" s="1">
        <v>37155</v>
      </c>
      <c r="B2003" t="s">
        <v>3342</v>
      </c>
      <c r="C2003" t="s">
        <v>3343</v>
      </c>
      <c r="D2003" s="3">
        <v>134168</v>
      </c>
      <c r="E2003" s="4">
        <v>949.22</v>
      </c>
      <c r="F2003" s="4">
        <v>141.30000000000001</v>
      </c>
    </row>
    <row r="2004" spans="1:6" x14ac:dyDescent="0.3">
      <c r="A2004" s="1">
        <v>37157</v>
      </c>
      <c r="B2004" t="s">
        <v>3344</v>
      </c>
      <c r="C2004" t="s">
        <v>3011</v>
      </c>
      <c r="D2004" s="3">
        <v>93643</v>
      </c>
      <c r="E2004" s="4">
        <v>565.54999999999995</v>
      </c>
      <c r="F2004" s="4">
        <v>165.6</v>
      </c>
    </row>
    <row r="2005" spans="1:6" x14ac:dyDescent="0.3">
      <c r="A2005" s="1">
        <v>37159</v>
      </c>
      <c r="B2005" t="s">
        <v>3345</v>
      </c>
      <c r="C2005" t="s">
        <v>1905</v>
      </c>
      <c r="D2005" s="3">
        <v>138428</v>
      </c>
      <c r="E2005" s="4">
        <v>511.37</v>
      </c>
      <c r="F2005" s="4">
        <v>270.7</v>
      </c>
    </row>
    <row r="2006" spans="1:6" x14ac:dyDescent="0.3">
      <c r="A2006" s="1">
        <v>37161</v>
      </c>
      <c r="B2006" t="s">
        <v>3346</v>
      </c>
      <c r="C2006" t="s">
        <v>3347</v>
      </c>
      <c r="D2006" s="3">
        <v>67810</v>
      </c>
      <c r="E2006" s="4">
        <v>564.15</v>
      </c>
      <c r="F2006" s="4">
        <v>120.2</v>
      </c>
    </row>
    <row r="2007" spans="1:6" x14ac:dyDescent="0.3">
      <c r="A2007" s="1">
        <v>37163</v>
      </c>
      <c r="B2007" t="s">
        <v>3348</v>
      </c>
      <c r="C2007" t="s">
        <v>3349</v>
      </c>
      <c r="D2007" s="3">
        <v>63431</v>
      </c>
      <c r="E2007" s="4">
        <v>944.74</v>
      </c>
      <c r="F2007" s="4">
        <v>67.099999999999994</v>
      </c>
    </row>
    <row r="2008" spans="1:6" x14ac:dyDescent="0.3">
      <c r="A2008" s="1">
        <v>37165</v>
      </c>
      <c r="B2008" t="s">
        <v>3350</v>
      </c>
      <c r="C2008" t="s">
        <v>2714</v>
      </c>
      <c r="D2008" s="3">
        <v>36157</v>
      </c>
      <c r="E2008" s="4">
        <v>318.83999999999997</v>
      </c>
      <c r="F2008" s="4">
        <v>113.4</v>
      </c>
    </row>
    <row r="2009" spans="1:6" x14ac:dyDescent="0.3">
      <c r="A2009" s="1">
        <v>37167</v>
      </c>
      <c r="B2009" t="s">
        <v>3351</v>
      </c>
      <c r="C2009" t="s">
        <v>3352</v>
      </c>
      <c r="D2009" s="3">
        <v>60585</v>
      </c>
      <c r="E2009" s="4">
        <v>395.09</v>
      </c>
      <c r="F2009" s="4">
        <v>153.30000000000001</v>
      </c>
    </row>
    <row r="2010" spans="1:6" x14ac:dyDescent="0.3">
      <c r="A2010" s="1">
        <v>37169</v>
      </c>
      <c r="B2010" t="s">
        <v>3353</v>
      </c>
      <c r="C2010" t="s">
        <v>3354</v>
      </c>
      <c r="D2010" s="3">
        <v>47401</v>
      </c>
      <c r="E2010" s="4">
        <v>448.86</v>
      </c>
      <c r="F2010" s="4">
        <v>105.6</v>
      </c>
    </row>
    <row r="2011" spans="1:6" x14ac:dyDescent="0.3">
      <c r="A2011" s="1">
        <v>37171</v>
      </c>
      <c r="B2011" t="s">
        <v>3355</v>
      </c>
      <c r="C2011" t="s">
        <v>3356</v>
      </c>
      <c r="D2011" s="3">
        <v>73673</v>
      </c>
      <c r="E2011" s="4">
        <v>532.16999999999996</v>
      </c>
      <c r="F2011" s="4">
        <v>138.4</v>
      </c>
    </row>
    <row r="2012" spans="1:6" x14ac:dyDescent="0.3">
      <c r="A2012" s="1">
        <v>37173</v>
      </c>
      <c r="B2012" t="s">
        <v>3357</v>
      </c>
      <c r="C2012" t="s">
        <v>3358</v>
      </c>
      <c r="D2012" s="3">
        <v>13981</v>
      </c>
      <c r="E2012" s="4">
        <v>528</v>
      </c>
      <c r="F2012" s="4">
        <v>26.5</v>
      </c>
    </row>
    <row r="2013" spans="1:6" x14ac:dyDescent="0.3">
      <c r="A2013" s="1">
        <v>37175</v>
      </c>
      <c r="B2013" t="s">
        <v>3359</v>
      </c>
      <c r="C2013" t="s">
        <v>3360</v>
      </c>
      <c r="D2013" s="3">
        <v>33090</v>
      </c>
      <c r="E2013" s="4">
        <v>378.53</v>
      </c>
      <c r="F2013" s="4">
        <v>87.4</v>
      </c>
    </row>
    <row r="2014" spans="1:6" x14ac:dyDescent="0.3">
      <c r="A2014" s="1">
        <v>37177</v>
      </c>
      <c r="B2014" t="s">
        <v>3361</v>
      </c>
      <c r="C2014" t="s">
        <v>3362</v>
      </c>
      <c r="D2014" s="3">
        <v>4407</v>
      </c>
      <c r="E2014" s="4">
        <v>389.03</v>
      </c>
      <c r="F2014" s="4">
        <v>11.3</v>
      </c>
    </row>
    <row r="2015" spans="1:6" x14ac:dyDescent="0.3">
      <c r="A2015" s="1">
        <v>37179</v>
      </c>
      <c r="B2015" t="s">
        <v>3363</v>
      </c>
      <c r="C2015" t="s">
        <v>367</v>
      </c>
      <c r="D2015" s="3">
        <v>201292</v>
      </c>
      <c r="E2015" s="4">
        <v>631.52</v>
      </c>
      <c r="F2015" s="4">
        <v>318.7</v>
      </c>
    </row>
    <row r="2016" spans="1:6" x14ac:dyDescent="0.3">
      <c r="A2016" s="1">
        <v>37181</v>
      </c>
      <c r="B2016" t="s">
        <v>3364</v>
      </c>
      <c r="C2016" t="s">
        <v>3365</v>
      </c>
      <c r="D2016" s="3">
        <v>45422</v>
      </c>
      <c r="E2016" s="4">
        <v>253.52</v>
      </c>
      <c r="F2016" s="4">
        <v>179.2</v>
      </c>
    </row>
    <row r="2017" spans="1:6" x14ac:dyDescent="0.3">
      <c r="A2017" s="1">
        <v>37183</v>
      </c>
      <c r="B2017" t="s">
        <v>3366</v>
      </c>
      <c r="C2017" t="s">
        <v>3367</v>
      </c>
      <c r="D2017" s="3">
        <v>900993</v>
      </c>
      <c r="E2017" s="4">
        <v>835.22</v>
      </c>
      <c r="F2017" s="4">
        <v>1078.8</v>
      </c>
    </row>
    <row r="2018" spans="1:6" x14ac:dyDescent="0.3">
      <c r="A2018" s="1">
        <v>37185</v>
      </c>
      <c r="B2018" t="s">
        <v>3368</v>
      </c>
      <c r="C2018" t="s">
        <v>1025</v>
      </c>
      <c r="D2018" s="3">
        <v>20972</v>
      </c>
      <c r="E2018" s="4">
        <v>428.46</v>
      </c>
      <c r="F2018" s="4">
        <v>48.9</v>
      </c>
    </row>
    <row r="2019" spans="1:6" x14ac:dyDescent="0.3">
      <c r="A2019" s="1">
        <v>37187</v>
      </c>
      <c r="B2019" t="s">
        <v>3369</v>
      </c>
      <c r="C2019" t="s">
        <v>142</v>
      </c>
      <c r="D2019" s="3">
        <v>13228</v>
      </c>
      <c r="E2019" s="4">
        <v>348.13</v>
      </c>
      <c r="F2019" s="4">
        <v>38</v>
      </c>
    </row>
    <row r="2020" spans="1:6" x14ac:dyDescent="0.3">
      <c r="A2020" s="1">
        <v>37189</v>
      </c>
      <c r="B2020" t="s">
        <v>3370</v>
      </c>
      <c r="C2020" t="s">
        <v>3371</v>
      </c>
      <c r="D2020" s="3">
        <v>51079</v>
      </c>
      <c r="E2020" s="4">
        <v>312.56</v>
      </c>
      <c r="F2020" s="4">
        <v>163.4</v>
      </c>
    </row>
    <row r="2021" spans="1:6" x14ac:dyDescent="0.3">
      <c r="A2021" s="1">
        <v>37191</v>
      </c>
      <c r="B2021" t="s">
        <v>3372</v>
      </c>
      <c r="C2021" t="s">
        <v>1028</v>
      </c>
      <c r="D2021" s="3">
        <v>122623</v>
      </c>
      <c r="E2021" s="4">
        <v>553.09</v>
      </c>
      <c r="F2021" s="4">
        <v>221.7</v>
      </c>
    </row>
    <row r="2022" spans="1:6" x14ac:dyDescent="0.3">
      <c r="A2022" s="1">
        <v>37193</v>
      </c>
      <c r="B2022" t="s">
        <v>3373</v>
      </c>
      <c r="C2022" t="s">
        <v>1038</v>
      </c>
      <c r="D2022" s="3">
        <v>69340</v>
      </c>
      <c r="E2022" s="4">
        <v>754.28</v>
      </c>
      <c r="F2022" s="4">
        <v>91.9</v>
      </c>
    </row>
    <row r="2023" spans="1:6" x14ac:dyDescent="0.3">
      <c r="A2023" s="1">
        <v>37195</v>
      </c>
      <c r="B2023" t="s">
        <v>3374</v>
      </c>
      <c r="C2023" t="s">
        <v>1746</v>
      </c>
      <c r="D2023" s="3">
        <v>81234</v>
      </c>
      <c r="E2023" s="4">
        <v>368.17</v>
      </c>
      <c r="F2023" s="4">
        <v>220.6</v>
      </c>
    </row>
    <row r="2024" spans="1:6" x14ac:dyDescent="0.3">
      <c r="A2024" s="1">
        <v>37197</v>
      </c>
      <c r="B2024" t="s">
        <v>3375</v>
      </c>
      <c r="C2024" t="s">
        <v>3376</v>
      </c>
      <c r="D2024" s="3">
        <v>38406</v>
      </c>
      <c r="E2024" s="4">
        <v>334.83</v>
      </c>
      <c r="F2024" s="4">
        <v>114.7</v>
      </c>
    </row>
    <row r="2025" spans="1:6" x14ac:dyDescent="0.3">
      <c r="A2025" s="1">
        <v>37199</v>
      </c>
      <c r="B2025" t="s">
        <v>3377</v>
      </c>
      <c r="C2025" t="s">
        <v>3378</v>
      </c>
      <c r="D2025" s="3">
        <v>17818</v>
      </c>
      <c r="E2025" s="4">
        <v>312.60000000000002</v>
      </c>
      <c r="F2025" s="4">
        <v>57</v>
      </c>
    </row>
    <row r="2026" spans="1:6" x14ac:dyDescent="0.3">
      <c r="A2026" s="1">
        <v>38</v>
      </c>
      <c r="B2026" t="s">
        <v>3379</v>
      </c>
      <c r="C2026" t="s">
        <v>3380</v>
      </c>
      <c r="D2026" s="3">
        <v>672591</v>
      </c>
      <c r="E2026" s="4">
        <v>69000.800000000003</v>
      </c>
      <c r="F2026" s="4">
        <v>9.6999999999999993</v>
      </c>
    </row>
    <row r="2027" spans="1:6" x14ac:dyDescent="0.3">
      <c r="A2027" s="1">
        <v>38001</v>
      </c>
      <c r="B2027" t="s">
        <v>3381</v>
      </c>
      <c r="C2027" t="s">
        <v>496</v>
      </c>
      <c r="D2027" s="3">
        <v>2343</v>
      </c>
      <c r="E2027" s="4">
        <v>987.62</v>
      </c>
      <c r="F2027" s="4">
        <v>2.4</v>
      </c>
    </row>
    <row r="2028" spans="1:6" x14ac:dyDescent="0.3">
      <c r="A2028" s="1">
        <v>38003</v>
      </c>
      <c r="B2028" t="s">
        <v>3382</v>
      </c>
      <c r="C2028" t="s">
        <v>3383</v>
      </c>
      <c r="D2028" s="3">
        <v>11066</v>
      </c>
      <c r="E2028" s="4">
        <v>1491.55</v>
      </c>
      <c r="F2028" s="4">
        <v>7.4</v>
      </c>
    </row>
    <row r="2029" spans="1:6" x14ac:dyDescent="0.3">
      <c r="A2029" s="1">
        <v>38005</v>
      </c>
      <c r="B2029" t="s">
        <v>3384</v>
      </c>
      <c r="C2029" t="s">
        <v>3385</v>
      </c>
      <c r="D2029" s="3">
        <v>6660</v>
      </c>
      <c r="E2029" s="4">
        <v>1388.71</v>
      </c>
      <c r="F2029" s="4">
        <v>4.8</v>
      </c>
    </row>
    <row r="2030" spans="1:6" x14ac:dyDescent="0.3">
      <c r="A2030" s="1">
        <v>38007</v>
      </c>
      <c r="B2030" t="s">
        <v>3386</v>
      </c>
      <c r="C2030" t="s">
        <v>3387</v>
      </c>
      <c r="D2030" s="3">
        <v>783</v>
      </c>
      <c r="E2030" s="4">
        <v>1148.8499999999999</v>
      </c>
      <c r="F2030" s="4">
        <v>0.7</v>
      </c>
    </row>
    <row r="2031" spans="1:6" x14ac:dyDescent="0.3">
      <c r="A2031" s="1">
        <v>38009</v>
      </c>
      <c r="B2031" t="s">
        <v>3388</v>
      </c>
      <c r="C2031" t="s">
        <v>3389</v>
      </c>
      <c r="D2031" s="3">
        <v>6429</v>
      </c>
      <c r="E2031" s="4">
        <v>1668.42</v>
      </c>
      <c r="F2031" s="4">
        <v>3.9</v>
      </c>
    </row>
    <row r="2032" spans="1:6" x14ac:dyDescent="0.3">
      <c r="A2032" s="1">
        <v>38011</v>
      </c>
      <c r="B2032" t="s">
        <v>3390</v>
      </c>
      <c r="C2032" t="s">
        <v>3391</v>
      </c>
      <c r="D2032" s="3">
        <v>3151</v>
      </c>
      <c r="E2032" s="4">
        <v>1161.81</v>
      </c>
      <c r="F2032" s="4">
        <v>2.7</v>
      </c>
    </row>
    <row r="2033" spans="1:6" x14ac:dyDescent="0.3">
      <c r="A2033" s="1">
        <v>38013</v>
      </c>
      <c r="B2033" t="s">
        <v>3392</v>
      </c>
      <c r="C2033" t="s">
        <v>802</v>
      </c>
      <c r="D2033" s="3">
        <v>1968</v>
      </c>
      <c r="E2033" s="4">
        <v>1103.57</v>
      </c>
      <c r="F2033" s="4">
        <v>1.8</v>
      </c>
    </row>
    <row r="2034" spans="1:6" x14ac:dyDescent="0.3">
      <c r="A2034" s="1">
        <v>38015</v>
      </c>
      <c r="B2034" t="s">
        <v>3393</v>
      </c>
      <c r="C2034" t="s">
        <v>3394</v>
      </c>
      <c r="D2034" s="3">
        <v>81308</v>
      </c>
      <c r="E2034" s="4">
        <v>1632.65</v>
      </c>
      <c r="F2034" s="4">
        <v>49.8</v>
      </c>
    </row>
    <row r="2035" spans="1:6" x14ac:dyDescent="0.3">
      <c r="A2035" s="1">
        <v>38017</v>
      </c>
      <c r="B2035" t="s">
        <v>3395</v>
      </c>
      <c r="C2035" t="s">
        <v>1151</v>
      </c>
      <c r="D2035" s="3">
        <v>149778</v>
      </c>
      <c r="E2035" s="4">
        <v>1764.94</v>
      </c>
      <c r="F2035" s="4">
        <v>84.9</v>
      </c>
    </row>
    <row r="2036" spans="1:6" x14ac:dyDescent="0.3">
      <c r="A2036" s="1">
        <v>38019</v>
      </c>
      <c r="B2036" t="s">
        <v>3396</v>
      </c>
      <c r="C2036" t="s">
        <v>3397</v>
      </c>
      <c r="D2036" s="3">
        <v>3993</v>
      </c>
      <c r="E2036" s="4">
        <v>1488.75</v>
      </c>
      <c r="F2036" s="4">
        <v>2.7</v>
      </c>
    </row>
    <row r="2037" spans="1:6" x14ac:dyDescent="0.3">
      <c r="A2037" s="1">
        <v>38021</v>
      </c>
      <c r="B2037" t="s">
        <v>3398</v>
      </c>
      <c r="C2037" t="s">
        <v>3399</v>
      </c>
      <c r="D2037" s="3">
        <v>5289</v>
      </c>
      <c r="E2037" s="4">
        <v>1131.47</v>
      </c>
      <c r="F2037" s="4">
        <v>4.7</v>
      </c>
    </row>
    <row r="2038" spans="1:6" x14ac:dyDescent="0.3">
      <c r="A2038" s="1">
        <v>38023</v>
      </c>
      <c r="B2038" t="s">
        <v>3400</v>
      </c>
      <c r="C2038" t="s">
        <v>3401</v>
      </c>
      <c r="D2038" s="3">
        <v>2071</v>
      </c>
      <c r="E2038" s="4">
        <v>1260.79</v>
      </c>
      <c r="F2038" s="4">
        <v>1.6</v>
      </c>
    </row>
    <row r="2039" spans="1:6" x14ac:dyDescent="0.3">
      <c r="A2039" s="1">
        <v>38025</v>
      </c>
      <c r="B2039" t="s">
        <v>3402</v>
      </c>
      <c r="C2039" t="s">
        <v>3403</v>
      </c>
      <c r="D2039" s="3">
        <v>3536</v>
      </c>
      <c r="E2039" s="4">
        <v>2008.46</v>
      </c>
      <c r="F2039" s="4">
        <v>1.8</v>
      </c>
    </row>
    <row r="2040" spans="1:6" x14ac:dyDescent="0.3">
      <c r="A2040" s="1">
        <v>38027</v>
      </c>
      <c r="B2040" t="s">
        <v>3404</v>
      </c>
      <c r="C2040" t="s">
        <v>3074</v>
      </c>
      <c r="D2040" s="3">
        <v>2385</v>
      </c>
      <c r="E2040" s="4">
        <v>630.16999999999996</v>
      </c>
      <c r="F2040" s="4">
        <v>3.8</v>
      </c>
    </row>
    <row r="2041" spans="1:6" x14ac:dyDescent="0.3">
      <c r="A2041" s="1">
        <v>38029</v>
      </c>
      <c r="B2041" t="s">
        <v>3405</v>
      </c>
      <c r="C2041" t="s">
        <v>3406</v>
      </c>
      <c r="D2041" s="3">
        <v>3550</v>
      </c>
      <c r="E2041" s="4">
        <v>1510.43</v>
      </c>
      <c r="F2041" s="4">
        <v>2.4</v>
      </c>
    </row>
    <row r="2042" spans="1:6" x14ac:dyDescent="0.3">
      <c r="A2042" s="1">
        <v>38031</v>
      </c>
      <c r="B2042" t="s">
        <v>3407</v>
      </c>
      <c r="C2042" t="s">
        <v>3408</v>
      </c>
      <c r="D2042" s="3">
        <v>3343</v>
      </c>
      <c r="E2042" s="4">
        <v>635.45000000000005</v>
      </c>
      <c r="F2042" s="4">
        <v>5.3</v>
      </c>
    </row>
    <row r="2043" spans="1:6" x14ac:dyDescent="0.3">
      <c r="A2043" s="1">
        <v>38033</v>
      </c>
      <c r="B2043" t="s">
        <v>3409</v>
      </c>
      <c r="C2043" t="s">
        <v>2770</v>
      </c>
      <c r="D2043" s="3">
        <v>1680</v>
      </c>
      <c r="E2043" s="4">
        <v>1000.79</v>
      </c>
      <c r="F2043" s="4">
        <v>1.7</v>
      </c>
    </row>
    <row r="2044" spans="1:6" x14ac:dyDescent="0.3">
      <c r="A2044" s="1">
        <v>38035</v>
      </c>
      <c r="B2044" t="s">
        <v>3410</v>
      </c>
      <c r="C2044" t="s">
        <v>3411</v>
      </c>
      <c r="D2044" s="3">
        <v>66861</v>
      </c>
      <c r="E2044" s="4">
        <v>1436.38</v>
      </c>
      <c r="F2044" s="4">
        <v>46.5</v>
      </c>
    </row>
    <row r="2045" spans="1:6" x14ac:dyDescent="0.3">
      <c r="A2045" s="1">
        <v>38037</v>
      </c>
      <c r="B2045" t="s">
        <v>3412</v>
      </c>
      <c r="C2045" t="s">
        <v>292</v>
      </c>
      <c r="D2045" s="3">
        <v>2394</v>
      </c>
      <c r="E2045" s="4">
        <v>1659.14</v>
      </c>
      <c r="F2045" s="4">
        <v>1.4</v>
      </c>
    </row>
    <row r="2046" spans="1:6" x14ac:dyDescent="0.3">
      <c r="A2046" s="1">
        <v>38039</v>
      </c>
      <c r="B2046" t="s">
        <v>3413</v>
      </c>
      <c r="C2046" t="s">
        <v>3414</v>
      </c>
      <c r="D2046" s="3">
        <v>2420</v>
      </c>
      <c r="E2046" s="4">
        <v>708.81</v>
      </c>
      <c r="F2046" s="4">
        <v>3.4</v>
      </c>
    </row>
    <row r="2047" spans="1:6" x14ac:dyDescent="0.3">
      <c r="A2047" s="1">
        <v>38041</v>
      </c>
      <c r="B2047" t="s">
        <v>3415</v>
      </c>
      <c r="C2047" t="s">
        <v>3416</v>
      </c>
      <c r="D2047" s="3">
        <v>2477</v>
      </c>
      <c r="E2047" s="4">
        <v>1132.22</v>
      </c>
      <c r="F2047" s="4">
        <v>2.2000000000000002</v>
      </c>
    </row>
    <row r="2048" spans="1:6" x14ac:dyDescent="0.3">
      <c r="A2048" s="1">
        <v>38043</v>
      </c>
      <c r="B2048" t="s">
        <v>3417</v>
      </c>
      <c r="C2048" t="s">
        <v>3418</v>
      </c>
      <c r="D2048" s="3">
        <v>2435</v>
      </c>
      <c r="E2048" s="4">
        <v>1351.19</v>
      </c>
      <c r="F2048" s="4">
        <v>1.8</v>
      </c>
    </row>
    <row r="2049" spans="1:6" x14ac:dyDescent="0.3">
      <c r="A2049" s="1">
        <v>38045</v>
      </c>
      <c r="B2049" t="s">
        <v>3419</v>
      </c>
      <c r="C2049" t="s">
        <v>3420</v>
      </c>
      <c r="D2049" s="3">
        <v>4139</v>
      </c>
      <c r="E2049" s="4">
        <v>1145.94</v>
      </c>
      <c r="F2049" s="4">
        <v>3.6</v>
      </c>
    </row>
    <row r="2050" spans="1:6" x14ac:dyDescent="0.3">
      <c r="A2050" s="1">
        <v>38047</v>
      </c>
      <c r="B2050" t="s">
        <v>3421</v>
      </c>
      <c r="C2050" t="s">
        <v>317</v>
      </c>
      <c r="D2050" s="3">
        <v>1990</v>
      </c>
      <c r="E2050" s="4">
        <v>992.82</v>
      </c>
      <c r="F2050" s="4">
        <v>2</v>
      </c>
    </row>
    <row r="2051" spans="1:6" x14ac:dyDescent="0.3">
      <c r="A2051" s="1">
        <v>38049</v>
      </c>
      <c r="B2051" t="s">
        <v>3422</v>
      </c>
      <c r="C2051" t="s">
        <v>1223</v>
      </c>
      <c r="D2051" s="3">
        <v>5395</v>
      </c>
      <c r="E2051" s="4">
        <v>1873.95</v>
      </c>
      <c r="F2051" s="4">
        <v>2.9</v>
      </c>
    </row>
    <row r="2052" spans="1:6" x14ac:dyDescent="0.3">
      <c r="A2052" s="1">
        <v>38051</v>
      </c>
      <c r="B2052" t="s">
        <v>3423</v>
      </c>
      <c r="C2052" t="s">
        <v>936</v>
      </c>
      <c r="D2052" s="3">
        <v>2809</v>
      </c>
      <c r="E2052" s="4">
        <v>974.73</v>
      </c>
      <c r="F2052" s="4">
        <v>2.9</v>
      </c>
    </row>
    <row r="2053" spans="1:6" x14ac:dyDescent="0.3">
      <c r="A2053" s="1">
        <v>38053</v>
      </c>
      <c r="B2053" t="s">
        <v>3424</v>
      </c>
      <c r="C2053" t="s">
        <v>3425</v>
      </c>
      <c r="D2053" s="3">
        <v>6360</v>
      </c>
      <c r="E2053" s="4">
        <v>2760.32</v>
      </c>
      <c r="F2053" s="4">
        <v>2.2999999999999998</v>
      </c>
    </row>
    <row r="2054" spans="1:6" x14ac:dyDescent="0.3">
      <c r="A2054" s="1">
        <v>38055</v>
      </c>
      <c r="B2054" t="s">
        <v>3426</v>
      </c>
      <c r="C2054" t="s">
        <v>1225</v>
      </c>
      <c r="D2054" s="3">
        <v>8962</v>
      </c>
      <c r="E2054" s="4">
        <v>2110.88</v>
      </c>
      <c r="F2054" s="4">
        <v>4.2</v>
      </c>
    </row>
    <row r="2055" spans="1:6" x14ac:dyDescent="0.3">
      <c r="A2055" s="1">
        <v>38057</v>
      </c>
      <c r="B2055" t="s">
        <v>3427</v>
      </c>
      <c r="C2055" t="s">
        <v>1239</v>
      </c>
      <c r="D2055" s="3">
        <v>8424</v>
      </c>
      <c r="E2055" s="4">
        <v>1042.96</v>
      </c>
      <c r="F2055" s="4">
        <v>8.1</v>
      </c>
    </row>
    <row r="2056" spans="1:6" x14ac:dyDescent="0.3">
      <c r="A2056" s="1">
        <v>38059</v>
      </c>
      <c r="B2056" t="s">
        <v>3428</v>
      </c>
      <c r="C2056" t="s">
        <v>1678</v>
      </c>
      <c r="D2056" s="3">
        <v>27471</v>
      </c>
      <c r="E2056" s="4">
        <v>1926.27</v>
      </c>
      <c r="F2056" s="4">
        <v>14.3</v>
      </c>
    </row>
    <row r="2057" spans="1:6" x14ac:dyDescent="0.3">
      <c r="A2057" s="1">
        <v>38061</v>
      </c>
      <c r="B2057" t="s">
        <v>3429</v>
      </c>
      <c r="C2057" t="s">
        <v>3430</v>
      </c>
      <c r="D2057" s="3">
        <v>7673</v>
      </c>
      <c r="E2057" s="4">
        <v>1825.3</v>
      </c>
      <c r="F2057" s="4">
        <v>4.2</v>
      </c>
    </row>
    <row r="2058" spans="1:6" x14ac:dyDescent="0.3">
      <c r="A2058" s="1">
        <v>38063</v>
      </c>
      <c r="B2058" t="s">
        <v>3431</v>
      </c>
      <c r="C2058" t="s">
        <v>1884</v>
      </c>
      <c r="D2058" s="3">
        <v>3126</v>
      </c>
      <c r="E2058" s="4">
        <v>981.77</v>
      </c>
      <c r="F2058" s="4">
        <v>3.2</v>
      </c>
    </row>
    <row r="2059" spans="1:6" x14ac:dyDescent="0.3">
      <c r="A2059" s="1">
        <v>38065</v>
      </c>
      <c r="B2059" t="s">
        <v>3432</v>
      </c>
      <c r="C2059" t="s">
        <v>3433</v>
      </c>
      <c r="D2059" s="3">
        <v>1846</v>
      </c>
      <c r="E2059" s="4">
        <v>722.51</v>
      </c>
      <c r="F2059" s="4">
        <v>2.6</v>
      </c>
    </row>
    <row r="2060" spans="1:6" x14ac:dyDescent="0.3">
      <c r="A2060" s="1">
        <v>38067</v>
      </c>
      <c r="B2060" t="s">
        <v>3434</v>
      </c>
      <c r="C2060" t="s">
        <v>3435</v>
      </c>
      <c r="D2060" s="3">
        <v>7413</v>
      </c>
      <c r="E2060" s="4">
        <v>1118.69</v>
      </c>
      <c r="F2060" s="4">
        <v>6.6</v>
      </c>
    </row>
    <row r="2061" spans="1:6" x14ac:dyDescent="0.3">
      <c r="A2061" s="1">
        <v>38069</v>
      </c>
      <c r="B2061" t="s">
        <v>3436</v>
      </c>
      <c r="C2061" t="s">
        <v>963</v>
      </c>
      <c r="D2061" s="3">
        <v>4357</v>
      </c>
      <c r="E2061" s="4">
        <v>1018.6</v>
      </c>
      <c r="F2061" s="4">
        <v>4.3</v>
      </c>
    </row>
    <row r="2062" spans="1:6" x14ac:dyDescent="0.3">
      <c r="A2062" s="1">
        <v>38071</v>
      </c>
      <c r="B2062" t="s">
        <v>3437</v>
      </c>
      <c r="C2062" t="s">
        <v>2414</v>
      </c>
      <c r="D2062" s="3">
        <v>11451</v>
      </c>
      <c r="E2062" s="4">
        <v>1186.8499999999999</v>
      </c>
      <c r="F2062" s="4">
        <v>9.6</v>
      </c>
    </row>
    <row r="2063" spans="1:6" x14ac:dyDescent="0.3">
      <c r="A2063" s="1">
        <v>38073</v>
      </c>
      <c r="B2063" t="s">
        <v>3438</v>
      </c>
      <c r="C2063" t="s">
        <v>3439</v>
      </c>
      <c r="D2063" s="3">
        <v>5457</v>
      </c>
      <c r="E2063" s="4">
        <v>862.36</v>
      </c>
      <c r="F2063" s="4">
        <v>6.3</v>
      </c>
    </row>
    <row r="2064" spans="1:6" x14ac:dyDescent="0.3">
      <c r="A2064" s="1">
        <v>38075</v>
      </c>
      <c r="B2064" t="s">
        <v>3440</v>
      </c>
      <c r="C2064" t="s">
        <v>2420</v>
      </c>
      <c r="D2064" s="3">
        <v>2470</v>
      </c>
      <c r="E2064" s="4">
        <v>877.05</v>
      </c>
      <c r="F2064" s="4">
        <v>2.8</v>
      </c>
    </row>
    <row r="2065" spans="1:6" x14ac:dyDescent="0.3">
      <c r="A2065" s="1">
        <v>38077</v>
      </c>
      <c r="B2065" t="s">
        <v>3441</v>
      </c>
      <c r="C2065" t="s">
        <v>1258</v>
      </c>
      <c r="D2065" s="3">
        <v>16321</v>
      </c>
      <c r="E2065" s="4">
        <v>1435.78</v>
      </c>
      <c r="F2065" s="4">
        <v>11.4</v>
      </c>
    </row>
    <row r="2066" spans="1:6" x14ac:dyDescent="0.3">
      <c r="A2066" s="1">
        <v>38079</v>
      </c>
      <c r="B2066" t="s">
        <v>3442</v>
      </c>
      <c r="C2066" t="s">
        <v>3443</v>
      </c>
      <c r="D2066" s="3">
        <v>13937</v>
      </c>
      <c r="E2066" s="4">
        <v>903.08</v>
      </c>
      <c r="F2066" s="4">
        <v>15.4</v>
      </c>
    </row>
    <row r="2067" spans="1:6" x14ac:dyDescent="0.3">
      <c r="A2067" s="1">
        <v>38081</v>
      </c>
      <c r="B2067" t="s">
        <v>3444</v>
      </c>
      <c r="C2067" t="s">
        <v>3445</v>
      </c>
      <c r="D2067" s="3">
        <v>3829</v>
      </c>
      <c r="E2067" s="4">
        <v>858.51</v>
      </c>
      <c r="F2067" s="4">
        <v>4.5</v>
      </c>
    </row>
    <row r="2068" spans="1:6" x14ac:dyDescent="0.3">
      <c r="A2068" s="1">
        <v>38083</v>
      </c>
      <c r="B2068" t="s">
        <v>3446</v>
      </c>
      <c r="C2068" t="s">
        <v>1722</v>
      </c>
      <c r="D2068" s="3">
        <v>1321</v>
      </c>
      <c r="E2068" s="4">
        <v>972.38</v>
      </c>
      <c r="F2068" s="4">
        <v>1.4</v>
      </c>
    </row>
    <row r="2069" spans="1:6" x14ac:dyDescent="0.3">
      <c r="A2069" s="1">
        <v>38085</v>
      </c>
      <c r="B2069" t="s">
        <v>3447</v>
      </c>
      <c r="C2069" t="s">
        <v>1555</v>
      </c>
      <c r="D2069" s="3">
        <v>4153</v>
      </c>
      <c r="E2069" s="4">
        <v>1094.0899999999999</v>
      </c>
      <c r="F2069" s="4">
        <v>3.8</v>
      </c>
    </row>
    <row r="2070" spans="1:6" x14ac:dyDescent="0.3">
      <c r="A2070" s="1">
        <v>38087</v>
      </c>
      <c r="B2070" t="s">
        <v>3448</v>
      </c>
      <c r="C2070" t="s">
        <v>3449</v>
      </c>
      <c r="D2070" s="3">
        <v>727</v>
      </c>
      <c r="E2070" s="4">
        <v>1214.92</v>
      </c>
      <c r="F2070" s="4">
        <v>0.6</v>
      </c>
    </row>
    <row r="2071" spans="1:6" x14ac:dyDescent="0.3">
      <c r="A2071" s="1">
        <v>38089</v>
      </c>
      <c r="B2071" t="s">
        <v>3450</v>
      </c>
      <c r="C2071" t="s">
        <v>1270</v>
      </c>
      <c r="D2071" s="3">
        <v>24199</v>
      </c>
      <c r="E2071" s="4">
        <v>1334.74</v>
      </c>
      <c r="F2071" s="4">
        <v>18.100000000000001</v>
      </c>
    </row>
    <row r="2072" spans="1:6" x14ac:dyDescent="0.3">
      <c r="A2072" s="1">
        <v>38091</v>
      </c>
      <c r="B2072" t="s">
        <v>3451</v>
      </c>
      <c r="C2072" t="s">
        <v>2436</v>
      </c>
      <c r="D2072" s="3">
        <v>1975</v>
      </c>
      <c r="E2072" s="4">
        <v>712.22</v>
      </c>
      <c r="F2072" s="4">
        <v>2.8</v>
      </c>
    </row>
    <row r="2073" spans="1:6" x14ac:dyDescent="0.3">
      <c r="A2073" s="1">
        <v>38093</v>
      </c>
      <c r="B2073" t="s">
        <v>3452</v>
      </c>
      <c r="C2073" t="s">
        <v>3453</v>
      </c>
      <c r="D2073" s="3">
        <v>21100</v>
      </c>
      <c r="E2073" s="4">
        <v>2221.7199999999998</v>
      </c>
      <c r="F2073" s="4">
        <v>9.5</v>
      </c>
    </row>
    <row r="2074" spans="1:6" x14ac:dyDescent="0.3">
      <c r="A2074" s="1">
        <v>38095</v>
      </c>
      <c r="B2074" t="s">
        <v>3454</v>
      </c>
      <c r="C2074" t="s">
        <v>3455</v>
      </c>
      <c r="D2074" s="3">
        <v>2246</v>
      </c>
      <c r="E2074" s="4">
        <v>1024.56</v>
      </c>
      <c r="F2074" s="4">
        <v>2.2000000000000002</v>
      </c>
    </row>
    <row r="2075" spans="1:6" x14ac:dyDescent="0.3">
      <c r="A2075" s="1">
        <v>38097</v>
      </c>
      <c r="B2075" t="s">
        <v>3456</v>
      </c>
      <c r="C2075" t="s">
        <v>3457</v>
      </c>
      <c r="D2075" s="3">
        <v>8121</v>
      </c>
      <c r="E2075" s="4">
        <v>861.95</v>
      </c>
      <c r="F2075" s="4">
        <v>9.4</v>
      </c>
    </row>
    <row r="2076" spans="1:6" x14ac:dyDescent="0.3">
      <c r="A2076" s="1">
        <v>38099</v>
      </c>
      <c r="B2076" t="s">
        <v>3458</v>
      </c>
      <c r="C2076" t="s">
        <v>3459</v>
      </c>
      <c r="D2076" s="3">
        <v>11119</v>
      </c>
      <c r="E2076" s="4">
        <v>1281.93</v>
      </c>
      <c r="F2076" s="4">
        <v>8.6999999999999993</v>
      </c>
    </row>
    <row r="2077" spans="1:6" x14ac:dyDescent="0.3">
      <c r="A2077" s="1">
        <v>38101</v>
      </c>
      <c r="B2077" t="s">
        <v>3460</v>
      </c>
      <c r="C2077" t="s">
        <v>3461</v>
      </c>
      <c r="D2077" s="3">
        <v>61675</v>
      </c>
      <c r="E2077" s="4">
        <v>2013.28</v>
      </c>
      <c r="F2077" s="4">
        <v>30.6</v>
      </c>
    </row>
    <row r="2078" spans="1:6" x14ac:dyDescent="0.3">
      <c r="A2078" s="1">
        <v>38103</v>
      </c>
      <c r="B2078" t="s">
        <v>3462</v>
      </c>
      <c r="C2078" t="s">
        <v>1427</v>
      </c>
      <c r="D2078" s="3">
        <v>4207</v>
      </c>
      <c r="E2078" s="4">
        <v>1271.05</v>
      </c>
      <c r="F2078" s="4">
        <v>3.3</v>
      </c>
    </row>
    <row r="2079" spans="1:6" x14ac:dyDescent="0.3">
      <c r="A2079" s="1">
        <v>38105</v>
      </c>
      <c r="B2079" t="s">
        <v>3463</v>
      </c>
      <c r="C2079" t="s">
        <v>3464</v>
      </c>
      <c r="D2079" s="3">
        <v>22398</v>
      </c>
      <c r="E2079" s="4">
        <v>2077.4</v>
      </c>
      <c r="F2079" s="4">
        <v>10.8</v>
      </c>
    </row>
    <row r="2080" spans="1:6" x14ac:dyDescent="0.3">
      <c r="A2080" s="1">
        <v>39</v>
      </c>
      <c r="B2080" t="s">
        <v>3465</v>
      </c>
      <c r="C2080" t="s">
        <v>3466</v>
      </c>
      <c r="D2080" s="3">
        <v>11536504</v>
      </c>
      <c r="E2080" s="4">
        <v>40860.69</v>
      </c>
      <c r="F2080" s="4">
        <v>282.3</v>
      </c>
    </row>
    <row r="2081" spans="1:6" x14ac:dyDescent="0.3">
      <c r="A2081" s="1">
        <v>39001</v>
      </c>
      <c r="B2081" t="s">
        <v>3467</v>
      </c>
      <c r="C2081" t="s">
        <v>496</v>
      </c>
      <c r="D2081" s="3">
        <v>28550</v>
      </c>
      <c r="E2081" s="4">
        <v>583.87</v>
      </c>
      <c r="F2081" s="4">
        <v>48.9</v>
      </c>
    </row>
    <row r="2082" spans="1:6" x14ac:dyDescent="0.3">
      <c r="A2082" s="1">
        <v>39003</v>
      </c>
      <c r="B2082" t="s">
        <v>3468</v>
      </c>
      <c r="C2082" t="s">
        <v>1298</v>
      </c>
      <c r="D2082" s="3">
        <v>106331</v>
      </c>
      <c r="E2082" s="4">
        <v>402.5</v>
      </c>
      <c r="F2082" s="4">
        <v>264.2</v>
      </c>
    </row>
    <row r="2083" spans="1:6" x14ac:dyDescent="0.3">
      <c r="A2083" s="1">
        <v>39005</v>
      </c>
      <c r="B2083" t="s">
        <v>3469</v>
      </c>
      <c r="C2083" t="s">
        <v>3470</v>
      </c>
      <c r="D2083" s="3">
        <v>53139</v>
      </c>
      <c r="E2083" s="4">
        <v>422.95</v>
      </c>
      <c r="F2083" s="4">
        <v>125.6</v>
      </c>
    </row>
    <row r="2084" spans="1:6" x14ac:dyDescent="0.3">
      <c r="A2084" s="1">
        <v>39007</v>
      </c>
      <c r="B2084" t="s">
        <v>3471</v>
      </c>
      <c r="C2084" t="s">
        <v>3472</v>
      </c>
      <c r="D2084" s="3">
        <v>101497</v>
      </c>
      <c r="E2084" s="4">
        <v>701.93</v>
      </c>
      <c r="F2084" s="4">
        <v>144.6</v>
      </c>
    </row>
    <row r="2085" spans="1:6" x14ac:dyDescent="0.3">
      <c r="A2085" s="1">
        <v>39009</v>
      </c>
      <c r="B2085" t="s">
        <v>3473</v>
      </c>
      <c r="C2085" t="s">
        <v>3474</v>
      </c>
      <c r="D2085" s="3">
        <v>64757</v>
      </c>
      <c r="E2085" s="4">
        <v>503.6</v>
      </c>
      <c r="F2085" s="4">
        <v>128.6</v>
      </c>
    </row>
    <row r="2086" spans="1:6" x14ac:dyDescent="0.3">
      <c r="A2086" s="1">
        <v>39011</v>
      </c>
      <c r="B2086" t="s">
        <v>3475</v>
      </c>
      <c r="C2086" t="s">
        <v>3476</v>
      </c>
      <c r="D2086" s="3">
        <v>45949</v>
      </c>
      <c r="E2086" s="4">
        <v>401.39</v>
      </c>
      <c r="F2086" s="4">
        <v>114.5</v>
      </c>
    </row>
    <row r="2087" spans="1:6" x14ac:dyDescent="0.3">
      <c r="A2087" s="1">
        <v>39013</v>
      </c>
      <c r="B2087" t="s">
        <v>3477</v>
      </c>
      <c r="C2087" t="s">
        <v>3478</v>
      </c>
      <c r="D2087" s="3">
        <v>70400</v>
      </c>
      <c r="E2087" s="4">
        <v>532.13</v>
      </c>
      <c r="F2087" s="4">
        <v>132.30000000000001</v>
      </c>
    </row>
    <row r="2088" spans="1:6" x14ac:dyDescent="0.3">
      <c r="A2088" s="1">
        <v>39015</v>
      </c>
      <c r="B2088" t="s">
        <v>3479</v>
      </c>
      <c r="C2088" t="s">
        <v>1145</v>
      </c>
      <c r="D2088" s="3">
        <v>44846</v>
      </c>
      <c r="E2088" s="4">
        <v>490.02</v>
      </c>
      <c r="F2088" s="4">
        <v>91.5</v>
      </c>
    </row>
    <row r="2089" spans="1:6" x14ac:dyDescent="0.3">
      <c r="A2089" s="1">
        <v>39017</v>
      </c>
      <c r="B2089" t="s">
        <v>3480</v>
      </c>
      <c r="C2089" t="s">
        <v>23</v>
      </c>
      <c r="D2089" s="3">
        <v>368130</v>
      </c>
      <c r="E2089" s="4">
        <v>467.06</v>
      </c>
      <c r="F2089" s="4">
        <v>788.2</v>
      </c>
    </row>
    <row r="2090" spans="1:6" x14ac:dyDescent="0.3">
      <c r="A2090" s="1">
        <v>39019</v>
      </c>
      <c r="B2090" t="s">
        <v>3481</v>
      </c>
      <c r="C2090" t="s">
        <v>258</v>
      </c>
      <c r="D2090" s="3">
        <v>28836</v>
      </c>
      <c r="E2090" s="4">
        <v>394.61</v>
      </c>
      <c r="F2090" s="4">
        <v>73.099999999999994</v>
      </c>
    </row>
    <row r="2091" spans="1:6" x14ac:dyDescent="0.3">
      <c r="A2091" s="1">
        <v>39021</v>
      </c>
      <c r="B2091" t="s">
        <v>3482</v>
      </c>
      <c r="C2091" t="s">
        <v>1153</v>
      </c>
      <c r="D2091" s="3">
        <v>40097</v>
      </c>
      <c r="E2091" s="4">
        <v>428.67</v>
      </c>
      <c r="F2091" s="4">
        <v>93.5</v>
      </c>
    </row>
    <row r="2092" spans="1:6" x14ac:dyDescent="0.3">
      <c r="A2092" s="1">
        <v>39023</v>
      </c>
      <c r="B2092" t="s">
        <v>3483</v>
      </c>
      <c r="C2092" t="s">
        <v>262</v>
      </c>
      <c r="D2092" s="3">
        <v>138333</v>
      </c>
      <c r="E2092" s="4">
        <v>397.47</v>
      </c>
      <c r="F2092" s="4">
        <v>348</v>
      </c>
    </row>
    <row r="2093" spans="1:6" x14ac:dyDescent="0.3">
      <c r="A2093" s="1">
        <v>39025</v>
      </c>
      <c r="B2093" t="s">
        <v>3484</v>
      </c>
      <c r="C2093" t="s">
        <v>3485</v>
      </c>
      <c r="D2093" s="3">
        <v>197363</v>
      </c>
      <c r="E2093" s="4">
        <v>452.1</v>
      </c>
      <c r="F2093" s="4">
        <v>436.5</v>
      </c>
    </row>
    <row r="2094" spans="1:6" x14ac:dyDescent="0.3">
      <c r="A2094" s="1">
        <v>39027</v>
      </c>
      <c r="B2094" t="s">
        <v>3486</v>
      </c>
      <c r="C2094" t="s">
        <v>1159</v>
      </c>
      <c r="D2094" s="3">
        <v>42040</v>
      </c>
      <c r="E2094" s="4">
        <v>408.68</v>
      </c>
      <c r="F2094" s="4">
        <v>102.9</v>
      </c>
    </row>
    <row r="2095" spans="1:6" x14ac:dyDescent="0.3">
      <c r="A2095" s="1">
        <v>39029</v>
      </c>
      <c r="B2095" t="s">
        <v>3487</v>
      </c>
      <c r="C2095" t="s">
        <v>3488</v>
      </c>
      <c r="D2095" s="3">
        <v>107841</v>
      </c>
      <c r="E2095" s="4">
        <v>531.89</v>
      </c>
      <c r="F2095" s="4">
        <v>202.7</v>
      </c>
    </row>
    <row r="2096" spans="1:6" x14ac:dyDescent="0.3">
      <c r="A2096" s="1">
        <v>39031</v>
      </c>
      <c r="B2096" t="s">
        <v>3489</v>
      </c>
      <c r="C2096" t="s">
        <v>3490</v>
      </c>
      <c r="D2096" s="3">
        <v>36901</v>
      </c>
      <c r="E2096" s="4">
        <v>563.91</v>
      </c>
      <c r="F2096" s="4">
        <v>65.400000000000006</v>
      </c>
    </row>
    <row r="2097" spans="1:6" x14ac:dyDescent="0.3">
      <c r="A2097" s="1">
        <v>39033</v>
      </c>
      <c r="B2097" t="s">
        <v>3491</v>
      </c>
      <c r="C2097" t="s">
        <v>274</v>
      </c>
      <c r="D2097" s="3">
        <v>43784</v>
      </c>
      <c r="E2097" s="4">
        <v>401.79</v>
      </c>
      <c r="F2097" s="4">
        <v>109</v>
      </c>
    </row>
    <row r="2098" spans="1:6" x14ac:dyDescent="0.3">
      <c r="A2098" s="1">
        <v>39035</v>
      </c>
      <c r="B2098" t="s">
        <v>3492</v>
      </c>
      <c r="C2098" t="s">
        <v>3493</v>
      </c>
      <c r="D2098" s="3">
        <v>1280122</v>
      </c>
      <c r="E2098" s="4">
        <v>457.19</v>
      </c>
      <c r="F2098" s="4">
        <v>2800</v>
      </c>
    </row>
    <row r="2099" spans="1:6" x14ac:dyDescent="0.3">
      <c r="A2099" s="1">
        <v>39037</v>
      </c>
      <c r="B2099" t="s">
        <v>3495</v>
      </c>
      <c r="C2099" t="s">
        <v>3496</v>
      </c>
      <c r="D2099" s="3">
        <v>52959</v>
      </c>
      <c r="E2099" s="4">
        <v>598.1</v>
      </c>
      <c r="F2099" s="4">
        <v>88.5</v>
      </c>
    </row>
    <row r="2100" spans="1:6" x14ac:dyDescent="0.3">
      <c r="A2100" s="1">
        <v>39039</v>
      </c>
      <c r="B2100" t="s">
        <v>3497</v>
      </c>
      <c r="C2100" t="s">
        <v>3498</v>
      </c>
      <c r="D2100" s="3">
        <v>39037</v>
      </c>
      <c r="E2100" s="4">
        <v>411.46</v>
      </c>
      <c r="F2100" s="4">
        <v>94.9</v>
      </c>
    </row>
    <row r="2101" spans="1:6" x14ac:dyDescent="0.3">
      <c r="A2101" s="1">
        <v>39041</v>
      </c>
      <c r="B2101" t="s">
        <v>3499</v>
      </c>
      <c r="C2101" t="s">
        <v>1320</v>
      </c>
      <c r="D2101" s="3">
        <v>174214</v>
      </c>
      <c r="E2101" s="4">
        <v>443.1</v>
      </c>
      <c r="F2101" s="4">
        <v>393.2</v>
      </c>
    </row>
    <row r="2102" spans="1:6" x14ac:dyDescent="0.3">
      <c r="A2102" s="1">
        <v>39043</v>
      </c>
      <c r="B2102" t="s">
        <v>3500</v>
      </c>
      <c r="C2102" t="s">
        <v>3142</v>
      </c>
      <c r="D2102" s="3">
        <v>77079</v>
      </c>
      <c r="E2102" s="4">
        <v>251.56</v>
      </c>
      <c r="F2102" s="4">
        <v>306.39999999999998</v>
      </c>
    </row>
    <row r="2103" spans="1:6" x14ac:dyDescent="0.3">
      <c r="A2103" s="1">
        <v>39045</v>
      </c>
      <c r="B2103" t="s">
        <v>3501</v>
      </c>
      <c r="C2103" t="s">
        <v>619</v>
      </c>
      <c r="D2103" s="3">
        <v>146156</v>
      </c>
      <c r="E2103" s="4">
        <v>504.41</v>
      </c>
      <c r="F2103" s="4">
        <v>289.8</v>
      </c>
    </row>
    <row r="2104" spans="1:6" x14ac:dyDescent="0.3">
      <c r="A2104" s="1">
        <v>39047</v>
      </c>
      <c r="B2104" t="s">
        <v>3502</v>
      </c>
      <c r="C2104" t="s">
        <v>67</v>
      </c>
      <c r="D2104" s="3">
        <v>29030</v>
      </c>
      <c r="E2104" s="4">
        <v>406.36</v>
      </c>
      <c r="F2104" s="4">
        <v>71.400000000000006</v>
      </c>
    </row>
    <row r="2105" spans="1:6" x14ac:dyDescent="0.3">
      <c r="A2105" s="1">
        <v>39049</v>
      </c>
      <c r="B2105" t="s">
        <v>3503</v>
      </c>
      <c r="C2105" t="s">
        <v>69</v>
      </c>
      <c r="D2105" s="3">
        <v>1163414</v>
      </c>
      <c r="E2105" s="4">
        <v>532.19000000000005</v>
      </c>
      <c r="F2105" s="4">
        <v>2186.1</v>
      </c>
    </row>
    <row r="2106" spans="1:6" x14ac:dyDescent="0.3">
      <c r="A2106" s="1">
        <v>39051</v>
      </c>
      <c r="B2106" t="s">
        <v>3504</v>
      </c>
      <c r="C2106" t="s">
        <v>288</v>
      </c>
      <c r="D2106" s="3">
        <v>42698</v>
      </c>
      <c r="E2106" s="4">
        <v>405.44</v>
      </c>
      <c r="F2106" s="4">
        <v>105.3</v>
      </c>
    </row>
    <row r="2107" spans="1:6" x14ac:dyDescent="0.3">
      <c r="A2107" s="1">
        <v>39053</v>
      </c>
      <c r="B2107" t="s">
        <v>3505</v>
      </c>
      <c r="C2107" t="s">
        <v>3506</v>
      </c>
      <c r="D2107" s="3">
        <v>30934</v>
      </c>
      <c r="E2107" s="4">
        <v>466.53</v>
      </c>
      <c r="F2107" s="4">
        <v>66.3</v>
      </c>
    </row>
    <row r="2108" spans="1:6" x14ac:dyDescent="0.3">
      <c r="A2108" s="1">
        <v>39055</v>
      </c>
      <c r="B2108" t="s">
        <v>3507</v>
      </c>
      <c r="C2108" t="s">
        <v>3508</v>
      </c>
      <c r="D2108" s="3">
        <v>93389</v>
      </c>
      <c r="E2108" s="4">
        <v>400.16</v>
      </c>
      <c r="F2108" s="4">
        <v>233.4</v>
      </c>
    </row>
    <row r="2109" spans="1:6" x14ac:dyDescent="0.3">
      <c r="A2109" s="1">
        <v>39057</v>
      </c>
      <c r="B2109" t="s">
        <v>3510</v>
      </c>
      <c r="C2109" t="s">
        <v>73</v>
      </c>
      <c r="D2109" s="3">
        <v>161573</v>
      </c>
      <c r="E2109" s="4">
        <v>413.73</v>
      </c>
      <c r="F2109" s="4">
        <v>390.5</v>
      </c>
    </row>
    <row r="2110" spans="1:6" x14ac:dyDescent="0.3">
      <c r="A2110" s="1">
        <v>39059</v>
      </c>
      <c r="B2110" t="s">
        <v>3511</v>
      </c>
      <c r="C2110" t="s">
        <v>3512</v>
      </c>
      <c r="D2110" s="3">
        <v>40087</v>
      </c>
      <c r="E2110" s="4">
        <v>522.25</v>
      </c>
      <c r="F2110" s="4">
        <v>76.8</v>
      </c>
    </row>
    <row r="2111" spans="1:6" x14ac:dyDescent="0.3">
      <c r="A2111" s="1">
        <v>39061</v>
      </c>
      <c r="B2111" t="s">
        <v>3513</v>
      </c>
      <c r="C2111" t="s">
        <v>690</v>
      </c>
      <c r="D2111" s="3">
        <v>802374</v>
      </c>
      <c r="E2111" s="4">
        <v>405.91</v>
      </c>
      <c r="F2111" s="4">
        <v>1976.7</v>
      </c>
    </row>
    <row r="2112" spans="1:6" x14ac:dyDescent="0.3">
      <c r="A2112" s="1">
        <v>39063</v>
      </c>
      <c r="B2112" t="s">
        <v>3514</v>
      </c>
      <c r="C2112" t="s">
        <v>896</v>
      </c>
      <c r="D2112" s="3">
        <v>74782</v>
      </c>
      <c r="E2112" s="4">
        <v>531.36</v>
      </c>
      <c r="F2112" s="4">
        <v>140.69999999999999</v>
      </c>
    </row>
    <row r="2113" spans="1:6" x14ac:dyDescent="0.3">
      <c r="A2113" s="1">
        <v>39065</v>
      </c>
      <c r="B2113" t="s">
        <v>3515</v>
      </c>
      <c r="C2113" t="s">
        <v>1190</v>
      </c>
      <c r="D2113" s="3">
        <v>32058</v>
      </c>
      <c r="E2113" s="4">
        <v>470.4</v>
      </c>
      <c r="F2113" s="4">
        <v>68.099999999999994</v>
      </c>
    </row>
    <row r="2114" spans="1:6" x14ac:dyDescent="0.3">
      <c r="A2114" s="1">
        <v>39067</v>
      </c>
      <c r="B2114" t="s">
        <v>3516</v>
      </c>
      <c r="C2114" t="s">
        <v>1339</v>
      </c>
      <c r="D2114" s="3">
        <v>15864</v>
      </c>
      <c r="E2114" s="4">
        <v>402.34</v>
      </c>
      <c r="F2114" s="4">
        <v>39.4</v>
      </c>
    </row>
    <row r="2115" spans="1:6" x14ac:dyDescent="0.3">
      <c r="A2115" s="1">
        <v>39069</v>
      </c>
      <c r="B2115" t="s">
        <v>3517</v>
      </c>
      <c r="C2115" t="s">
        <v>77</v>
      </c>
      <c r="D2115" s="3">
        <v>28215</v>
      </c>
      <c r="E2115" s="4">
        <v>416.01</v>
      </c>
      <c r="F2115" s="4">
        <v>67.8</v>
      </c>
    </row>
    <row r="2116" spans="1:6" x14ac:dyDescent="0.3">
      <c r="A2116" s="1">
        <v>39071</v>
      </c>
      <c r="B2116" t="s">
        <v>3518</v>
      </c>
      <c r="C2116" t="s">
        <v>3519</v>
      </c>
      <c r="D2116" s="3">
        <v>43589</v>
      </c>
      <c r="E2116" s="4">
        <v>553.08000000000004</v>
      </c>
      <c r="F2116" s="4">
        <v>78.8</v>
      </c>
    </row>
    <row r="2117" spans="1:6" x14ac:dyDescent="0.3">
      <c r="A2117" s="1">
        <v>39073</v>
      </c>
      <c r="B2117" t="s">
        <v>3520</v>
      </c>
      <c r="C2117" t="s">
        <v>3521</v>
      </c>
      <c r="D2117" s="3">
        <v>29380</v>
      </c>
      <c r="E2117" s="4">
        <v>421.32</v>
      </c>
      <c r="F2117" s="4">
        <v>69.7</v>
      </c>
    </row>
    <row r="2118" spans="1:6" x14ac:dyDescent="0.3">
      <c r="A2118" s="1">
        <v>39075</v>
      </c>
      <c r="B2118" t="s">
        <v>3522</v>
      </c>
      <c r="C2118" t="s">
        <v>702</v>
      </c>
      <c r="D2118" s="3">
        <v>42366</v>
      </c>
      <c r="E2118" s="4">
        <v>422.53</v>
      </c>
      <c r="F2118" s="4">
        <v>100.3</v>
      </c>
    </row>
    <row r="2119" spans="1:6" x14ac:dyDescent="0.3">
      <c r="A2119" s="1">
        <v>39077</v>
      </c>
      <c r="B2119" t="s">
        <v>3523</v>
      </c>
      <c r="C2119" t="s">
        <v>2217</v>
      </c>
      <c r="D2119" s="3">
        <v>59626</v>
      </c>
      <c r="E2119" s="4">
        <v>491.49</v>
      </c>
      <c r="F2119" s="4">
        <v>121.3</v>
      </c>
    </row>
    <row r="2120" spans="1:6" x14ac:dyDescent="0.3">
      <c r="A2120" s="1">
        <v>39079</v>
      </c>
      <c r="B2120" t="s">
        <v>3524</v>
      </c>
      <c r="C2120" t="s">
        <v>81</v>
      </c>
      <c r="D2120" s="3">
        <v>33225</v>
      </c>
      <c r="E2120" s="4">
        <v>420.3</v>
      </c>
      <c r="F2120" s="4">
        <v>79</v>
      </c>
    </row>
    <row r="2121" spans="1:6" x14ac:dyDescent="0.3">
      <c r="A2121" s="1">
        <v>39081</v>
      </c>
      <c r="B2121" t="s">
        <v>3525</v>
      </c>
      <c r="C2121" t="s">
        <v>83</v>
      </c>
      <c r="D2121" s="3">
        <v>69709</v>
      </c>
      <c r="E2121" s="4">
        <v>408.33</v>
      </c>
      <c r="F2121" s="4">
        <v>170.7</v>
      </c>
    </row>
    <row r="2122" spans="1:6" x14ac:dyDescent="0.3">
      <c r="A2122" s="1">
        <v>39083</v>
      </c>
      <c r="B2122" t="s">
        <v>3526</v>
      </c>
      <c r="C2122" t="s">
        <v>1211</v>
      </c>
      <c r="D2122" s="3">
        <v>60921</v>
      </c>
      <c r="E2122" s="4">
        <v>525.49</v>
      </c>
      <c r="F2122" s="4">
        <v>115.9</v>
      </c>
    </row>
    <row r="2123" spans="1:6" x14ac:dyDescent="0.3">
      <c r="A2123" s="1">
        <v>39085</v>
      </c>
      <c r="B2123" t="s">
        <v>3527</v>
      </c>
      <c r="C2123" t="s">
        <v>412</v>
      </c>
      <c r="D2123" s="3">
        <v>230041</v>
      </c>
      <c r="E2123" s="4">
        <v>227.49</v>
      </c>
      <c r="F2123" s="4">
        <v>1011.2</v>
      </c>
    </row>
    <row r="2124" spans="1:6" x14ac:dyDescent="0.3">
      <c r="A2124" s="1">
        <v>39087</v>
      </c>
      <c r="B2124" t="s">
        <v>3529</v>
      </c>
      <c r="C2124" t="s">
        <v>90</v>
      </c>
      <c r="D2124" s="3">
        <v>62450</v>
      </c>
      <c r="E2124" s="4">
        <v>453.37</v>
      </c>
      <c r="F2124" s="4">
        <v>137.69999999999999</v>
      </c>
    </row>
    <row r="2125" spans="1:6" x14ac:dyDescent="0.3">
      <c r="A2125" s="1">
        <v>39089</v>
      </c>
      <c r="B2125" t="s">
        <v>3530</v>
      </c>
      <c r="C2125" t="s">
        <v>3531</v>
      </c>
      <c r="D2125" s="3">
        <v>166492</v>
      </c>
      <c r="E2125" s="4">
        <v>682.5</v>
      </c>
      <c r="F2125" s="4">
        <v>243.9</v>
      </c>
    </row>
    <row r="2126" spans="1:6" x14ac:dyDescent="0.3">
      <c r="A2126" s="1">
        <v>39091</v>
      </c>
      <c r="B2126" t="s">
        <v>3532</v>
      </c>
      <c r="C2126" t="s">
        <v>317</v>
      </c>
      <c r="D2126" s="3">
        <v>45858</v>
      </c>
      <c r="E2126" s="4">
        <v>458.43</v>
      </c>
      <c r="F2126" s="4">
        <v>100</v>
      </c>
    </row>
    <row r="2127" spans="1:6" x14ac:dyDescent="0.3">
      <c r="A2127" s="1">
        <v>39093</v>
      </c>
      <c r="B2127" t="s">
        <v>3533</v>
      </c>
      <c r="C2127" t="s">
        <v>3534</v>
      </c>
      <c r="D2127" s="3">
        <v>301356</v>
      </c>
      <c r="E2127" s="4">
        <v>491.1</v>
      </c>
      <c r="F2127" s="4">
        <v>613.6</v>
      </c>
    </row>
    <row r="2128" spans="1:6" x14ac:dyDescent="0.3">
      <c r="A2128" s="1">
        <v>39095</v>
      </c>
      <c r="B2128" t="s">
        <v>3535</v>
      </c>
      <c r="C2128" t="s">
        <v>1515</v>
      </c>
      <c r="D2128" s="3">
        <v>441815</v>
      </c>
      <c r="E2128" s="4">
        <v>340.86</v>
      </c>
      <c r="F2128" s="4">
        <v>1296.2</v>
      </c>
    </row>
    <row r="2129" spans="1:6" x14ac:dyDescent="0.3">
      <c r="A2129" s="1">
        <v>39097</v>
      </c>
      <c r="B2129" t="s">
        <v>3536</v>
      </c>
      <c r="C2129" t="s">
        <v>101</v>
      </c>
      <c r="D2129" s="3">
        <v>43435</v>
      </c>
      <c r="E2129" s="4">
        <v>465.88</v>
      </c>
      <c r="F2129" s="4">
        <v>93.2</v>
      </c>
    </row>
    <row r="2130" spans="1:6" x14ac:dyDescent="0.3">
      <c r="A2130" s="1">
        <v>39099</v>
      </c>
      <c r="B2130" t="s">
        <v>3537</v>
      </c>
      <c r="C2130" t="s">
        <v>3538</v>
      </c>
      <c r="D2130" s="3">
        <v>238823</v>
      </c>
      <c r="E2130" s="4">
        <v>411.62</v>
      </c>
      <c r="F2130" s="4">
        <v>580.20000000000005</v>
      </c>
    </row>
    <row r="2131" spans="1:6" x14ac:dyDescent="0.3">
      <c r="A2131" s="1">
        <v>39101</v>
      </c>
      <c r="B2131" t="s">
        <v>3539</v>
      </c>
      <c r="C2131" t="s">
        <v>105</v>
      </c>
      <c r="D2131" s="3">
        <v>66501</v>
      </c>
      <c r="E2131" s="4">
        <v>403.76</v>
      </c>
      <c r="F2131" s="4">
        <v>164.7</v>
      </c>
    </row>
    <row r="2132" spans="1:6" x14ac:dyDescent="0.3">
      <c r="A2132" s="1">
        <v>39103</v>
      </c>
      <c r="B2132" t="s">
        <v>3540</v>
      </c>
      <c r="C2132" t="s">
        <v>3541</v>
      </c>
      <c r="D2132" s="3">
        <v>172332</v>
      </c>
      <c r="E2132" s="4">
        <v>421.36</v>
      </c>
      <c r="F2132" s="4">
        <v>409</v>
      </c>
    </row>
    <row r="2133" spans="1:6" x14ac:dyDescent="0.3">
      <c r="A2133" s="1">
        <v>39105</v>
      </c>
      <c r="B2133" t="s">
        <v>3542</v>
      </c>
      <c r="C2133" t="s">
        <v>3543</v>
      </c>
      <c r="D2133" s="3">
        <v>23770</v>
      </c>
      <c r="E2133" s="4">
        <v>430.1</v>
      </c>
      <c r="F2133" s="4">
        <v>55.3</v>
      </c>
    </row>
    <row r="2134" spans="1:6" x14ac:dyDescent="0.3">
      <c r="A2134" s="1">
        <v>39107</v>
      </c>
      <c r="B2134" t="s">
        <v>3544</v>
      </c>
      <c r="C2134" t="s">
        <v>1239</v>
      </c>
      <c r="D2134" s="3">
        <v>40814</v>
      </c>
      <c r="E2134" s="4">
        <v>462.45</v>
      </c>
      <c r="F2134" s="4">
        <v>88.3</v>
      </c>
    </row>
    <row r="2135" spans="1:6" x14ac:dyDescent="0.3">
      <c r="A2135" s="1">
        <v>39109</v>
      </c>
      <c r="B2135" t="s">
        <v>3545</v>
      </c>
      <c r="C2135" t="s">
        <v>1368</v>
      </c>
      <c r="D2135" s="3">
        <v>102506</v>
      </c>
      <c r="E2135" s="4">
        <v>406.58</v>
      </c>
      <c r="F2135" s="4">
        <v>252.1</v>
      </c>
    </row>
    <row r="2136" spans="1:6" x14ac:dyDescent="0.3">
      <c r="A2136" s="1">
        <v>39111</v>
      </c>
      <c r="B2136" t="s">
        <v>3546</v>
      </c>
      <c r="C2136" t="s">
        <v>112</v>
      </c>
      <c r="D2136" s="3">
        <v>14642</v>
      </c>
      <c r="E2136" s="4">
        <v>455.72</v>
      </c>
      <c r="F2136" s="4">
        <v>32.1</v>
      </c>
    </row>
    <row r="2137" spans="1:6" x14ac:dyDescent="0.3">
      <c r="A2137" s="1">
        <v>39113</v>
      </c>
      <c r="B2137" t="s">
        <v>3547</v>
      </c>
      <c r="C2137" t="s">
        <v>114</v>
      </c>
      <c r="D2137" s="3">
        <v>535153</v>
      </c>
      <c r="E2137" s="4">
        <v>461.55</v>
      </c>
      <c r="F2137" s="4">
        <v>1159.5</v>
      </c>
    </row>
    <row r="2138" spans="1:6" x14ac:dyDescent="0.3">
      <c r="A2138" s="1">
        <v>39115</v>
      </c>
      <c r="B2138" t="s">
        <v>3548</v>
      </c>
      <c r="C2138" t="s">
        <v>116</v>
      </c>
      <c r="D2138" s="3">
        <v>15054</v>
      </c>
      <c r="E2138" s="4">
        <v>416.42</v>
      </c>
      <c r="F2138" s="4">
        <v>36.200000000000003</v>
      </c>
    </row>
    <row r="2139" spans="1:6" x14ac:dyDescent="0.3">
      <c r="A2139" s="1">
        <v>39117</v>
      </c>
      <c r="B2139" t="s">
        <v>3549</v>
      </c>
      <c r="C2139" t="s">
        <v>3550</v>
      </c>
      <c r="D2139" s="3">
        <v>34827</v>
      </c>
      <c r="E2139" s="4">
        <v>406.08</v>
      </c>
      <c r="F2139" s="4">
        <v>85.8</v>
      </c>
    </row>
    <row r="2140" spans="1:6" x14ac:dyDescent="0.3">
      <c r="A2140" s="1">
        <v>39119</v>
      </c>
      <c r="B2140" t="s">
        <v>3551</v>
      </c>
      <c r="C2140" t="s">
        <v>3552</v>
      </c>
      <c r="D2140" s="3">
        <v>86074</v>
      </c>
      <c r="E2140" s="4">
        <v>664.58</v>
      </c>
      <c r="F2140" s="4">
        <v>129.5</v>
      </c>
    </row>
    <row r="2141" spans="1:6" x14ac:dyDescent="0.3">
      <c r="A2141" s="1">
        <v>39121</v>
      </c>
      <c r="B2141" t="s">
        <v>3553</v>
      </c>
      <c r="C2141" t="s">
        <v>1374</v>
      </c>
      <c r="D2141" s="3">
        <v>14645</v>
      </c>
      <c r="E2141" s="4">
        <v>398.01</v>
      </c>
      <c r="F2141" s="4">
        <v>36.799999999999997</v>
      </c>
    </row>
    <row r="2142" spans="1:6" x14ac:dyDescent="0.3">
      <c r="A2142" s="1">
        <v>39123</v>
      </c>
      <c r="B2142" t="s">
        <v>3554</v>
      </c>
      <c r="C2142" t="s">
        <v>1692</v>
      </c>
      <c r="D2142" s="3">
        <v>41428</v>
      </c>
      <c r="E2142" s="4">
        <v>254.92</v>
      </c>
      <c r="F2142" s="4">
        <v>162.5</v>
      </c>
    </row>
    <row r="2143" spans="1:6" x14ac:dyDescent="0.3">
      <c r="A2143" s="1">
        <v>39125</v>
      </c>
      <c r="B2143" t="s">
        <v>3555</v>
      </c>
      <c r="C2143" t="s">
        <v>958</v>
      </c>
      <c r="D2143" s="3">
        <v>19614</v>
      </c>
      <c r="E2143" s="4">
        <v>416.44</v>
      </c>
      <c r="F2143" s="4">
        <v>47.1</v>
      </c>
    </row>
    <row r="2144" spans="1:6" x14ac:dyDescent="0.3">
      <c r="A2144" s="1">
        <v>39127</v>
      </c>
      <c r="B2144" t="s">
        <v>3556</v>
      </c>
      <c r="C2144" t="s">
        <v>118</v>
      </c>
      <c r="D2144" s="3">
        <v>36058</v>
      </c>
      <c r="E2144" s="4">
        <v>407.97</v>
      </c>
      <c r="F2144" s="4">
        <v>88.4</v>
      </c>
    </row>
    <row r="2145" spans="1:6" x14ac:dyDescent="0.3">
      <c r="A2145" s="1">
        <v>39129</v>
      </c>
      <c r="B2145" t="s">
        <v>3557</v>
      </c>
      <c r="C2145" t="s">
        <v>3558</v>
      </c>
      <c r="D2145" s="3">
        <v>55698</v>
      </c>
      <c r="E2145" s="4">
        <v>501.32</v>
      </c>
      <c r="F2145" s="4">
        <v>111.1</v>
      </c>
    </row>
    <row r="2146" spans="1:6" x14ac:dyDescent="0.3">
      <c r="A2146" s="1">
        <v>39131</v>
      </c>
      <c r="B2146" t="s">
        <v>3559</v>
      </c>
      <c r="C2146" t="s">
        <v>122</v>
      </c>
      <c r="D2146" s="3">
        <v>28709</v>
      </c>
      <c r="E2146" s="4">
        <v>440.28</v>
      </c>
      <c r="F2146" s="4">
        <v>65.2</v>
      </c>
    </row>
    <row r="2147" spans="1:6" x14ac:dyDescent="0.3">
      <c r="A2147" s="1">
        <v>39133</v>
      </c>
      <c r="B2147" t="s">
        <v>3560</v>
      </c>
      <c r="C2147" t="s">
        <v>3561</v>
      </c>
      <c r="D2147" s="3">
        <v>161419</v>
      </c>
      <c r="E2147" s="4">
        <v>487.38</v>
      </c>
      <c r="F2147" s="4">
        <v>331.2</v>
      </c>
    </row>
    <row r="2148" spans="1:6" x14ac:dyDescent="0.3">
      <c r="A2148" s="1">
        <v>39135</v>
      </c>
      <c r="B2148" t="s">
        <v>3562</v>
      </c>
      <c r="C2148" t="s">
        <v>3563</v>
      </c>
      <c r="D2148" s="3">
        <v>42270</v>
      </c>
      <c r="E2148" s="4">
        <v>424.12</v>
      </c>
      <c r="F2148" s="4">
        <v>99.7</v>
      </c>
    </row>
    <row r="2149" spans="1:6" x14ac:dyDescent="0.3">
      <c r="A2149" s="1">
        <v>39137</v>
      </c>
      <c r="B2149" t="s">
        <v>3564</v>
      </c>
      <c r="C2149" t="s">
        <v>745</v>
      </c>
      <c r="D2149" s="3">
        <v>34499</v>
      </c>
      <c r="E2149" s="4">
        <v>482.52</v>
      </c>
      <c r="F2149" s="4">
        <v>71.5</v>
      </c>
    </row>
    <row r="2150" spans="1:6" x14ac:dyDescent="0.3">
      <c r="A2150" s="1">
        <v>39139</v>
      </c>
      <c r="B2150" t="s">
        <v>3565</v>
      </c>
      <c r="C2150" t="s">
        <v>1258</v>
      </c>
      <c r="D2150" s="3">
        <v>124475</v>
      </c>
      <c r="E2150" s="4">
        <v>495.27</v>
      </c>
      <c r="F2150" s="4">
        <v>251.3</v>
      </c>
    </row>
    <row r="2151" spans="1:6" x14ac:dyDescent="0.3">
      <c r="A2151" s="1">
        <v>39141</v>
      </c>
      <c r="B2151" t="s">
        <v>3566</v>
      </c>
      <c r="C2151" t="s">
        <v>3567</v>
      </c>
      <c r="D2151" s="3">
        <v>78064</v>
      </c>
      <c r="E2151" s="4">
        <v>689.19</v>
      </c>
      <c r="F2151" s="4">
        <v>113.3</v>
      </c>
    </row>
    <row r="2152" spans="1:6" x14ac:dyDescent="0.3">
      <c r="A2152" s="1">
        <v>39143</v>
      </c>
      <c r="B2152" t="s">
        <v>3568</v>
      </c>
      <c r="C2152" t="s">
        <v>3569</v>
      </c>
      <c r="D2152" s="3">
        <v>60944</v>
      </c>
      <c r="E2152" s="4">
        <v>408.45</v>
      </c>
      <c r="F2152" s="4">
        <v>149.19999999999999</v>
      </c>
    </row>
    <row r="2153" spans="1:6" x14ac:dyDescent="0.3">
      <c r="A2153" s="1">
        <v>39145</v>
      </c>
      <c r="B2153" t="s">
        <v>3570</v>
      </c>
      <c r="C2153" t="s">
        <v>3571</v>
      </c>
      <c r="D2153" s="3">
        <v>79499</v>
      </c>
      <c r="E2153" s="4">
        <v>610.21</v>
      </c>
      <c r="F2153" s="4">
        <v>130.30000000000001</v>
      </c>
    </row>
    <row r="2154" spans="1:6" x14ac:dyDescent="0.3">
      <c r="A2154" s="1">
        <v>39147</v>
      </c>
      <c r="B2154" t="s">
        <v>3572</v>
      </c>
      <c r="C2154" t="s">
        <v>3192</v>
      </c>
      <c r="D2154" s="3">
        <v>56745</v>
      </c>
      <c r="E2154" s="4">
        <v>551.02</v>
      </c>
      <c r="F2154" s="4">
        <v>103</v>
      </c>
    </row>
    <row r="2155" spans="1:6" x14ac:dyDescent="0.3">
      <c r="A2155" s="1">
        <v>39149</v>
      </c>
      <c r="B2155" t="s">
        <v>3573</v>
      </c>
      <c r="C2155" t="s">
        <v>130</v>
      </c>
      <c r="D2155" s="3">
        <v>49423</v>
      </c>
      <c r="E2155" s="4">
        <v>407.68</v>
      </c>
      <c r="F2155" s="4">
        <v>121.2</v>
      </c>
    </row>
    <row r="2156" spans="1:6" x14ac:dyDescent="0.3">
      <c r="A2156" s="1">
        <v>39151</v>
      </c>
      <c r="B2156" t="s">
        <v>3574</v>
      </c>
      <c r="C2156" t="s">
        <v>1270</v>
      </c>
      <c r="D2156" s="3">
        <v>375586</v>
      </c>
      <c r="E2156" s="4">
        <v>575.27</v>
      </c>
      <c r="F2156" s="4">
        <v>652.9</v>
      </c>
    </row>
    <row r="2157" spans="1:6" x14ac:dyDescent="0.3">
      <c r="A2157" s="1">
        <v>39153</v>
      </c>
      <c r="B2157" t="s">
        <v>3575</v>
      </c>
      <c r="C2157" t="s">
        <v>609</v>
      </c>
      <c r="D2157" s="3">
        <v>541781</v>
      </c>
      <c r="E2157" s="4">
        <v>412.75</v>
      </c>
      <c r="F2157" s="4">
        <v>1312.6</v>
      </c>
    </row>
    <row r="2158" spans="1:6" x14ac:dyDescent="0.3">
      <c r="A2158" s="1">
        <v>39155</v>
      </c>
      <c r="B2158" t="s">
        <v>3576</v>
      </c>
      <c r="C2158" t="s">
        <v>3577</v>
      </c>
      <c r="D2158" s="3">
        <v>210312</v>
      </c>
      <c r="E2158" s="4">
        <v>618.29999999999995</v>
      </c>
      <c r="F2158" s="4">
        <v>340.1</v>
      </c>
    </row>
    <row r="2159" spans="1:6" x14ac:dyDescent="0.3">
      <c r="A2159" s="1">
        <v>39157</v>
      </c>
      <c r="B2159" t="s">
        <v>3579</v>
      </c>
      <c r="C2159" t="s">
        <v>3580</v>
      </c>
      <c r="D2159" s="3">
        <v>92582</v>
      </c>
      <c r="E2159" s="4">
        <v>567.64</v>
      </c>
      <c r="F2159" s="4">
        <v>163.1</v>
      </c>
    </row>
    <row r="2160" spans="1:6" x14ac:dyDescent="0.3">
      <c r="A2160" s="1">
        <v>39159</v>
      </c>
      <c r="B2160" t="s">
        <v>3581</v>
      </c>
      <c r="C2160" t="s">
        <v>367</v>
      </c>
      <c r="D2160" s="3">
        <v>52300</v>
      </c>
      <c r="E2160" s="4">
        <v>431.73</v>
      </c>
      <c r="F2160" s="4">
        <v>121.1</v>
      </c>
    </row>
    <row r="2161" spans="1:6" x14ac:dyDescent="0.3">
      <c r="A2161" s="1">
        <v>39161</v>
      </c>
      <c r="B2161" t="s">
        <v>3582</v>
      </c>
      <c r="C2161" t="s">
        <v>3583</v>
      </c>
      <c r="D2161" s="3">
        <v>28744</v>
      </c>
      <c r="E2161" s="4">
        <v>409.16</v>
      </c>
      <c r="F2161" s="4">
        <v>70.3</v>
      </c>
    </row>
    <row r="2162" spans="1:6" x14ac:dyDescent="0.3">
      <c r="A2162" s="1">
        <v>39163</v>
      </c>
      <c r="B2162" t="s">
        <v>3584</v>
      </c>
      <c r="C2162" t="s">
        <v>3585</v>
      </c>
      <c r="D2162" s="3">
        <v>13435</v>
      </c>
      <c r="E2162" s="4">
        <v>412.36</v>
      </c>
      <c r="F2162" s="4">
        <v>32.6</v>
      </c>
    </row>
    <row r="2163" spans="1:6" x14ac:dyDescent="0.3">
      <c r="A2163" s="1">
        <v>39165</v>
      </c>
      <c r="B2163" t="s">
        <v>3586</v>
      </c>
      <c r="C2163" t="s">
        <v>1025</v>
      </c>
      <c r="D2163" s="3">
        <v>212693</v>
      </c>
      <c r="E2163" s="4">
        <v>401.31</v>
      </c>
      <c r="F2163" s="4">
        <v>530</v>
      </c>
    </row>
    <row r="2164" spans="1:6" x14ac:dyDescent="0.3">
      <c r="A2164" s="1">
        <v>39167</v>
      </c>
      <c r="B2164" t="s">
        <v>3587</v>
      </c>
      <c r="C2164" t="s">
        <v>142</v>
      </c>
      <c r="D2164" s="3">
        <v>61778</v>
      </c>
      <c r="E2164" s="4">
        <v>631.97</v>
      </c>
      <c r="F2164" s="4">
        <v>97.8</v>
      </c>
    </row>
    <row r="2165" spans="1:6" x14ac:dyDescent="0.3">
      <c r="A2165" s="1">
        <v>39169</v>
      </c>
      <c r="B2165" t="s">
        <v>3588</v>
      </c>
      <c r="C2165" t="s">
        <v>1028</v>
      </c>
      <c r="D2165" s="3">
        <v>114520</v>
      </c>
      <c r="E2165" s="4">
        <v>554.92999999999995</v>
      </c>
      <c r="F2165" s="4">
        <v>206.4</v>
      </c>
    </row>
    <row r="2166" spans="1:6" x14ac:dyDescent="0.3">
      <c r="A2166" s="1">
        <v>39171</v>
      </c>
      <c r="B2166" t="s">
        <v>3589</v>
      </c>
      <c r="C2166" t="s">
        <v>3464</v>
      </c>
      <c r="D2166" s="3">
        <v>37642</v>
      </c>
      <c r="E2166" s="4">
        <v>420.97</v>
      </c>
      <c r="F2166" s="4">
        <v>89.4</v>
      </c>
    </row>
    <row r="2167" spans="1:6" x14ac:dyDescent="0.3">
      <c r="A2167" s="1">
        <v>39173</v>
      </c>
      <c r="B2167" t="s">
        <v>3590</v>
      </c>
      <c r="C2167" t="s">
        <v>3591</v>
      </c>
      <c r="D2167" s="3">
        <v>125488</v>
      </c>
      <c r="E2167" s="4">
        <v>617.20000000000005</v>
      </c>
      <c r="F2167" s="4">
        <v>203.3</v>
      </c>
    </row>
    <row r="2168" spans="1:6" x14ac:dyDescent="0.3">
      <c r="A2168" s="1">
        <v>39175</v>
      </c>
      <c r="B2168" t="s">
        <v>3592</v>
      </c>
      <c r="C2168" t="s">
        <v>3593</v>
      </c>
      <c r="D2168" s="3">
        <v>22615</v>
      </c>
      <c r="E2168" s="4">
        <v>406.86</v>
      </c>
      <c r="F2168" s="4">
        <v>55.6</v>
      </c>
    </row>
    <row r="2169" spans="1:6" x14ac:dyDescent="0.3">
      <c r="A2169" s="1">
        <v>40</v>
      </c>
      <c r="B2169" t="s">
        <v>3594</v>
      </c>
      <c r="C2169" t="s">
        <v>3595</v>
      </c>
      <c r="D2169" s="3">
        <v>3751351</v>
      </c>
      <c r="E2169" s="4">
        <v>68594.92</v>
      </c>
      <c r="F2169" s="4">
        <v>54.7</v>
      </c>
    </row>
    <row r="2170" spans="1:6" x14ac:dyDescent="0.3">
      <c r="A2170" s="1">
        <v>40001</v>
      </c>
      <c r="B2170" t="s">
        <v>3596</v>
      </c>
      <c r="C2170" t="s">
        <v>1434</v>
      </c>
      <c r="D2170" s="3">
        <v>22683</v>
      </c>
      <c r="E2170" s="4">
        <v>573.48</v>
      </c>
      <c r="F2170" s="4">
        <v>39.6</v>
      </c>
    </row>
    <row r="2171" spans="1:6" x14ac:dyDescent="0.3">
      <c r="A2171" s="1">
        <v>40003</v>
      </c>
      <c r="B2171" t="s">
        <v>3597</v>
      </c>
      <c r="C2171" t="s">
        <v>3598</v>
      </c>
      <c r="D2171" s="3">
        <v>5642</v>
      </c>
      <c r="E2171" s="4">
        <v>866.45</v>
      </c>
      <c r="F2171" s="4">
        <v>6.5</v>
      </c>
    </row>
    <row r="2172" spans="1:6" x14ac:dyDescent="0.3">
      <c r="A2172" s="1">
        <v>40005</v>
      </c>
      <c r="B2172" t="s">
        <v>3599</v>
      </c>
      <c r="C2172" t="s">
        <v>3600</v>
      </c>
      <c r="D2172" s="3">
        <v>14182</v>
      </c>
      <c r="E2172" s="4">
        <v>975.52</v>
      </c>
      <c r="F2172" s="4">
        <v>14.5</v>
      </c>
    </row>
    <row r="2173" spans="1:6" x14ac:dyDescent="0.3">
      <c r="A2173" s="1">
        <v>40007</v>
      </c>
      <c r="B2173" t="s">
        <v>3601</v>
      </c>
      <c r="C2173" t="s">
        <v>3602</v>
      </c>
      <c r="D2173" s="3">
        <v>5636</v>
      </c>
      <c r="E2173" s="4">
        <v>1814.67</v>
      </c>
      <c r="F2173" s="4">
        <v>3.1</v>
      </c>
    </row>
    <row r="2174" spans="1:6" x14ac:dyDescent="0.3">
      <c r="A2174" s="1">
        <v>40009</v>
      </c>
      <c r="B2174" t="s">
        <v>3603</v>
      </c>
      <c r="C2174" t="s">
        <v>3604</v>
      </c>
      <c r="D2174" s="3">
        <v>22119</v>
      </c>
      <c r="E2174" s="4">
        <v>901.81</v>
      </c>
      <c r="F2174" s="4">
        <v>24.5</v>
      </c>
    </row>
    <row r="2175" spans="1:6" x14ac:dyDescent="0.3">
      <c r="A2175" s="1">
        <v>40011</v>
      </c>
      <c r="B2175" t="s">
        <v>3605</v>
      </c>
      <c r="C2175" t="s">
        <v>1070</v>
      </c>
      <c r="D2175" s="3">
        <v>11943</v>
      </c>
      <c r="E2175" s="4">
        <v>928.42</v>
      </c>
      <c r="F2175" s="4">
        <v>12.9</v>
      </c>
    </row>
    <row r="2176" spans="1:6" x14ac:dyDescent="0.3">
      <c r="A2176" s="1">
        <v>40013</v>
      </c>
      <c r="B2176" t="s">
        <v>3606</v>
      </c>
      <c r="C2176" t="s">
        <v>798</v>
      </c>
      <c r="D2176" s="3">
        <v>42416</v>
      </c>
      <c r="E2176" s="4">
        <v>904.47</v>
      </c>
      <c r="F2176" s="4">
        <v>46.9</v>
      </c>
    </row>
    <row r="2177" spans="1:6" x14ac:dyDescent="0.3">
      <c r="A2177" s="1">
        <v>40015</v>
      </c>
      <c r="B2177" t="s">
        <v>3607</v>
      </c>
      <c r="C2177" t="s">
        <v>3608</v>
      </c>
      <c r="D2177" s="3">
        <v>29600</v>
      </c>
      <c r="E2177" s="4">
        <v>1278.29</v>
      </c>
      <c r="F2177" s="4">
        <v>23.2</v>
      </c>
    </row>
    <row r="2178" spans="1:6" x14ac:dyDescent="0.3">
      <c r="A2178" s="1">
        <v>40017</v>
      </c>
      <c r="B2178" t="s">
        <v>3609</v>
      </c>
      <c r="C2178" t="s">
        <v>3610</v>
      </c>
      <c r="D2178" s="3">
        <v>115541</v>
      </c>
      <c r="E2178" s="4">
        <v>896.63</v>
      </c>
      <c r="F2178" s="4">
        <v>128.9</v>
      </c>
    </row>
    <row r="2179" spans="1:6" x14ac:dyDescent="0.3">
      <c r="A2179" s="1">
        <v>40019</v>
      </c>
      <c r="B2179" t="s">
        <v>3611</v>
      </c>
      <c r="C2179" t="s">
        <v>1789</v>
      </c>
      <c r="D2179" s="3">
        <v>47557</v>
      </c>
      <c r="E2179" s="4">
        <v>822.18</v>
      </c>
      <c r="F2179" s="4">
        <v>57.8</v>
      </c>
    </row>
    <row r="2180" spans="1:6" x14ac:dyDescent="0.3">
      <c r="A2180" s="1">
        <v>40021</v>
      </c>
      <c r="B2180" t="s">
        <v>3612</v>
      </c>
      <c r="C2180" t="s">
        <v>29</v>
      </c>
      <c r="D2180" s="3">
        <v>46987</v>
      </c>
      <c r="E2180" s="4">
        <v>749.41</v>
      </c>
      <c r="F2180" s="4">
        <v>62.7</v>
      </c>
    </row>
    <row r="2181" spans="1:6" x14ac:dyDescent="0.3">
      <c r="A2181" s="1">
        <v>40023</v>
      </c>
      <c r="B2181" t="s">
        <v>3613</v>
      </c>
      <c r="C2181" t="s">
        <v>33</v>
      </c>
      <c r="D2181" s="3">
        <v>15205</v>
      </c>
      <c r="E2181" s="4">
        <v>770.36</v>
      </c>
      <c r="F2181" s="4">
        <v>19.7</v>
      </c>
    </row>
    <row r="2182" spans="1:6" x14ac:dyDescent="0.3">
      <c r="A2182" s="1">
        <v>40025</v>
      </c>
      <c r="B2182" t="s">
        <v>3614</v>
      </c>
      <c r="C2182" t="s">
        <v>3615</v>
      </c>
      <c r="D2182" s="3">
        <v>2475</v>
      </c>
      <c r="E2182" s="4">
        <v>1834.74</v>
      </c>
      <c r="F2182" s="4">
        <v>1.3</v>
      </c>
    </row>
    <row r="2183" spans="1:6" x14ac:dyDescent="0.3">
      <c r="A2183" s="1">
        <v>40027</v>
      </c>
      <c r="B2183" t="s">
        <v>3616</v>
      </c>
      <c r="C2183" t="s">
        <v>266</v>
      </c>
      <c r="D2183" s="3">
        <v>255755</v>
      </c>
      <c r="E2183" s="4">
        <v>538.77</v>
      </c>
      <c r="F2183" s="4">
        <v>474.7</v>
      </c>
    </row>
    <row r="2184" spans="1:6" x14ac:dyDescent="0.3">
      <c r="A2184" s="1">
        <v>40029</v>
      </c>
      <c r="B2184" t="s">
        <v>3617</v>
      </c>
      <c r="C2184" t="s">
        <v>3618</v>
      </c>
      <c r="D2184" s="3">
        <v>5925</v>
      </c>
      <c r="E2184" s="4">
        <v>516.67999999999995</v>
      </c>
      <c r="F2184" s="4">
        <v>11.5</v>
      </c>
    </row>
    <row r="2185" spans="1:6" x14ac:dyDescent="0.3">
      <c r="A2185" s="1">
        <v>40031</v>
      </c>
      <c r="B2185" t="s">
        <v>3619</v>
      </c>
      <c r="C2185" t="s">
        <v>1605</v>
      </c>
      <c r="D2185" s="3">
        <v>124098</v>
      </c>
      <c r="E2185" s="4">
        <v>1069.29</v>
      </c>
      <c r="F2185" s="4">
        <v>116.1</v>
      </c>
    </row>
    <row r="2186" spans="1:6" x14ac:dyDescent="0.3">
      <c r="A2186" s="1">
        <v>40033</v>
      </c>
      <c r="B2186" t="s">
        <v>3620</v>
      </c>
      <c r="C2186" t="s">
        <v>3621</v>
      </c>
      <c r="D2186" s="3">
        <v>6193</v>
      </c>
      <c r="E2186" s="4">
        <v>632.65</v>
      </c>
      <c r="F2186" s="4">
        <v>9.8000000000000007</v>
      </c>
    </row>
    <row r="2187" spans="1:6" x14ac:dyDescent="0.3">
      <c r="A2187" s="1">
        <v>40035</v>
      </c>
      <c r="B2187" t="s">
        <v>3622</v>
      </c>
      <c r="C2187" t="s">
        <v>3623</v>
      </c>
      <c r="D2187" s="3">
        <v>15029</v>
      </c>
      <c r="E2187" s="4">
        <v>761.35</v>
      </c>
      <c r="F2187" s="4">
        <v>19.7</v>
      </c>
    </row>
    <row r="2188" spans="1:6" x14ac:dyDescent="0.3">
      <c r="A2188" s="1">
        <v>40037</v>
      </c>
      <c r="B2188" t="s">
        <v>3624</v>
      </c>
      <c r="C2188" t="s">
        <v>3625</v>
      </c>
      <c r="D2188" s="3">
        <v>69967</v>
      </c>
      <c r="E2188" s="4">
        <v>950.14</v>
      </c>
      <c r="F2188" s="4">
        <v>73.599999999999994</v>
      </c>
    </row>
    <row r="2189" spans="1:6" x14ac:dyDescent="0.3">
      <c r="A2189" s="1">
        <v>40039</v>
      </c>
      <c r="B2189" t="s">
        <v>3626</v>
      </c>
      <c r="C2189" t="s">
        <v>525</v>
      </c>
      <c r="D2189" s="3">
        <v>27469</v>
      </c>
      <c r="E2189" s="4">
        <v>988.82</v>
      </c>
      <c r="F2189" s="4">
        <v>27.8</v>
      </c>
    </row>
    <row r="2190" spans="1:6" x14ac:dyDescent="0.3">
      <c r="A2190" s="1">
        <v>40041</v>
      </c>
      <c r="B2190" t="s">
        <v>3627</v>
      </c>
      <c r="C2190" t="s">
        <v>1320</v>
      </c>
      <c r="D2190" s="3">
        <v>41487</v>
      </c>
      <c r="E2190" s="4">
        <v>738.18</v>
      </c>
      <c r="F2190" s="4">
        <v>56.2</v>
      </c>
    </row>
    <row r="2191" spans="1:6" x14ac:dyDescent="0.3">
      <c r="A2191" s="1">
        <v>40043</v>
      </c>
      <c r="B2191" t="s">
        <v>3628</v>
      </c>
      <c r="C2191" t="s">
        <v>3629</v>
      </c>
      <c r="D2191" s="3">
        <v>4810</v>
      </c>
      <c r="E2191" s="4">
        <v>999.48</v>
      </c>
      <c r="F2191" s="4">
        <v>4.8</v>
      </c>
    </row>
    <row r="2192" spans="1:6" x14ac:dyDescent="0.3">
      <c r="A2192" s="1">
        <v>40045</v>
      </c>
      <c r="B2192" t="s">
        <v>3630</v>
      </c>
      <c r="C2192" t="s">
        <v>1618</v>
      </c>
      <c r="D2192" s="3">
        <v>4151</v>
      </c>
      <c r="E2192" s="4">
        <v>1231.52</v>
      </c>
      <c r="F2192" s="4">
        <v>3.4</v>
      </c>
    </row>
    <row r="2193" spans="1:6" x14ac:dyDescent="0.3">
      <c r="A2193" s="1">
        <v>40047</v>
      </c>
      <c r="B2193" t="s">
        <v>3631</v>
      </c>
      <c r="C2193" t="s">
        <v>544</v>
      </c>
      <c r="D2193" s="3">
        <v>60580</v>
      </c>
      <c r="E2193" s="4">
        <v>1058.47</v>
      </c>
      <c r="F2193" s="4">
        <v>57.2</v>
      </c>
    </row>
    <row r="2194" spans="1:6" x14ac:dyDescent="0.3">
      <c r="A2194" s="1">
        <v>40049</v>
      </c>
      <c r="B2194" t="s">
        <v>3632</v>
      </c>
      <c r="C2194" t="s">
        <v>3633</v>
      </c>
      <c r="D2194" s="3">
        <v>27576</v>
      </c>
      <c r="E2194" s="4">
        <v>802.12</v>
      </c>
      <c r="F2194" s="4">
        <v>34.4</v>
      </c>
    </row>
    <row r="2195" spans="1:6" x14ac:dyDescent="0.3">
      <c r="A2195" s="1">
        <v>40051</v>
      </c>
      <c r="B2195" t="s">
        <v>3634</v>
      </c>
      <c r="C2195" t="s">
        <v>887</v>
      </c>
      <c r="D2195" s="3">
        <v>52431</v>
      </c>
      <c r="E2195" s="4">
        <v>1100.5</v>
      </c>
      <c r="F2195" s="4">
        <v>47.6</v>
      </c>
    </row>
    <row r="2196" spans="1:6" x14ac:dyDescent="0.3">
      <c r="A2196" s="1">
        <v>40053</v>
      </c>
      <c r="B2196" t="s">
        <v>3635</v>
      </c>
      <c r="C2196" t="s">
        <v>292</v>
      </c>
      <c r="D2196" s="3">
        <v>4527</v>
      </c>
      <c r="E2196" s="4">
        <v>1000.87</v>
      </c>
      <c r="F2196" s="4">
        <v>4.5</v>
      </c>
    </row>
    <row r="2197" spans="1:6" x14ac:dyDescent="0.3">
      <c r="A2197" s="1">
        <v>40055</v>
      </c>
      <c r="B2197" t="s">
        <v>3636</v>
      </c>
      <c r="C2197" t="s">
        <v>3637</v>
      </c>
      <c r="D2197" s="3">
        <v>6239</v>
      </c>
      <c r="E2197" s="4">
        <v>639.32000000000005</v>
      </c>
      <c r="F2197" s="4">
        <v>9.8000000000000007</v>
      </c>
    </row>
    <row r="2198" spans="1:6" x14ac:dyDescent="0.3">
      <c r="A2198" s="1">
        <v>40057</v>
      </c>
      <c r="B2198" t="s">
        <v>3638</v>
      </c>
      <c r="C2198" t="s">
        <v>3639</v>
      </c>
      <c r="D2198" s="3">
        <v>2922</v>
      </c>
      <c r="E2198" s="4">
        <v>537.19000000000005</v>
      </c>
      <c r="F2198" s="4">
        <v>5.4</v>
      </c>
    </row>
    <row r="2199" spans="1:6" x14ac:dyDescent="0.3">
      <c r="A2199" s="1">
        <v>40059</v>
      </c>
      <c r="B2199" t="s">
        <v>3640</v>
      </c>
      <c r="C2199" t="s">
        <v>1639</v>
      </c>
      <c r="D2199" s="3">
        <v>3685</v>
      </c>
      <c r="E2199" s="4">
        <v>1039.02</v>
      </c>
      <c r="F2199" s="4">
        <v>3.5</v>
      </c>
    </row>
    <row r="2200" spans="1:6" x14ac:dyDescent="0.3">
      <c r="A2200" s="1">
        <v>40061</v>
      </c>
      <c r="B2200" t="s">
        <v>3641</v>
      </c>
      <c r="C2200" t="s">
        <v>1643</v>
      </c>
      <c r="D2200" s="3">
        <v>12769</v>
      </c>
      <c r="E2200" s="4">
        <v>576.52</v>
      </c>
      <c r="F2200" s="4">
        <v>22.1</v>
      </c>
    </row>
    <row r="2201" spans="1:6" x14ac:dyDescent="0.3">
      <c r="A2201" s="1">
        <v>40063</v>
      </c>
      <c r="B2201" t="s">
        <v>3642</v>
      </c>
      <c r="C2201" t="s">
        <v>3643</v>
      </c>
      <c r="D2201" s="3">
        <v>14003</v>
      </c>
      <c r="E2201" s="4">
        <v>804.65</v>
      </c>
      <c r="F2201" s="4">
        <v>17.399999999999999</v>
      </c>
    </row>
    <row r="2202" spans="1:6" x14ac:dyDescent="0.3">
      <c r="A2202" s="1">
        <v>40065</v>
      </c>
      <c r="B2202" t="s">
        <v>3644</v>
      </c>
      <c r="C2202" t="s">
        <v>81</v>
      </c>
      <c r="D2202" s="3">
        <v>26446</v>
      </c>
      <c r="E2202" s="4">
        <v>802.65</v>
      </c>
      <c r="F2202" s="4">
        <v>32.9</v>
      </c>
    </row>
    <row r="2203" spans="1:6" x14ac:dyDescent="0.3">
      <c r="A2203" s="1">
        <v>40067</v>
      </c>
      <c r="B2203" t="s">
        <v>3645</v>
      </c>
      <c r="C2203" t="s">
        <v>83</v>
      </c>
      <c r="D2203" s="3">
        <v>6472</v>
      </c>
      <c r="E2203" s="4">
        <v>758.83</v>
      </c>
      <c r="F2203" s="4">
        <v>8.5</v>
      </c>
    </row>
    <row r="2204" spans="1:6" x14ac:dyDescent="0.3">
      <c r="A2204" s="1">
        <v>40069</v>
      </c>
      <c r="B2204" t="s">
        <v>3646</v>
      </c>
      <c r="C2204" t="s">
        <v>3301</v>
      </c>
      <c r="D2204" s="3">
        <v>10957</v>
      </c>
      <c r="E2204" s="4">
        <v>642.94000000000005</v>
      </c>
      <c r="F2204" s="4">
        <v>17</v>
      </c>
    </row>
    <row r="2205" spans="1:6" x14ac:dyDescent="0.3">
      <c r="A2205" s="1">
        <v>40071</v>
      </c>
      <c r="B2205" t="s">
        <v>3647</v>
      </c>
      <c r="C2205" t="s">
        <v>3648</v>
      </c>
      <c r="D2205" s="3">
        <v>46562</v>
      </c>
      <c r="E2205" s="4">
        <v>919.73</v>
      </c>
      <c r="F2205" s="4">
        <v>50.6</v>
      </c>
    </row>
    <row r="2206" spans="1:6" x14ac:dyDescent="0.3">
      <c r="A2206" s="1">
        <v>40073</v>
      </c>
      <c r="B2206" t="s">
        <v>3649</v>
      </c>
      <c r="C2206" t="s">
        <v>3650</v>
      </c>
      <c r="D2206" s="3">
        <v>15034</v>
      </c>
      <c r="E2206" s="4">
        <v>898.16</v>
      </c>
      <c r="F2206" s="4">
        <v>16.7</v>
      </c>
    </row>
    <row r="2207" spans="1:6" x14ac:dyDescent="0.3">
      <c r="A2207" s="1">
        <v>40075</v>
      </c>
      <c r="B2207" t="s">
        <v>3651</v>
      </c>
      <c r="C2207" t="s">
        <v>558</v>
      </c>
      <c r="D2207" s="3">
        <v>9446</v>
      </c>
      <c r="E2207" s="4">
        <v>1015.23</v>
      </c>
      <c r="F2207" s="4">
        <v>9.3000000000000007</v>
      </c>
    </row>
    <row r="2208" spans="1:6" x14ac:dyDescent="0.3">
      <c r="A2208" s="1">
        <v>40077</v>
      </c>
      <c r="B2208" t="s">
        <v>3652</v>
      </c>
      <c r="C2208" t="s">
        <v>3653</v>
      </c>
      <c r="D2208" s="3">
        <v>11154</v>
      </c>
      <c r="E2208" s="4">
        <v>722.08</v>
      </c>
      <c r="F2208" s="4">
        <v>15.4</v>
      </c>
    </row>
    <row r="2209" spans="1:6" x14ac:dyDescent="0.3">
      <c r="A2209" s="1">
        <v>40079</v>
      </c>
      <c r="B2209" t="s">
        <v>3654</v>
      </c>
      <c r="C2209" t="s">
        <v>3655</v>
      </c>
      <c r="D2209" s="3">
        <v>50384</v>
      </c>
      <c r="E2209" s="4">
        <v>1589.21</v>
      </c>
      <c r="F2209" s="4">
        <v>31.7</v>
      </c>
    </row>
    <row r="2210" spans="1:6" x14ac:dyDescent="0.3">
      <c r="A2210" s="1">
        <v>40081</v>
      </c>
      <c r="B2210" t="s">
        <v>3656</v>
      </c>
      <c r="C2210" t="s">
        <v>313</v>
      </c>
      <c r="D2210" s="3">
        <v>34273</v>
      </c>
      <c r="E2210" s="4">
        <v>952.31</v>
      </c>
      <c r="F2210" s="4">
        <v>36</v>
      </c>
    </row>
    <row r="2211" spans="1:6" x14ac:dyDescent="0.3">
      <c r="A2211" s="1">
        <v>40083</v>
      </c>
      <c r="B2211" t="s">
        <v>3657</v>
      </c>
      <c r="C2211" t="s">
        <v>317</v>
      </c>
      <c r="D2211" s="3">
        <v>41848</v>
      </c>
      <c r="E2211" s="4">
        <v>743.83</v>
      </c>
      <c r="F2211" s="4">
        <v>56.3</v>
      </c>
    </row>
    <row r="2212" spans="1:6" x14ac:dyDescent="0.3">
      <c r="A2212" s="1">
        <v>40085</v>
      </c>
      <c r="B2212" t="s">
        <v>3658</v>
      </c>
      <c r="C2212" t="s">
        <v>3659</v>
      </c>
      <c r="D2212" s="3">
        <v>9423</v>
      </c>
      <c r="E2212" s="4">
        <v>514</v>
      </c>
      <c r="F2212" s="4">
        <v>18.3</v>
      </c>
    </row>
    <row r="2213" spans="1:6" x14ac:dyDescent="0.3">
      <c r="A2213" s="1">
        <v>40087</v>
      </c>
      <c r="B2213" t="s">
        <v>3660</v>
      </c>
      <c r="C2213" t="s">
        <v>3661</v>
      </c>
      <c r="D2213" s="3">
        <v>34506</v>
      </c>
      <c r="E2213" s="4">
        <v>570.70000000000005</v>
      </c>
      <c r="F2213" s="4">
        <v>60.5</v>
      </c>
    </row>
    <row r="2214" spans="1:6" x14ac:dyDescent="0.3">
      <c r="A2214" s="1">
        <v>40089</v>
      </c>
      <c r="B2214" t="s">
        <v>3662</v>
      </c>
      <c r="C2214" t="s">
        <v>3663</v>
      </c>
      <c r="D2214" s="3">
        <v>33151</v>
      </c>
      <c r="E2214" s="4">
        <v>1850.01</v>
      </c>
      <c r="F2214" s="4">
        <v>17.899999999999999</v>
      </c>
    </row>
    <row r="2215" spans="1:6" x14ac:dyDescent="0.3">
      <c r="A2215" s="1">
        <v>40091</v>
      </c>
      <c r="B2215" t="s">
        <v>3664</v>
      </c>
      <c r="C2215" t="s">
        <v>936</v>
      </c>
      <c r="D2215" s="3">
        <v>20252</v>
      </c>
      <c r="E2215" s="4">
        <v>618.5</v>
      </c>
      <c r="F2215" s="4">
        <v>32.700000000000003</v>
      </c>
    </row>
    <row r="2216" spans="1:6" x14ac:dyDescent="0.3">
      <c r="A2216" s="1">
        <v>40093</v>
      </c>
      <c r="B2216" t="s">
        <v>3665</v>
      </c>
      <c r="C2216" t="s">
        <v>3666</v>
      </c>
      <c r="D2216" s="3">
        <v>7527</v>
      </c>
      <c r="E2216" s="4">
        <v>954.99</v>
      </c>
      <c r="F2216" s="4">
        <v>7.9</v>
      </c>
    </row>
    <row r="2217" spans="1:6" x14ac:dyDescent="0.3">
      <c r="A2217" s="1">
        <v>40095</v>
      </c>
      <c r="B2217" t="s">
        <v>3667</v>
      </c>
      <c r="C2217" t="s">
        <v>107</v>
      </c>
      <c r="D2217" s="3">
        <v>15840</v>
      </c>
      <c r="E2217" s="4">
        <v>371.08</v>
      </c>
      <c r="F2217" s="4">
        <v>42.7</v>
      </c>
    </row>
    <row r="2218" spans="1:6" x14ac:dyDescent="0.3">
      <c r="A2218" s="1">
        <v>40097</v>
      </c>
      <c r="B2218" t="s">
        <v>3668</v>
      </c>
      <c r="C2218" t="s">
        <v>3669</v>
      </c>
      <c r="D2218" s="3">
        <v>41259</v>
      </c>
      <c r="E2218" s="4">
        <v>655.39</v>
      </c>
      <c r="F2218" s="4">
        <v>63</v>
      </c>
    </row>
    <row r="2219" spans="1:6" x14ac:dyDescent="0.3">
      <c r="A2219" s="1">
        <v>40099</v>
      </c>
      <c r="B2219" t="s">
        <v>3670</v>
      </c>
      <c r="C2219" t="s">
        <v>949</v>
      </c>
      <c r="D2219" s="3">
        <v>13488</v>
      </c>
      <c r="E2219" s="4">
        <v>416.46</v>
      </c>
      <c r="F2219" s="4">
        <v>32.4</v>
      </c>
    </row>
    <row r="2220" spans="1:6" x14ac:dyDescent="0.3">
      <c r="A2220" s="1">
        <v>40101</v>
      </c>
      <c r="B2220" t="s">
        <v>3671</v>
      </c>
      <c r="C2220" t="s">
        <v>3672</v>
      </c>
      <c r="D2220" s="3">
        <v>70990</v>
      </c>
      <c r="E2220" s="4">
        <v>810.45</v>
      </c>
      <c r="F2220" s="4">
        <v>87.6</v>
      </c>
    </row>
    <row r="2221" spans="1:6" x14ac:dyDescent="0.3">
      <c r="A2221" s="1">
        <v>40103</v>
      </c>
      <c r="B2221" t="s">
        <v>3673</v>
      </c>
      <c r="C2221" t="s">
        <v>1374</v>
      </c>
      <c r="D2221" s="3">
        <v>11561</v>
      </c>
      <c r="E2221" s="4">
        <v>731.9</v>
      </c>
      <c r="F2221" s="4">
        <v>15.8</v>
      </c>
    </row>
    <row r="2222" spans="1:6" x14ac:dyDescent="0.3">
      <c r="A2222" s="1">
        <v>40105</v>
      </c>
      <c r="B2222" t="s">
        <v>3674</v>
      </c>
      <c r="C2222" t="s">
        <v>3675</v>
      </c>
      <c r="D2222" s="3">
        <v>10536</v>
      </c>
      <c r="E2222" s="4">
        <v>565.78</v>
      </c>
      <c r="F2222" s="4">
        <v>18.600000000000001</v>
      </c>
    </row>
    <row r="2223" spans="1:6" x14ac:dyDescent="0.3">
      <c r="A2223" s="1">
        <v>40107</v>
      </c>
      <c r="B2223" t="s">
        <v>3676</v>
      </c>
      <c r="C2223" t="s">
        <v>3677</v>
      </c>
      <c r="D2223" s="3">
        <v>12191</v>
      </c>
      <c r="E2223" s="4">
        <v>618.57000000000005</v>
      </c>
      <c r="F2223" s="4">
        <v>19.7</v>
      </c>
    </row>
    <row r="2224" spans="1:6" x14ac:dyDescent="0.3">
      <c r="A2224" s="1">
        <v>40109</v>
      </c>
      <c r="B2224" t="s">
        <v>3678</v>
      </c>
      <c r="C2224" t="s">
        <v>3679</v>
      </c>
      <c r="D2224" s="3">
        <v>718633</v>
      </c>
      <c r="E2224" s="4">
        <v>708.82</v>
      </c>
      <c r="F2224" s="4">
        <v>1013.8</v>
      </c>
    </row>
    <row r="2225" spans="1:6" x14ac:dyDescent="0.3">
      <c r="A2225" s="1">
        <v>40111</v>
      </c>
      <c r="B2225" t="s">
        <v>3680</v>
      </c>
      <c r="C2225" t="s">
        <v>3681</v>
      </c>
      <c r="D2225" s="3">
        <v>40069</v>
      </c>
      <c r="E2225" s="4">
        <v>697.35</v>
      </c>
      <c r="F2225" s="4">
        <v>57.5</v>
      </c>
    </row>
    <row r="2226" spans="1:6" x14ac:dyDescent="0.3">
      <c r="A2226" s="1">
        <v>40113</v>
      </c>
      <c r="B2226" t="s">
        <v>3682</v>
      </c>
      <c r="C2226" t="s">
        <v>1688</v>
      </c>
      <c r="D2226" s="3">
        <v>47472</v>
      </c>
      <c r="E2226" s="4">
        <v>2246.36</v>
      </c>
      <c r="F2226" s="4">
        <v>21.1</v>
      </c>
    </row>
    <row r="2227" spans="1:6" x14ac:dyDescent="0.3">
      <c r="A2227" s="1">
        <v>40115</v>
      </c>
      <c r="B2227" t="s">
        <v>3683</v>
      </c>
      <c r="C2227" t="s">
        <v>1692</v>
      </c>
      <c r="D2227" s="3">
        <v>31848</v>
      </c>
      <c r="E2227" s="4">
        <v>470.82</v>
      </c>
      <c r="F2227" s="4">
        <v>67.599999999999994</v>
      </c>
    </row>
    <row r="2228" spans="1:6" x14ac:dyDescent="0.3">
      <c r="A2228" s="1">
        <v>40117</v>
      </c>
      <c r="B2228" t="s">
        <v>3684</v>
      </c>
      <c r="C2228" t="s">
        <v>1694</v>
      </c>
      <c r="D2228" s="3">
        <v>16577</v>
      </c>
      <c r="E2228" s="4">
        <v>567.95000000000005</v>
      </c>
      <c r="F2228" s="4">
        <v>29.2</v>
      </c>
    </row>
    <row r="2229" spans="1:6" x14ac:dyDescent="0.3">
      <c r="A2229" s="1">
        <v>40119</v>
      </c>
      <c r="B2229" t="s">
        <v>3685</v>
      </c>
      <c r="C2229" t="s">
        <v>3686</v>
      </c>
      <c r="D2229" s="3">
        <v>77350</v>
      </c>
      <c r="E2229" s="4">
        <v>684.7</v>
      </c>
      <c r="F2229" s="4">
        <v>113</v>
      </c>
    </row>
    <row r="2230" spans="1:6" x14ac:dyDescent="0.3">
      <c r="A2230" s="1">
        <v>40121</v>
      </c>
      <c r="B2230" t="s">
        <v>3687</v>
      </c>
      <c r="C2230" t="s">
        <v>3688</v>
      </c>
      <c r="D2230" s="3">
        <v>45837</v>
      </c>
      <c r="E2230" s="4">
        <v>1305.46</v>
      </c>
      <c r="F2230" s="4">
        <v>35.1</v>
      </c>
    </row>
    <row r="2231" spans="1:6" x14ac:dyDescent="0.3">
      <c r="A2231" s="1">
        <v>40123</v>
      </c>
      <c r="B2231" t="s">
        <v>3689</v>
      </c>
      <c r="C2231" t="s">
        <v>2542</v>
      </c>
      <c r="D2231" s="3">
        <v>37492</v>
      </c>
      <c r="E2231" s="4">
        <v>720.44</v>
      </c>
      <c r="F2231" s="4">
        <v>52</v>
      </c>
    </row>
    <row r="2232" spans="1:6" x14ac:dyDescent="0.3">
      <c r="A2232" s="1">
        <v>40125</v>
      </c>
      <c r="B2232" t="s">
        <v>3690</v>
      </c>
      <c r="C2232" t="s">
        <v>1697</v>
      </c>
      <c r="D2232" s="3">
        <v>69442</v>
      </c>
      <c r="E2232" s="4">
        <v>787.67</v>
      </c>
      <c r="F2232" s="4">
        <v>88.2</v>
      </c>
    </row>
    <row r="2233" spans="1:6" x14ac:dyDescent="0.3">
      <c r="A2233" s="1">
        <v>40127</v>
      </c>
      <c r="B2233" t="s">
        <v>3691</v>
      </c>
      <c r="C2233" t="s">
        <v>3692</v>
      </c>
      <c r="D2233" s="3">
        <v>11572</v>
      </c>
      <c r="E2233" s="4">
        <v>1395.84</v>
      </c>
      <c r="F2233" s="4">
        <v>8.3000000000000007</v>
      </c>
    </row>
    <row r="2234" spans="1:6" x14ac:dyDescent="0.3">
      <c r="A2234" s="1">
        <v>40129</v>
      </c>
      <c r="B2234" t="s">
        <v>3693</v>
      </c>
      <c r="C2234" t="s">
        <v>3694</v>
      </c>
      <c r="D2234" s="3">
        <v>3647</v>
      </c>
      <c r="E2234" s="4">
        <v>1141.1400000000001</v>
      </c>
      <c r="F2234" s="4">
        <v>3.2</v>
      </c>
    </row>
    <row r="2235" spans="1:6" x14ac:dyDescent="0.3">
      <c r="A2235" s="1">
        <v>40131</v>
      </c>
      <c r="B2235" t="s">
        <v>3695</v>
      </c>
      <c r="C2235" t="s">
        <v>3696</v>
      </c>
      <c r="D2235" s="3">
        <v>86905</v>
      </c>
      <c r="E2235" s="4">
        <v>675.63</v>
      </c>
      <c r="F2235" s="4">
        <v>128.6</v>
      </c>
    </row>
    <row r="2236" spans="1:6" x14ac:dyDescent="0.3">
      <c r="A2236" s="1">
        <v>40133</v>
      </c>
      <c r="B2236" t="s">
        <v>3697</v>
      </c>
      <c r="C2236" t="s">
        <v>755</v>
      </c>
      <c r="D2236" s="3">
        <v>25482</v>
      </c>
      <c r="E2236" s="4">
        <v>632.84</v>
      </c>
      <c r="F2236" s="4">
        <v>40.299999999999997</v>
      </c>
    </row>
    <row r="2237" spans="1:6" x14ac:dyDescent="0.3">
      <c r="A2237" s="1">
        <v>40135</v>
      </c>
      <c r="B2237" t="s">
        <v>3698</v>
      </c>
      <c r="C2237" t="s">
        <v>3699</v>
      </c>
      <c r="D2237" s="3">
        <v>42391</v>
      </c>
      <c r="E2237" s="4">
        <v>673.27</v>
      </c>
      <c r="F2237" s="4">
        <v>63</v>
      </c>
    </row>
    <row r="2238" spans="1:6" x14ac:dyDescent="0.3">
      <c r="A2238" s="1">
        <v>40137</v>
      </c>
      <c r="B2238" t="s">
        <v>3700</v>
      </c>
      <c r="C2238" t="s">
        <v>985</v>
      </c>
      <c r="D2238" s="3">
        <v>45048</v>
      </c>
      <c r="E2238" s="4">
        <v>870.24</v>
      </c>
      <c r="F2238" s="4">
        <v>51.8</v>
      </c>
    </row>
    <row r="2239" spans="1:6" x14ac:dyDescent="0.3">
      <c r="A2239" s="1">
        <v>40139</v>
      </c>
      <c r="B2239" t="s">
        <v>3701</v>
      </c>
      <c r="C2239" t="s">
        <v>2726</v>
      </c>
      <c r="D2239" s="3">
        <v>20640</v>
      </c>
      <c r="E2239" s="4">
        <v>2041.26</v>
      </c>
      <c r="F2239" s="4">
        <v>10.1</v>
      </c>
    </row>
    <row r="2240" spans="1:6" x14ac:dyDescent="0.3">
      <c r="A2240" s="1">
        <v>40141</v>
      </c>
      <c r="B2240" t="s">
        <v>3702</v>
      </c>
      <c r="C2240" t="s">
        <v>3703</v>
      </c>
      <c r="D2240" s="3">
        <v>7992</v>
      </c>
      <c r="E2240" s="4">
        <v>871.13</v>
      </c>
      <c r="F2240" s="4">
        <v>9.1999999999999993</v>
      </c>
    </row>
    <row r="2241" spans="1:6" x14ac:dyDescent="0.3">
      <c r="A2241" s="1">
        <v>40143</v>
      </c>
      <c r="B2241" t="s">
        <v>3704</v>
      </c>
      <c r="C2241" t="s">
        <v>3705</v>
      </c>
      <c r="D2241" s="3">
        <v>603403</v>
      </c>
      <c r="E2241" s="4">
        <v>570.25</v>
      </c>
      <c r="F2241" s="4">
        <v>1058.0999999999999</v>
      </c>
    </row>
    <row r="2242" spans="1:6" x14ac:dyDescent="0.3">
      <c r="A2242" s="1">
        <v>40145</v>
      </c>
      <c r="B2242" t="s">
        <v>3706</v>
      </c>
      <c r="C2242" t="s">
        <v>3707</v>
      </c>
      <c r="D2242" s="3">
        <v>73085</v>
      </c>
      <c r="E2242" s="4">
        <v>561.55999999999995</v>
      </c>
      <c r="F2242" s="4">
        <v>130.1</v>
      </c>
    </row>
    <row r="2243" spans="1:6" x14ac:dyDescent="0.3">
      <c r="A2243" s="1">
        <v>40147</v>
      </c>
      <c r="B2243" t="s">
        <v>3708</v>
      </c>
      <c r="C2243" t="s">
        <v>142</v>
      </c>
      <c r="D2243" s="3">
        <v>50976</v>
      </c>
      <c r="E2243" s="4">
        <v>415.45</v>
      </c>
      <c r="F2243" s="4">
        <v>122.7</v>
      </c>
    </row>
    <row r="2244" spans="1:6" x14ac:dyDescent="0.3">
      <c r="A2244" s="1">
        <v>40149</v>
      </c>
      <c r="B2244" t="s">
        <v>3709</v>
      </c>
      <c r="C2244" t="s">
        <v>3710</v>
      </c>
      <c r="D2244" s="3">
        <v>11629</v>
      </c>
      <c r="E2244" s="4">
        <v>1003.17</v>
      </c>
      <c r="F2244" s="4">
        <v>11.6</v>
      </c>
    </row>
    <row r="2245" spans="1:6" x14ac:dyDescent="0.3">
      <c r="A2245" s="1">
        <v>40151</v>
      </c>
      <c r="B2245" t="s">
        <v>3711</v>
      </c>
      <c r="C2245" t="s">
        <v>3712</v>
      </c>
      <c r="D2245" s="3">
        <v>8878</v>
      </c>
      <c r="E2245" s="4">
        <v>1286.45</v>
      </c>
      <c r="F2245" s="4">
        <v>6.9</v>
      </c>
    </row>
    <row r="2246" spans="1:6" x14ac:dyDescent="0.3">
      <c r="A2246" s="1">
        <v>40153</v>
      </c>
      <c r="B2246" t="s">
        <v>3713</v>
      </c>
      <c r="C2246" t="s">
        <v>3714</v>
      </c>
      <c r="D2246" s="3">
        <v>20081</v>
      </c>
      <c r="E2246" s="4">
        <v>1242.4000000000001</v>
      </c>
      <c r="F2246" s="4">
        <v>16.2</v>
      </c>
    </row>
    <row r="2247" spans="1:6" x14ac:dyDescent="0.3">
      <c r="A2247" s="1">
        <v>41</v>
      </c>
      <c r="B2247" t="s">
        <v>3715</v>
      </c>
      <c r="C2247" t="s">
        <v>3716</v>
      </c>
      <c r="D2247" s="3">
        <v>3831074</v>
      </c>
      <c r="E2247" s="4">
        <v>95988.01</v>
      </c>
      <c r="F2247" s="4">
        <v>39.9</v>
      </c>
    </row>
    <row r="2248" spans="1:6" x14ac:dyDescent="0.3">
      <c r="A2248" s="1">
        <v>41001</v>
      </c>
      <c r="B2248" t="s">
        <v>3717</v>
      </c>
      <c r="C2248" t="s">
        <v>653</v>
      </c>
      <c r="D2248" s="3">
        <v>16134</v>
      </c>
      <c r="E2248" s="4">
        <v>3068.36</v>
      </c>
      <c r="F2248" s="4">
        <v>5.3</v>
      </c>
    </row>
    <row r="2249" spans="1:6" x14ac:dyDescent="0.3">
      <c r="A2249" s="1">
        <v>41003</v>
      </c>
      <c r="B2249" t="s">
        <v>3718</v>
      </c>
      <c r="C2249" t="s">
        <v>251</v>
      </c>
      <c r="D2249" s="3">
        <v>85579</v>
      </c>
      <c r="E2249" s="4">
        <v>675.94</v>
      </c>
      <c r="F2249" s="4">
        <v>126.6</v>
      </c>
    </row>
    <row r="2250" spans="1:6" x14ac:dyDescent="0.3">
      <c r="A2250" s="1">
        <v>41005</v>
      </c>
      <c r="B2250" t="s">
        <v>3719</v>
      </c>
      <c r="C2250" t="s">
        <v>3720</v>
      </c>
      <c r="D2250" s="3">
        <v>375992</v>
      </c>
      <c r="E2250" s="4">
        <v>1870.32</v>
      </c>
      <c r="F2250" s="4">
        <v>201</v>
      </c>
    </row>
    <row r="2251" spans="1:6" x14ac:dyDescent="0.3">
      <c r="A2251" s="1">
        <v>41007</v>
      </c>
      <c r="B2251" t="s">
        <v>3721</v>
      </c>
      <c r="C2251" t="s">
        <v>3722</v>
      </c>
      <c r="D2251" s="3">
        <v>37039</v>
      </c>
      <c r="E2251" s="4">
        <v>829.05</v>
      </c>
      <c r="F2251" s="4">
        <v>44.7</v>
      </c>
    </row>
    <row r="2252" spans="1:6" x14ac:dyDescent="0.3">
      <c r="A2252" s="1">
        <v>41009</v>
      </c>
      <c r="B2252" t="s">
        <v>3723</v>
      </c>
      <c r="C2252" t="s">
        <v>268</v>
      </c>
      <c r="D2252" s="3">
        <v>49351</v>
      </c>
      <c r="E2252" s="4">
        <v>657.36</v>
      </c>
      <c r="F2252" s="4">
        <v>75.099999999999994</v>
      </c>
    </row>
    <row r="2253" spans="1:6" x14ac:dyDescent="0.3">
      <c r="A2253" s="1">
        <v>41011</v>
      </c>
      <c r="B2253" t="s">
        <v>3724</v>
      </c>
      <c r="C2253" t="s">
        <v>3004</v>
      </c>
      <c r="D2253" s="3">
        <v>63043</v>
      </c>
      <c r="E2253" s="4">
        <v>1596.17</v>
      </c>
      <c r="F2253" s="4">
        <v>39.5</v>
      </c>
    </row>
    <row r="2254" spans="1:6" x14ac:dyDescent="0.3">
      <c r="A2254" s="1">
        <v>41013</v>
      </c>
      <c r="B2254" t="s">
        <v>3725</v>
      </c>
      <c r="C2254" t="s">
        <v>3726</v>
      </c>
      <c r="D2254" s="3">
        <v>20978</v>
      </c>
      <c r="E2254" s="4">
        <v>2979.09</v>
      </c>
      <c r="F2254" s="4">
        <v>7</v>
      </c>
    </row>
    <row r="2255" spans="1:6" x14ac:dyDescent="0.3">
      <c r="A2255" s="1">
        <v>41015</v>
      </c>
      <c r="B2255" t="s">
        <v>3727</v>
      </c>
      <c r="C2255" t="s">
        <v>3068</v>
      </c>
      <c r="D2255" s="3">
        <v>22364</v>
      </c>
      <c r="E2255" s="4">
        <v>1627.46</v>
      </c>
      <c r="F2255" s="4">
        <v>13.7</v>
      </c>
    </row>
    <row r="2256" spans="1:6" x14ac:dyDescent="0.3">
      <c r="A2256" s="1">
        <v>41017</v>
      </c>
      <c r="B2256" t="s">
        <v>3728</v>
      </c>
      <c r="C2256" t="s">
        <v>3729</v>
      </c>
      <c r="D2256" s="3">
        <v>157733</v>
      </c>
      <c r="E2256" s="4">
        <v>3018.19</v>
      </c>
      <c r="F2256" s="4">
        <v>52.3</v>
      </c>
    </row>
    <row r="2257" spans="1:6" x14ac:dyDescent="0.3">
      <c r="A2257" s="1">
        <v>41019</v>
      </c>
      <c r="B2257" t="s">
        <v>3730</v>
      </c>
      <c r="C2257" t="s">
        <v>534</v>
      </c>
      <c r="D2257" s="3">
        <v>107667</v>
      </c>
      <c r="E2257" s="4">
        <v>5036.07</v>
      </c>
      <c r="F2257" s="4">
        <v>21.4</v>
      </c>
    </row>
    <row r="2258" spans="1:6" x14ac:dyDescent="0.3">
      <c r="A2258" s="1">
        <v>41021</v>
      </c>
      <c r="B2258" t="s">
        <v>3731</v>
      </c>
      <c r="C2258" t="s">
        <v>3732</v>
      </c>
      <c r="D2258" s="3">
        <v>1871</v>
      </c>
      <c r="E2258" s="4">
        <v>1204.81</v>
      </c>
      <c r="F2258" s="4">
        <v>1.6</v>
      </c>
    </row>
    <row r="2259" spans="1:6" x14ac:dyDescent="0.3">
      <c r="A2259" s="1">
        <v>41023</v>
      </c>
      <c r="B2259" t="s">
        <v>3733</v>
      </c>
      <c r="C2259" t="s">
        <v>292</v>
      </c>
      <c r="D2259" s="3">
        <v>7445</v>
      </c>
      <c r="E2259" s="4">
        <v>4528.54</v>
      </c>
      <c r="F2259" s="4">
        <v>1.6</v>
      </c>
    </row>
    <row r="2260" spans="1:6" x14ac:dyDescent="0.3">
      <c r="A2260" s="1">
        <v>41025</v>
      </c>
      <c r="B2260" t="s">
        <v>3734</v>
      </c>
      <c r="C2260" t="s">
        <v>3735</v>
      </c>
      <c r="D2260" s="3">
        <v>7422</v>
      </c>
      <c r="E2260" s="4">
        <v>10133.17</v>
      </c>
      <c r="F2260" s="4">
        <v>0.7</v>
      </c>
    </row>
    <row r="2261" spans="1:6" x14ac:dyDescent="0.3">
      <c r="A2261" s="1">
        <v>41027</v>
      </c>
      <c r="B2261" t="s">
        <v>3736</v>
      </c>
      <c r="C2261" t="s">
        <v>3737</v>
      </c>
      <c r="D2261" s="3">
        <v>22346</v>
      </c>
      <c r="E2261" s="4">
        <v>521.95000000000005</v>
      </c>
      <c r="F2261" s="4">
        <v>42.8</v>
      </c>
    </row>
    <row r="2262" spans="1:6" x14ac:dyDescent="0.3">
      <c r="A2262" s="1">
        <v>41029</v>
      </c>
      <c r="B2262" t="s">
        <v>3738</v>
      </c>
      <c r="C2262" t="s">
        <v>81</v>
      </c>
      <c r="D2262" s="3">
        <v>203206</v>
      </c>
      <c r="E2262" s="4">
        <v>2783.55</v>
      </c>
      <c r="F2262" s="4">
        <v>73</v>
      </c>
    </row>
    <row r="2263" spans="1:6" x14ac:dyDescent="0.3">
      <c r="A2263" s="1">
        <v>41031</v>
      </c>
      <c r="B2263" t="s">
        <v>3739</v>
      </c>
      <c r="C2263" t="s">
        <v>83</v>
      </c>
      <c r="D2263" s="3">
        <v>21720</v>
      </c>
      <c r="E2263" s="4">
        <v>1780.78</v>
      </c>
      <c r="F2263" s="4">
        <v>12.2</v>
      </c>
    </row>
    <row r="2264" spans="1:6" x14ac:dyDescent="0.3">
      <c r="A2264" s="1">
        <v>41033</v>
      </c>
      <c r="B2264" t="s">
        <v>3740</v>
      </c>
      <c r="C2264" t="s">
        <v>3741</v>
      </c>
      <c r="D2264" s="3">
        <v>82713</v>
      </c>
      <c r="E2264" s="4">
        <v>1639.67</v>
      </c>
      <c r="F2264" s="4">
        <v>50.4</v>
      </c>
    </row>
    <row r="2265" spans="1:6" x14ac:dyDescent="0.3">
      <c r="A2265" s="1">
        <v>41035</v>
      </c>
      <c r="B2265" t="s">
        <v>3742</v>
      </c>
      <c r="C2265" t="s">
        <v>3743</v>
      </c>
      <c r="D2265" s="3">
        <v>66380</v>
      </c>
      <c r="E2265" s="4">
        <v>5941.05</v>
      </c>
      <c r="F2265" s="4">
        <v>11.2</v>
      </c>
    </row>
    <row r="2266" spans="1:6" x14ac:dyDescent="0.3">
      <c r="A2266" s="1">
        <v>41037</v>
      </c>
      <c r="B2266" t="s">
        <v>3744</v>
      </c>
      <c r="C2266" t="s">
        <v>412</v>
      </c>
      <c r="D2266" s="3">
        <v>7895</v>
      </c>
      <c r="E2266" s="4">
        <v>8138.98</v>
      </c>
      <c r="F2266" s="4">
        <v>1</v>
      </c>
    </row>
    <row r="2267" spans="1:6" x14ac:dyDescent="0.3">
      <c r="A2267" s="1">
        <v>41039</v>
      </c>
      <c r="B2267" t="s">
        <v>3745</v>
      </c>
      <c r="C2267" t="s">
        <v>1659</v>
      </c>
      <c r="D2267" s="3">
        <v>351715</v>
      </c>
      <c r="E2267" s="4">
        <v>4553.12</v>
      </c>
      <c r="F2267" s="4">
        <v>77.2</v>
      </c>
    </row>
    <row r="2268" spans="1:6" x14ac:dyDescent="0.3">
      <c r="A2268" s="1">
        <v>41041</v>
      </c>
      <c r="B2268" t="s">
        <v>3746</v>
      </c>
      <c r="C2268" t="s">
        <v>313</v>
      </c>
      <c r="D2268" s="3">
        <v>46034</v>
      </c>
      <c r="E2268" s="4">
        <v>979.77</v>
      </c>
      <c r="F2268" s="4">
        <v>47</v>
      </c>
    </row>
    <row r="2269" spans="1:6" x14ac:dyDescent="0.3">
      <c r="A2269" s="1">
        <v>41043</v>
      </c>
      <c r="B2269" t="s">
        <v>3747</v>
      </c>
      <c r="C2269" t="s">
        <v>1511</v>
      </c>
      <c r="D2269" s="3">
        <v>116672</v>
      </c>
      <c r="E2269" s="4">
        <v>2290.13</v>
      </c>
      <c r="F2269" s="4">
        <v>50.9</v>
      </c>
    </row>
    <row r="2270" spans="1:6" x14ac:dyDescent="0.3">
      <c r="A2270" s="1">
        <v>41045</v>
      </c>
      <c r="B2270" t="s">
        <v>3748</v>
      </c>
      <c r="C2270" t="s">
        <v>3749</v>
      </c>
      <c r="D2270" s="3">
        <v>31313</v>
      </c>
      <c r="E2270" s="4">
        <v>9887.5300000000007</v>
      </c>
      <c r="F2270" s="4">
        <v>3.2</v>
      </c>
    </row>
    <row r="2271" spans="1:6" x14ac:dyDescent="0.3">
      <c r="A2271" s="1">
        <v>41047</v>
      </c>
      <c r="B2271" t="s">
        <v>3750</v>
      </c>
      <c r="C2271" t="s">
        <v>105</v>
      </c>
      <c r="D2271" s="3">
        <v>315335</v>
      </c>
      <c r="E2271" s="4">
        <v>1182.33</v>
      </c>
      <c r="F2271" s="4">
        <v>266.7</v>
      </c>
    </row>
    <row r="2272" spans="1:6" x14ac:dyDescent="0.3">
      <c r="A2272" s="1">
        <v>41049</v>
      </c>
      <c r="B2272" t="s">
        <v>3751</v>
      </c>
      <c r="C2272" t="s">
        <v>3550</v>
      </c>
      <c r="D2272" s="3">
        <v>11173</v>
      </c>
      <c r="E2272" s="4">
        <v>2031.61</v>
      </c>
      <c r="F2272" s="4">
        <v>5.5</v>
      </c>
    </row>
    <row r="2273" spans="1:6" x14ac:dyDescent="0.3">
      <c r="A2273" s="1">
        <v>41051</v>
      </c>
      <c r="B2273" t="s">
        <v>3752</v>
      </c>
      <c r="C2273" t="s">
        <v>3753</v>
      </c>
      <c r="D2273" s="3">
        <v>735334</v>
      </c>
      <c r="E2273" s="4">
        <v>431.3</v>
      </c>
      <c r="F2273" s="4">
        <v>1704.9</v>
      </c>
    </row>
    <row r="2274" spans="1:6" x14ac:dyDescent="0.3">
      <c r="A2274" s="1">
        <v>41053</v>
      </c>
      <c r="B2274" t="s">
        <v>3754</v>
      </c>
      <c r="C2274" t="s">
        <v>342</v>
      </c>
      <c r="D2274" s="3">
        <v>75403</v>
      </c>
      <c r="E2274" s="4">
        <v>740.79</v>
      </c>
      <c r="F2274" s="4">
        <v>101.8</v>
      </c>
    </row>
    <row r="2275" spans="1:6" x14ac:dyDescent="0.3">
      <c r="A2275" s="1">
        <v>41055</v>
      </c>
      <c r="B2275" t="s">
        <v>3755</v>
      </c>
      <c r="C2275" t="s">
        <v>1724</v>
      </c>
      <c r="D2275" s="3">
        <v>1765</v>
      </c>
      <c r="E2275" s="4">
        <v>823.69</v>
      </c>
      <c r="F2275" s="4">
        <v>2.1</v>
      </c>
    </row>
    <row r="2276" spans="1:6" x14ac:dyDescent="0.3">
      <c r="A2276" s="1">
        <v>41057</v>
      </c>
      <c r="B2276" t="s">
        <v>3756</v>
      </c>
      <c r="C2276" t="s">
        <v>3757</v>
      </c>
      <c r="D2276" s="3">
        <v>25250</v>
      </c>
      <c r="E2276" s="4">
        <v>1102.58</v>
      </c>
      <c r="F2276" s="4">
        <v>22.9</v>
      </c>
    </row>
    <row r="2277" spans="1:6" x14ac:dyDescent="0.3">
      <c r="A2277" s="1">
        <v>41059</v>
      </c>
      <c r="B2277" t="s">
        <v>3758</v>
      </c>
      <c r="C2277" t="s">
        <v>3759</v>
      </c>
      <c r="D2277" s="3">
        <v>75889</v>
      </c>
      <c r="E2277" s="4">
        <v>3215.51</v>
      </c>
      <c r="F2277" s="4">
        <v>23.6</v>
      </c>
    </row>
    <row r="2278" spans="1:6" x14ac:dyDescent="0.3">
      <c r="A2278" s="1">
        <v>41061</v>
      </c>
      <c r="B2278" t="s">
        <v>3760</v>
      </c>
      <c r="C2278" t="s">
        <v>367</v>
      </c>
      <c r="D2278" s="3">
        <v>25748</v>
      </c>
      <c r="E2278" s="4">
        <v>2036.61</v>
      </c>
      <c r="F2278" s="4">
        <v>12.6</v>
      </c>
    </row>
    <row r="2279" spans="1:6" x14ac:dyDescent="0.3">
      <c r="A2279" s="1">
        <v>41063</v>
      </c>
      <c r="B2279" t="s">
        <v>3761</v>
      </c>
      <c r="C2279" t="s">
        <v>3762</v>
      </c>
      <c r="D2279" s="3">
        <v>7008</v>
      </c>
      <c r="E2279" s="4">
        <v>3146.19</v>
      </c>
      <c r="F2279" s="4">
        <v>2.2000000000000002</v>
      </c>
    </row>
    <row r="2280" spans="1:6" x14ac:dyDescent="0.3">
      <c r="A2280" s="1">
        <v>41065</v>
      </c>
      <c r="B2280" t="s">
        <v>3763</v>
      </c>
      <c r="C2280" t="s">
        <v>3764</v>
      </c>
      <c r="D2280" s="3">
        <v>25213</v>
      </c>
      <c r="E2280" s="4">
        <v>2381.52</v>
      </c>
      <c r="F2280" s="4">
        <v>10.6</v>
      </c>
    </row>
    <row r="2281" spans="1:6" x14ac:dyDescent="0.3">
      <c r="A2281" s="1">
        <v>41067</v>
      </c>
      <c r="B2281" t="s">
        <v>3765</v>
      </c>
      <c r="C2281" t="s">
        <v>142</v>
      </c>
      <c r="D2281" s="3">
        <v>529710</v>
      </c>
      <c r="E2281" s="4">
        <v>724.23</v>
      </c>
      <c r="F2281" s="4">
        <v>731.4</v>
      </c>
    </row>
    <row r="2282" spans="1:6" x14ac:dyDescent="0.3">
      <c r="A2282" s="1">
        <v>41069</v>
      </c>
      <c r="B2282" t="s">
        <v>3766</v>
      </c>
      <c r="C2282" t="s">
        <v>1032</v>
      </c>
      <c r="D2282" s="3">
        <v>1441</v>
      </c>
      <c r="E2282" s="4">
        <v>1714.75</v>
      </c>
      <c r="F2282" s="4">
        <v>0.8</v>
      </c>
    </row>
    <row r="2283" spans="1:6" x14ac:dyDescent="0.3">
      <c r="A2283" s="1">
        <v>41071</v>
      </c>
      <c r="B2283" t="s">
        <v>3767</v>
      </c>
      <c r="C2283" t="s">
        <v>3768</v>
      </c>
      <c r="D2283" s="3">
        <v>99193</v>
      </c>
      <c r="E2283" s="4">
        <v>715.86</v>
      </c>
      <c r="F2283" s="4">
        <v>138.6</v>
      </c>
    </row>
    <row r="2284" spans="1:6" x14ac:dyDescent="0.3">
      <c r="A2284" s="1">
        <v>42</v>
      </c>
      <c r="B2284" t="s">
        <v>3769</v>
      </c>
      <c r="C2284" t="s">
        <v>3770</v>
      </c>
      <c r="D2284" s="3">
        <v>12702379</v>
      </c>
      <c r="E2284" s="4">
        <v>44742.7</v>
      </c>
      <c r="F2284" s="4">
        <v>283.89999999999998</v>
      </c>
    </row>
    <row r="2285" spans="1:6" x14ac:dyDescent="0.3">
      <c r="A2285" s="1">
        <v>42001</v>
      </c>
      <c r="B2285" t="s">
        <v>3771</v>
      </c>
      <c r="C2285" t="s">
        <v>496</v>
      </c>
      <c r="D2285" s="3">
        <v>101407</v>
      </c>
      <c r="E2285" s="4">
        <v>518.66999999999996</v>
      </c>
      <c r="F2285" s="4">
        <v>195.5</v>
      </c>
    </row>
    <row r="2286" spans="1:6" x14ac:dyDescent="0.3">
      <c r="A2286" s="1">
        <v>42003</v>
      </c>
      <c r="B2286" t="s">
        <v>3772</v>
      </c>
      <c r="C2286" t="s">
        <v>3773</v>
      </c>
      <c r="D2286" s="3">
        <v>1223348</v>
      </c>
      <c r="E2286" s="4">
        <v>730.07</v>
      </c>
      <c r="F2286" s="4">
        <v>1675.6</v>
      </c>
    </row>
    <row r="2287" spans="1:6" x14ac:dyDescent="0.3">
      <c r="A2287" s="1">
        <v>42005</v>
      </c>
      <c r="B2287" t="s">
        <v>3774</v>
      </c>
      <c r="C2287" t="s">
        <v>3775</v>
      </c>
      <c r="D2287" s="3">
        <v>68941</v>
      </c>
      <c r="E2287" s="4">
        <v>653.20000000000005</v>
      </c>
      <c r="F2287" s="4">
        <v>105.5</v>
      </c>
    </row>
    <row r="2288" spans="1:6" x14ac:dyDescent="0.3">
      <c r="A2288" s="1">
        <v>42007</v>
      </c>
      <c r="B2288" t="s">
        <v>3776</v>
      </c>
      <c r="C2288" t="s">
        <v>3602</v>
      </c>
      <c r="D2288" s="3">
        <v>170539</v>
      </c>
      <c r="E2288" s="4">
        <v>434.71</v>
      </c>
      <c r="F2288" s="4">
        <v>392.3</v>
      </c>
    </row>
    <row r="2289" spans="1:6" x14ac:dyDescent="0.3">
      <c r="A2289" s="1">
        <v>42009</v>
      </c>
      <c r="B2289" t="s">
        <v>3777</v>
      </c>
      <c r="C2289" t="s">
        <v>3778</v>
      </c>
      <c r="D2289" s="3">
        <v>49762</v>
      </c>
      <c r="E2289" s="4">
        <v>1012.3</v>
      </c>
      <c r="F2289" s="4">
        <v>49.2</v>
      </c>
    </row>
    <row r="2290" spans="1:6" x14ac:dyDescent="0.3">
      <c r="A2290" s="1">
        <v>42011</v>
      </c>
      <c r="B2290" t="s">
        <v>3779</v>
      </c>
      <c r="C2290" t="s">
        <v>3780</v>
      </c>
      <c r="D2290" s="3">
        <v>411442</v>
      </c>
      <c r="E2290" s="4">
        <v>856.51</v>
      </c>
      <c r="F2290" s="4">
        <v>480.4</v>
      </c>
    </row>
    <row r="2291" spans="1:6" x14ac:dyDescent="0.3">
      <c r="A2291" s="1">
        <v>42013</v>
      </c>
      <c r="B2291" t="s">
        <v>3781</v>
      </c>
      <c r="C2291" t="s">
        <v>3782</v>
      </c>
      <c r="D2291" s="3">
        <v>127089</v>
      </c>
      <c r="E2291" s="4">
        <v>525.79999999999995</v>
      </c>
      <c r="F2291" s="4">
        <v>241.7</v>
      </c>
    </row>
    <row r="2292" spans="1:6" x14ac:dyDescent="0.3">
      <c r="A2292" s="1">
        <v>42015</v>
      </c>
      <c r="B2292" t="s">
        <v>3783</v>
      </c>
      <c r="C2292" t="s">
        <v>657</v>
      </c>
      <c r="D2292" s="3">
        <v>62622</v>
      </c>
      <c r="E2292" s="4">
        <v>1147.4000000000001</v>
      </c>
      <c r="F2292" s="4">
        <v>54.6</v>
      </c>
    </row>
    <row r="2293" spans="1:6" x14ac:dyDescent="0.3">
      <c r="A2293" s="1">
        <v>42017</v>
      </c>
      <c r="B2293" t="s">
        <v>3784</v>
      </c>
      <c r="C2293" t="s">
        <v>3785</v>
      </c>
      <c r="D2293" s="3">
        <v>625249</v>
      </c>
      <c r="E2293" s="4">
        <v>604.30999999999995</v>
      </c>
      <c r="F2293" s="4">
        <v>1034.7</v>
      </c>
    </row>
    <row r="2294" spans="1:6" x14ac:dyDescent="0.3">
      <c r="A2294" s="1">
        <v>42019</v>
      </c>
      <c r="B2294" t="s">
        <v>3786</v>
      </c>
      <c r="C2294" t="s">
        <v>23</v>
      </c>
      <c r="D2294" s="3">
        <v>183862</v>
      </c>
      <c r="E2294" s="4">
        <v>788.6</v>
      </c>
      <c r="F2294" s="4">
        <v>233.1</v>
      </c>
    </row>
    <row r="2295" spans="1:6" x14ac:dyDescent="0.3">
      <c r="A2295" s="1">
        <v>42021</v>
      </c>
      <c r="B2295" t="s">
        <v>3787</v>
      </c>
      <c r="C2295" t="s">
        <v>3788</v>
      </c>
      <c r="D2295" s="3">
        <v>143679</v>
      </c>
      <c r="E2295" s="4">
        <v>688.35</v>
      </c>
      <c r="F2295" s="4">
        <v>208.7</v>
      </c>
    </row>
    <row r="2296" spans="1:6" x14ac:dyDescent="0.3">
      <c r="A2296" s="1">
        <v>42023</v>
      </c>
      <c r="B2296" t="s">
        <v>3789</v>
      </c>
      <c r="C2296" t="s">
        <v>3790</v>
      </c>
      <c r="D2296" s="3">
        <v>5085</v>
      </c>
      <c r="E2296" s="4">
        <v>396.23</v>
      </c>
      <c r="F2296" s="4">
        <v>12.8</v>
      </c>
    </row>
    <row r="2297" spans="1:6" x14ac:dyDescent="0.3">
      <c r="A2297" s="1">
        <v>42025</v>
      </c>
      <c r="B2297" t="s">
        <v>3791</v>
      </c>
      <c r="C2297" t="s">
        <v>2747</v>
      </c>
      <c r="D2297" s="3">
        <v>65249</v>
      </c>
      <c r="E2297" s="4">
        <v>381.46</v>
      </c>
      <c r="F2297" s="4">
        <v>171.1</v>
      </c>
    </row>
    <row r="2298" spans="1:6" x14ac:dyDescent="0.3">
      <c r="A2298" s="1">
        <v>42027</v>
      </c>
      <c r="B2298" t="s">
        <v>3792</v>
      </c>
      <c r="C2298" t="s">
        <v>3793</v>
      </c>
      <c r="D2298" s="3">
        <v>153990</v>
      </c>
      <c r="E2298" s="4">
        <v>1109.92</v>
      </c>
      <c r="F2298" s="4">
        <v>138.69999999999999</v>
      </c>
    </row>
    <row r="2299" spans="1:6" x14ac:dyDescent="0.3">
      <c r="A2299" s="1">
        <v>42029</v>
      </c>
      <c r="B2299" t="s">
        <v>3794</v>
      </c>
      <c r="C2299" t="s">
        <v>3795</v>
      </c>
      <c r="D2299" s="3">
        <v>498886</v>
      </c>
      <c r="E2299" s="4">
        <v>750.51</v>
      </c>
      <c r="F2299" s="4">
        <v>664.7</v>
      </c>
    </row>
    <row r="2300" spans="1:6" x14ac:dyDescent="0.3">
      <c r="A2300" s="1">
        <v>42031</v>
      </c>
      <c r="B2300" t="s">
        <v>3797</v>
      </c>
      <c r="C2300" t="s">
        <v>3798</v>
      </c>
      <c r="D2300" s="3">
        <v>39988</v>
      </c>
      <c r="E2300" s="4">
        <v>600.83000000000004</v>
      </c>
      <c r="F2300" s="4">
        <v>66.599999999999994</v>
      </c>
    </row>
    <row r="2301" spans="1:6" x14ac:dyDescent="0.3">
      <c r="A2301" s="1">
        <v>42033</v>
      </c>
      <c r="B2301" t="s">
        <v>3799</v>
      </c>
      <c r="C2301" t="s">
        <v>3800</v>
      </c>
      <c r="D2301" s="3">
        <v>81642</v>
      </c>
      <c r="E2301" s="4">
        <v>1144.72</v>
      </c>
      <c r="F2301" s="4">
        <v>71.3</v>
      </c>
    </row>
    <row r="2302" spans="1:6" x14ac:dyDescent="0.3">
      <c r="A2302" s="1">
        <v>42035</v>
      </c>
      <c r="B2302" t="s">
        <v>3802</v>
      </c>
      <c r="C2302" t="s">
        <v>1159</v>
      </c>
      <c r="D2302" s="3">
        <v>39238</v>
      </c>
      <c r="E2302" s="4">
        <v>887.98</v>
      </c>
      <c r="F2302" s="4">
        <v>44.2</v>
      </c>
    </row>
    <row r="2303" spans="1:6" x14ac:dyDescent="0.3">
      <c r="A2303" s="1">
        <v>42037</v>
      </c>
      <c r="B2303" t="s">
        <v>3803</v>
      </c>
      <c r="C2303" t="s">
        <v>268</v>
      </c>
      <c r="D2303" s="3">
        <v>67295</v>
      </c>
      <c r="E2303" s="4">
        <v>483.11</v>
      </c>
      <c r="F2303" s="4">
        <v>139.30000000000001</v>
      </c>
    </row>
    <row r="2304" spans="1:6" x14ac:dyDescent="0.3">
      <c r="A2304" s="1">
        <v>42039</v>
      </c>
      <c r="B2304" t="s">
        <v>3804</v>
      </c>
      <c r="C2304" t="s">
        <v>274</v>
      </c>
      <c r="D2304" s="3">
        <v>88765</v>
      </c>
      <c r="E2304" s="4">
        <v>1012.3</v>
      </c>
      <c r="F2304" s="4">
        <v>87.7</v>
      </c>
    </row>
    <row r="2305" spans="1:6" x14ac:dyDescent="0.3">
      <c r="A2305" s="1">
        <v>42041</v>
      </c>
      <c r="B2305" t="s">
        <v>3805</v>
      </c>
      <c r="C2305" t="s">
        <v>1165</v>
      </c>
      <c r="D2305" s="3">
        <v>235406</v>
      </c>
      <c r="E2305" s="4">
        <v>545.46</v>
      </c>
      <c r="F2305" s="4">
        <v>431.6</v>
      </c>
    </row>
    <row r="2306" spans="1:6" x14ac:dyDescent="0.3">
      <c r="A2306" s="1">
        <v>42043</v>
      </c>
      <c r="B2306" t="s">
        <v>3806</v>
      </c>
      <c r="C2306" t="s">
        <v>3807</v>
      </c>
      <c r="D2306" s="3">
        <v>268100</v>
      </c>
      <c r="E2306" s="4">
        <v>525.04999999999995</v>
      </c>
      <c r="F2306" s="4">
        <v>510.6</v>
      </c>
    </row>
    <row r="2307" spans="1:6" x14ac:dyDescent="0.3">
      <c r="A2307" s="1">
        <v>42045</v>
      </c>
      <c r="B2307" t="s">
        <v>3808</v>
      </c>
      <c r="C2307" t="s">
        <v>1320</v>
      </c>
      <c r="D2307" s="3">
        <v>558979</v>
      </c>
      <c r="E2307" s="4">
        <v>183.84</v>
      </c>
      <c r="F2307" s="4">
        <v>3040.5</v>
      </c>
    </row>
    <row r="2308" spans="1:6" x14ac:dyDescent="0.3">
      <c r="A2308" s="1">
        <v>42047</v>
      </c>
      <c r="B2308" t="s">
        <v>3810</v>
      </c>
      <c r="C2308" t="s">
        <v>1616</v>
      </c>
      <c r="D2308" s="3">
        <v>31946</v>
      </c>
      <c r="E2308" s="4">
        <v>827.36</v>
      </c>
      <c r="F2308" s="4">
        <v>38.6</v>
      </c>
    </row>
    <row r="2309" spans="1:6" x14ac:dyDescent="0.3">
      <c r="A2309" s="1">
        <v>42049</v>
      </c>
      <c r="B2309" t="s">
        <v>3811</v>
      </c>
      <c r="C2309" t="s">
        <v>3142</v>
      </c>
      <c r="D2309" s="3">
        <v>280566</v>
      </c>
      <c r="E2309" s="4">
        <v>799.15</v>
      </c>
      <c r="F2309" s="4">
        <v>351.1</v>
      </c>
    </row>
    <row r="2310" spans="1:6" x14ac:dyDescent="0.3">
      <c r="A2310" s="1">
        <v>42051</v>
      </c>
      <c r="B2310" t="s">
        <v>3812</v>
      </c>
      <c r="C2310" t="s">
        <v>67</v>
      </c>
      <c r="D2310" s="3">
        <v>136606</v>
      </c>
      <c r="E2310" s="4">
        <v>790.34</v>
      </c>
      <c r="F2310" s="4">
        <v>172.8</v>
      </c>
    </row>
    <row r="2311" spans="1:6" x14ac:dyDescent="0.3">
      <c r="A2311" s="1">
        <v>42053</v>
      </c>
      <c r="B2311" t="s">
        <v>3813</v>
      </c>
      <c r="C2311" t="s">
        <v>3814</v>
      </c>
      <c r="D2311" s="3">
        <v>7716</v>
      </c>
      <c r="E2311" s="4">
        <v>427.19</v>
      </c>
      <c r="F2311" s="4">
        <v>18.100000000000001</v>
      </c>
    </row>
    <row r="2312" spans="1:6" x14ac:dyDescent="0.3">
      <c r="A2312" s="1">
        <v>42055</v>
      </c>
      <c r="B2312" t="s">
        <v>3815</v>
      </c>
      <c r="C2312" t="s">
        <v>69</v>
      </c>
      <c r="D2312" s="3">
        <v>149618</v>
      </c>
      <c r="E2312" s="4">
        <v>772.22</v>
      </c>
      <c r="F2312" s="4">
        <v>193.7</v>
      </c>
    </row>
    <row r="2313" spans="1:6" x14ac:dyDescent="0.3">
      <c r="A2313" s="1">
        <v>42057</v>
      </c>
      <c r="B2313" t="s">
        <v>3816</v>
      </c>
      <c r="C2313" t="s">
        <v>288</v>
      </c>
      <c r="D2313" s="3">
        <v>14845</v>
      </c>
      <c r="E2313" s="4">
        <v>437.55</v>
      </c>
      <c r="F2313" s="4">
        <v>33.9</v>
      </c>
    </row>
    <row r="2314" spans="1:6" x14ac:dyDescent="0.3">
      <c r="A2314" s="1">
        <v>42059</v>
      </c>
      <c r="B2314" t="s">
        <v>3817</v>
      </c>
      <c r="C2314" t="s">
        <v>73</v>
      </c>
      <c r="D2314" s="3">
        <v>38686</v>
      </c>
      <c r="E2314" s="4">
        <v>575.95000000000005</v>
      </c>
      <c r="F2314" s="4">
        <v>67.2</v>
      </c>
    </row>
    <row r="2315" spans="1:6" x14ac:dyDescent="0.3">
      <c r="A2315" s="1">
        <v>42061</v>
      </c>
      <c r="B2315" t="s">
        <v>3818</v>
      </c>
      <c r="C2315" t="s">
        <v>3819</v>
      </c>
      <c r="D2315" s="3">
        <v>45913</v>
      </c>
      <c r="E2315" s="4">
        <v>874.64</v>
      </c>
      <c r="F2315" s="4">
        <v>52.5</v>
      </c>
    </row>
    <row r="2316" spans="1:6" x14ac:dyDescent="0.3">
      <c r="A2316" s="1">
        <v>42063</v>
      </c>
      <c r="B2316" t="s">
        <v>3820</v>
      </c>
      <c r="C2316" t="s">
        <v>3821</v>
      </c>
      <c r="D2316" s="3">
        <v>88880</v>
      </c>
      <c r="E2316" s="4">
        <v>827.03</v>
      </c>
      <c r="F2316" s="4">
        <v>107.5</v>
      </c>
    </row>
    <row r="2317" spans="1:6" x14ac:dyDescent="0.3">
      <c r="A2317" s="1">
        <v>42065</v>
      </c>
      <c r="B2317" t="s">
        <v>3822</v>
      </c>
      <c r="C2317" t="s">
        <v>83</v>
      </c>
      <c r="D2317" s="3">
        <v>45200</v>
      </c>
      <c r="E2317" s="4">
        <v>652.42999999999995</v>
      </c>
      <c r="F2317" s="4">
        <v>69.3</v>
      </c>
    </row>
    <row r="2318" spans="1:6" x14ac:dyDescent="0.3">
      <c r="A2318" s="1">
        <v>42067</v>
      </c>
      <c r="B2318" t="s">
        <v>3824</v>
      </c>
      <c r="C2318" t="s">
        <v>3825</v>
      </c>
      <c r="D2318" s="3">
        <v>24636</v>
      </c>
      <c r="E2318" s="4">
        <v>391.35</v>
      </c>
      <c r="F2318" s="4">
        <v>63</v>
      </c>
    </row>
    <row r="2319" spans="1:6" x14ac:dyDescent="0.3">
      <c r="A2319" s="1">
        <v>42069</v>
      </c>
      <c r="B2319" t="s">
        <v>3826</v>
      </c>
      <c r="C2319" t="s">
        <v>3827</v>
      </c>
      <c r="D2319" s="3">
        <v>214437</v>
      </c>
      <c r="E2319" s="4">
        <v>459.08</v>
      </c>
      <c r="F2319" s="4">
        <v>467.1</v>
      </c>
    </row>
    <row r="2320" spans="1:6" x14ac:dyDescent="0.3">
      <c r="A2320" s="1">
        <v>42071</v>
      </c>
      <c r="B2320" t="s">
        <v>3828</v>
      </c>
      <c r="C2320" t="s">
        <v>2913</v>
      </c>
      <c r="D2320" s="3">
        <v>519445</v>
      </c>
      <c r="E2320" s="4">
        <v>943.81</v>
      </c>
      <c r="F2320" s="4">
        <v>550.4</v>
      </c>
    </row>
    <row r="2321" spans="1:6" x14ac:dyDescent="0.3">
      <c r="A2321" s="1">
        <v>42073</v>
      </c>
      <c r="B2321" t="s">
        <v>3829</v>
      </c>
      <c r="C2321" t="s">
        <v>90</v>
      </c>
      <c r="D2321" s="3">
        <v>91108</v>
      </c>
      <c r="E2321" s="4">
        <v>358.18</v>
      </c>
      <c r="F2321" s="4">
        <v>254.4</v>
      </c>
    </row>
    <row r="2322" spans="1:6" x14ac:dyDescent="0.3">
      <c r="A2322" s="1">
        <v>42075</v>
      </c>
      <c r="B2322" t="s">
        <v>3830</v>
      </c>
      <c r="C2322" t="s">
        <v>3831</v>
      </c>
      <c r="D2322" s="3">
        <v>133568</v>
      </c>
      <c r="E2322" s="4">
        <v>361.83</v>
      </c>
      <c r="F2322" s="4">
        <v>369.1</v>
      </c>
    </row>
    <row r="2323" spans="1:6" x14ac:dyDescent="0.3">
      <c r="A2323" s="1">
        <v>42077</v>
      </c>
      <c r="B2323" t="s">
        <v>3832</v>
      </c>
      <c r="C2323" t="s">
        <v>3833</v>
      </c>
      <c r="D2323" s="3">
        <v>349497</v>
      </c>
      <c r="E2323" s="4">
        <v>345.17</v>
      </c>
      <c r="F2323" s="4">
        <v>1012.5</v>
      </c>
    </row>
    <row r="2324" spans="1:6" x14ac:dyDescent="0.3">
      <c r="A2324" s="1">
        <v>42079</v>
      </c>
      <c r="B2324" t="s">
        <v>3834</v>
      </c>
      <c r="C2324" t="s">
        <v>3835</v>
      </c>
      <c r="D2324" s="3">
        <v>320918</v>
      </c>
      <c r="E2324" s="4">
        <v>890.33</v>
      </c>
      <c r="F2324" s="4">
        <v>360.4</v>
      </c>
    </row>
    <row r="2325" spans="1:6" x14ac:dyDescent="0.3">
      <c r="A2325" s="1">
        <v>42081</v>
      </c>
      <c r="B2325" t="s">
        <v>3836</v>
      </c>
      <c r="C2325" t="s">
        <v>3837</v>
      </c>
      <c r="D2325" s="3">
        <v>116111</v>
      </c>
      <c r="E2325" s="4">
        <v>1228.5899999999999</v>
      </c>
      <c r="F2325" s="4">
        <v>94.5</v>
      </c>
    </row>
    <row r="2326" spans="1:6" x14ac:dyDescent="0.3">
      <c r="A2326" s="1">
        <v>42083</v>
      </c>
      <c r="B2326" t="s">
        <v>3838</v>
      </c>
      <c r="C2326" t="s">
        <v>3839</v>
      </c>
      <c r="D2326" s="3">
        <v>43450</v>
      </c>
      <c r="E2326" s="4">
        <v>979.2</v>
      </c>
      <c r="F2326" s="4">
        <v>44.4</v>
      </c>
    </row>
    <row r="2327" spans="1:6" x14ac:dyDescent="0.3">
      <c r="A2327" s="1">
        <v>42085</v>
      </c>
      <c r="B2327" t="s">
        <v>3840</v>
      </c>
      <c r="C2327" t="s">
        <v>1239</v>
      </c>
      <c r="D2327" s="3">
        <v>116638</v>
      </c>
      <c r="E2327" s="4">
        <v>672.57</v>
      </c>
      <c r="F2327" s="4">
        <v>173.4</v>
      </c>
    </row>
    <row r="2328" spans="1:6" x14ac:dyDescent="0.3">
      <c r="A2328" s="1">
        <v>42087</v>
      </c>
      <c r="B2328" t="s">
        <v>3841</v>
      </c>
      <c r="C2328" t="s">
        <v>3842</v>
      </c>
      <c r="D2328" s="3">
        <v>46682</v>
      </c>
      <c r="E2328" s="4">
        <v>411.03</v>
      </c>
      <c r="F2328" s="4">
        <v>113.6</v>
      </c>
    </row>
    <row r="2329" spans="1:6" x14ac:dyDescent="0.3">
      <c r="A2329" s="1">
        <v>42089</v>
      </c>
      <c r="B2329" t="s">
        <v>3843</v>
      </c>
      <c r="C2329" t="s">
        <v>112</v>
      </c>
      <c r="D2329" s="3">
        <v>169842</v>
      </c>
      <c r="E2329" s="4">
        <v>608.29</v>
      </c>
      <c r="F2329" s="4">
        <v>279.2</v>
      </c>
    </row>
    <row r="2330" spans="1:6" x14ac:dyDescent="0.3">
      <c r="A2330" s="1">
        <v>42091</v>
      </c>
      <c r="B2330" t="s">
        <v>3844</v>
      </c>
      <c r="C2330" t="s">
        <v>114</v>
      </c>
      <c r="D2330" s="3">
        <v>799874</v>
      </c>
      <c r="E2330" s="4">
        <v>483.04</v>
      </c>
      <c r="F2330" s="4">
        <v>1655.9</v>
      </c>
    </row>
    <row r="2331" spans="1:6" x14ac:dyDescent="0.3">
      <c r="A2331" s="1">
        <v>42093</v>
      </c>
      <c r="B2331" t="s">
        <v>3846</v>
      </c>
      <c r="C2331" t="s">
        <v>3847</v>
      </c>
      <c r="D2331" s="3">
        <v>18267</v>
      </c>
      <c r="E2331" s="4">
        <v>130.24</v>
      </c>
      <c r="F2331" s="4">
        <v>140.30000000000001</v>
      </c>
    </row>
    <row r="2332" spans="1:6" x14ac:dyDescent="0.3">
      <c r="A2332" s="1">
        <v>42095</v>
      </c>
      <c r="B2332" t="s">
        <v>3848</v>
      </c>
      <c r="C2332" t="s">
        <v>3323</v>
      </c>
      <c r="D2332" s="3">
        <v>297735</v>
      </c>
      <c r="E2332" s="4">
        <v>369.67</v>
      </c>
      <c r="F2332" s="4">
        <v>805.4</v>
      </c>
    </row>
    <row r="2333" spans="1:6" x14ac:dyDescent="0.3">
      <c r="A2333" s="1">
        <v>42097</v>
      </c>
      <c r="B2333" t="s">
        <v>3849</v>
      </c>
      <c r="C2333" t="s">
        <v>3850</v>
      </c>
      <c r="D2333" s="3">
        <v>94528</v>
      </c>
      <c r="E2333" s="4">
        <v>458.37</v>
      </c>
      <c r="F2333" s="4">
        <v>206.2</v>
      </c>
    </row>
    <row r="2334" spans="1:6" x14ac:dyDescent="0.3">
      <c r="A2334" s="1">
        <v>42099</v>
      </c>
      <c r="B2334" t="s">
        <v>3851</v>
      </c>
      <c r="C2334" t="s">
        <v>118</v>
      </c>
      <c r="D2334" s="3">
        <v>45969</v>
      </c>
      <c r="E2334" s="4">
        <v>551.45000000000005</v>
      </c>
      <c r="F2334" s="4">
        <v>83.4</v>
      </c>
    </row>
    <row r="2335" spans="1:6" x14ac:dyDescent="0.3">
      <c r="A2335" s="1">
        <v>42101</v>
      </c>
      <c r="B2335" t="s">
        <v>3852</v>
      </c>
      <c r="C2335" t="s">
        <v>3853</v>
      </c>
      <c r="D2335" s="3">
        <v>1526006</v>
      </c>
      <c r="E2335" s="4">
        <v>134.1</v>
      </c>
      <c r="F2335" s="4">
        <v>11379.5</v>
      </c>
    </row>
    <row r="2336" spans="1:6" x14ac:dyDescent="0.3">
      <c r="A2336" s="1">
        <v>42103</v>
      </c>
      <c r="B2336" t="s">
        <v>3854</v>
      </c>
      <c r="C2336" t="s">
        <v>122</v>
      </c>
      <c r="D2336" s="3">
        <v>57369</v>
      </c>
      <c r="E2336" s="4">
        <v>544.96</v>
      </c>
      <c r="F2336" s="4">
        <v>105.3</v>
      </c>
    </row>
    <row r="2337" spans="1:6" x14ac:dyDescent="0.3">
      <c r="A2337" s="1">
        <v>42105</v>
      </c>
      <c r="B2337" t="s">
        <v>3855</v>
      </c>
      <c r="C2337" t="s">
        <v>3856</v>
      </c>
      <c r="D2337" s="3">
        <v>17457</v>
      </c>
      <c r="E2337" s="4">
        <v>1081.32</v>
      </c>
      <c r="F2337" s="4">
        <v>16.100000000000001</v>
      </c>
    </row>
    <row r="2338" spans="1:6" x14ac:dyDescent="0.3">
      <c r="A2338" s="1">
        <v>42107</v>
      </c>
      <c r="B2338" t="s">
        <v>3857</v>
      </c>
      <c r="C2338" t="s">
        <v>3858</v>
      </c>
      <c r="D2338" s="3">
        <v>148289</v>
      </c>
      <c r="E2338" s="4">
        <v>778.63</v>
      </c>
      <c r="F2338" s="4">
        <v>190.4</v>
      </c>
    </row>
    <row r="2339" spans="1:6" x14ac:dyDescent="0.3">
      <c r="A2339" s="1">
        <v>42109</v>
      </c>
      <c r="B2339" t="s">
        <v>3859</v>
      </c>
      <c r="C2339" t="s">
        <v>3860</v>
      </c>
      <c r="D2339" s="3">
        <v>39702</v>
      </c>
      <c r="E2339" s="4">
        <v>328.71</v>
      </c>
      <c r="F2339" s="4">
        <v>120.8</v>
      </c>
    </row>
    <row r="2340" spans="1:6" x14ac:dyDescent="0.3">
      <c r="A2340" s="1">
        <v>42111</v>
      </c>
      <c r="B2340" t="s">
        <v>3861</v>
      </c>
      <c r="C2340" t="s">
        <v>2080</v>
      </c>
      <c r="D2340" s="3">
        <v>77742</v>
      </c>
      <c r="E2340" s="4">
        <v>1074.3699999999999</v>
      </c>
      <c r="F2340" s="4">
        <v>72.400000000000006</v>
      </c>
    </row>
    <row r="2341" spans="1:6" x14ac:dyDescent="0.3">
      <c r="A2341" s="1">
        <v>42113</v>
      </c>
      <c r="B2341" t="s">
        <v>3862</v>
      </c>
      <c r="C2341" t="s">
        <v>1406</v>
      </c>
      <c r="D2341" s="3">
        <v>6428</v>
      </c>
      <c r="E2341" s="4">
        <v>449.94</v>
      </c>
      <c r="F2341" s="4">
        <v>14.3</v>
      </c>
    </row>
    <row r="2342" spans="1:6" x14ac:dyDescent="0.3">
      <c r="A2342" s="1">
        <v>42115</v>
      </c>
      <c r="B2342" t="s">
        <v>3863</v>
      </c>
      <c r="C2342" t="s">
        <v>3864</v>
      </c>
      <c r="D2342" s="3">
        <v>43356</v>
      </c>
      <c r="E2342" s="4">
        <v>823.43</v>
      </c>
      <c r="F2342" s="4">
        <v>52.7</v>
      </c>
    </row>
    <row r="2343" spans="1:6" x14ac:dyDescent="0.3">
      <c r="A2343" s="1">
        <v>42117</v>
      </c>
      <c r="B2343" t="s">
        <v>3865</v>
      </c>
      <c r="C2343" t="s">
        <v>3197</v>
      </c>
      <c r="D2343" s="3">
        <v>41981</v>
      </c>
      <c r="E2343" s="4">
        <v>1133.79</v>
      </c>
      <c r="F2343" s="4">
        <v>37</v>
      </c>
    </row>
    <row r="2344" spans="1:6" x14ac:dyDescent="0.3">
      <c r="A2344" s="1">
        <v>42119</v>
      </c>
      <c r="B2344" t="s">
        <v>3866</v>
      </c>
      <c r="C2344" t="s">
        <v>367</v>
      </c>
      <c r="D2344" s="3">
        <v>44947</v>
      </c>
      <c r="E2344" s="4">
        <v>315.98</v>
      </c>
      <c r="F2344" s="4">
        <v>142.19999999999999</v>
      </c>
    </row>
    <row r="2345" spans="1:6" x14ac:dyDescent="0.3">
      <c r="A2345" s="1">
        <v>42121</v>
      </c>
      <c r="B2345" t="s">
        <v>3867</v>
      </c>
      <c r="C2345" t="s">
        <v>3868</v>
      </c>
      <c r="D2345" s="3">
        <v>54984</v>
      </c>
      <c r="E2345" s="4">
        <v>674.28</v>
      </c>
      <c r="F2345" s="4">
        <v>81.5</v>
      </c>
    </row>
    <row r="2346" spans="1:6" x14ac:dyDescent="0.3">
      <c r="A2346" s="1">
        <v>42123</v>
      </c>
      <c r="B2346" t="s">
        <v>3869</v>
      </c>
      <c r="C2346" t="s">
        <v>1025</v>
      </c>
      <c r="D2346" s="3">
        <v>41815</v>
      </c>
      <c r="E2346" s="4">
        <v>884.13</v>
      </c>
      <c r="F2346" s="4">
        <v>47.3</v>
      </c>
    </row>
    <row r="2347" spans="1:6" x14ac:dyDescent="0.3">
      <c r="A2347" s="1">
        <v>42125</v>
      </c>
      <c r="B2347" t="s">
        <v>3870</v>
      </c>
      <c r="C2347" t="s">
        <v>142</v>
      </c>
      <c r="D2347" s="3">
        <v>207820</v>
      </c>
      <c r="E2347" s="4">
        <v>856.99</v>
      </c>
      <c r="F2347" s="4">
        <v>242.5</v>
      </c>
    </row>
    <row r="2348" spans="1:6" x14ac:dyDescent="0.3">
      <c r="A2348" s="1">
        <v>42127</v>
      </c>
      <c r="B2348" t="s">
        <v>3871</v>
      </c>
      <c r="C2348" t="s">
        <v>1028</v>
      </c>
      <c r="D2348" s="3">
        <v>52822</v>
      </c>
      <c r="E2348" s="4">
        <v>725.6</v>
      </c>
      <c r="F2348" s="4">
        <v>72.8</v>
      </c>
    </row>
    <row r="2349" spans="1:6" x14ac:dyDescent="0.3">
      <c r="A2349" s="1">
        <v>42129</v>
      </c>
      <c r="B2349" t="s">
        <v>3872</v>
      </c>
      <c r="C2349" t="s">
        <v>3873</v>
      </c>
      <c r="D2349" s="3">
        <v>365169</v>
      </c>
      <c r="E2349" s="4">
        <v>1027.55</v>
      </c>
      <c r="F2349" s="4">
        <v>355.4</v>
      </c>
    </row>
    <row r="2350" spans="1:6" x14ac:dyDescent="0.3">
      <c r="A2350" s="1">
        <v>42131</v>
      </c>
      <c r="B2350" t="s">
        <v>3874</v>
      </c>
      <c r="C2350" t="s">
        <v>3208</v>
      </c>
      <c r="D2350" s="3">
        <v>28276</v>
      </c>
      <c r="E2350" s="4">
        <v>397.32</v>
      </c>
      <c r="F2350" s="4">
        <v>71.2</v>
      </c>
    </row>
    <row r="2351" spans="1:6" x14ac:dyDescent="0.3">
      <c r="A2351" s="1">
        <v>42133</v>
      </c>
      <c r="B2351" t="s">
        <v>3875</v>
      </c>
      <c r="C2351" t="s">
        <v>2085</v>
      </c>
      <c r="D2351" s="3">
        <v>434972</v>
      </c>
      <c r="E2351" s="4">
        <v>904.18</v>
      </c>
      <c r="F2351" s="4">
        <v>481.1</v>
      </c>
    </row>
    <row r="2352" spans="1:6" x14ac:dyDescent="0.3">
      <c r="A2352" s="1">
        <v>44</v>
      </c>
      <c r="B2352" t="s">
        <v>3876</v>
      </c>
      <c r="C2352" t="s">
        <v>3877</v>
      </c>
      <c r="D2352" s="3">
        <v>1052567</v>
      </c>
      <c r="E2352" s="4">
        <v>1033.81</v>
      </c>
      <c r="F2352" s="4">
        <v>1018.1</v>
      </c>
    </row>
    <row r="2353" spans="1:6" x14ac:dyDescent="0.3">
      <c r="A2353" s="1">
        <v>44001</v>
      </c>
      <c r="B2353" t="s">
        <v>3878</v>
      </c>
      <c r="C2353" t="s">
        <v>2139</v>
      </c>
      <c r="D2353" s="3">
        <v>49875</v>
      </c>
      <c r="E2353" s="4">
        <v>24.16</v>
      </c>
      <c r="F2353" s="4">
        <v>2064</v>
      </c>
    </row>
    <row r="2354" spans="1:6" x14ac:dyDescent="0.3">
      <c r="A2354" s="1">
        <v>44003</v>
      </c>
      <c r="B2354" t="s">
        <v>3879</v>
      </c>
      <c r="C2354" t="s">
        <v>637</v>
      </c>
      <c r="D2354" s="3">
        <v>166158</v>
      </c>
      <c r="E2354" s="4">
        <v>168.53</v>
      </c>
      <c r="F2354" s="4">
        <v>985.9</v>
      </c>
    </row>
    <row r="2355" spans="1:6" x14ac:dyDescent="0.3">
      <c r="A2355" s="1">
        <v>44005</v>
      </c>
      <c r="B2355" t="s">
        <v>3880</v>
      </c>
      <c r="C2355" t="s">
        <v>3881</v>
      </c>
      <c r="D2355" s="3">
        <v>82888</v>
      </c>
      <c r="E2355" s="4">
        <v>102.39</v>
      </c>
      <c r="F2355" s="4">
        <v>809.6</v>
      </c>
    </row>
    <row r="2356" spans="1:6" x14ac:dyDescent="0.3">
      <c r="A2356" s="1">
        <v>44007</v>
      </c>
      <c r="B2356" t="s">
        <v>3882</v>
      </c>
      <c r="C2356" t="s">
        <v>3883</v>
      </c>
      <c r="D2356" s="3">
        <v>626667</v>
      </c>
      <c r="E2356" s="4">
        <v>409.5</v>
      </c>
      <c r="F2356" s="4">
        <v>1530.3</v>
      </c>
    </row>
    <row r="2357" spans="1:6" x14ac:dyDescent="0.3">
      <c r="A2357" s="1">
        <v>44009</v>
      </c>
      <c r="B2357" t="s">
        <v>3884</v>
      </c>
      <c r="C2357" t="s">
        <v>142</v>
      </c>
      <c r="D2357" s="3">
        <v>126979</v>
      </c>
      <c r="E2357" s="4">
        <v>329.23</v>
      </c>
      <c r="F2357" s="4">
        <v>385.7</v>
      </c>
    </row>
    <row r="2358" spans="1:6" x14ac:dyDescent="0.3">
      <c r="A2358" s="1">
        <v>45</v>
      </c>
      <c r="B2358" t="s">
        <v>3885</v>
      </c>
      <c r="C2358" t="s">
        <v>3886</v>
      </c>
      <c r="D2358" s="3">
        <v>4625364</v>
      </c>
      <c r="E2358" s="4">
        <v>30060.7</v>
      </c>
      <c r="F2358" s="4">
        <v>153.9</v>
      </c>
    </row>
    <row r="2359" spans="1:6" x14ac:dyDescent="0.3">
      <c r="A2359" s="1">
        <v>45001</v>
      </c>
      <c r="B2359" t="s">
        <v>3887</v>
      </c>
      <c r="C2359" t="s">
        <v>3888</v>
      </c>
      <c r="D2359" s="3">
        <v>25417</v>
      </c>
      <c r="E2359" s="4">
        <v>490.48</v>
      </c>
      <c r="F2359" s="4">
        <v>51.8</v>
      </c>
    </row>
    <row r="2360" spans="1:6" x14ac:dyDescent="0.3">
      <c r="A2360" s="1">
        <v>45003</v>
      </c>
      <c r="B2360" t="s">
        <v>3889</v>
      </c>
      <c r="C2360" t="s">
        <v>3890</v>
      </c>
      <c r="D2360" s="3">
        <v>160099</v>
      </c>
      <c r="E2360" s="4">
        <v>1071.03</v>
      </c>
      <c r="F2360" s="4">
        <v>149.5</v>
      </c>
    </row>
    <row r="2361" spans="1:6" x14ac:dyDescent="0.3">
      <c r="A2361" s="1">
        <v>45005</v>
      </c>
      <c r="B2361" t="s">
        <v>3891</v>
      </c>
      <c r="C2361" t="s">
        <v>3892</v>
      </c>
      <c r="D2361" s="3">
        <v>10419</v>
      </c>
      <c r="E2361" s="4">
        <v>408.09</v>
      </c>
      <c r="F2361" s="4">
        <v>25.5</v>
      </c>
    </row>
    <row r="2362" spans="1:6" x14ac:dyDescent="0.3">
      <c r="A2362" s="1">
        <v>45007</v>
      </c>
      <c r="B2362" t="s">
        <v>3893</v>
      </c>
      <c r="C2362" t="s">
        <v>1581</v>
      </c>
      <c r="D2362" s="3">
        <v>187126</v>
      </c>
      <c r="E2362" s="4">
        <v>715.43</v>
      </c>
      <c r="F2362" s="4">
        <v>261.60000000000002</v>
      </c>
    </row>
    <row r="2363" spans="1:6" x14ac:dyDescent="0.3">
      <c r="A2363" s="1">
        <v>45009</v>
      </c>
      <c r="B2363" t="s">
        <v>3894</v>
      </c>
      <c r="C2363" t="s">
        <v>3895</v>
      </c>
      <c r="D2363" s="3">
        <v>15987</v>
      </c>
      <c r="E2363" s="4">
        <v>393.37</v>
      </c>
      <c r="F2363" s="4">
        <v>40.6</v>
      </c>
    </row>
    <row r="2364" spans="1:6" x14ac:dyDescent="0.3">
      <c r="A2364" s="1">
        <v>45011</v>
      </c>
      <c r="B2364" t="s">
        <v>3896</v>
      </c>
      <c r="C2364" t="s">
        <v>3897</v>
      </c>
      <c r="D2364" s="3">
        <v>22621</v>
      </c>
      <c r="E2364" s="4">
        <v>548.39</v>
      </c>
      <c r="F2364" s="4">
        <v>41.2</v>
      </c>
    </row>
    <row r="2365" spans="1:6" x14ac:dyDescent="0.3">
      <c r="A2365" s="1">
        <v>45013</v>
      </c>
      <c r="B2365" t="s">
        <v>3898</v>
      </c>
      <c r="C2365" t="s">
        <v>3225</v>
      </c>
      <c r="D2365" s="3">
        <v>162233</v>
      </c>
      <c r="E2365" s="4">
        <v>576.28</v>
      </c>
      <c r="F2365" s="4">
        <v>281.5</v>
      </c>
    </row>
    <row r="2366" spans="1:6" x14ac:dyDescent="0.3">
      <c r="A2366" s="1">
        <v>45015</v>
      </c>
      <c r="B2366" t="s">
        <v>3899</v>
      </c>
      <c r="C2366" t="s">
        <v>3900</v>
      </c>
      <c r="D2366" s="3">
        <v>177843</v>
      </c>
      <c r="E2366" s="4">
        <v>1098.8599999999999</v>
      </c>
      <c r="F2366" s="4">
        <v>161.80000000000001</v>
      </c>
    </row>
    <row r="2367" spans="1:6" x14ac:dyDescent="0.3">
      <c r="A2367" s="1">
        <v>45017</v>
      </c>
      <c r="B2367" t="s">
        <v>3901</v>
      </c>
      <c r="C2367" t="s">
        <v>25</v>
      </c>
      <c r="D2367" s="3">
        <v>15175</v>
      </c>
      <c r="E2367" s="4">
        <v>381.15</v>
      </c>
      <c r="F2367" s="4">
        <v>39.799999999999997</v>
      </c>
    </row>
    <row r="2368" spans="1:6" x14ac:dyDescent="0.3">
      <c r="A2368" s="1">
        <v>45019</v>
      </c>
      <c r="B2368" t="s">
        <v>3902</v>
      </c>
      <c r="C2368" t="s">
        <v>3903</v>
      </c>
      <c r="D2368" s="3">
        <v>350209</v>
      </c>
      <c r="E2368" s="4">
        <v>916.09</v>
      </c>
      <c r="F2368" s="4">
        <v>382.3</v>
      </c>
    </row>
    <row r="2369" spans="1:6" x14ac:dyDescent="0.3">
      <c r="A2369" s="1">
        <v>45021</v>
      </c>
      <c r="B2369" t="s">
        <v>3904</v>
      </c>
      <c r="C2369" t="s">
        <v>29</v>
      </c>
      <c r="D2369" s="3">
        <v>55342</v>
      </c>
      <c r="E2369" s="4">
        <v>392.66</v>
      </c>
      <c r="F2369" s="4">
        <v>140.9</v>
      </c>
    </row>
    <row r="2370" spans="1:6" x14ac:dyDescent="0.3">
      <c r="A2370" s="1">
        <v>45023</v>
      </c>
      <c r="B2370" t="s">
        <v>3906</v>
      </c>
      <c r="C2370" t="s">
        <v>3795</v>
      </c>
      <c r="D2370" s="3">
        <v>33140</v>
      </c>
      <c r="E2370" s="4">
        <v>580.66</v>
      </c>
      <c r="F2370" s="4">
        <v>57.1</v>
      </c>
    </row>
    <row r="2371" spans="1:6" x14ac:dyDescent="0.3">
      <c r="A2371" s="1">
        <v>45025</v>
      </c>
      <c r="B2371" t="s">
        <v>3907</v>
      </c>
      <c r="C2371" t="s">
        <v>3908</v>
      </c>
      <c r="D2371" s="3">
        <v>46734</v>
      </c>
      <c r="E2371" s="4">
        <v>799.08</v>
      </c>
      <c r="F2371" s="4">
        <v>58.5</v>
      </c>
    </row>
    <row r="2372" spans="1:6" x14ac:dyDescent="0.3">
      <c r="A2372" s="1">
        <v>45027</v>
      </c>
      <c r="B2372" t="s">
        <v>3909</v>
      </c>
      <c r="C2372" t="s">
        <v>3910</v>
      </c>
      <c r="D2372" s="3">
        <v>34971</v>
      </c>
      <c r="E2372" s="4">
        <v>606.94000000000005</v>
      </c>
      <c r="F2372" s="4">
        <v>57.6</v>
      </c>
    </row>
    <row r="2373" spans="1:6" x14ac:dyDescent="0.3">
      <c r="A2373" s="1">
        <v>45029</v>
      </c>
      <c r="B2373" t="s">
        <v>3911</v>
      </c>
      <c r="C2373" t="s">
        <v>3912</v>
      </c>
      <c r="D2373" s="3">
        <v>38892</v>
      </c>
      <c r="E2373" s="4">
        <v>1056.49</v>
      </c>
      <c r="F2373" s="4">
        <v>36.799999999999997</v>
      </c>
    </row>
    <row r="2374" spans="1:6" x14ac:dyDescent="0.3">
      <c r="A2374" s="1">
        <v>45031</v>
      </c>
      <c r="B2374" t="s">
        <v>3913</v>
      </c>
      <c r="C2374" t="s">
        <v>3914</v>
      </c>
      <c r="D2374" s="3">
        <v>68681</v>
      </c>
      <c r="E2374" s="4">
        <v>561.15</v>
      </c>
      <c r="F2374" s="4">
        <v>122.4</v>
      </c>
    </row>
    <row r="2375" spans="1:6" x14ac:dyDescent="0.3">
      <c r="A2375" s="1">
        <v>45033</v>
      </c>
      <c r="B2375" t="s">
        <v>3915</v>
      </c>
      <c r="C2375" t="s">
        <v>3916</v>
      </c>
      <c r="D2375" s="3">
        <v>32062</v>
      </c>
      <c r="E2375" s="4">
        <v>404.87</v>
      </c>
      <c r="F2375" s="4">
        <v>79.2</v>
      </c>
    </row>
    <row r="2376" spans="1:6" x14ac:dyDescent="0.3">
      <c r="A2376" s="1">
        <v>45035</v>
      </c>
      <c r="B2376" t="s">
        <v>3917</v>
      </c>
      <c r="C2376" t="s">
        <v>2106</v>
      </c>
      <c r="D2376" s="3">
        <v>136555</v>
      </c>
      <c r="E2376" s="4">
        <v>573.23</v>
      </c>
      <c r="F2376" s="4">
        <v>238.2</v>
      </c>
    </row>
    <row r="2377" spans="1:6" x14ac:dyDescent="0.3">
      <c r="A2377" s="1">
        <v>45037</v>
      </c>
      <c r="B2377" t="s">
        <v>3918</v>
      </c>
      <c r="C2377" t="s">
        <v>3919</v>
      </c>
      <c r="D2377" s="3">
        <v>26985</v>
      </c>
      <c r="E2377" s="4">
        <v>500.41</v>
      </c>
      <c r="F2377" s="4">
        <v>53.9</v>
      </c>
    </row>
    <row r="2378" spans="1:6" x14ac:dyDescent="0.3">
      <c r="A2378" s="1">
        <v>45039</v>
      </c>
      <c r="B2378" t="s">
        <v>3920</v>
      </c>
      <c r="C2378" t="s">
        <v>619</v>
      </c>
      <c r="D2378" s="3">
        <v>23956</v>
      </c>
      <c r="E2378" s="4">
        <v>686.28</v>
      </c>
      <c r="F2378" s="4">
        <v>34.9</v>
      </c>
    </row>
    <row r="2379" spans="1:6" x14ac:dyDescent="0.3">
      <c r="A2379" s="1">
        <v>45041</v>
      </c>
      <c r="B2379" t="s">
        <v>3921</v>
      </c>
      <c r="C2379" t="s">
        <v>3922</v>
      </c>
      <c r="D2379" s="3">
        <v>136885</v>
      </c>
      <c r="E2379" s="4">
        <v>799.96</v>
      </c>
      <c r="F2379" s="4">
        <v>171.1</v>
      </c>
    </row>
    <row r="2380" spans="1:6" x14ac:dyDescent="0.3">
      <c r="A2380" s="1">
        <v>45043</v>
      </c>
      <c r="B2380" t="s">
        <v>3923</v>
      </c>
      <c r="C2380" t="s">
        <v>3924</v>
      </c>
      <c r="D2380" s="3">
        <v>60158</v>
      </c>
      <c r="E2380" s="4">
        <v>813.55</v>
      </c>
      <c r="F2380" s="4">
        <v>73.900000000000006</v>
      </c>
    </row>
    <row r="2381" spans="1:6" x14ac:dyDescent="0.3">
      <c r="A2381" s="1">
        <v>45045</v>
      </c>
      <c r="B2381" t="s">
        <v>3925</v>
      </c>
      <c r="C2381" t="s">
        <v>3926</v>
      </c>
      <c r="D2381" s="3">
        <v>451225</v>
      </c>
      <c r="E2381" s="4">
        <v>785.12</v>
      </c>
      <c r="F2381" s="4">
        <v>574.70000000000005</v>
      </c>
    </row>
    <row r="2382" spans="1:6" x14ac:dyDescent="0.3">
      <c r="A2382" s="1">
        <v>45047</v>
      </c>
      <c r="B2382" t="s">
        <v>3927</v>
      </c>
      <c r="C2382" t="s">
        <v>1636</v>
      </c>
      <c r="D2382" s="3">
        <v>69661</v>
      </c>
      <c r="E2382" s="4">
        <v>454.73</v>
      </c>
      <c r="F2382" s="4">
        <v>153.19999999999999</v>
      </c>
    </row>
    <row r="2383" spans="1:6" x14ac:dyDescent="0.3">
      <c r="A2383" s="1">
        <v>45049</v>
      </c>
      <c r="B2383" t="s">
        <v>3928</v>
      </c>
      <c r="C2383" t="s">
        <v>3929</v>
      </c>
      <c r="D2383" s="3">
        <v>21090</v>
      </c>
      <c r="E2383" s="4">
        <v>559.9</v>
      </c>
      <c r="F2383" s="4">
        <v>37.700000000000003</v>
      </c>
    </row>
    <row r="2384" spans="1:6" x14ac:dyDescent="0.3">
      <c r="A2384" s="1">
        <v>45051</v>
      </c>
      <c r="B2384" t="s">
        <v>3930</v>
      </c>
      <c r="C2384" t="s">
        <v>3931</v>
      </c>
      <c r="D2384" s="3">
        <v>269291</v>
      </c>
      <c r="E2384" s="4">
        <v>1133.9000000000001</v>
      </c>
      <c r="F2384" s="4">
        <v>237.5</v>
      </c>
    </row>
    <row r="2385" spans="1:6" x14ac:dyDescent="0.3">
      <c r="A2385" s="1">
        <v>45053</v>
      </c>
      <c r="B2385" t="s">
        <v>3932</v>
      </c>
      <c r="C2385" t="s">
        <v>911</v>
      </c>
      <c r="D2385" s="3">
        <v>24777</v>
      </c>
      <c r="E2385" s="4">
        <v>655.32000000000005</v>
      </c>
      <c r="F2385" s="4">
        <v>37.799999999999997</v>
      </c>
    </row>
    <row r="2386" spans="1:6" x14ac:dyDescent="0.3">
      <c r="A2386" s="1">
        <v>45055</v>
      </c>
      <c r="B2386" t="s">
        <v>3933</v>
      </c>
      <c r="C2386" t="s">
        <v>3934</v>
      </c>
      <c r="D2386" s="3">
        <v>61697</v>
      </c>
      <c r="E2386" s="4">
        <v>726.56</v>
      </c>
      <c r="F2386" s="4">
        <v>84.9</v>
      </c>
    </row>
    <row r="2387" spans="1:6" x14ac:dyDescent="0.3">
      <c r="A2387" s="1">
        <v>45057</v>
      </c>
      <c r="B2387" t="s">
        <v>3936</v>
      </c>
      <c r="C2387" t="s">
        <v>2913</v>
      </c>
      <c r="D2387" s="3">
        <v>76652</v>
      </c>
      <c r="E2387" s="4">
        <v>549.16</v>
      </c>
      <c r="F2387" s="4">
        <v>139.6</v>
      </c>
    </row>
    <row r="2388" spans="1:6" x14ac:dyDescent="0.3">
      <c r="A2388" s="1">
        <v>45059</v>
      </c>
      <c r="B2388" t="s">
        <v>3937</v>
      </c>
      <c r="C2388" t="s">
        <v>924</v>
      </c>
      <c r="D2388" s="3">
        <v>66537</v>
      </c>
      <c r="E2388" s="4">
        <v>713.8</v>
      </c>
      <c r="F2388" s="4">
        <v>93.2</v>
      </c>
    </row>
    <row r="2389" spans="1:6" x14ac:dyDescent="0.3">
      <c r="A2389" s="1">
        <v>45061</v>
      </c>
      <c r="B2389" t="s">
        <v>3938</v>
      </c>
      <c r="C2389" t="s">
        <v>92</v>
      </c>
      <c r="D2389" s="3">
        <v>19220</v>
      </c>
      <c r="E2389" s="4">
        <v>410.18</v>
      </c>
      <c r="F2389" s="4">
        <v>46.9</v>
      </c>
    </row>
    <row r="2390" spans="1:6" x14ac:dyDescent="0.3">
      <c r="A2390" s="1">
        <v>45063</v>
      </c>
      <c r="B2390" t="s">
        <v>3939</v>
      </c>
      <c r="C2390" t="s">
        <v>3940</v>
      </c>
      <c r="D2390" s="3">
        <v>262391</v>
      </c>
      <c r="E2390" s="4">
        <v>698.91</v>
      </c>
      <c r="F2390" s="4">
        <v>375.4</v>
      </c>
    </row>
    <row r="2391" spans="1:6" x14ac:dyDescent="0.3">
      <c r="A2391" s="1">
        <v>45065</v>
      </c>
      <c r="B2391" t="s">
        <v>3941</v>
      </c>
      <c r="C2391" t="s">
        <v>3942</v>
      </c>
      <c r="D2391" s="3">
        <v>10233</v>
      </c>
      <c r="E2391" s="4">
        <v>359.13</v>
      </c>
      <c r="F2391" s="4">
        <v>28.5</v>
      </c>
    </row>
    <row r="2392" spans="1:6" x14ac:dyDescent="0.3">
      <c r="A2392" s="1">
        <v>45067</v>
      </c>
      <c r="B2392" t="s">
        <v>3943</v>
      </c>
      <c r="C2392" t="s">
        <v>105</v>
      </c>
      <c r="D2392" s="3">
        <v>33062</v>
      </c>
      <c r="E2392" s="4">
        <v>489.23</v>
      </c>
      <c r="F2392" s="4">
        <v>67.599999999999994</v>
      </c>
    </row>
    <row r="2393" spans="1:6" x14ac:dyDescent="0.3">
      <c r="A2393" s="1">
        <v>45069</v>
      </c>
      <c r="B2393" t="s">
        <v>3944</v>
      </c>
      <c r="C2393" t="s">
        <v>3945</v>
      </c>
      <c r="D2393" s="3">
        <v>28933</v>
      </c>
      <c r="E2393" s="4">
        <v>479.67</v>
      </c>
      <c r="F2393" s="4">
        <v>60.3</v>
      </c>
    </row>
    <row r="2394" spans="1:6" x14ac:dyDescent="0.3">
      <c r="A2394" s="1">
        <v>45071</v>
      </c>
      <c r="B2394" t="s">
        <v>3946</v>
      </c>
      <c r="C2394" t="s">
        <v>3947</v>
      </c>
      <c r="D2394" s="3">
        <v>37508</v>
      </c>
      <c r="E2394" s="4">
        <v>630.04</v>
      </c>
      <c r="F2394" s="4">
        <v>59.5</v>
      </c>
    </row>
    <row r="2395" spans="1:6" x14ac:dyDescent="0.3">
      <c r="A2395" s="1">
        <v>45073</v>
      </c>
      <c r="B2395" t="s">
        <v>3948</v>
      </c>
      <c r="C2395" t="s">
        <v>954</v>
      </c>
      <c r="D2395" s="3">
        <v>74273</v>
      </c>
      <c r="E2395" s="4">
        <v>626.33000000000004</v>
      </c>
      <c r="F2395" s="4">
        <v>118.6</v>
      </c>
    </row>
    <row r="2396" spans="1:6" x14ac:dyDescent="0.3">
      <c r="A2396" s="1">
        <v>45075</v>
      </c>
      <c r="B2396" t="s">
        <v>3949</v>
      </c>
      <c r="C2396" t="s">
        <v>3950</v>
      </c>
      <c r="D2396" s="3">
        <v>92501</v>
      </c>
      <c r="E2396" s="4">
        <v>1106.0999999999999</v>
      </c>
      <c r="F2396" s="4">
        <v>83.6</v>
      </c>
    </row>
    <row r="2397" spans="1:6" x14ac:dyDescent="0.3">
      <c r="A2397" s="1">
        <v>45077</v>
      </c>
      <c r="B2397" t="s">
        <v>3951</v>
      </c>
      <c r="C2397" t="s">
        <v>120</v>
      </c>
      <c r="D2397" s="3">
        <v>119224</v>
      </c>
      <c r="E2397" s="4">
        <v>496.41</v>
      </c>
      <c r="F2397" s="4">
        <v>240.2</v>
      </c>
    </row>
    <row r="2398" spans="1:6" x14ac:dyDescent="0.3">
      <c r="A2398" s="1">
        <v>45079</v>
      </c>
      <c r="B2398" t="s">
        <v>3952</v>
      </c>
      <c r="C2398" t="s">
        <v>1258</v>
      </c>
      <c r="D2398" s="3">
        <v>384504</v>
      </c>
      <c r="E2398" s="4">
        <v>757.07</v>
      </c>
      <c r="F2398" s="4">
        <v>507.9</v>
      </c>
    </row>
    <row r="2399" spans="1:6" x14ac:dyDescent="0.3">
      <c r="A2399" s="1">
        <v>45081</v>
      </c>
      <c r="B2399" t="s">
        <v>3953</v>
      </c>
      <c r="C2399" t="s">
        <v>3954</v>
      </c>
      <c r="D2399" s="3">
        <v>19875</v>
      </c>
      <c r="E2399" s="4">
        <v>452.78</v>
      </c>
      <c r="F2399" s="4">
        <v>43.9</v>
      </c>
    </row>
    <row r="2400" spans="1:6" x14ac:dyDescent="0.3">
      <c r="A2400" s="1">
        <v>45083</v>
      </c>
      <c r="B2400" t="s">
        <v>3955</v>
      </c>
      <c r="C2400" t="s">
        <v>3956</v>
      </c>
      <c r="D2400" s="3">
        <v>284307</v>
      </c>
      <c r="E2400" s="4">
        <v>807.93</v>
      </c>
      <c r="F2400" s="4">
        <v>351.9</v>
      </c>
    </row>
    <row r="2401" spans="1:6" x14ac:dyDescent="0.3">
      <c r="A2401" s="1">
        <v>45085</v>
      </c>
      <c r="B2401" t="s">
        <v>3957</v>
      </c>
      <c r="C2401" t="s">
        <v>132</v>
      </c>
      <c r="D2401" s="3">
        <v>107456</v>
      </c>
      <c r="E2401" s="4">
        <v>665.07</v>
      </c>
      <c r="F2401" s="4">
        <v>161.6</v>
      </c>
    </row>
    <row r="2402" spans="1:6" x14ac:dyDescent="0.3">
      <c r="A2402" s="1">
        <v>45087</v>
      </c>
      <c r="B2402" t="s">
        <v>3958</v>
      </c>
      <c r="C2402" t="s">
        <v>367</v>
      </c>
      <c r="D2402" s="3">
        <v>28961</v>
      </c>
      <c r="E2402" s="4">
        <v>514.16999999999996</v>
      </c>
      <c r="F2402" s="4">
        <v>56.3</v>
      </c>
    </row>
    <row r="2403" spans="1:6" x14ac:dyDescent="0.3">
      <c r="A2403" s="1">
        <v>45089</v>
      </c>
      <c r="B2403" t="s">
        <v>3959</v>
      </c>
      <c r="C2403" t="s">
        <v>3960</v>
      </c>
      <c r="D2403" s="3">
        <v>34423</v>
      </c>
      <c r="E2403" s="4">
        <v>934.16</v>
      </c>
      <c r="F2403" s="4">
        <v>36.799999999999997</v>
      </c>
    </row>
    <row r="2404" spans="1:6" x14ac:dyDescent="0.3">
      <c r="A2404" s="1">
        <v>45091</v>
      </c>
      <c r="B2404" t="s">
        <v>3961</v>
      </c>
      <c r="C2404" t="s">
        <v>2085</v>
      </c>
      <c r="D2404" s="3">
        <v>226073</v>
      </c>
      <c r="E2404" s="4">
        <v>680.59</v>
      </c>
      <c r="F2404" s="4">
        <v>332.2</v>
      </c>
    </row>
    <row r="2405" spans="1:6" x14ac:dyDescent="0.3">
      <c r="A2405" s="1">
        <v>46</v>
      </c>
      <c r="B2405" t="s">
        <v>3962</v>
      </c>
      <c r="C2405" t="s">
        <v>3963</v>
      </c>
      <c r="D2405" s="3">
        <v>814180</v>
      </c>
      <c r="E2405" s="4">
        <v>75811</v>
      </c>
      <c r="F2405" s="4">
        <v>10.7</v>
      </c>
    </row>
    <row r="2406" spans="1:6" x14ac:dyDescent="0.3">
      <c r="A2406" s="1">
        <v>46003</v>
      </c>
      <c r="B2406" t="s">
        <v>3965</v>
      </c>
      <c r="C2406" t="s">
        <v>3966</v>
      </c>
      <c r="D2406" s="3">
        <v>2710</v>
      </c>
      <c r="E2406" s="4">
        <v>708.42</v>
      </c>
      <c r="F2406" s="4">
        <v>3.8</v>
      </c>
    </row>
    <row r="2407" spans="1:6" x14ac:dyDescent="0.3">
      <c r="A2407" s="1">
        <v>46005</v>
      </c>
      <c r="B2407" t="s">
        <v>3967</v>
      </c>
      <c r="C2407" t="s">
        <v>3968</v>
      </c>
      <c r="D2407" s="3">
        <v>17398</v>
      </c>
      <c r="E2407" s="4">
        <v>1258.71</v>
      </c>
      <c r="F2407" s="4">
        <v>13.8</v>
      </c>
    </row>
    <row r="2408" spans="1:6" x14ac:dyDescent="0.3">
      <c r="A2408" s="1">
        <v>46007</v>
      </c>
      <c r="B2408" t="s">
        <v>3969</v>
      </c>
      <c r="C2408" t="s">
        <v>3970</v>
      </c>
      <c r="D2408" s="3">
        <v>3431</v>
      </c>
      <c r="E2408" s="4">
        <v>1184.71</v>
      </c>
      <c r="F2408" s="4">
        <v>2.9</v>
      </c>
    </row>
    <row r="2409" spans="1:6" x14ac:dyDescent="0.3">
      <c r="A2409" s="1">
        <v>46009</v>
      </c>
      <c r="B2409" t="s">
        <v>3971</v>
      </c>
      <c r="C2409" t="s">
        <v>3972</v>
      </c>
      <c r="D2409" s="3">
        <v>7070</v>
      </c>
      <c r="E2409" s="4">
        <v>563.70000000000005</v>
      </c>
      <c r="F2409" s="4">
        <v>12.5</v>
      </c>
    </row>
    <row r="2410" spans="1:6" x14ac:dyDescent="0.3">
      <c r="A2410" s="1">
        <v>46011</v>
      </c>
      <c r="B2410" t="s">
        <v>3973</v>
      </c>
      <c r="C2410" t="s">
        <v>3974</v>
      </c>
      <c r="D2410" s="3">
        <v>31965</v>
      </c>
      <c r="E2410" s="4">
        <v>792.21</v>
      </c>
      <c r="F2410" s="4">
        <v>40.299999999999997</v>
      </c>
    </row>
    <row r="2411" spans="1:6" x14ac:dyDescent="0.3">
      <c r="A2411" s="1">
        <v>46013</v>
      </c>
      <c r="B2411" t="s">
        <v>3975</v>
      </c>
      <c r="C2411" t="s">
        <v>1145</v>
      </c>
      <c r="D2411" s="3">
        <v>36531</v>
      </c>
      <c r="E2411" s="4">
        <v>1712.98</v>
      </c>
      <c r="F2411" s="4">
        <v>21.3</v>
      </c>
    </row>
    <row r="2412" spans="1:6" x14ac:dyDescent="0.3">
      <c r="A2412" s="1">
        <v>46015</v>
      </c>
      <c r="B2412" t="s">
        <v>3976</v>
      </c>
      <c r="C2412" t="s">
        <v>3977</v>
      </c>
      <c r="D2412" s="3">
        <v>5255</v>
      </c>
      <c r="E2412" s="4">
        <v>817.24</v>
      </c>
      <c r="F2412" s="4">
        <v>6.4</v>
      </c>
    </row>
    <row r="2413" spans="1:6" x14ac:dyDescent="0.3">
      <c r="A2413" s="1">
        <v>46017</v>
      </c>
      <c r="B2413" t="s">
        <v>3978</v>
      </c>
      <c r="C2413" t="s">
        <v>2847</v>
      </c>
      <c r="D2413" s="3">
        <v>1912</v>
      </c>
      <c r="E2413" s="4">
        <v>471.38</v>
      </c>
      <c r="F2413" s="4">
        <v>4.0999999999999996</v>
      </c>
    </row>
    <row r="2414" spans="1:6" x14ac:dyDescent="0.3">
      <c r="A2414" s="1">
        <v>46019</v>
      </c>
      <c r="B2414" t="s">
        <v>3979</v>
      </c>
      <c r="C2414" t="s">
        <v>386</v>
      </c>
      <c r="D2414" s="3">
        <v>10110</v>
      </c>
      <c r="E2414" s="4">
        <v>2249.9</v>
      </c>
      <c r="F2414" s="4">
        <v>4.5</v>
      </c>
    </row>
    <row r="2415" spans="1:6" x14ac:dyDescent="0.3">
      <c r="A2415" s="1">
        <v>46021</v>
      </c>
      <c r="B2415" t="s">
        <v>3980</v>
      </c>
      <c r="C2415" t="s">
        <v>1784</v>
      </c>
      <c r="D2415" s="3">
        <v>1466</v>
      </c>
      <c r="E2415" s="4">
        <v>733.68</v>
      </c>
      <c r="F2415" s="4">
        <v>2</v>
      </c>
    </row>
    <row r="2416" spans="1:6" x14ac:dyDescent="0.3">
      <c r="A2416" s="1">
        <v>46023</v>
      </c>
      <c r="B2416" t="s">
        <v>3981</v>
      </c>
      <c r="C2416" t="s">
        <v>3982</v>
      </c>
      <c r="D2416" s="3">
        <v>9129</v>
      </c>
      <c r="E2416" s="4">
        <v>1097.49</v>
      </c>
      <c r="F2416" s="4">
        <v>8.3000000000000007</v>
      </c>
    </row>
    <row r="2417" spans="1:6" x14ac:dyDescent="0.3">
      <c r="A2417" s="1">
        <v>46025</v>
      </c>
      <c r="B2417" t="s">
        <v>3983</v>
      </c>
      <c r="C2417" t="s">
        <v>262</v>
      </c>
      <c r="D2417" s="3">
        <v>3691</v>
      </c>
      <c r="E2417" s="4">
        <v>957.6</v>
      </c>
      <c r="F2417" s="4">
        <v>3.9</v>
      </c>
    </row>
    <row r="2418" spans="1:6" x14ac:dyDescent="0.3">
      <c r="A2418" s="1">
        <v>46027</v>
      </c>
      <c r="B2418" t="s">
        <v>3984</v>
      </c>
      <c r="C2418" t="s">
        <v>37</v>
      </c>
      <c r="D2418" s="3">
        <v>13864</v>
      </c>
      <c r="E2418" s="4">
        <v>412.19</v>
      </c>
      <c r="F2418" s="4">
        <v>33.6</v>
      </c>
    </row>
    <row r="2419" spans="1:6" x14ac:dyDescent="0.3">
      <c r="A2419" s="1">
        <v>46029</v>
      </c>
      <c r="B2419" t="s">
        <v>3985</v>
      </c>
      <c r="C2419" t="s">
        <v>3986</v>
      </c>
      <c r="D2419" s="3">
        <v>27227</v>
      </c>
      <c r="E2419" s="4">
        <v>688.5</v>
      </c>
      <c r="F2419" s="4">
        <v>39.5</v>
      </c>
    </row>
    <row r="2420" spans="1:6" x14ac:dyDescent="0.3">
      <c r="A2420" s="1">
        <v>46031</v>
      </c>
      <c r="B2420" t="s">
        <v>3987</v>
      </c>
      <c r="C2420" t="s">
        <v>3988</v>
      </c>
      <c r="D2420" s="3">
        <v>4050</v>
      </c>
      <c r="E2420" s="4">
        <v>2469.69</v>
      </c>
      <c r="F2420" s="4">
        <v>1.6</v>
      </c>
    </row>
    <row r="2421" spans="1:6" x14ac:dyDescent="0.3">
      <c r="A2421" s="1">
        <v>46033</v>
      </c>
      <c r="B2421" t="s">
        <v>3989</v>
      </c>
      <c r="C2421" t="s">
        <v>525</v>
      </c>
      <c r="D2421" s="3">
        <v>8216</v>
      </c>
      <c r="E2421" s="4">
        <v>1557</v>
      </c>
      <c r="F2421" s="4">
        <v>5.3</v>
      </c>
    </row>
    <row r="2422" spans="1:6" x14ac:dyDescent="0.3">
      <c r="A2422" s="1">
        <v>46035</v>
      </c>
      <c r="B2422" t="s">
        <v>3990</v>
      </c>
      <c r="C2422" t="s">
        <v>3991</v>
      </c>
      <c r="D2422" s="3">
        <v>19504</v>
      </c>
      <c r="E2422" s="4">
        <v>435.56</v>
      </c>
      <c r="F2422" s="4">
        <v>44.8</v>
      </c>
    </row>
    <row r="2423" spans="1:6" x14ac:dyDescent="0.3">
      <c r="A2423" s="1">
        <v>46037</v>
      </c>
      <c r="B2423" t="s">
        <v>3992</v>
      </c>
      <c r="C2423" t="s">
        <v>3993</v>
      </c>
      <c r="D2423" s="3">
        <v>5710</v>
      </c>
      <c r="E2423" s="4">
        <v>1027.8699999999999</v>
      </c>
      <c r="F2423" s="4">
        <v>5.6</v>
      </c>
    </row>
    <row r="2424" spans="1:6" x14ac:dyDescent="0.3">
      <c r="A2424" s="1">
        <v>46039</v>
      </c>
      <c r="B2424" t="s">
        <v>3994</v>
      </c>
      <c r="C2424" t="s">
        <v>2868</v>
      </c>
      <c r="D2424" s="3">
        <v>4364</v>
      </c>
      <c r="E2424" s="4">
        <v>622.69000000000005</v>
      </c>
      <c r="F2424" s="4">
        <v>7</v>
      </c>
    </row>
    <row r="2425" spans="1:6" x14ac:dyDescent="0.3">
      <c r="A2425" s="1">
        <v>46041</v>
      </c>
      <c r="B2425" t="s">
        <v>3995</v>
      </c>
      <c r="C2425" t="s">
        <v>3629</v>
      </c>
      <c r="D2425" s="3">
        <v>5301</v>
      </c>
      <c r="E2425" s="4">
        <v>2302.4899999999998</v>
      </c>
      <c r="F2425" s="4">
        <v>2.2999999999999998</v>
      </c>
    </row>
    <row r="2426" spans="1:6" x14ac:dyDescent="0.3">
      <c r="A2426" s="1">
        <v>46043</v>
      </c>
      <c r="B2426" t="s">
        <v>3996</v>
      </c>
      <c r="C2426" t="s">
        <v>534</v>
      </c>
      <c r="D2426" s="3">
        <v>3002</v>
      </c>
      <c r="E2426" s="4">
        <v>431.8</v>
      </c>
      <c r="F2426" s="4">
        <v>7</v>
      </c>
    </row>
    <row r="2427" spans="1:6" x14ac:dyDescent="0.3">
      <c r="A2427" s="1">
        <v>46045</v>
      </c>
      <c r="B2427" t="s">
        <v>3997</v>
      </c>
      <c r="C2427" t="s">
        <v>3998</v>
      </c>
      <c r="D2427" s="3">
        <v>4071</v>
      </c>
      <c r="E2427" s="4">
        <v>1125.96</v>
      </c>
      <c r="F2427" s="4">
        <v>3.6</v>
      </c>
    </row>
    <row r="2428" spans="1:6" x14ac:dyDescent="0.3">
      <c r="A2428" s="1">
        <v>46047</v>
      </c>
      <c r="B2428" t="s">
        <v>3999</v>
      </c>
      <c r="C2428" t="s">
        <v>4000</v>
      </c>
      <c r="D2428" s="3">
        <v>7094</v>
      </c>
      <c r="E2428" s="4">
        <v>1739.92</v>
      </c>
      <c r="F2428" s="4">
        <v>4.0999999999999996</v>
      </c>
    </row>
    <row r="2429" spans="1:6" x14ac:dyDescent="0.3">
      <c r="A2429" s="1">
        <v>46049</v>
      </c>
      <c r="B2429" t="s">
        <v>4001</v>
      </c>
      <c r="C2429" t="s">
        <v>4002</v>
      </c>
      <c r="D2429" s="3">
        <v>2364</v>
      </c>
      <c r="E2429" s="4">
        <v>981.75</v>
      </c>
      <c r="F2429" s="4">
        <v>2.4</v>
      </c>
    </row>
    <row r="2430" spans="1:6" x14ac:dyDescent="0.3">
      <c r="A2430" s="1">
        <v>46051</v>
      </c>
      <c r="B2430" t="s">
        <v>4003</v>
      </c>
      <c r="C2430" t="s">
        <v>292</v>
      </c>
      <c r="D2430" s="3">
        <v>7356</v>
      </c>
      <c r="E2430" s="4">
        <v>681.46</v>
      </c>
      <c r="F2430" s="4">
        <v>10.8</v>
      </c>
    </row>
    <row r="2431" spans="1:6" x14ac:dyDescent="0.3">
      <c r="A2431" s="1">
        <v>46053</v>
      </c>
      <c r="B2431" t="s">
        <v>4004</v>
      </c>
      <c r="C2431" t="s">
        <v>4005</v>
      </c>
      <c r="D2431" s="3">
        <v>4271</v>
      </c>
      <c r="E2431" s="4">
        <v>1014.96</v>
      </c>
      <c r="F2431" s="4">
        <v>4.2</v>
      </c>
    </row>
    <row r="2432" spans="1:6" x14ac:dyDescent="0.3">
      <c r="A2432" s="1">
        <v>46055</v>
      </c>
      <c r="B2432" t="s">
        <v>4006</v>
      </c>
      <c r="C2432" t="s">
        <v>4007</v>
      </c>
      <c r="D2432" s="3">
        <v>1937</v>
      </c>
      <c r="E2432" s="4">
        <v>1810.53</v>
      </c>
      <c r="F2432" s="4">
        <v>1.1000000000000001</v>
      </c>
    </row>
    <row r="2433" spans="1:6" x14ac:dyDescent="0.3">
      <c r="A2433" s="1">
        <v>46057</v>
      </c>
      <c r="B2433" t="s">
        <v>4008</v>
      </c>
      <c r="C2433" t="s">
        <v>4009</v>
      </c>
      <c r="D2433" s="3">
        <v>5903</v>
      </c>
      <c r="E2433" s="4">
        <v>507.23</v>
      </c>
      <c r="F2433" s="4">
        <v>11.6</v>
      </c>
    </row>
    <row r="2434" spans="1:6" x14ac:dyDescent="0.3">
      <c r="A2434" s="1">
        <v>46059</v>
      </c>
      <c r="B2434" t="s">
        <v>4010</v>
      </c>
      <c r="C2434" t="s">
        <v>4011</v>
      </c>
      <c r="D2434" s="3">
        <v>3431</v>
      </c>
      <c r="E2434" s="4">
        <v>1436.61</v>
      </c>
      <c r="F2434" s="4">
        <v>2.4</v>
      </c>
    </row>
    <row r="2435" spans="1:6" x14ac:dyDescent="0.3">
      <c r="A2435" s="1">
        <v>46061</v>
      </c>
      <c r="B2435" t="s">
        <v>4012</v>
      </c>
      <c r="C2435" t="s">
        <v>4013</v>
      </c>
      <c r="D2435" s="3">
        <v>3331</v>
      </c>
      <c r="E2435" s="4">
        <v>434.51</v>
      </c>
      <c r="F2435" s="4">
        <v>7.7</v>
      </c>
    </row>
    <row r="2436" spans="1:6" x14ac:dyDescent="0.3">
      <c r="A2436" s="1">
        <v>46063</v>
      </c>
      <c r="B2436" t="s">
        <v>4014</v>
      </c>
      <c r="C2436" t="s">
        <v>3079</v>
      </c>
      <c r="D2436" s="3">
        <v>1255</v>
      </c>
      <c r="E2436" s="4">
        <v>2671.37</v>
      </c>
      <c r="F2436" s="4">
        <v>0.5</v>
      </c>
    </row>
    <row r="2437" spans="1:6" x14ac:dyDescent="0.3">
      <c r="A2437" s="1">
        <v>46065</v>
      </c>
      <c r="B2437" t="s">
        <v>4015</v>
      </c>
      <c r="C2437" t="s">
        <v>3643</v>
      </c>
      <c r="D2437" s="3">
        <v>17022</v>
      </c>
      <c r="E2437" s="4">
        <v>741.56</v>
      </c>
      <c r="F2437" s="4">
        <v>23</v>
      </c>
    </row>
    <row r="2438" spans="1:6" x14ac:dyDescent="0.3">
      <c r="A2438" s="1">
        <v>46067</v>
      </c>
      <c r="B2438" t="s">
        <v>4016</v>
      </c>
      <c r="C2438" t="s">
        <v>4017</v>
      </c>
      <c r="D2438" s="3">
        <v>7343</v>
      </c>
      <c r="E2438" s="4">
        <v>812.9</v>
      </c>
      <c r="F2438" s="4">
        <v>9</v>
      </c>
    </row>
    <row r="2439" spans="1:6" x14ac:dyDescent="0.3">
      <c r="A2439" s="1">
        <v>46069</v>
      </c>
      <c r="B2439" t="s">
        <v>4018</v>
      </c>
      <c r="C2439" t="s">
        <v>3296</v>
      </c>
      <c r="D2439" s="3">
        <v>1420</v>
      </c>
      <c r="E2439" s="4">
        <v>860.52</v>
      </c>
      <c r="F2439" s="4">
        <v>1.7</v>
      </c>
    </row>
    <row r="2440" spans="1:6" x14ac:dyDescent="0.3">
      <c r="A2440" s="1">
        <v>46071</v>
      </c>
      <c r="B2440" t="s">
        <v>4019</v>
      </c>
      <c r="C2440" t="s">
        <v>81</v>
      </c>
      <c r="D2440" s="3">
        <v>3031</v>
      </c>
      <c r="E2440" s="4">
        <v>1863.91</v>
      </c>
      <c r="F2440" s="4">
        <v>1.6</v>
      </c>
    </row>
    <row r="2441" spans="1:6" x14ac:dyDescent="0.3">
      <c r="A2441" s="1">
        <v>46073</v>
      </c>
      <c r="B2441" t="s">
        <v>4020</v>
      </c>
      <c r="C2441" t="s">
        <v>4021</v>
      </c>
      <c r="D2441" s="3">
        <v>2071</v>
      </c>
      <c r="E2441" s="4">
        <v>526.23</v>
      </c>
      <c r="F2441" s="4">
        <v>3.9</v>
      </c>
    </row>
    <row r="2442" spans="1:6" x14ac:dyDescent="0.3">
      <c r="A2442" s="1">
        <v>46075</v>
      </c>
      <c r="B2442" t="s">
        <v>4022</v>
      </c>
      <c r="C2442" t="s">
        <v>919</v>
      </c>
      <c r="D2442" s="3">
        <v>1006</v>
      </c>
      <c r="E2442" s="4">
        <v>969.68</v>
      </c>
      <c r="F2442" s="4">
        <v>1</v>
      </c>
    </row>
    <row r="2443" spans="1:6" x14ac:dyDescent="0.3">
      <c r="A2443" s="1">
        <v>46077</v>
      </c>
      <c r="B2443" t="s">
        <v>4023</v>
      </c>
      <c r="C2443" t="s">
        <v>4024</v>
      </c>
      <c r="D2443" s="3">
        <v>5148</v>
      </c>
      <c r="E2443" s="4">
        <v>832.24</v>
      </c>
      <c r="F2443" s="4">
        <v>6.2</v>
      </c>
    </row>
    <row r="2444" spans="1:6" x14ac:dyDescent="0.3">
      <c r="A2444" s="1">
        <v>46079</v>
      </c>
      <c r="B2444" t="s">
        <v>4025</v>
      </c>
      <c r="C2444" t="s">
        <v>412</v>
      </c>
      <c r="D2444" s="3">
        <v>11200</v>
      </c>
      <c r="E2444" s="4">
        <v>563.28</v>
      </c>
      <c r="F2444" s="4">
        <v>19.899999999999999</v>
      </c>
    </row>
    <row r="2445" spans="1:6" x14ac:dyDescent="0.3">
      <c r="A2445" s="1">
        <v>46081</v>
      </c>
      <c r="B2445" t="s">
        <v>4026</v>
      </c>
      <c r="C2445" t="s">
        <v>90</v>
      </c>
      <c r="D2445" s="3">
        <v>24097</v>
      </c>
      <c r="E2445" s="4">
        <v>800.04</v>
      </c>
      <c r="F2445" s="4">
        <v>30.1</v>
      </c>
    </row>
    <row r="2446" spans="1:6" x14ac:dyDescent="0.3">
      <c r="A2446" s="1">
        <v>46083</v>
      </c>
      <c r="B2446" t="s">
        <v>4027</v>
      </c>
      <c r="C2446" t="s">
        <v>313</v>
      </c>
      <c r="D2446" s="3">
        <v>44828</v>
      </c>
      <c r="E2446" s="4">
        <v>577.28</v>
      </c>
      <c r="F2446" s="4">
        <v>77.7</v>
      </c>
    </row>
    <row r="2447" spans="1:6" x14ac:dyDescent="0.3">
      <c r="A2447" s="1">
        <v>46085</v>
      </c>
      <c r="B2447" t="s">
        <v>4028</v>
      </c>
      <c r="C2447" t="s">
        <v>4029</v>
      </c>
      <c r="D2447" s="3">
        <v>3755</v>
      </c>
      <c r="E2447" s="4">
        <v>1641.94</v>
      </c>
      <c r="F2447" s="4">
        <v>2.2999999999999998</v>
      </c>
    </row>
    <row r="2448" spans="1:6" x14ac:dyDescent="0.3">
      <c r="A2448" s="1">
        <v>46087</v>
      </c>
      <c r="B2448" t="s">
        <v>4030</v>
      </c>
      <c r="C2448" t="s">
        <v>4031</v>
      </c>
      <c r="D2448" s="3">
        <v>5618</v>
      </c>
      <c r="E2448" s="4">
        <v>574.20000000000005</v>
      </c>
      <c r="F2448" s="4">
        <v>9.8000000000000007</v>
      </c>
    </row>
    <row r="2449" spans="1:6" x14ac:dyDescent="0.3">
      <c r="A2449" s="1">
        <v>46089</v>
      </c>
      <c r="B2449" t="s">
        <v>4032</v>
      </c>
      <c r="C2449" t="s">
        <v>1667</v>
      </c>
      <c r="D2449" s="3">
        <v>2459</v>
      </c>
      <c r="E2449" s="4">
        <v>1136.6400000000001</v>
      </c>
      <c r="F2449" s="4">
        <v>2.2000000000000002</v>
      </c>
    </row>
    <row r="2450" spans="1:6" x14ac:dyDescent="0.3">
      <c r="A2450" s="1">
        <v>46091</v>
      </c>
      <c r="B2450" t="s">
        <v>4033</v>
      </c>
      <c r="C2450" t="s">
        <v>107</v>
      </c>
      <c r="D2450" s="3">
        <v>4656</v>
      </c>
      <c r="E2450" s="4">
        <v>838.07</v>
      </c>
      <c r="F2450" s="4">
        <v>5.6</v>
      </c>
    </row>
    <row r="2451" spans="1:6" x14ac:dyDescent="0.3">
      <c r="A2451" s="1">
        <v>46093</v>
      </c>
      <c r="B2451" t="s">
        <v>4034</v>
      </c>
      <c r="C2451" t="s">
        <v>1671</v>
      </c>
      <c r="D2451" s="3">
        <v>25434</v>
      </c>
      <c r="E2451" s="4">
        <v>3470.98</v>
      </c>
      <c r="F2451" s="4">
        <v>7.3</v>
      </c>
    </row>
    <row r="2452" spans="1:6" x14ac:dyDescent="0.3">
      <c r="A2452" s="1">
        <v>46095</v>
      </c>
      <c r="B2452" t="s">
        <v>4036</v>
      </c>
      <c r="C2452" t="s">
        <v>4037</v>
      </c>
      <c r="D2452" s="3">
        <v>2048</v>
      </c>
      <c r="E2452" s="4">
        <v>1307.31</v>
      </c>
      <c r="F2452" s="4">
        <v>1.6</v>
      </c>
    </row>
    <row r="2453" spans="1:6" x14ac:dyDescent="0.3">
      <c r="A2453" s="1">
        <v>46097</v>
      </c>
      <c r="B2453" t="s">
        <v>4038</v>
      </c>
      <c r="C2453" t="s">
        <v>4039</v>
      </c>
      <c r="D2453" s="3">
        <v>2389</v>
      </c>
      <c r="E2453" s="4">
        <v>570.30999999999995</v>
      </c>
      <c r="F2453" s="4">
        <v>4.2</v>
      </c>
    </row>
    <row r="2454" spans="1:6" x14ac:dyDescent="0.3">
      <c r="A2454" s="1">
        <v>46099</v>
      </c>
      <c r="B2454" t="s">
        <v>4040</v>
      </c>
      <c r="C2454" t="s">
        <v>4041</v>
      </c>
      <c r="D2454" s="3">
        <v>169468</v>
      </c>
      <c r="E2454" s="4">
        <v>807.15</v>
      </c>
      <c r="F2454" s="4">
        <v>210</v>
      </c>
    </row>
    <row r="2455" spans="1:6" x14ac:dyDescent="0.3">
      <c r="A2455" s="1">
        <v>46101</v>
      </c>
      <c r="B2455" t="s">
        <v>4042</v>
      </c>
      <c r="C2455" t="s">
        <v>4043</v>
      </c>
      <c r="D2455" s="3">
        <v>6486</v>
      </c>
      <c r="E2455" s="4">
        <v>519.39</v>
      </c>
      <c r="F2455" s="4">
        <v>12.5</v>
      </c>
    </row>
    <row r="2456" spans="1:6" x14ac:dyDescent="0.3">
      <c r="A2456" s="1">
        <v>46103</v>
      </c>
      <c r="B2456" t="s">
        <v>4044</v>
      </c>
      <c r="C2456" t="s">
        <v>2406</v>
      </c>
      <c r="D2456" s="3">
        <v>100948</v>
      </c>
      <c r="E2456" s="4">
        <v>2776.55</v>
      </c>
      <c r="F2456" s="4">
        <v>36.4</v>
      </c>
    </row>
    <row r="2457" spans="1:6" x14ac:dyDescent="0.3">
      <c r="A2457" s="1">
        <v>46105</v>
      </c>
      <c r="B2457" t="s">
        <v>4046</v>
      </c>
      <c r="C2457" t="s">
        <v>2933</v>
      </c>
      <c r="D2457" s="3">
        <v>2982</v>
      </c>
      <c r="E2457" s="4">
        <v>2870.48</v>
      </c>
      <c r="F2457" s="4">
        <v>1</v>
      </c>
    </row>
    <row r="2458" spans="1:6" x14ac:dyDescent="0.3">
      <c r="A2458" s="1">
        <v>46107</v>
      </c>
      <c r="B2458" t="s">
        <v>4047</v>
      </c>
      <c r="C2458" t="s">
        <v>3856</v>
      </c>
      <c r="D2458" s="3">
        <v>2329</v>
      </c>
      <c r="E2458" s="4">
        <v>861.14</v>
      </c>
      <c r="F2458" s="4">
        <v>2.7</v>
      </c>
    </row>
    <row r="2459" spans="1:6" x14ac:dyDescent="0.3">
      <c r="A2459" s="1">
        <v>46109</v>
      </c>
      <c r="B2459" t="s">
        <v>4048</v>
      </c>
      <c r="C2459" t="s">
        <v>4049</v>
      </c>
      <c r="D2459" s="3">
        <v>10149</v>
      </c>
      <c r="E2459" s="4">
        <v>1101.04</v>
      </c>
      <c r="F2459" s="4">
        <v>9.1999999999999993</v>
      </c>
    </row>
    <row r="2460" spans="1:6" x14ac:dyDescent="0.3">
      <c r="A2460" s="1">
        <v>46111</v>
      </c>
      <c r="B2460" t="s">
        <v>4050</v>
      </c>
      <c r="C2460" t="s">
        <v>4051</v>
      </c>
      <c r="D2460" s="3">
        <v>2355</v>
      </c>
      <c r="E2460" s="4">
        <v>569.32000000000005</v>
      </c>
      <c r="F2460" s="4">
        <v>4.0999999999999996</v>
      </c>
    </row>
    <row r="2461" spans="1:6" x14ac:dyDescent="0.3">
      <c r="A2461" s="1">
        <v>46113</v>
      </c>
      <c r="B2461" t="s">
        <v>4052</v>
      </c>
      <c r="C2461" t="s">
        <v>2717</v>
      </c>
      <c r="D2461" s="3">
        <v>13586</v>
      </c>
      <c r="E2461" s="4">
        <v>2093.9</v>
      </c>
      <c r="F2461" s="4">
        <v>6.5</v>
      </c>
    </row>
    <row r="2462" spans="1:6" x14ac:dyDescent="0.3">
      <c r="A2462" s="1">
        <v>46115</v>
      </c>
      <c r="B2462" t="s">
        <v>4053</v>
      </c>
      <c r="C2462" t="s">
        <v>4054</v>
      </c>
      <c r="D2462" s="3">
        <v>6415</v>
      </c>
      <c r="E2462" s="4">
        <v>1503.93</v>
      </c>
      <c r="F2462" s="4">
        <v>4.3</v>
      </c>
    </row>
    <row r="2463" spans="1:6" x14ac:dyDescent="0.3">
      <c r="A2463" s="1">
        <v>46117</v>
      </c>
      <c r="B2463" t="s">
        <v>4055</v>
      </c>
      <c r="C2463" t="s">
        <v>4056</v>
      </c>
      <c r="D2463" s="3">
        <v>2966</v>
      </c>
      <c r="E2463" s="4">
        <v>1444.43</v>
      </c>
      <c r="F2463" s="4">
        <v>2.1</v>
      </c>
    </row>
    <row r="2464" spans="1:6" x14ac:dyDescent="0.3">
      <c r="A2464" s="1">
        <v>46119</v>
      </c>
      <c r="B2464" t="s">
        <v>4057</v>
      </c>
      <c r="C2464" t="s">
        <v>4058</v>
      </c>
      <c r="D2464" s="3">
        <v>1373</v>
      </c>
      <c r="E2464" s="4">
        <v>1006.82</v>
      </c>
      <c r="F2464" s="4">
        <v>1.4</v>
      </c>
    </row>
    <row r="2465" spans="1:6" x14ac:dyDescent="0.3">
      <c r="A2465" s="1">
        <v>46121</v>
      </c>
      <c r="B2465" t="s">
        <v>4059</v>
      </c>
      <c r="C2465" t="s">
        <v>1914</v>
      </c>
      <c r="D2465" s="3">
        <v>9612</v>
      </c>
      <c r="E2465" s="4">
        <v>1388.56</v>
      </c>
      <c r="F2465" s="4">
        <v>6.9</v>
      </c>
    </row>
    <row r="2466" spans="1:6" x14ac:dyDescent="0.3">
      <c r="A2466" s="1">
        <v>46123</v>
      </c>
      <c r="B2466" t="s">
        <v>4060</v>
      </c>
      <c r="C2466" t="s">
        <v>4061</v>
      </c>
      <c r="D2466" s="3">
        <v>5644</v>
      </c>
      <c r="E2466" s="4">
        <v>1612.45</v>
      </c>
      <c r="F2466" s="4">
        <v>3.5</v>
      </c>
    </row>
    <row r="2467" spans="1:6" x14ac:dyDescent="0.3">
      <c r="A2467" s="1">
        <v>46125</v>
      </c>
      <c r="B2467" t="s">
        <v>4062</v>
      </c>
      <c r="C2467" t="s">
        <v>1014</v>
      </c>
      <c r="D2467" s="3">
        <v>8347</v>
      </c>
      <c r="E2467" s="4">
        <v>617.05999999999995</v>
      </c>
      <c r="F2467" s="4">
        <v>13.5</v>
      </c>
    </row>
    <row r="2468" spans="1:6" x14ac:dyDescent="0.3">
      <c r="A2468" s="1">
        <v>46127</v>
      </c>
      <c r="B2468" t="s">
        <v>4063</v>
      </c>
      <c r="C2468" t="s">
        <v>367</v>
      </c>
      <c r="D2468" s="3">
        <v>14399</v>
      </c>
      <c r="E2468" s="4">
        <v>460.54</v>
      </c>
      <c r="F2468" s="4">
        <v>31.3</v>
      </c>
    </row>
    <row r="2469" spans="1:6" x14ac:dyDescent="0.3">
      <c r="A2469" s="1">
        <v>46129</v>
      </c>
      <c r="B2469" t="s">
        <v>4064</v>
      </c>
      <c r="C2469" t="s">
        <v>4065</v>
      </c>
      <c r="D2469" s="3">
        <v>5438</v>
      </c>
      <c r="E2469" s="4">
        <v>708.63</v>
      </c>
      <c r="F2469" s="4">
        <v>7.7</v>
      </c>
    </row>
    <row r="2470" spans="1:6" x14ac:dyDescent="0.3">
      <c r="A2470" s="1">
        <v>46135</v>
      </c>
      <c r="B2470" t="s">
        <v>4066</v>
      </c>
      <c r="C2470" t="s">
        <v>4067</v>
      </c>
      <c r="D2470" s="3">
        <v>22438</v>
      </c>
      <c r="E2470" s="4">
        <v>521.16</v>
      </c>
      <c r="F2470" s="4">
        <v>43.1</v>
      </c>
    </row>
    <row r="2471" spans="1:6" x14ac:dyDescent="0.3">
      <c r="A2471" s="1">
        <v>46137</v>
      </c>
      <c r="B2471" t="s">
        <v>4068</v>
      </c>
      <c r="C2471" t="s">
        <v>4069</v>
      </c>
      <c r="D2471" s="3">
        <v>2801</v>
      </c>
      <c r="E2471" s="4">
        <v>1961.27</v>
      </c>
      <c r="F2471" s="4">
        <v>1.4</v>
      </c>
    </row>
    <row r="2472" spans="1:6" x14ac:dyDescent="0.3">
      <c r="A2472" s="1">
        <v>47</v>
      </c>
      <c r="B2472" t="s">
        <v>4070</v>
      </c>
      <c r="C2472" t="s">
        <v>4071</v>
      </c>
      <c r="D2472" s="3">
        <v>6346105</v>
      </c>
      <c r="E2472" s="4">
        <v>41234.9</v>
      </c>
      <c r="F2472" s="4">
        <v>153.9</v>
      </c>
    </row>
    <row r="2473" spans="1:6" x14ac:dyDescent="0.3">
      <c r="A2473" s="1">
        <v>47001</v>
      </c>
      <c r="B2473" t="s">
        <v>4072</v>
      </c>
      <c r="C2473" t="s">
        <v>1581</v>
      </c>
      <c r="D2473" s="3">
        <v>75129</v>
      </c>
      <c r="E2473" s="4">
        <v>337.16</v>
      </c>
      <c r="F2473" s="4">
        <v>222.8</v>
      </c>
    </row>
    <row r="2474" spans="1:6" x14ac:dyDescent="0.3">
      <c r="A2474" s="1">
        <v>47003</v>
      </c>
      <c r="B2474" t="s">
        <v>4073</v>
      </c>
      <c r="C2474" t="s">
        <v>3778</v>
      </c>
      <c r="D2474" s="3">
        <v>45058</v>
      </c>
      <c r="E2474" s="4">
        <v>473.64</v>
      </c>
      <c r="F2474" s="4">
        <v>95.1</v>
      </c>
    </row>
    <row r="2475" spans="1:6" x14ac:dyDescent="0.3">
      <c r="A2475" s="1">
        <v>47005</v>
      </c>
      <c r="B2475" t="s">
        <v>4074</v>
      </c>
      <c r="C2475" t="s">
        <v>251</v>
      </c>
      <c r="D2475" s="3">
        <v>16489</v>
      </c>
      <c r="E2475" s="4">
        <v>394.14</v>
      </c>
      <c r="F2475" s="4">
        <v>41.8</v>
      </c>
    </row>
    <row r="2476" spans="1:6" x14ac:dyDescent="0.3">
      <c r="A2476" s="1">
        <v>47007</v>
      </c>
      <c r="B2476" t="s">
        <v>4075</v>
      </c>
      <c r="C2476" t="s">
        <v>4076</v>
      </c>
      <c r="D2476" s="3">
        <v>12876</v>
      </c>
      <c r="E2476" s="4">
        <v>406.42</v>
      </c>
      <c r="F2476" s="4">
        <v>31.7</v>
      </c>
    </row>
    <row r="2477" spans="1:6" x14ac:dyDescent="0.3">
      <c r="A2477" s="1">
        <v>47009</v>
      </c>
      <c r="B2477" t="s">
        <v>4077</v>
      </c>
      <c r="C2477" t="s">
        <v>19</v>
      </c>
      <c r="D2477" s="3">
        <v>123010</v>
      </c>
      <c r="E2477" s="4">
        <v>558.71</v>
      </c>
      <c r="F2477" s="4">
        <v>220.2</v>
      </c>
    </row>
    <row r="2478" spans="1:6" x14ac:dyDescent="0.3">
      <c r="A2478" s="1">
        <v>47011</v>
      </c>
      <c r="B2478" t="s">
        <v>4078</v>
      </c>
      <c r="C2478" t="s">
        <v>255</v>
      </c>
      <c r="D2478" s="3">
        <v>98963</v>
      </c>
      <c r="E2478" s="4">
        <v>328.76</v>
      </c>
      <c r="F2478" s="4">
        <v>301</v>
      </c>
    </row>
    <row r="2479" spans="1:6" x14ac:dyDescent="0.3">
      <c r="A2479" s="1">
        <v>47013</v>
      </c>
      <c r="B2479" t="s">
        <v>4079</v>
      </c>
      <c r="C2479" t="s">
        <v>1784</v>
      </c>
      <c r="D2479" s="3">
        <v>40716</v>
      </c>
      <c r="E2479" s="4">
        <v>480.19</v>
      </c>
      <c r="F2479" s="4">
        <v>84.8</v>
      </c>
    </row>
    <row r="2480" spans="1:6" x14ac:dyDescent="0.3">
      <c r="A2480" s="1">
        <v>47015</v>
      </c>
      <c r="B2480" t="s">
        <v>4080</v>
      </c>
      <c r="C2480" t="s">
        <v>4081</v>
      </c>
      <c r="D2480" s="3">
        <v>13801</v>
      </c>
      <c r="E2480" s="4">
        <v>265.64</v>
      </c>
      <c r="F2480" s="4">
        <v>52</v>
      </c>
    </row>
    <row r="2481" spans="1:6" x14ac:dyDescent="0.3">
      <c r="A2481" s="1">
        <v>47017</v>
      </c>
      <c r="B2481" t="s">
        <v>4082</v>
      </c>
      <c r="C2481" t="s">
        <v>258</v>
      </c>
      <c r="D2481" s="3">
        <v>28522</v>
      </c>
      <c r="E2481" s="4">
        <v>599.25</v>
      </c>
      <c r="F2481" s="4">
        <v>47.6</v>
      </c>
    </row>
    <row r="2482" spans="1:6" x14ac:dyDescent="0.3">
      <c r="A2482" s="1">
        <v>47019</v>
      </c>
      <c r="B2482" t="s">
        <v>4083</v>
      </c>
      <c r="C2482" t="s">
        <v>1789</v>
      </c>
      <c r="D2482" s="3">
        <v>57424</v>
      </c>
      <c r="E2482" s="4">
        <v>341.2</v>
      </c>
      <c r="F2482" s="4">
        <v>168.3</v>
      </c>
    </row>
    <row r="2483" spans="1:6" x14ac:dyDescent="0.3">
      <c r="A2483" s="1">
        <v>47021</v>
      </c>
      <c r="B2483" t="s">
        <v>4084</v>
      </c>
      <c r="C2483" t="s">
        <v>4085</v>
      </c>
      <c r="D2483" s="3">
        <v>39105</v>
      </c>
      <c r="E2483" s="4">
        <v>302.44</v>
      </c>
      <c r="F2483" s="4">
        <v>129.30000000000001</v>
      </c>
    </row>
    <row r="2484" spans="1:6" x14ac:dyDescent="0.3">
      <c r="A2484" s="1">
        <v>47023</v>
      </c>
      <c r="B2484" t="s">
        <v>4086</v>
      </c>
      <c r="C2484" t="s">
        <v>3795</v>
      </c>
      <c r="D2484" s="3">
        <v>17131</v>
      </c>
      <c r="E2484" s="4">
        <v>285.74</v>
      </c>
      <c r="F2484" s="4">
        <v>60</v>
      </c>
    </row>
    <row r="2485" spans="1:6" x14ac:dyDescent="0.3">
      <c r="A2485" s="1">
        <v>47025</v>
      </c>
      <c r="B2485" t="s">
        <v>4087</v>
      </c>
      <c r="C2485" t="s">
        <v>2476</v>
      </c>
      <c r="D2485" s="3">
        <v>32213</v>
      </c>
      <c r="E2485" s="4">
        <v>434.58</v>
      </c>
      <c r="F2485" s="4">
        <v>74.099999999999994</v>
      </c>
    </row>
    <row r="2486" spans="1:6" x14ac:dyDescent="0.3">
      <c r="A2486" s="1">
        <v>47027</v>
      </c>
      <c r="B2486" t="s">
        <v>4088</v>
      </c>
      <c r="C2486" t="s">
        <v>37</v>
      </c>
      <c r="D2486" s="3">
        <v>7861</v>
      </c>
      <c r="E2486" s="4">
        <v>236.54</v>
      </c>
      <c r="F2486" s="4">
        <v>33.200000000000003</v>
      </c>
    </row>
    <row r="2487" spans="1:6" x14ac:dyDescent="0.3">
      <c r="A2487" s="1">
        <v>47029</v>
      </c>
      <c r="B2487" t="s">
        <v>4089</v>
      </c>
      <c r="C2487" t="s">
        <v>4090</v>
      </c>
      <c r="D2487" s="3">
        <v>35662</v>
      </c>
      <c r="E2487" s="4">
        <v>434.57</v>
      </c>
      <c r="F2487" s="4">
        <v>82.1</v>
      </c>
    </row>
    <row r="2488" spans="1:6" x14ac:dyDescent="0.3">
      <c r="A2488" s="1">
        <v>47031</v>
      </c>
      <c r="B2488" t="s">
        <v>4091</v>
      </c>
      <c r="C2488" t="s">
        <v>41</v>
      </c>
      <c r="D2488" s="3">
        <v>52796</v>
      </c>
      <c r="E2488" s="4">
        <v>428.96</v>
      </c>
      <c r="F2488" s="4">
        <v>123.1</v>
      </c>
    </row>
    <row r="2489" spans="1:6" x14ac:dyDescent="0.3">
      <c r="A2489" s="1">
        <v>47033</v>
      </c>
      <c r="B2489" t="s">
        <v>4092</v>
      </c>
      <c r="C2489" t="s">
        <v>4093</v>
      </c>
      <c r="D2489" s="3">
        <v>14586</v>
      </c>
      <c r="E2489" s="4">
        <v>265.52999999999997</v>
      </c>
      <c r="F2489" s="4">
        <v>54.9</v>
      </c>
    </row>
    <row r="2490" spans="1:6" x14ac:dyDescent="0.3">
      <c r="A2490" s="1">
        <v>47035</v>
      </c>
      <c r="B2490" t="s">
        <v>4094</v>
      </c>
      <c r="C2490" t="s">
        <v>1165</v>
      </c>
      <c r="D2490" s="3">
        <v>56053</v>
      </c>
      <c r="E2490" s="4">
        <v>681.03</v>
      </c>
      <c r="F2490" s="4">
        <v>82.3</v>
      </c>
    </row>
    <row r="2491" spans="1:6" x14ac:dyDescent="0.3">
      <c r="A2491" s="1">
        <v>47037</v>
      </c>
      <c r="B2491" t="s">
        <v>4095</v>
      </c>
      <c r="C2491" t="s">
        <v>3261</v>
      </c>
      <c r="D2491" s="3">
        <v>626681</v>
      </c>
      <c r="E2491" s="4">
        <v>504.03</v>
      </c>
      <c r="F2491" s="4">
        <v>1243.3</v>
      </c>
    </row>
    <row r="2492" spans="1:6" x14ac:dyDescent="0.3">
      <c r="A2492" s="1">
        <v>47039</v>
      </c>
      <c r="B2492" t="s">
        <v>4096</v>
      </c>
      <c r="C2492" t="s">
        <v>847</v>
      </c>
      <c r="D2492" s="3">
        <v>11757</v>
      </c>
      <c r="E2492" s="4">
        <v>333.84</v>
      </c>
      <c r="F2492" s="4">
        <v>35.200000000000003</v>
      </c>
    </row>
    <row r="2493" spans="1:6" x14ac:dyDescent="0.3">
      <c r="A2493" s="1">
        <v>47041</v>
      </c>
      <c r="B2493" t="s">
        <v>4097</v>
      </c>
      <c r="C2493" t="s">
        <v>59</v>
      </c>
      <c r="D2493" s="3">
        <v>18723</v>
      </c>
      <c r="E2493" s="4">
        <v>304.35000000000002</v>
      </c>
      <c r="F2493" s="4">
        <v>61.5</v>
      </c>
    </row>
    <row r="2494" spans="1:6" x14ac:dyDescent="0.3">
      <c r="A2494" s="1">
        <v>47043</v>
      </c>
      <c r="B2494" t="s">
        <v>4098</v>
      </c>
      <c r="C2494" t="s">
        <v>4099</v>
      </c>
      <c r="D2494" s="3">
        <v>49666</v>
      </c>
      <c r="E2494" s="4">
        <v>489.9</v>
      </c>
      <c r="F2494" s="4">
        <v>101.4</v>
      </c>
    </row>
    <row r="2495" spans="1:6" x14ac:dyDescent="0.3">
      <c r="A2495" s="1">
        <v>47045</v>
      </c>
      <c r="B2495" t="s">
        <v>4100</v>
      </c>
      <c r="C2495" t="s">
        <v>4101</v>
      </c>
      <c r="D2495" s="3">
        <v>38335</v>
      </c>
      <c r="E2495" s="4">
        <v>512.33000000000004</v>
      </c>
      <c r="F2495" s="4">
        <v>74.8</v>
      </c>
    </row>
    <row r="2496" spans="1:6" x14ac:dyDescent="0.3">
      <c r="A2496" s="1">
        <v>47047</v>
      </c>
      <c r="B2496" t="s">
        <v>4102</v>
      </c>
      <c r="C2496" t="s">
        <v>67</v>
      </c>
      <c r="D2496" s="3">
        <v>38413</v>
      </c>
      <c r="E2496" s="4">
        <v>704.79</v>
      </c>
      <c r="F2496" s="4">
        <v>54.5</v>
      </c>
    </row>
    <row r="2497" spans="1:6" x14ac:dyDescent="0.3">
      <c r="A2497" s="1">
        <v>47049</v>
      </c>
      <c r="B2497" t="s">
        <v>4103</v>
      </c>
      <c r="C2497" t="s">
        <v>4104</v>
      </c>
      <c r="D2497" s="3">
        <v>17959</v>
      </c>
      <c r="E2497" s="4">
        <v>498.61</v>
      </c>
      <c r="F2497" s="4">
        <v>36</v>
      </c>
    </row>
    <row r="2498" spans="1:6" x14ac:dyDescent="0.3">
      <c r="A2498" s="1">
        <v>47051</v>
      </c>
      <c r="B2498" t="s">
        <v>4105</v>
      </c>
      <c r="C2498" t="s">
        <v>69</v>
      </c>
      <c r="D2498" s="3">
        <v>41052</v>
      </c>
      <c r="E2498" s="4">
        <v>554.54</v>
      </c>
      <c r="F2498" s="4">
        <v>74</v>
      </c>
    </row>
    <row r="2499" spans="1:6" x14ac:dyDescent="0.3">
      <c r="A2499" s="1">
        <v>47053</v>
      </c>
      <c r="B2499" t="s">
        <v>4106</v>
      </c>
      <c r="C2499" t="s">
        <v>1332</v>
      </c>
      <c r="D2499" s="3">
        <v>49683</v>
      </c>
      <c r="E2499" s="4">
        <v>602.74</v>
      </c>
      <c r="F2499" s="4">
        <v>82.4</v>
      </c>
    </row>
    <row r="2500" spans="1:6" x14ac:dyDescent="0.3">
      <c r="A2500" s="1">
        <v>47055</v>
      </c>
      <c r="B2500" t="s">
        <v>4107</v>
      </c>
      <c r="C2500" t="s">
        <v>4108</v>
      </c>
      <c r="D2500" s="3">
        <v>29485</v>
      </c>
      <c r="E2500" s="4">
        <v>610.92999999999995</v>
      </c>
      <c r="F2500" s="4">
        <v>48.3</v>
      </c>
    </row>
    <row r="2501" spans="1:6" x14ac:dyDescent="0.3">
      <c r="A2501" s="1">
        <v>47057</v>
      </c>
      <c r="B2501" t="s">
        <v>4109</v>
      </c>
      <c r="C2501" t="s">
        <v>4110</v>
      </c>
      <c r="D2501" s="3">
        <v>22657</v>
      </c>
      <c r="E2501" s="4">
        <v>280.60000000000002</v>
      </c>
      <c r="F2501" s="4">
        <v>80.7</v>
      </c>
    </row>
    <row r="2502" spans="1:6" x14ac:dyDescent="0.3">
      <c r="A2502" s="1">
        <v>47059</v>
      </c>
      <c r="B2502" t="s">
        <v>4111</v>
      </c>
      <c r="C2502" t="s">
        <v>73</v>
      </c>
      <c r="D2502" s="3">
        <v>68831</v>
      </c>
      <c r="E2502" s="4">
        <v>622.16</v>
      </c>
      <c r="F2502" s="4">
        <v>110.6</v>
      </c>
    </row>
    <row r="2503" spans="1:6" x14ac:dyDescent="0.3">
      <c r="A2503" s="1">
        <v>47061</v>
      </c>
      <c r="B2503" t="s">
        <v>4112</v>
      </c>
      <c r="C2503" t="s">
        <v>1186</v>
      </c>
      <c r="D2503" s="3">
        <v>13703</v>
      </c>
      <c r="E2503" s="4">
        <v>360.53</v>
      </c>
      <c r="F2503" s="4">
        <v>38</v>
      </c>
    </row>
    <row r="2504" spans="1:6" x14ac:dyDescent="0.3">
      <c r="A2504" s="1">
        <v>47063</v>
      </c>
      <c r="B2504" t="s">
        <v>4113</v>
      </c>
      <c r="C2504" t="s">
        <v>4114</v>
      </c>
      <c r="D2504" s="3">
        <v>62544</v>
      </c>
      <c r="E2504" s="4">
        <v>161.18</v>
      </c>
      <c r="F2504" s="4">
        <v>388</v>
      </c>
    </row>
    <row r="2505" spans="1:6" x14ac:dyDescent="0.3">
      <c r="A2505" s="1">
        <v>47065</v>
      </c>
      <c r="B2505" t="s">
        <v>4115</v>
      </c>
      <c r="C2505" t="s">
        <v>690</v>
      </c>
      <c r="D2505" s="3">
        <v>336463</v>
      </c>
      <c r="E2505" s="4">
        <v>542.42999999999995</v>
      </c>
      <c r="F2505" s="4">
        <v>620.29999999999995</v>
      </c>
    </row>
    <row r="2506" spans="1:6" x14ac:dyDescent="0.3">
      <c r="A2506" s="1">
        <v>47067</v>
      </c>
      <c r="B2506" t="s">
        <v>4116</v>
      </c>
      <c r="C2506" t="s">
        <v>896</v>
      </c>
      <c r="D2506" s="3">
        <v>6819</v>
      </c>
      <c r="E2506" s="4">
        <v>222.34</v>
      </c>
      <c r="F2506" s="4">
        <v>30.7</v>
      </c>
    </row>
    <row r="2507" spans="1:6" x14ac:dyDescent="0.3">
      <c r="A2507" s="1">
        <v>47069</v>
      </c>
      <c r="B2507" t="s">
        <v>4117</v>
      </c>
      <c r="C2507" t="s">
        <v>4118</v>
      </c>
      <c r="D2507" s="3">
        <v>27253</v>
      </c>
      <c r="E2507" s="4">
        <v>667.77</v>
      </c>
      <c r="F2507" s="4">
        <v>40.799999999999997</v>
      </c>
    </row>
    <row r="2508" spans="1:6" x14ac:dyDescent="0.3">
      <c r="A2508" s="1">
        <v>47071</v>
      </c>
      <c r="B2508" t="s">
        <v>4119</v>
      </c>
      <c r="C2508" t="s">
        <v>1190</v>
      </c>
      <c r="D2508" s="3">
        <v>26026</v>
      </c>
      <c r="E2508" s="4">
        <v>577.32000000000005</v>
      </c>
      <c r="F2508" s="4">
        <v>45.1</v>
      </c>
    </row>
    <row r="2509" spans="1:6" x14ac:dyDescent="0.3">
      <c r="A2509" s="1">
        <v>47073</v>
      </c>
      <c r="B2509" t="s">
        <v>4120</v>
      </c>
      <c r="C2509" t="s">
        <v>4121</v>
      </c>
      <c r="D2509" s="3">
        <v>56833</v>
      </c>
      <c r="E2509" s="4">
        <v>486.98</v>
      </c>
      <c r="F2509" s="4">
        <v>116.7</v>
      </c>
    </row>
    <row r="2510" spans="1:6" x14ac:dyDescent="0.3">
      <c r="A2510" s="1">
        <v>47075</v>
      </c>
      <c r="B2510" t="s">
        <v>4122</v>
      </c>
      <c r="C2510" t="s">
        <v>3289</v>
      </c>
      <c r="D2510" s="3">
        <v>18787</v>
      </c>
      <c r="E2510" s="4">
        <v>533.11</v>
      </c>
      <c r="F2510" s="4">
        <v>35.200000000000003</v>
      </c>
    </row>
    <row r="2511" spans="1:6" x14ac:dyDescent="0.3">
      <c r="A2511" s="1">
        <v>47077</v>
      </c>
      <c r="B2511" t="s">
        <v>4123</v>
      </c>
      <c r="C2511" t="s">
        <v>1192</v>
      </c>
      <c r="D2511" s="3">
        <v>27769</v>
      </c>
      <c r="E2511" s="4">
        <v>520.07000000000005</v>
      </c>
      <c r="F2511" s="4">
        <v>53.4</v>
      </c>
    </row>
    <row r="2512" spans="1:6" x14ac:dyDescent="0.3">
      <c r="A2512" s="1">
        <v>47079</v>
      </c>
      <c r="B2512" t="s">
        <v>4124</v>
      </c>
      <c r="C2512" t="s">
        <v>77</v>
      </c>
      <c r="D2512" s="3">
        <v>32330</v>
      </c>
      <c r="E2512" s="4">
        <v>562.1</v>
      </c>
      <c r="F2512" s="4">
        <v>57.5</v>
      </c>
    </row>
    <row r="2513" spans="1:6" x14ac:dyDescent="0.3">
      <c r="A2513" s="1">
        <v>47081</v>
      </c>
      <c r="B2513" t="s">
        <v>4125</v>
      </c>
      <c r="C2513" t="s">
        <v>1832</v>
      </c>
      <c r="D2513" s="3">
        <v>24690</v>
      </c>
      <c r="E2513" s="4">
        <v>612.5</v>
      </c>
      <c r="F2513" s="4">
        <v>40.299999999999997</v>
      </c>
    </row>
    <row r="2514" spans="1:6" x14ac:dyDescent="0.3">
      <c r="A2514" s="1">
        <v>47083</v>
      </c>
      <c r="B2514" t="s">
        <v>4126</v>
      </c>
      <c r="C2514" t="s">
        <v>79</v>
      </c>
      <c r="D2514" s="3">
        <v>8426</v>
      </c>
      <c r="E2514" s="4">
        <v>200.29</v>
      </c>
      <c r="F2514" s="4">
        <v>42.1</v>
      </c>
    </row>
    <row r="2515" spans="1:6" x14ac:dyDescent="0.3">
      <c r="A2515" s="1">
        <v>47085</v>
      </c>
      <c r="B2515" t="s">
        <v>4127</v>
      </c>
      <c r="C2515" t="s">
        <v>2499</v>
      </c>
      <c r="D2515" s="3">
        <v>18538</v>
      </c>
      <c r="E2515" s="4">
        <v>530.98</v>
      </c>
      <c r="F2515" s="4">
        <v>34.9</v>
      </c>
    </row>
    <row r="2516" spans="1:6" x14ac:dyDescent="0.3">
      <c r="A2516" s="1">
        <v>47087</v>
      </c>
      <c r="B2516" t="s">
        <v>4128</v>
      </c>
      <c r="C2516" t="s">
        <v>81</v>
      </c>
      <c r="D2516" s="3">
        <v>11638</v>
      </c>
      <c r="E2516" s="4">
        <v>308.32</v>
      </c>
      <c r="F2516" s="4">
        <v>37.700000000000003</v>
      </c>
    </row>
    <row r="2517" spans="1:6" x14ac:dyDescent="0.3">
      <c r="A2517" s="1">
        <v>47089</v>
      </c>
      <c r="B2517" t="s">
        <v>4129</v>
      </c>
      <c r="C2517" t="s">
        <v>83</v>
      </c>
      <c r="D2517" s="3">
        <v>51407</v>
      </c>
      <c r="E2517" s="4">
        <v>274.08</v>
      </c>
      <c r="F2517" s="4">
        <v>187.6</v>
      </c>
    </row>
    <row r="2518" spans="1:6" x14ac:dyDescent="0.3">
      <c r="A2518" s="1">
        <v>47091</v>
      </c>
      <c r="B2518" t="s">
        <v>4130</v>
      </c>
      <c r="C2518" t="s">
        <v>307</v>
      </c>
      <c r="D2518" s="3">
        <v>18244</v>
      </c>
      <c r="E2518" s="4">
        <v>298.47000000000003</v>
      </c>
      <c r="F2518" s="4">
        <v>61.1</v>
      </c>
    </row>
    <row r="2519" spans="1:6" x14ac:dyDescent="0.3">
      <c r="A2519" s="1">
        <v>47093</v>
      </c>
      <c r="B2519" t="s">
        <v>4131</v>
      </c>
      <c r="C2519" t="s">
        <v>1211</v>
      </c>
      <c r="D2519" s="3">
        <v>432226</v>
      </c>
      <c r="E2519" s="4">
        <v>508.22</v>
      </c>
      <c r="F2519" s="4">
        <v>850.5</v>
      </c>
    </row>
    <row r="2520" spans="1:6" x14ac:dyDescent="0.3">
      <c r="A2520" s="1">
        <v>47095</v>
      </c>
      <c r="B2520" t="s">
        <v>4132</v>
      </c>
      <c r="C2520" t="s">
        <v>412</v>
      </c>
      <c r="D2520" s="3">
        <v>7832</v>
      </c>
      <c r="E2520" s="4">
        <v>165.78</v>
      </c>
      <c r="F2520" s="4">
        <v>47.2</v>
      </c>
    </row>
    <row r="2521" spans="1:6" x14ac:dyDescent="0.3">
      <c r="A2521" s="1">
        <v>47097</v>
      </c>
      <c r="B2521" t="s">
        <v>4133</v>
      </c>
      <c r="C2521" t="s">
        <v>88</v>
      </c>
      <c r="D2521" s="3">
        <v>27815</v>
      </c>
      <c r="E2521" s="4">
        <v>471.99</v>
      </c>
      <c r="F2521" s="4">
        <v>58.9</v>
      </c>
    </row>
    <row r="2522" spans="1:6" x14ac:dyDescent="0.3">
      <c r="A2522" s="1">
        <v>47099</v>
      </c>
      <c r="B2522" t="s">
        <v>4134</v>
      </c>
      <c r="C2522" t="s">
        <v>90</v>
      </c>
      <c r="D2522" s="3">
        <v>41869</v>
      </c>
      <c r="E2522" s="4">
        <v>617.13</v>
      </c>
      <c r="F2522" s="4">
        <v>67.8</v>
      </c>
    </row>
    <row r="2523" spans="1:6" x14ac:dyDescent="0.3">
      <c r="A2523" s="1">
        <v>47101</v>
      </c>
      <c r="B2523" t="s">
        <v>4135</v>
      </c>
      <c r="C2523" t="s">
        <v>1112</v>
      </c>
      <c r="D2523" s="3">
        <v>12161</v>
      </c>
      <c r="E2523" s="4">
        <v>282.08999999999997</v>
      </c>
      <c r="F2523" s="4">
        <v>43.1</v>
      </c>
    </row>
    <row r="2524" spans="1:6" x14ac:dyDescent="0.3">
      <c r="A2524" s="1">
        <v>47103</v>
      </c>
      <c r="B2524" t="s">
        <v>4136</v>
      </c>
      <c r="C2524" t="s">
        <v>313</v>
      </c>
      <c r="D2524" s="3">
        <v>33361</v>
      </c>
      <c r="E2524" s="4">
        <v>570.34</v>
      </c>
      <c r="F2524" s="4">
        <v>58.5</v>
      </c>
    </row>
    <row r="2525" spans="1:6" x14ac:dyDescent="0.3">
      <c r="A2525" s="1">
        <v>47105</v>
      </c>
      <c r="B2525" t="s">
        <v>4137</v>
      </c>
      <c r="C2525" t="s">
        <v>4138</v>
      </c>
      <c r="D2525" s="3">
        <v>48556</v>
      </c>
      <c r="E2525" s="4">
        <v>229.22</v>
      </c>
      <c r="F2525" s="4">
        <v>211.8</v>
      </c>
    </row>
    <row r="2526" spans="1:6" x14ac:dyDescent="0.3">
      <c r="A2526" s="1">
        <v>47107</v>
      </c>
      <c r="B2526" t="s">
        <v>4139</v>
      </c>
      <c r="C2526" t="s">
        <v>4140</v>
      </c>
      <c r="D2526" s="3">
        <v>52266</v>
      </c>
      <c r="E2526" s="4">
        <v>430.12</v>
      </c>
      <c r="F2526" s="4">
        <v>121.5</v>
      </c>
    </row>
    <row r="2527" spans="1:6" x14ac:dyDescent="0.3">
      <c r="A2527" s="1">
        <v>47109</v>
      </c>
      <c r="B2527" t="s">
        <v>4141</v>
      </c>
      <c r="C2527" t="s">
        <v>4142</v>
      </c>
      <c r="D2527" s="3">
        <v>26075</v>
      </c>
      <c r="E2527" s="4">
        <v>562.86</v>
      </c>
      <c r="F2527" s="4">
        <v>46.3</v>
      </c>
    </row>
    <row r="2528" spans="1:6" x14ac:dyDescent="0.3">
      <c r="A2528" s="1">
        <v>47111</v>
      </c>
      <c r="B2528" t="s">
        <v>4143</v>
      </c>
      <c r="C2528" t="s">
        <v>99</v>
      </c>
      <c r="D2528" s="3">
        <v>22248</v>
      </c>
      <c r="E2528" s="4">
        <v>307.14</v>
      </c>
      <c r="F2528" s="4">
        <v>72.400000000000006</v>
      </c>
    </row>
    <row r="2529" spans="1:6" x14ac:dyDescent="0.3">
      <c r="A2529" s="1">
        <v>47113</v>
      </c>
      <c r="B2529" t="s">
        <v>4144</v>
      </c>
      <c r="C2529" t="s">
        <v>101</v>
      </c>
      <c r="D2529" s="3">
        <v>98294</v>
      </c>
      <c r="E2529" s="4">
        <v>557.12</v>
      </c>
      <c r="F2529" s="4">
        <v>176.4</v>
      </c>
    </row>
    <row r="2530" spans="1:6" x14ac:dyDescent="0.3">
      <c r="A2530" s="1">
        <v>47115</v>
      </c>
      <c r="B2530" t="s">
        <v>4145</v>
      </c>
      <c r="C2530" t="s">
        <v>105</v>
      </c>
      <c r="D2530" s="3">
        <v>28237</v>
      </c>
      <c r="E2530" s="4">
        <v>498.16</v>
      </c>
      <c r="F2530" s="4">
        <v>56.7</v>
      </c>
    </row>
    <row r="2531" spans="1:6" x14ac:dyDescent="0.3">
      <c r="A2531" s="1">
        <v>47117</v>
      </c>
      <c r="B2531" t="s">
        <v>4146</v>
      </c>
      <c r="C2531" t="s">
        <v>107</v>
      </c>
      <c r="D2531" s="3">
        <v>30617</v>
      </c>
      <c r="E2531" s="4">
        <v>375.46</v>
      </c>
      <c r="F2531" s="4">
        <v>81.5</v>
      </c>
    </row>
    <row r="2532" spans="1:6" x14ac:dyDescent="0.3">
      <c r="A2532" s="1">
        <v>47119</v>
      </c>
      <c r="B2532" t="s">
        <v>4147</v>
      </c>
      <c r="C2532" t="s">
        <v>4148</v>
      </c>
      <c r="D2532" s="3">
        <v>80956</v>
      </c>
      <c r="E2532" s="4">
        <v>613.14</v>
      </c>
      <c r="F2532" s="4">
        <v>132</v>
      </c>
    </row>
    <row r="2533" spans="1:6" x14ac:dyDescent="0.3">
      <c r="A2533" s="1">
        <v>47121</v>
      </c>
      <c r="B2533" t="s">
        <v>4149</v>
      </c>
      <c r="C2533" t="s">
        <v>3543</v>
      </c>
      <c r="D2533" s="3">
        <v>11753</v>
      </c>
      <c r="E2533" s="4">
        <v>195.12</v>
      </c>
      <c r="F2533" s="4">
        <v>60.2</v>
      </c>
    </row>
    <row r="2534" spans="1:6" x14ac:dyDescent="0.3">
      <c r="A2534" s="1">
        <v>47123</v>
      </c>
      <c r="B2534" t="s">
        <v>4150</v>
      </c>
      <c r="C2534" t="s">
        <v>112</v>
      </c>
      <c r="D2534" s="3">
        <v>44519</v>
      </c>
      <c r="E2534" s="4">
        <v>635.55999999999995</v>
      </c>
      <c r="F2534" s="4">
        <v>70</v>
      </c>
    </row>
    <row r="2535" spans="1:6" x14ac:dyDescent="0.3">
      <c r="A2535" s="1">
        <v>47125</v>
      </c>
      <c r="B2535" t="s">
        <v>4151</v>
      </c>
      <c r="C2535" t="s">
        <v>114</v>
      </c>
      <c r="D2535" s="3">
        <v>172331</v>
      </c>
      <c r="E2535" s="4">
        <v>539.17999999999995</v>
      </c>
      <c r="F2535" s="4">
        <v>319.60000000000002</v>
      </c>
    </row>
    <row r="2536" spans="1:6" x14ac:dyDescent="0.3">
      <c r="A2536" s="1">
        <v>47127</v>
      </c>
      <c r="B2536" t="s">
        <v>4152</v>
      </c>
      <c r="C2536" t="s">
        <v>3317</v>
      </c>
      <c r="D2536" s="3">
        <v>6362</v>
      </c>
      <c r="E2536" s="4">
        <v>129.22</v>
      </c>
      <c r="F2536" s="4">
        <v>49.2</v>
      </c>
    </row>
    <row r="2537" spans="1:6" x14ac:dyDescent="0.3">
      <c r="A2537" s="1">
        <v>47129</v>
      </c>
      <c r="B2537" t="s">
        <v>4153</v>
      </c>
      <c r="C2537" t="s">
        <v>116</v>
      </c>
      <c r="D2537" s="3">
        <v>21987</v>
      </c>
      <c r="E2537" s="4">
        <v>522.17999999999995</v>
      </c>
      <c r="F2537" s="4">
        <v>42.1</v>
      </c>
    </row>
    <row r="2538" spans="1:6" x14ac:dyDescent="0.3">
      <c r="A2538" s="1">
        <v>47131</v>
      </c>
      <c r="B2538" t="s">
        <v>4154</v>
      </c>
      <c r="C2538" t="s">
        <v>4155</v>
      </c>
      <c r="D2538" s="3">
        <v>31807</v>
      </c>
      <c r="E2538" s="4">
        <v>544.73</v>
      </c>
      <c r="F2538" s="4">
        <v>58.4</v>
      </c>
    </row>
    <row r="2539" spans="1:6" x14ac:dyDescent="0.3">
      <c r="A2539" s="1">
        <v>47133</v>
      </c>
      <c r="B2539" t="s">
        <v>4156</v>
      </c>
      <c r="C2539" t="s">
        <v>4157</v>
      </c>
      <c r="D2539" s="3">
        <v>22083</v>
      </c>
      <c r="E2539" s="4">
        <v>433.48</v>
      </c>
      <c r="F2539" s="4">
        <v>50.9</v>
      </c>
    </row>
    <row r="2540" spans="1:6" x14ac:dyDescent="0.3">
      <c r="A2540" s="1">
        <v>47135</v>
      </c>
      <c r="B2540" t="s">
        <v>4158</v>
      </c>
      <c r="C2540" t="s">
        <v>118</v>
      </c>
      <c r="D2540" s="3">
        <v>7915</v>
      </c>
      <c r="E2540" s="4">
        <v>414.73</v>
      </c>
      <c r="F2540" s="4">
        <v>19.100000000000001</v>
      </c>
    </row>
    <row r="2541" spans="1:6" x14ac:dyDescent="0.3">
      <c r="A2541" s="1">
        <v>47137</v>
      </c>
      <c r="B2541" t="s">
        <v>4159</v>
      </c>
      <c r="C2541" t="s">
        <v>4160</v>
      </c>
      <c r="D2541" s="3">
        <v>5077</v>
      </c>
      <c r="E2541" s="4">
        <v>162.97999999999999</v>
      </c>
      <c r="F2541" s="4">
        <v>31.2</v>
      </c>
    </row>
    <row r="2542" spans="1:6" x14ac:dyDescent="0.3">
      <c r="A2542" s="1">
        <v>47139</v>
      </c>
      <c r="B2542" t="s">
        <v>4161</v>
      </c>
      <c r="C2542" t="s">
        <v>342</v>
      </c>
      <c r="D2542" s="3">
        <v>16825</v>
      </c>
      <c r="E2542" s="4">
        <v>434.68</v>
      </c>
      <c r="F2542" s="4">
        <v>38.700000000000003</v>
      </c>
    </row>
    <row r="2543" spans="1:6" x14ac:dyDescent="0.3">
      <c r="A2543" s="1">
        <v>47141</v>
      </c>
      <c r="B2543" t="s">
        <v>4162</v>
      </c>
      <c r="C2543" t="s">
        <v>745</v>
      </c>
      <c r="D2543" s="3">
        <v>72321</v>
      </c>
      <c r="E2543" s="4">
        <v>401.1</v>
      </c>
      <c r="F2543" s="4">
        <v>180.3</v>
      </c>
    </row>
    <row r="2544" spans="1:6" x14ac:dyDescent="0.3">
      <c r="A2544" s="1">
        <v>47143</v>
      </c>
      <c r="B2544" t="s">
        <v>4163</v>
      </c>
      <c r="C2544" t="s">
        <v>4164</v>
      </c>
      <c r="D2544" s="3">
        <v>31809</v>
      </c>
      <c r="E2544" s="4">
        <v>315.38</v>
      </c>
      <c r="F2544" s="4">
        <v>100.9</v>
      </c>
    </row>
    <row r="2545" spans="1:6" x14ac:dyDescent="0.3">
      <c r="A2545" s="1">
        <v>47145</v>
      </c>
      <c r="B2545" t="s">
        <v>4165</v>
      </c>
      <c r="C2545" t="s">
        <v>4166</v>
      </c>
      <c r="D2545" s="3">
        <v>54181</v>
      </c>
      <c r="E2545" s="4">
        <v>360.71</v>
      </c>
      <c r="F2545" s="4">
        <v>150.19999999999999</v>
      </c>
    </row>
    <row r="2546" spans="1:6" x14ac:dyDescent="0.3">
      <c r="A2546" s="1">
        <v>47147</v>
      </c>
      <c r="B2546" t="s">
        <v>4167</v>
      </c>
      <c r="C2546" t="s">
        <v>1901</v>
      </c>
      <c r="D2546" s="3">
        <v>66283</v>
      </c>
      <c r="E2546" s="4">
        <v>476.29</v>
      </c>
      <c r="F2546" s="4">
        <v>139.19999999999999</v>
      </c>
    </row>
    <row r="2547" spans="1:6" x14ac:dyDescent="0.3">
      <c r="A2547" s="1">
        <v>47149</v>
      </c>
      <c r="B2547" t="s">
        <v>4168</v>
      </c>
      <c r="C2547" t="s">
        <v>3347</v>
      </c>
      <c r="D2547" s="3">
        <v>262604</v>
      </c>
      <c r="E2547" s="4">
        <v>619.36</v>
      </c>
      <c r="F2547" s="4">
        <v>424</v>
      </c>
    </row>
    <row r="2548" spans="1:6" x14ac:dyDescent="0.3">
      <c r="A2548" s="1">
        <v>47151</v>
      </c>
      <c r="B2548" t="s">
        <v>4169</v>
      </c>
      <c r="C2548" t="s">
        <v>355</v>
      </c>
      <c r="D2548" s="3">
        <v>22228</v>
      </c>
      <c r="E2548" s="4">
        <v>532.29999999999995</v>
      </c>
      <c r="F2548" s="4">
        <v>41.8</v>
      </c>
    </row>
    <row r="2549" spans="1:6" x14ac:dyDescent="0.3">
      <c r="A2549" s="1">
        <v>47153</v>
      </c>
      <c r="B2549" t="s">
        <v>4170</v>
      </c>
      <c r="C2549" t="s">
        <v>4171</v>
      </c>
      <c r="D2549" s="3">
        <v>14112</v>
      </c>
      <c r="E2549" s="4">
        <v>265.86</v>
      </c>
      <c r="F2549" s="4">
        <v>53.1</v>
      </c>
    </row>
    <row r="2550" spans="1:6" x14ac:dyDescent="0.3">
      <c r="A2550" s="1">
        <v>47155</v>
      </c>
      <c r="B2550" t="s">
        <v>4172</v>
      </c>
      <c r="C2550" t="s">
        <v>361</v>
      </c>
      <c r="D2550" s="3">
        <v>89889</v>
      </c>
      <c r="E2550" s="4">
        <v>592.5</v>
      </c>
      <c r="F2550" s="4">
        <v>151.69999999999999</v>
      </c>
    </row>
    <row r="2551" spans="1:6" x14ac:dyDescent="0.3">
      <c r="A2551" s="1">
        <v>47157</v>
      </c>
      <c r="B2551" t="s">
        <v>4173</v>
      </c>
      <c r="C2551" t="s">
        <v>130</v>
      </c>
      <c r="D2551" s="3">
        <v>927644</v>
      </c>
      <c r="E2551" s="4">
        <v>763.17</v>
      </c>
      <c r="F2551" s="4">
        <v>1215.5</v>
      </c>
    </row>
    <row r="2552" spans="1:6" x14ac:dyDescent="0.3">
      <c r="A2552" s="1">
        <v>47159</v>
      </c>
      <c r="B2552" t="s">
        <v>4174</v>
      </c>
      <c r="C2552" t="s">
        <v>1726</v>
      </c>
      <c r="D2552" s="3">
        <v>19166</v>
      </c>
      <c r="E2552" s="4">
        <v>314.29000000000002</v>
      </c>
      <c r="F2552" s="4">
        <v>61</v>
      </c>
    </row>
    <row r="2553" spans="1:6" x14ac:dyDescent="0.3">
      <c r="A2553" s="1">
        <v>47161</v>
      </c>
      <c r="B2553" t="s">
        <v>4175</v>
      </c>
      <c r="C2553" t="s">
        <v>987</v>
      </c>
      <c r="D2553" s="3">
        <v>13324</v>
      </c>
      <c r="E2553" s="4">
        <v>459.33</v>
      </c>
      <c r="F2553" s="4">
        <v>29</v>
      </c>
    </row>
    <row r="2554" spans="1:6" x14ac:dyDescent="0.3">
      <c r="A2554" s="1">
        <v>47163</v>
      </c>
      <c r="B2554" t="s">
        <v>4176</v>
      </c>
      <c r="C2554" t="s">
        <v>1406</v>
      </c>
      <c r="D2554" s="3">
        <v>156823</v>
      </c>
      <c r="E2554" s="4">
        <v>413.36</v>
      </c>
      <c r="F2554" s="4">
        <v>379.4</v>
      </c>
    </row>
    <row r="2555" spans="1:6" x14ac:dyDescent="0.3">
      <c r="A2555" s="1">
        <v>47165</v>
      </c>
      <c r="B2555" t="s">
        <v>4177</v>
      </c>
      <c r="C2555" t="s">
        <v>1734</v>
      </c>
      <c r="D2555" s="3">
        <v>160645</v>
      </c>
      <c r="E2555" s="4">
        <v>529.45000000000005</v>
      </c>
      <c r="F2555" s="4">
        <v>303.39999999999998</v>
      </c>
    </row>
    <row r="2556" spans="1:6" x14ac:dyDescent="0.3">
      <c r="A2556" s="1">
        <v>47167</v>
      </c>
      <c r="B2556" t="s">
        <v>4178</v>
      </c>
      <c r="C2556" t="s">
        <v>1412</v>
      </c>
      <c r="D2556" s="3">
        <v>61081</v>
      </c>
      <c r="E2556" s="4">
        <v>458.37</v>
      </c>
      <c r="F2556" s="4">
        <v>133.30000000000001</v>
      </c>
    </row>
    <row r="2557" spans="1:6" x14ac:dyDescent="0.3">
      <c r="A2557" s="1">
        <v>47169</v>
      </c>
      <c r="B2557" t="s">
        <v>4179</v>
      </c>
      <c r="C2557" t="s">
        <v>4180</v>
      </c>
      <c r="D2557" s="3">
        <v>7870</v>
      </c>
      <c r="E2557" s="4">
        <v>114.19</v>
      </c>
      <c r="F2557" s="4">
        <v>68.900000000000006</v>
      </c>
    </row>
    <row r="2558" spans="1:6" x14ac:dyDescent="0.3">
      <c r="A2558" s="1">
        <v>47171</v>
      </c>
      <c r="B2558" t="s">
        <v>4181</v>
      </c>
      <c r="C2558" t="s">
        <v>4182</v>
      </c>
      <c r="D2558" s="3">
        <v>18313</v>
      </c>
      <c r="E2558" s="4">
        <v>186.17</v>
      </c>
      <c r="F2558" s="4">
        <v>98.4</v>
      </c>
    </row>
    <row r="2559" spans="1:6" x14ac:dyDescent="0.3">
      <c r="A2559" s="1">
        <v>47173</v>
      </c>
      <c r="B2559" t="s">
        <v>4183</v>
      </c>
      <c r="C2559" t="s">
        <v>367</v>
      </c>
      <c r="D2559" s="3">
        <v>19109</v>
      </c>
      <c r="E2559" s="4">
        <v>223.55</v>
      </c>
      <c r="F2559" s="4">
        <v>85.5</v>
      </c>
    </row>
    <row r="2560" spans="1:6" x14ac:dyDescent="0.3">
      <c r="A2560" s="1">
        <v>47175</v>
      </c>
      <c r="B2560" t="s">
        <v>4184</v>
      </c>
      <c r="C2560" t="s">
        <v>369</v>
      </c>
      <c r="D2560" s="3">
        <v>5548</v>
      </c>
      <c r="E2560" s="4">
        <v>273.42</v>
      </c>
      <c r="F2560" s="4">
        <v>20.3</v>
      </c>
    </row>
    <row r="2561" spans="1:6" x14ac:dyDescent="0.3">
      <c r="A2561" s="1">
        <v>47177</v>
      </c>
      <c r="B2561" t="s">
        <v>4185</v>
      </c>
      <c r="C2561" t="s">
        <v>1025</v>
      </c>
      <c r="D2561" s="3">
        <v>39839</v>
      </c>
      <c r="E2561" s="4">
        <v>432.68</v>
      </c>
      <c r="F2561" s="4">
        <v>92.1</v>
      </c>
    </row>
    <row r="2562" spans="1:6" x14ac:dyDescent="0.3">
      <c r="A2562" s="1">
        <v>47179</v>
      </c>
      <c r="B2562" t="s">
        <v>4186</v>
      </c>
      <c r="C2562" t="s">
        <v>142</v>
      </c>
      <c r="D2562" s="3">
        <v>122979</v>
      </c>
      <c r="E2562" s="4">
        <v>326.45999999999998</v>
      </c>
      <c r="F2562" s="4">
        <v>376.7</v>
      </c>
    </row>
    <row r="2563" spans="1:6" x14ac:dyDescent="0.3">
      <c r="A2563" s="1">
        <v>47181</v>
      </c>
      <c r="B2563" t="s">
        <v>4187</v>
      </c>
      <c r="C2563" t="s">
        <v>1028</v>
      </c>
      <c r="D2563" s="3">
        <v>17021</v>
      </c>
      <c r="E2563" s="4">
        <v>734.1</v>
      </c>
      <c r="F2563" s="4">
        <v>23.2</v>
      </c>
    </row>
    <row r="2564" spans="1:6" x14ac:dyDescent="0.3">
      <c r="A2564" s="1">
        <v>47183</v>
      </c>
      <c r="B2564" t="s">
        <v>4188</v>
      </c>
      <c r="C2564" t="s">
        <v>4189</v>
      </c>
      <c r="D2564" s="3">
        <v>35021</v>
      </c>
      <c r="E2564" s="4">
        <v>580.36</v>
      </c>
      <c r="F2564" s="4">
        <v>60.3</v>
      </c>
    </row>
    <row r="2565" spans="1:6" x14ac:dyDescent="0.3">
      <c r="A2565" s="1">
        <v>47185</v>
      </c>
      <c r="B2565" t="s">
        <v>4190</v>
      </c>
      <c r="C2565" t="s">
        <v>372</v>
      </c>
      <c r="D2565" s="3">
        <v>25841</v>
      </c>
      <c r="E2565" s="4">
        <v>376.67</v>
      </c>
      <c r="F2565" s="4">
        <v>68.599999999999994</v>
      </c>
    </row>
    <row r="2566" spans="1:6" x14ac:dyDescent="0.3">
      <c r="A2566" s="1">
        <v>47187</v>
      </c>
      <c r="B2566" t="s">
        <v>4191</v>
      </c>
      <c r="C2566" t="s">
        <v>1289</v>
      </c>
      <c r="D2566" s="3">
        <v>183182</v>
      </c>
      <c r="E2566" s="4">
        <v>582.6</v>
      </c>
      <c r="F2566" s="4">
        <v>314.39999999999998</v>
      </c>
    </row>
    <row r="2567" spans="1:6" x14ac:dyDescent="0.3">
      <c r="A2567" s="1">
        <v>47189</v>
      </c>
      <c r="B2567" t="s">
        <v>4192</v>
      </c>
      <c r="C2567" t="s">
        <v>1746</v>
      </c>
      <c r="D2567" s="3">
        <v>113993</v>
      </c>
      <c r="E2567" s="4">
        <v>570.83000000000004</v>
      </c>
      <c r="F2567" s="4">
        <v>199.7</v>
      </c>
    </row>
    <row r="2568" spans="1:6" x14ac:dyDescent="0.3">
      <c r="A2568" s="1">
        <v>48</v>
      </c>
      <c r="B2568" t="s">
        <v>4193</v>
      </c>
      <c r="C2568" t="s">
        <v>4194</v>
      </c>
      <c r="D2568" s="3">
        <v>25145561</v>
      </c>
      <c r="E2568" s="4">
        <v>261231.71</v>
      </c>
      <c r="F2568" s="4">
        <v>96.3</v>
      </c>
    </row>
    <row r="2569" spans="1:6" x14ac:dyDescent="0.3">
      <c r="A2569" s="1">
        <v>48001</v>
      </c>
      <c r="B2569" t="s">
        <v>4196</v>
      </c>
      <c r="C2569" t="s">
        <v>1581</v>
      </c>
      <c r="D2569" s="3">
        <v>58458</v>
      </c>
      <c r="E2569" s="4">
        <v>1062.5999999999999</v>
      </c>
      <c r="F2569" s="4">
        <v>55</v>
      </c>
    </row>
    <row r="2570" spans="1:6" x14ac:dyDescent="0.3">
      <c r="A2570" s="1">
        <v>48003</v>
      </c>
      <c r="B2570" t="s">
        <v>4197</v>
      </c>
      <c r="C2570" t="s">
        <v>4198</v>
      </c>
      <c r="D2570" s="3">
        <v>14786</v>
      </c>
      <c r="E2570" s="4">
        <v>1500.71</v>
      </c>
      <c r="F2570" s="4">
        <v>9.9</v>
      </c>
    </row>
    <row r="2571" spans="1:6" x14ac:dyDescent="0.3">
      <c r="A2571" s="1">
        <v>48005</v>
      </c>
      <c r="B2571" t="s">
        <v>4199</v>
      </c>
      <c r="C2571" t="s">
        <v>4200</v>
      </c>
      <c r="D2571" s="3">
        <v>86771</v>
      </c>
      <c r="E2571" s="4">
        <v>797.78</v>
      </c>
      <c r="F2571" s="4">
        <v>108.8</v>
      </c>
    </row>
    <row r="2572" spans="1:6" x14ac:dyDescent="0.3">
      <c r="A2572" s="1">
        <v>48007</v>
      </c>
      <c r="B2572" t="s">
        <v>4201</v>
      </c>
      <c r="C2572" t="s">
        <v>4202</v>
      </c>
      <c r="D2572" s="3">
        <v>23158</v>
      </c>
      <c r="E2572" s="4">
        <v>252.07</v>
      </c>
      <c r="F2572" s="4">
        <v>91.9</v>
      </c>
    </row>
    <row r="2573" spans="1:6" x14ac:dyDescent="0.3">
      <c r="A2573" s="1">
        <v>48009</v>
      </c>
      <c r="B2573" t="s">
        <v>4203</v>
      </c>
      <c r="C2573" t="s">
        <v>4204</v>
      </c>
      <c r="D2573" s="3">
        <v>9054</v>
      </c>
      <c r="E2573" s="4">
        <v>903.11</v>
      </c>
      <c r="F2573" s="4">
        <v>10</v>
      </c>
    </row>
    <row r="2574" spans="1:6" x14ac:dyDescent="0.3">
      <c r="A2574" s="1">
        <v>48011</v>
      </c>
      <c r="B2574" t="s">
        <v>4205</v>
      </c>
      <c r="C2574" t="s">
        <v>3775</v>
      </c>
      <c r="D2574" s="3">
        <v>1901</v>
      </c>
      <c r="E2574" s="4">
        <v>909.11</v>
      </c>
      <c r="F2574" s="4">
        <v>2.1</v>
      </c>
    </row>
    <row r="2575" spans="1:6" x14ac:dyDescent="0.3">
      <c r="A2575" s="1">
        <v>48013</v>
      </c>
      <c r="B2575" t="s">
        <v>4206</v>
      </c>
      <c r="C2575" t="s">
        <v>4207</v>
      </c>
      <c r="D2575" s="3">
        <v>44911</v>
      </c>
      <c r="E2575" s="4">
        <v>1219.54</v>
      </c>
      <c r="F2575" s="4">
        <v>36.799999999999997</v>
      </c>
    </row>
    <row r="2576" spans="1:6" x14ac:dyDescent="0.3">
      <c r="A2576" s="1">
        <v>48015</v>
      </c>
      <c r="B2576" t="s">
        <v>4208</v>
      </c>
      <c r="C2576" t="s">
        <v>4209</v>
      </c>
      <c r="D2576" s="3">
        <v>28417</v>
      </c>
      <c r="E2576" s="4">
        <v>646.51</v>
      </c>
      <c r="F2576" s="4">
        <v>44</v>
      </c>
    </row>
    <row r="2577" spans="1:6" x14ac:dyDescent="0.3">
      <c r="A2577" s="1">
        <v>48017</v>
      </c>
      <c r="B2577" t="s">
        <v>4210</v>
      </c>
      <c r="C2577" t="s">
        <v>4211</v>
      </c>
      <c r="D2577" s="3">
        <v>7165</v>
      </c>
      <c r="E2577" s="4">
        <v>826.8</v>
      </c>
      <c r="F2577" s="4">
        <v>8.6999999999999993</v>
      </c>
    </row>
    <row r="2578" spans="1:6" x14ac:dyDescent="0.3">
      <c r="A2578" s="1">
        <v>48019</v>
      </c>
      <c r="B2578" t="s">
        <v>4212</v>
      </c>
      <c r="C2578" t="s">
        <v>4213</v>
      </c>
      <c r="D2578" s="3">
        <v>20485</v>
      </c>
      <c r="E2578" s="4">
        <v>790.96</v>
      </c>
      <c r="F2578" s="4">
        <v>25.9</v>
      </c>
    </row>
    <row r="2579" spans="1:6" x14ac:dyDescent="0.3">
      <c r="A2579" s="1">
        <v>48021</v>
      </c>
      <c r="B2579" t="s">
        <v>4214</v>
      </c>
      <c r="C2579" t="s">
        <v>4215</v>
      </c>
      <c r="D2579" s="3">
        <v>74171</v>
      </c>
      <c r="E2579" s="4">
        <v>888.15</v>
      </c>
      <c r="F2579" s="4">
        <v>83.5</v>
      </c>
    </row>
    <row r="2580" spans="1:6" x14ac:dyDescent="0.3">
      <c r="A2580" s="1">
        <v>48023</v>
      </c>
      <c r="B2580" t="s">
        <v>4216</v>
      </c>
      <c r="C2580" t="s">
        <v>4217</v>
      </c>
      <c r="D2580" s="3">
        <v>3726</v>
      </c>
      <c r="E2580" s="4">
        <v>867.48</v>
      </c>
      <c r="F2580" s="4">
        <v>4.3</v>
      </c>
    </row>
    <row r="2581" spans="1:6" x14ac:dyDescent="0.3">
      <c r="A2581" s="1">
        <v>48025</v>
      </c>
      <c r="B2581" t="s">
        <v>4218</v>
      </c>
      <c r="C2581" t="s">
        <v>4219</v>
      </c>
      <c r="D2581" s="3">
        <v>31861</v>
      </c>
      <c r="E2581" s="4">
        <v>880.24</v>
      </c>
      <c r="F2581" s="4">
        <v>36.200000000000003</v>
      </c>
    </row>
    <row r="2582" spans="1:6" x14ac:dyDescent="0.3">
      <c r="A2582" s="1">
        <v>48027</v>
      </c>
      <c r="B2582" t="s">
        <v>4220</v>
      </c>
      <c r="C2582" t="s">
        <v>1763</v>
      </c>
      <c r="D2582" s="3">
        <v>310235</v>
      </c>
      <c r="E2582" s="4">
        <v>1051.02</v>
      </c>
      <c r="F2582" s="4">
        <v>295.2</v>
      </c>
    </row>
    <row r="2583" spans="1:6" x14ac:dyDescent="0.3">
      <c r="A2583" s="1">
        <v>48029</v>
      </c>
      <c r="B2583" t="s">
        <v>4221</v>
      </c>
      <c r="C2583" t="s">
        <v>4222</v>
      </c>
      <c r="D2583" s="3">
        <v>1714773</v>
      </c>
      <c r="E2583" s="4">
        <v>1239.82</v>
      </c>
      <c r="F2583" s="4">
        <v>1383.1</v>
      </c>
    </row>
    <row r="2584" spans="1:6" x14ac:dyDescent="0.3">
      <c r="A2584" s="1">
        <v>48031</v>
      </c>
      <c r="B2584" t="s">
        <v>4223</v>
      </c>
      <c r="C2584" t="s">
        <v>4224</v>
      </c>
      <c r="D2584" s="3">
        <v>10497</v>
      </c>
      <c r="E2584" s="4">
        <v>709.25</v>
      </c>
      <c r="F2584" s="4">
        <v>14.8</v>
      </c>
    </row>
    <row r="2585" spans="1:6" x14ac:dyDescent="0.3">
      <c r="A2585" s="1">
        <v>48033</v>
      </c>
      <c r="B2585" t="s">
        <v>4225</v>
      </c>
      <c r="C2585" t="s">
        <v>4226</v>
      </c>
      <c r="D2585" s="3">
        <v>641</v>
      </c>
      <c r="E2585" s="4">
        <v>897.44</v>
      </c>
      <c r="F2585" s="4">
        <v>0.7</v>
      </c>
    </row>
    <row r="2586" spans="1:6" x14ac:dyDescent="0.3">
      <c r="A2586" s="1">
        <v>48035</v>
      </c>
      <c r="B2586" t="s">
        <v>4227</v>
      </c>
      <c r="C2586" t="s">
        <v>4228</v>
      </c>
      <c r="D2586" s="3">
        <v>18212</v>
      </c>
      <c r="E2586" s="4">
        <v>982.98</v>
      </c>
      <c r="F2586" s="4">
        <v>18.5</v>
      </c>
    </row>
    <row r="2587" spans="1:6" x14ac:dyDescent="0.3">
      <c r="A2587" s="1">
        <v>48037</v>
      </c>
      <c r="B2587" t="s">
        <v>4229</v>
      </c>
      <c r="C2587" t="s">
        <v>4230</v>
      </c>
      <c r="D2587" s="3">
        <v>92565</v>
      </c>
      <c r="E2587" s="4">
        <v>885.01</v>
      </c>
      <c r="F2587" s="4">
        <v>104.6</v>
      </c>
    </row>
    <row r="2588" spans="1:6" x14ac:dyDescent="0.3">
      <c r="A2588" s="1">
        <v>48039</v>
      </c>
      <c r="B2588" t="s">
        <v>4231</v>
      </c>
      <c r="C2588" t="s">
        <v>4232</v>
      </c>
      <c r="D2588" s="3">
        <v>313166</v>
      </c>
      <c r="E2588" s="4">
        <v>1357.7</v>
      </c>
      <c r="F2588" s="4">
        <v>230.7</v>
      </c>
    </row>
    <row r="2589" spans="1:6" x14ac:dyDescent="0.3">
      <c r="A2589" s="1">
        <v>48041</v>
      </c>
      <c r="B2589" t="s">
        <v>4233</v>
      </c>
      <c r="C2589" t="s">
        <v>4234</v>
      </c>
      <c r="D2589" s="3">
        <v>194851</v>
      </c>
      <c r="E2589" s="4">
        <v>585.45000000000005</v>
      </c>
      <c r="F2589" s="4">
        <v>332.8</v>
      </c>
    </row>
    <row r="2590" spans="1:6" x14ac:dyDescent="0.3">
      <c r="A2590" s="1">
        <v>48043</v>
      </c>
      <c r="B2590" t="s">
        <v>4235</v>
      </c>
      <c r="C2590" t="s">
        <v>4236</v>
      </c>
      <c r="D2590" s="3">
        <v>9232</v>
      </c>
      <c r="E2590" s="4">
        <v>6183.73</v>
      </c>
      <c r="F2590" s="4">
        <v>1.5</v>
      </c>
    </row>
    <row r="2591" spans="1:6" x14ac:dyDescent="0.3">
      <c r="A2591" s="1">
        <v>48045</v>
      </c>
      <c r="B2591" t="s">
        <v>4237</v>
      </c>
      <c r="C2591" t="s">
        <v>4238</v>
      </c>
      <c r="D2591" s="3">
        <v>1637</v>
      </c>
      <c r="E2591" s="4">
        <v>900</v>
      </c>
      <c r="F2591" s="4">
        <v>1.8</v>
      </c>
    </row>
    <row r="2592" spans="1:6" x14ac:dyDescent="0.3">
      <c r="A2592" s="1">
        <v>48047</v>
      </c>
      <c r="B2592" t="s">
        <v>4239</v>
      </c>
      <c r="C2592" t="s">
        <v>796</v>
      </c>
      <c r="D2592" s="3">
        <v>7223</v>
      </c>
      <c r="E2592" s="4">
        <v>943.36</v>
      </c>
      <c r="F2592" s="4">
        <v>7.7</v>
      </c>
    </row>
    <row r="2593" spans="1:6" x14ac:dyDescent="0.3">
      <c r="A2593" s="1">
        <v>48049</v>
      </c>
      <c r="B2593" t="s">
        <v>4240</v>
      </c>
      <c r="C2593" t="s">
        <v>1145</v>
      </c>
      <c r="D2593" s="3">
        <v>38106</v>
      </c>
      <c r="E2593" s="4">
        <v>944.43</v>
      </c>
      <c r="F2593" s="4">
        <v>40.299999999999997</v>
      </c>
    </row>
    <row r="2594" spans="1:6" x14ac:dyDescent="0.3">
      <c r="A2594" s="1">
        <v>48051</v>
      </c>
      <c r="B2594" t="s">
        <v>4241</v>
      </c>
      <c r="C2594" t="s">
        <v>4242</v>
      </c>
      <c r="D2594" s="3">
        <v>17187</v>
      </c>
      <c r="E2594" s="4">
        <v>659.03</v>
      </c>
      <c r="F2594" s="4">
        <v>26.1</v>
      </c>
    </row>
    <row r="2595" spans="1:6" x14ac:dyDescent="0.3">
      <c r="A2595" s="1">
        <v>48053</v>
      </c>
      <c r="B2595" t="s">
        <v>4243</v>
      </c>
      <c r="C2595" t="s">
        <v>4244</v>
      </c>
      <c r="D2595" s="3">
        <v>42750</v>
      </c>
      <c r="E2595" s="4">
        <v>994.26</v>
      </c>
      <c r="F2595" s="4">
        <v>43</v>
      </c>
    </row>
    <row r="2596" spans="1:6" x14ac:dyDescent="0.3">
      <c r="A2596" s="1">
        <v>48055</v>
      </c>
      <c r="B2596" t="s">
        <v>4245</v>
      </c>
      <c r="C2596" t="s">
        <v>1780</v>
      </c>
      <c r="D2596" s="3">
        <v>38066</v>
      </c>
      <c r="E2596" s="4">
        <v>545.26</v>
      </c>
      <c r="F2596" s="4">
        <v>69.8</v>
      </c>
    </row>
    <row r="2597" spans="1:6" x14ac:dyDescent="0.3">
      <c r="A2597" s="1">
        <v>48057</v>
      </c>
      <c r="B2597" t="s">
        <v>4246</v>
      </c>
      <c r="C2597" t="s">
        <v>25</v>
      </c>
      <c r="D2597" s="3">
        <v>21381</v>
      </c>
      <c r="E2597" s="4">
        <v>506.84</v>
      </c>
      <c r="F2597" s="4">
        <v>42.2</v>
      </c>
    </row>
    <row r="2598" spans="1:6" x14ac:dyDescent="0.3">
      <c r="A2598" s="1">
        <v>48059</v>
      </c>
      <c r="B2598" t="s">
        <v>4247</v>
      </c>
      <c r="C2598" t="s">
        <v>4248</v>
      </c>
      <c r="D2598" s="3">
        <v>13544</v>
      </c>
      <c r="E2598" s="4">
        <v>899.37</v>
      </c>
      <c r="F2598" s="4">
        <v>15.1</v>
      </c>
    </row>
    <row r="2599" spans="1:6" x14ac:dyDescent="0.3">
      <c r="A2599" s="1">
        <v>48061</v>
      </c>
      <c r="B2599" t="s">
        <v>4249</v>
      </c>
      <c r="C2599" t="s">
        <v>3790</v>
      </c>
      <c r="D2599" s="3">
        <v>406220</v>
      </c>
      <c r="E2599" s="4">
        <v>890.92</v>
      </c>
      <c r="F2599" s="4">
        <v>456</v>
      </c>
    </row>
    <row r="2600" spans="1:6" x14ac:dyDescent="0.3">
      <c r="A2600" s="1">
        <v>48063</v>
      </c>
      <c r="B2600" t="s">
        <v>4250</v>
      </c>
      <c r="C2600" t="s">
        <v>4251</v>
      </c>
      <c r="D2600" s="3">
        <v>12401</v>
      </c>
      <c r="E2600" s="4">
        <v>195.83</v>
      </c>
      <c r="F2600" s="4">
        <v>63.3</v>
      </c>
    </row>
    <row r="2601" spans="1:6" x14ac:dyDescent="0.3">
      <c r="A2601" s="1">
        <v>48065</v>
      </c>
      <c r="B2601" t="s">
        <v>4252</v>
      </c>
      <c r="C2601" t="s">
        <v>4253</v>
      </c>
      <c r="D2601" s="3">
        <v>6182</v>
      </c>
      <c r="E2601" s="4">
        <v>920.22</v>
      </c>
      <c r="F2601" s="4">
        <v>6.7</v>
      </c>
    </row>
    <row r="2602" spans="1:6" x14ac:dyDescent="0.3">
      <c r="A2602" s="1">
        <v>48067</v>
      </c>
      <c r="B2602" t="s">
        <v>4254</v>
      </c>
      <c r="C2602" t="s">
        <v>1151</v>
      </c>
      <c r="D2602" s="3">
        <v>30464</v>
      </c>
      <c r="E2602" s="4">
        <v>936.96</v>
      </c>
      <c r="F2602" s="4">
        <v>32.5</v>
      </c>
    </row>
    <row r="2603" spans="1:6" x14ac:dyDescent="0.3">
      <c r="A2603" s="1">
        <v>48069</v>
      </c>
      <c r="B2603" t="s">
        <v>4255</v>
      </c>
      <c r="C2603" t="s">
        <v>4256</v>
      </c>
      <c r="D2603" s="3">
        <v>8062</v>
      </c>
      <c r="E2603" s="4">
        <v>894.43</v>
      </c>
      <c r="F2603" s="4">
        <v>9</v>
      </c>
    </row>
    <row r="2604" spans="1:6" x14ac:dyDescent="0.3">
      <c r="A2604" s="1">
        <v>48071</v>
      </c>
      <c r="B2604" t="s">
        <v>4257</v>
      </c>
      <c r="C2604" t="s">
        <v>27</v>
      </c>
      <c r="D2604" s="3">
        <v>35096</v>
      </c>
      <c r="E2604" s="4">
        <v>597.14</v>
      </c>
      <c r="F2604" s="4">
        <v>58.8</v>
      </c>
    </row>
    <row r="2605" spans="1:6" x14ac:dyDescent="0.3">
      <c r="A2605" s="1">
        <v>48073</v>
      </c>
      <c r="B2605" t="s">
        <v>4258</v>
      </c>
      <c r="C2605" t="s">
        <v>29</v>
      </c>
      <c r="D2605" s="3">
        <v>50845</v>
      </c>
      <c r="E2605" s="4">
        <v>1052.9100000000001</v>
      </c>
      <c r="F2605" s="4">
        <v>48.3</v>
      </c>
    </row>
    <row r="2606" spans="1:6" x14ac:dyDescent="0.3">
      <c r="A2606" s="1">
        <v>48075</v>
      </c>
      <c r="B2606" t="s">
        <v>4259</v>
      </c>
      <c r="C2606" t="s">
        <v>4260</v>
      </c>
      <c r="D2606" s="3">
        <v>7041</v>
      </c>
      <c r="E2606" s="4">
        <v>696.4</v>
      </c>
      <c r="F2606" s="4">
        <v>10.1</v>
      </c>
    </row>
    <row r="2607" spans="1:6" x14ac:dyDescent="0.3">
      <c r="A2607" s="1">
        <v>48077</v>
      </c>
      <c r="B2607" t="s">
        <v>4261</v>
      </c>
      <c r="C2607" t="s">
        <v>37</v>
      </c>
      <c r="D2607" s="3">
        <v>10752</v>
      </c>
      <c r="E2607" s="4">
        <v>1088.72</v>
      </c>
      <c r="F2607" s="4">
        <v>9.9</v>
      </c>
    </row>
    <row r="2608" spans="1:6" x14ac:dyDescent="0.3">
      <c r="A2608" s="1">
        <v>48079</v>
      </c>
      <c r="B2608" t="s">
        <v>4262</v>
      </c>
      <c r="C2608" t="s">
        <v>4263</v>
      </c>
      <c r="D2608" s="3">
        <v>3127</v>
      </c>
      <c r="E2608" s="4">
        <v>775.15</v>
      </c>
      <c r="F2608" s="4">
        <v>4</v>
      </c>
    </row>
    <row r="2609" spans="1:6" x14ac:dyDescent="0.3">
      <c r="A2609" s="1">
        <v>48081</v>
      </c>
      <c r="B2609" t="s">
        <v>4264</v>
      </c>
      <c r="C2609" t="s">
        <v>4265</v>
      </c>
      <c r="D2609" s="3">
        <v>3320</v>
      </c>
      <c r="E2609" s="4">
        <v>911.47</v>
      </c>
      <c r="F2609" s="4">
        <v>3.6</v>
      </c>
    </row>
    <row r="2610" spans="1:6" x14ac:dyDescent="0.3">
      <c r="A2610" s="1">
        <v>48083</v>
      </c>
      <c r="B2610" t="s">
        <v>4266</v>
      </c>
      <c r="C2610" t="s">
        <v>4267</v>
      </c>
      <c r="D2610" s="3">
        <v>8895</v>
      </c>
      <c r="E2610" s="4">
        <v>1261.95</v>
      </c>
      <c r="F2610" s="4">
        <v>7</v>
      </c>
    </row>
    <row r="2611" spans="1:6" x14ac:dyDescent="0.3">
      <c r="A2611" s="1">
        <v>48085</v>
      </c>
      <c r="B2611" t="s">
        <v>4268</v>
      </c>
      <c r="C2611" t="s">
        <v>4269</v>
      </c>
      <c r="D2611" s="3">
        <v>782341</v>
      </c>
      <c r="E2611" s="4">
        <v>841.22</v>
      </c>
      <c r="F2611" s="4">
        <v>930</v>
      </c>
    </row>
    <row r="2612" spans="1:6" x14ac:dyDescent="0.3">
      <c r="A2612" s="1">
        <v>48087</v>
      </c>
      <c r="B2612" t="s">
        <v>4270</v>
      </c>
      <c r="C2612" t="s">
        <v>4271</v>
      </c>
      <c r="D2612" s="3">
        <v>3057</v>
      </c>
      <c r="E2612" s="4">
        <v>918.44</v>
      </c>
      <c r="F2612" s="4">
        <v>3.3</v>
      </c>
    </row>
    <row r="2613" spans="1:6" x14ac:dyDescent="0.3">
      <c r="A2613" s="1">
        <v>48089</v>
      </c>
      <c r="B2613" t="s">
        <v>4272</v>
      </c>
      <c r="C2613" t="s">
        <v>4273</v>
      </c>
      <c r="D2613" s="3">
        <v>20874</v>
      </c>
      <c r="E2613" s="4">
        <v>960.27</v>
      </c>
      <c r="F2613" s="4">
        <v>21.7</v>
      </c>
    </row>
    <row r="2614" spans="1:6" x14ac:dyDescent="0.3">
      <c r="A2614" s="1">
        <v>48091</v>
      </c>
      <c r="B2614" t="s">
        <v>4274</v>
      </c>
      <c r="C2614" t="s">
        <v>4275</v>
      </c>
      <c r="D2614" s="3">
        <v>108472</v>
      </c>
      <c r="E2614" s="4">
        <v>559.48</v>
      </c>
      <c r="F2614" s="4">
        <v>193.9</v>
      </c>
    </row>
    <row r="2615" spans="1:6" x14ac:dyDescent="0.3">
      <c r="A2615" s="1">
        <v>48093</v>
      </c>
      <c r="B2615" t="s">
        <v>4276</v>
      </c>
      <c r="C2615" t="s">
        <v>1605</v>
      </c>
      <c r="D2615" s="3">
        <v>13974</v>
      </c>
      <c r="E2615" s="4">
        <v>937.75</v>
      </c>
      <c r="F2615" s="4">
        <v>14.9</v>
      </c>
    </row>
    <row r="2616" spans="1:6" x14ac:dyDescent="0.3">
      <c r="A2616" s="1">
        <v>48095</v>
      </c>
      <c r="B2616" t="s">
        <v>4277</v>
      </c>
      <c r="C2616" t="s">
        <v>4278</v>
      </c>
      <c r="D2616" s="3">
        <v>4087</v>
      </c>
      <c r="E2616" s="4">
        <v>983.8</v>
      </c>
      <c r="F2616" s="4">
        <v>4.2</v>
      </c>
    </row>
    <row r="2617" spans="1:6" x14ac:dyDescent="0.3">
      <c r="A2617" s="1">
        <v>48097</v>
      </c>
      <c r="B2617" t="s">
        <v>4279</v>
      </c>
      <c r="C2617" t="s">
        <v>4280</v>
      </c>
      <c r="D2617" s="3">
        <v>38437</v>
      </c>
      <c r="E2617" s="4">
        <v>874.76</v>
      </c>
      <c r="F2617" s="4">
        <v>43.9</v>
      </c>
    </row>
    <row r="2618" spans="1:6" x14ac:dyDescent="0.3">
      <c r="A2618" s="1">
        <v>48099</v>
      </c>
      <c r="B2618" t="s">
        <v>4281</v>
      </c>
      <c r="C2618" t="s">
        <v>4282</v>
      </c>
      <c r="D2618" s="3">
        <v>75388</v>
      </c>
      <c r="E2618" s="4">
        <v>1052.07</v>
      </c>
      <c r="F2618" s="4">
        <v>71.7</v>
      </c>
    </row>
    <row r="2619" spans="1:6" x14ac:dyDescent="0.3">
      <c r="A2619" s="1">
        <v>48101</v>
      </c>
      <c r="B2619" t="s">
        <v>4283</v>
      </c>
      <c r="C2619" t="s">
        <v>4284</v>
      </c>
      <c r="D2619" s="3">
        <v>1505</v>
      </c>
      <c r="E2619" s="4">
        <v>900.56</v>
      </c>
      <c r="F2619" s="4">
        <v>1.7</v>
      </c>
    </row>
    <row r="2620" spans="1:6" x14ac:dyDescent="0.3">
      <c r="A2620" s="1">
        <v>48103</v>
      </c>
      <c r="B2620" t="s">
        <v>4285</v>
      </c>
      <c r="C2620" t="s">
        <v>4286</v>
      </c>
      <c r="D2620" s="3">
        <v>4375</v>
      </c>
      <c r="E2620" s="4">
        <v>785.07</v>
      </c>
      <c r="F2620" s="4">
        <v>5.6</v>
      </c>
    </row>
    <row r="2621" spans="1:6" x14ac:dyDescent="0.3">
      <c r="A2621" s="1">
        <v>48105</v>
      </c>
      <c r="B2621" t="s">
        <v>4287</v>
      </c>
      <c r="C2621" t="s">
        <v>4093</v>
      </c>
      <c r="D2621" s="3">
        <v>3719</v>
      </c>
      <c r="E2621" s="4">
        <v>2807.33</v>
      </c>
      <c r="F2621" s="4">
        <v>1.3</v>
      </c>
    </row>
    <row r="2622" spans="1:6" x14ac:dyDescent="0.3">
      <c r="A2622" s="1">
        <v>48107</v>
      </c>
      <c r="B2622" t="s">
        <v>4288</v>
      </c>
      <c r="C2622" t="s">
        <v>4289</v>
      </c>
      <c r="D2622" s="3">
        <v>6059</v>
      </c>
      <c r="E2622" s="4">
        <v>900.2</v>
      </c>
      <c r="F2622" s="4">
        <v>6.7</v>
      </c>
    </row>
    <row r="2623" spans="1:6" x14ac:dyDescent="0.3">
      <c r="A2623" s="1">
        <v>48109</v>
      </c>
      <c r="B2623" t="s">
        <v>4290</v>
      </c>
      <c r="C2623" t="s">
        <v>4291</v>
      </c>
      <c r="D2623" s="3">
        <v>2398</v>
      </c>
      <c r="E2623" s="4">
        <v>3812.8</v>
      </c>
      <c r="F2623" s="4">
        <v>0.6</v>
      </c>
    </row>
    <row r="2624" spans="1:6" x14ac:dyDescent="0.3">
      <c r="A2624" s="1">
        <v>48111</v>
      </c>
      <c r="B2624" t="s">
        <v>4292</v>
      </c>
      <c r="C2624" t="s">
        <v>4293</v>
      </c>
      <c r="D2624" s="3">
        <v>6703</v>
      </c>
      <c r="E2624" s="4">
        <v>1503.26</v>
      </c>
      <c r="F2624" s="4">
        <v>4.5</v>
      </c>
    </row>
    <row r="2625" spans="1:6" x14ac:dyDescent="0.3">
      <c r="A2625" s="1">
        <v>48113</v>
      </c>
      <c r="B2625" t="s">
        <v>4294</v>
      </c>
      <c r="C2625" t="s">
        <v>57</v>
      </c>
      <c r="D2625" s="3">
        <v>2368139</v>
      </c>
      <c r="E2625" s="4">
        <v>871.28</v>
      </c>
      <c r="F2625" s="4">
        <v>2718</v>
      </c>
    </row>
    <row r="2626" spans="1:6" x14ac:dyDescent="0.3">
      <c r="A2626" s="1">
        <v>48115</v>
      </c>
      <c r="B2626" t="s">
        <v>4295</v>
      </c>
      <c r="C2626" t="s">
        <v>845</v>
      </c>
      <c r="D2626" s="3">
        <v>13833</v>
      </c>
      <c r="E2626" s="4">
        <v>900.31</v>
      </c>
      <c r="F2626" s="4">
        <v>15.4</v>
      </c>
    </row>
    <row r="2627" spans="1:6" x14ac:dyDescent="0.3">
      <c r="A2627" s="1">
        <v>48117</v>
      </c>
      <c r="B2627" t="s">
        <v>4296</v>
      </c>
      <c r="C2627" t="s">
        <v>4297</v>
      </c>
      <c r="D2627" s="3">
        <v>19372</v>
      </c>
      <c r="E2627" s="4">
        <v>1496.87</v>
      </c>
      <c r="F2627" s="4">
        <v>12.9</v>
      </c>
    </row>
    <row r="2628" spans="1:6" x14ac:dyDescent="0.3">
      <c r="A2628" s="1">
        <v>48119</v>
      </c>
      <c r="B2628" t="s">
        <v>4298</v>
      </c>
      <c r="C2628" t="s">
        <v>527</v>
      </c>
      <c r="D2628" s="3">
        <v>5231</v>
      </c>
      <c r="E2628" s="4">
        <v>256.83</v>
      </c>
      <c r="F2628" s="4">
        <v>20.399999999999999</v>
      </c>
    </row>
    <row r="2629" spans="1:6" x14ac:dyDescent="0.3">
      <c r="A2629" s="1">
        <v>48121</v>
      </c>
      <c r="B2629" t="s">
        <v>4299</v>
      </c>
      <c r="C2629" t="s">
        <v>4300</v>
      </c>
      <c r="D2629" s="3">
        <v>662614</v>
      </c>
      <c r="E2629" s="4">
        <v>878.43</v>
      </c>
      <c r="F2629" s="4">
        <v>754.3</v>
      </c>
    </row>
    <row r="2630" spans="1:6" x14ac:dyDescent="0.3">
      <c r="A2630" s="1">
        <v>48123</v>
      </c>
      <c r="B2630" t="s">
        <v>4301</v>
      </c>
      <c r="C2630" t="s">
        <v>4302</v>
      </c>
      <c r="D2630" s="3">
        <v>20097</v>
      </c>
      <c r="E2630" s="4">
        <v>908.98</v>
      </c>
      <c r="F2630" s="4">
        <v>22.1</v>
      </c>
    </row>
    <row r="2631" spans="1:6" x14ac:dyDescent="0.3">
      <c r="A2631" s="1">
        <v>48125</v>
      </c>
      <c r="B2631" t="s">
        <v>4303</v>
      </c>
      <c r="C2631" t="s">
        <v>4304</v>
      </c>
      <c r="D2631" s="3">
        <v>2444</v>
      </c>
      <c r="E2631" s="4">
        <v>901.72</v>
      </c>
      <c r="F2631" s="4">
        <v>2.7</v>
      </c>
    </row>
    <row r="2632" spans="1:6" x14ac:dyDescent="0.3">
      <c r="A2632" s="1">
        <v>48127</v>
      </c>
      <c r="B2632" t="s">
        <v>4305</v>
      </c>
      <c r="C2632" t="s">
        <v>4306</v>
      </c>
      <c r="D2632" s="3">
        <v>9996</v>
      </c>
      <c r="E2632" s="4">
        <v>1328.88</v>
      </c>
      <c r="F2632" s="4">
        <v>7.5</v>
      </c>
    </row>
    <row r="2633" spans="1:6" x14ac:dyDescent="0.3">
      <c r="A2633" s="1">
        <v>48129</v>
      </c>
      <c r="B2633" t="s">
        <v>4307</v>
      </c>
      <c r="C2633" t="s">
        <v>4308</v>
      </c>
      <c r="D2633" s="3">
        <v>3677</v>
      </c>
      <c r="E2633" s="4">
        <v>926.89</v>
      </c>
      <c r="F2633" s="4">
        <v>4</v>
      </c>
    </row>
    <row r="2634" spans="1:6" x14ac:dyDescent="0.3">
      <c r="A2634" s="1">
        <v>48131</v>
      </c>
      <c r="B2634" t="s">
        <v>4309</v>
      </c>
      <c r="C2634" t="s">
        <v>676</v>
      </c>
      <c r="D2634" s="3">
        <v>11782</v>
      </c>
      <c r="E2634" s="4">
        <v>1793.48</v>
      </c>
      <c r="F2634" s="4">
        <v>6.6</v>
      </c>
    </row>
    <row r="2635" spans="1:6" x14ac:dyDescent="0.3">
      <c r="A2635" s="1">
        <v>48133</v>
      </c>
      <c r="B2635" t="s">
        <v>4310</v>
      </c>
      <c r="C2635" t="s">
        <v>4311</v>
      </c>
      <c r="D2635" s="3">
        <v>18583</v>
      </c>
      <c r="E2635" s="4">
        <v>926.49</v>
      </c>
      <c r="F2635" s="4">
        <v>20.100000000000001</v>
      </c>
    </row>
    <row r="2636" spans="1:6" x14ac:dyDescent="0.3">
      <c r="A2636" s="1">
        <v>48135</v>
      </c>
      <c r="B2636" t="s">
        <v>4312</v>
      </c>
      <c r="C2636" t="s">
        <v>4313</v>
      </c>
      <c r="D2636" s="3">
        <v>137130</v>
      </c>
      <c r="E2636" s="4">
        <v>897.69</v>
      </c>
      <c r="F2636" s="4">
        <v>152.80000000000001</v>
      </c>
    </row>
    <row r="2637" spans="1:6" x14ac:dyDescent="0.3">
      <c r="A2637" s="1">
        <v>48137</v>
      </c>
      <c r="B2637" t="s">
        <v>4314</v>
      </c>
      <c r="C2637" t="s">
        <v>1175</v>
      </c>
      <c r="D2637" s="3">
        <v>2002</v>
      </c>
      <c r="E2637" s="4">
        <v>2117.86</v>
      </c>
      <c r="F2637" s="4">
        <v>0.9</v>
      </c>
    </row>
    <row r="2638" spans="1:6" x14ac:dyDescent="0.3">
      <c r="A2638" s="1">
        <v>48139</v>
      </c>
      <c r="B2638" t="s">
        <v>4315</v>
      </c>
      <c r="C2638" t="s">
        <v>1618</v>
      </c>
      <c r="D2638" s="3">
        <v>149610</v>
      </c>
      <c r="E2638" s="4">
        <v>935.49</v>
      </c>
      <c r="F2638" s="4">
        <v>159.9</v>
      </c>
    </row>
    <row r="2639" spans="1:6" x14ac:dyDescent="0.3">
      <c r="A2639" s="1">
        <v>48141</v>
      </c>
      <c r="B2639" t="s">
        <v>4316</v>
      </c>
      <c r="C2639" t="s">
        <v>540</v>
      </c>
      <c r="D2639" s="3">
        <v>800647</v>
      </c>
      <c r="E2639" s="4">
        <v>1012.69</v>
      </c>
      <c r="F2639" s="4">
        <v>790.6</v>
      </c>
    </row>
    <row r="2640" spans="1:6" x14ac:dyDescent="0.3">
      <c r="A2640" s="1">
        <v>48143</v>
      </c>
      <c r="B2640" t="s">
        <v>4317</v>
      </c>
      <c r="C2640" t="s">
        <v>4318</v>
      </c>
      <c r="D2640" s="3">
        <v>37890</v>
      </c>
      <c r="E2640" s="4">
        <v>1083.07</v>
      </c>
      <c r="F2640" s="4">
        <v>35</v>
      </c>
    </row>
    <row r="2641" spans="1:6" x14ac:dyDescent="0.3">
      <c r="A2641" s="1">
        <v>48145</v>
      </c>
      <c r="B2641" t="s">
        <v>4319</v>
      </c>
      <c r="C2641" t="s">
        <v>4320</v>
      </c>
      <c r="D2641" s="3">
        <v>17866</v>
      </c>
      <c r="E2641" s="4">
        <v>765.48</v>
      </c>
      <c r="F2641" s="4">
        <v>23.3</v>
      </c>
    </row>
    <row r="2642" spans="1:6" x14ac:dyDescent="0.3">
      <c r="A2642" s="1">
        <v>48147</v>
      </c>
      <c r="B2642" t="s">
        <v>4321</v>
      </c>
      <c r="C2642" t="s">
        <v>869</v>
      </c>
      <c r="D2642" s="3">
        <v>33915</v>
      </c>
      <c r="E2642" s="4">
        <v>890.84</v>
      </c>
      <c r="F2642" s="4">
        <v>38.1</v>
      </c>
    </row>
    <row r="2643" spans="1:6" x14ac:dyDescent="0.3">
      <c r="A2643" s="1">
        <v>48149</v>
      </c>
      <c r="B2643" t="s">
        <v>4322</v>
      </c>
      <c r="C2643" t="s">
        <v>67</v>
      </c>
      <c r="D2643" s="3">
        <v>24554</v>
      </c>
      <c r="E2643" s="4">
        <v>950.01</v>
      </c>
      <c r="F2643" s="4">
        <v>25.8</v>
      </c>
    </row>
    <row r="2644" spans="1:6" x14ac:dyDescent="0.3">
      <c r="A2644" s="1">
        <v>48151</v>
      </c>
      <c r="B2644" t="s">
        <v>4323</v>
      </c>
      <c r="C2644" t="s">
        <v>4324</v>
      </c>
      <c r="D2644" s="3">
        <v>3974</v>
      </c>
      <c r="E2644" s="4">
        <v>898.94</v>
      </c>
      <c r="F2644" s="4">
        <v>4.4000000000000004</v>
      </c>
    </row>
    <row r="2645" spans="1:6" x14ac:dyDescent="0.3">
      <c r="A2645" s="1">
        <v>48153</v>
      </c>
      <c r="B2645" t="s">
        <v>4325</v>
      </c>
      <c r="C2645" t="s">
        <v>872</v>
      </c>
      <c r="D2645" s="3">
        <v>6446</v>
      </c>
      <c r="E2645" s="4">
        <v>992.14</v>
      </c>
      <c r="F2645" s="4">
        <v>6.5</v>
      </c>
    </row>
    <row r="2646" spans="1:6" x14ac:dyDescent="0.3">
      <c r="A2646" s="1">
        <v>48155</v>
      </c>
      <c r="B2646" t="s">
        <v>4326</v>
      </c>
      <c r="C2646" t="s">
        <v>4327</v>
      </c>
      <c r="D2646" s="3">
        <v>1336</v>
      </c>
      <c r="E2646" s="4">
        <v>704.4</v>
      </c>
      <c r="F2646" s="4">
        <v>1.9</v>
      </c>
    </row>
    <row r="2647" spans="1:6" x14ac:dyDescent="0.3">
      <c r="A2647" s="1">
        <v>48157</v>
      </c>
      <c r="B2647" t="s">
        <v>4328</v>
      </c>
      <c r="C2647" t="s">
        <v>4329</v>
      </c>
      <c r="D2647" s="3">
        <v>585375</v>
      </c>
      <c r="E2647" s="4">
        <v>861.48</v>
      </c>
      <c r="F2647" s="4">
        <v>679.5</v>
      </c>
    </row>
    <row r="2648" spans="1:6" x14ac:dyDescent="0.3">
      <c r="A2648" s="1">
        <v>48159</v>
      </c>
      <c r="B2648" t="s">
        <v>4330</v>
      </c>
      <c r="C2648" t="s">
        <v>69</v>
      </c>
      <c r="D2648" s="3">
        <v>10605</v>
      </c>
      <c r="E2648" s="4">
        <v>284.39</v>
      </c>
      <c r="F2648" s="4">
        <v>37.299999999999997</v>
      </c>
    </row>
    <row r="2649" spans="1:6" x14ac:dyDescent="0.3">
      <c r="A2649" s="1">
        <v>48161</v>
      </c>
      <c r="B2649" t="s">
        <v>4331</v>
      </c>
      <c r="C2649" t="s">
        <v>4332</v>
      </c>
      <c r="D2649" s="3">
        <v>19816</v>
      </c>
      <c r="E2649" s="4">
        <v>877.74</v>
      </c>
      <c r="F2649" s="4">
        <v>22.6</v>
      </c>
    </row>
    <row r="2650" spans="1:6" x14ac:dyDescent="0.3">
      <c r="A2650" s="1">
        <v>48163</v>
      </c>
      <c r="B2650" t="s">
        <v>4333</v>
      </c>
      <c r="C2650" t="s">
        <v>4334</v>
      </c>
      <c r="D2650" s="3">
        <v>17217</v>
      </c>
      <c r="E2650" s="4">
        <v>1133.5</v>
      </c>
      <c r="F2650" s="4">
        <v>15.2</v>
      </c>
    </row>
    <row r="2651" spans="1:6" x14ac:dyDescent="0.3">
      <c r="A2651" s="1">
        <v>48165</v>
      </c>
      <c r="B2651" t="s">
        <v>4335</v>
      </c>
      <c r="C2651" t="s">
        <v>4336</v>
      </c>
      <c r="D2651" s="3">
        <v>17526</v>
      </c>
      <c r="E2651" s="4">
        <v>1502.38</v>
      </c>
      <c r="F2651" s="4">
        <v>11.7</v>
      </c>
    </row>
    <row r="2652" spans="1:6" x14ac:dyDescent="0.3">
      <c r="A2652" s="1">
        <v>48167</v>
      </c>
      <c r="B2652" t="s">
        <v>4337</v>
      </c>
      <c r="C2652" t="s">
        <v>4338</v>
      </c>
      <c r="D2652" s="3">
        <v>291309</v>
      </c>
      <c r="E2652" s="4">
        <v>378.36</v>
      </c>
      <c r="F2652" s="4">
        <v>769.9</v>
      </c>
    </row>
    <row r="2653" spans="1:6" x14ac:dyDescent="0.3">
      <c r="A2653" s="1">
        <v>48169</v>
      </c>
      <c r="B2653" t="s">
        <v>4339</v>
      </c>
      <c r="C2653" t="s">
        <v>4340</v>
      </c>
      <c r="D2653" s="3">
        <v>6461</v>
      </c>
      <c r="E2653" s="4">
        <v>893.41</v>
      </c>
      <c r="F2653" s="4">
        <v>7.2</v>
      </c>
    </row>
    <row r="2654" spans="1:6" x14ac:dyDescent="0.3">
      <c r="A2654" s="1">
        <v>48171</v>
      </c>
      <c r="B2654" t="s">
        <v>4341</v>
      </c>
      <c r="C2654" t="s">
        <v>4342</v>
      </c>
      <c r="D2654" s="3">
        <v>24837</v>
      </c>
      <c r="E2654" s="4">
        <v>1058.21</v>
      </c>
      <c r="F2654" s="4">
        <v>23.5</v>
      </c>
    </row>
    <row r="2655" spans="1:6" x14ac:dyDescent="0.3">
      <c r="A2655" s="1">
        <v>48173</v>
      </c>
      <c r="B2655" t="s">
        <v>4343</v>
      </c>
      <c r="C2655" t="s">
        <v>4344</v>
      </c>
      <c r="D2655" s="3">
        <v>1226</v>
      </c>
      <c r="E2655" s="4">
        <v>900.22</v>
      </c>
      <c r="F2655" s="4">
        <v>1.4</v>
      </c>
    </row>
    <row r="2656" spans="1:6" x14ac:dyDescent="0.3">
      <c r="A2656" s="1">
        <v>48175</v>
      </c>
      <c r="B2656" t="s">
        <v>4345</v>
      </c>
      <c r="C2656" t="s">
        <v>4346</v>
      </c>
      <c r="D2656" s="3">
        <v>7210</v>
      </c>
      <c r="E2656" s="4">
        <v>852.01</v>
      </c>
      <c r="F2656" s="4">
        <v>8.5</v>
      </c>
    </row>
    <row r="2657" spans="1:6" x14ac:dyDescent="0.3">
      <c r="A2657" s="1">
        <v>48177</v>
      </c>
      <c r="B2657" t="s">
        <v>4347</v>
      </c>
      <c r="C2657" t="s">
        <v>4348</v>
      </c>
      <c r="D2657" s="3">
        <v>19807</v>
      </c>
      <c r="E2657" s="4">
        <v>1066.69</v>
      </c>
      <c r="F2657" s="4">
        <v>18.600000000000001</v>
      </c>
    </row>
    <row r="2658" spans="1:6" x14ac:dyDescent="0.3">
      <c r="A2658" s="1">
        <v>48179</v>
      </c>
      <c r="B2658" t="s">
        <v>4349</v>
      </c>
      <c r="C2658" t="s">
        <v>1632</v>
      </c>
      <c r="D2658" s="3">
        <v>22535</v>
      </c>
      <c r="E2658" s="4">
        <v>925.97</v>
      </c>
      <c r="F2658" s="4">
        <v>24.3</v>
      </c>
    </row>
    <row r="2659" spans="1:6" x14ac:dyDescent="0.3">
      <c r="A2659" s="1">
        <v>48181</v>
      </c>
      <c r="B2659" t="s">
        <v>4350</v>
      </c>
      <c r="C2659" t="s">
        <v>1818</v>
      </c>
      <c r="D2659" s="3">
        <v>120877</v>
      </c>
      <c r="E2659" s="4">
        <v>932.8</v>
      </c>
      <c r="F2659" s="4">
        <v>129.6</v>
      </c>
    </row>
    <row r="2660" spans="1:6" x14ac:dyDescent="0.3">
      <c r="A2660" s="1">
        <v>48183</v>
      </c>
      <c r="B2660" t="s">
        <v>4351</v>
      </c>
      <c r="C2660" t="s">
        <v>4352</v>
      </c>
      <c r="D2660" s="3">
        <v>121730</v>
      </c>
      <c r="E2660" s="4">
        <v>273.3</v>
      </c>
      <c r="F2660" s="4">
        <v>445.4</v>
      </c>
    </row>
    <row r="2661" spans="1:6" x14ac:dyDescent="0.3">
      <c r="A2661" s="1">
        <v>48185</v>
      </c>
      <c r="B2661" t="s">
        <v>4353</v>
      </c>
      <c r="C2661" t="s">
        <v>4354</v>
      </c>
      <c r="D2661" s="3">
        <v>26604</v>
      </c>
      <c r="E2661" s="4">
        <v>787.46</v>
      </c>
      <c r="F2661" s="4">
        <v>33.799999999999997</v>
      </c>
    </row>
    <row r="2662" spans="1:6" x14ac:dyDescent="0.3">
      <c r="A2662" s="1">
        <v>48187</v>
      </c>
      <c r="B2662" t="s">
        <v>4355</v>
      </c>
      <c r="C2662" t="s">
        <v>3077</v>
      </c>
      <c r="D2662" s="3">
        <v>131533</v>
      </c>
      <c r="E2662" s="4">
        <v>711.3</v>
      </c>
      <c r="F2662" s="4">
        <v>184.9</v>
      </c>
    </row>
    <row r="2663" spans="1:6" x14ac:dyDescent="0.3">
      <c r="A2663" s="1">
        <v>48189</v>
      </c>
      <c r="B2663" t="s">
        <v>4356</v>
      </c>
      <c r="C2663" t="s">
        <v>75</v>
      </c>
      <c r="D2663" s="3">
        <v>36273</v>
      </c>
      <c r="E2663" s="4">
        <v>1004.68</v>
      </c>
      <c r="F2663" s="4">
        <v>36.1</v>
      </c>
    </row>
    <row r="2664" spans="1:6" x14ac:dyDescent="0.3">
      <c r="A2664" s="1">
        <v>48191</v>
      </c>
      <c r="B2664" t="s">
        <v>4357</v>
      </c>
      <c r="C2664" t="s">
        <v>894</v>
      </c>
      <c r="D2664" s="3">
        <v>3353</v>
      </c>
      <c r="E2664" s="4">
        <v>883.49</v>
      </c>
      <c r="F2664" s="4">
        <v>3.8</v>
      </c>
    </row>
    <row r="2665" spans="1:6" x14ac:dyDescent="0.3">
      <c r="A2665" s="1">
        <v>48193</v>
      </c>
      <c r="B2665" t="s">
        <v>4358</v>
      </c>
      <c r="C2665" t="s">
        <v>690</v>
      </c>
      <c r="D2665" s="3">
        <v>8517</v>
      </c>
      <c r="E2665" s="4">
        <v>835.91</v>
      </c>
      <c r="F2665" s="4">
        <v>10.199999999999999</v>
      </c>
    </row>
    <row r="2666" spans="1:6" x14ac:dyDescent="0.3">
      <c r="A2666" s="1">
        <v>48195</v>
      </c>
      <c r="B2666" t="s">
        <v>4359</v>
      </c>
      <c r="C2666" t="s">
        <v>4360</v>
      </c>
      <c r="D2666" s="3">
        <v>5613</v>
      </c>
      <c r="E2666" s="4">
        <v>919.81</v>
      </c>
      <c r="F2666" s="4">
        <v>6.1</v>
      </c>
    </row>
    <row r="2667" spans="1:6" x14ac:dyDescent="0.3">
      <c r="A2667" s="1">
        <v>48197</v>
      </c>
      <c r="B2667" t="s">
        <v>4361</v>
      </c>
      <c r="C2667" t="s">
        <v>4118</v>
      </c>
      <c r="D2667" s="3">
        <v>4139</v>
      </c>
      <c r="E2667" s="4">
        <v>695.11</v>
      </c>
      <c r="F2667" s="4">
        <v>6</v>
      </c>
    </row>
    <row r="2668" spans="1:6" x14ac:dyDescent="0.3">
      <c r="A2668" s="1">
        <v>48199</v>
      </c>
      <c r="B2668" t="s">
        <v>4362</v>
      </c>
      <c r="C2668" t="s">
        <v>1190</v>
      </c>
      <c r="D2668" s="3">
        <v>54635</v>
      </c>
      <c r="E2668" s="4">
        <v>890.57</v>
      </c>
      <c r="F2668" s="4">
        <v>61.3</v>
      </c>
    </row>
    <row r="2669" spans="1:6" x14ac:dyDescent="0.3">
      <c r="A2669" s="1">
        <v>48201</v>
      </c>
      <c r="B2669" t="s">
        <v>4363</v>
      </c>
      <c r="C2669" t="s">
        <v>900</v>
      </c>
      <c r="D2669" s="3">
        <v>4092459</v>
      </c>
      <c r="E2669" s="4">
        <v>1703.48</v>
      </c>
      <c r="F2669" s="4">
        <v>2402.4</v>
      </c>
    </row>
    <row r="2670" spans="1:6" x14ac:dyDescent="0.3">
      <c r="A2670" s="1">
        <v>48203</v>
      </c>
      <c r="B2670" t="s">
        <v>4364</v>
      </c>
      <c r="C2670" t="s">
        <v>1339</v>
      </c>
      <c r="D2670" s="3">
        <v>65631</v>
      </c>
      <c r="E2670" s="4">
        <v>899.95</v>
      </c>
      <c r="F2670" s="4">
        <v>72.900000000000006</v>
      </c>
    </row>
    <row r="2671" spans="1:6" x14ac:dyDescent="0.3">
      <c r="A2671" s="1">
        <v>48205</v>
      </c>
      <c r="B2671" t="s">
        <v>4365</v>
      </c>
      <c r="C2671" t="s">
        <v>4366</v>
      </c>
      <c r="D2671" s="3">
        <v>6062</v>
      </c>
      <c r="E2671" s="4">
        <v>1462.03</v>
      </c>
      <c r="F2671" s="4">
        <v>4.0999999999999996</v>
      </c>
    </row>
    <row r="2672" spans="1:6" x14ac:dyDescent="0.3">
      <c r="A2672" s="1">
        <v>48207</v>
      </c>
      <c r="B2672" t="s">
        <v>4367</v>
      </c>
      <c r="C2672" t="s">
        <v>1643</v>
      </c>
      <c r="D2672" s="3">
        <v>5899</v>
      </c>
      <c r="E2672" s="4">
        <v>903.13</v>
      </c>
      <c r="F2672" s="4">
        <v>6.5</v>
      </c>
    </row>
    <row r="2673" spans="1:6" x14ac:dyDescent="0.3">
      <c r="A2673" s="1">
        <v>48209</v>
      </c>
      <c r="B2673" t="s">
        <v>4368</v>
      </c>
      <c r="C2673" t="s">
        <v>4369</v>
      </c>
      <c r="D2673" s="3">
        <v>157107</v>
      </c>
      <c r="E2673" s="4">
        <v>677.98</v>
      </c>
      <c r="F2673" s="4">
        <v>231.7</v>
      </c>
    </row>
    <row r="2674" spans="1:6" x14ac:dyDescent="0.3">
      <c r="A2674" s="1">
        <v>48211</v>
      </c>
      <c r="B2674" t="s">
        <v>4370</v>
      </c>
      <c r="C2674" t="s">
        <v>4371</v>
      </c>
      <c r="D2674" s="3">
        <v>3807</v>
      </c>
      <c r="E2674" s="4">
        <v>906.29</v>
      </c>
      <c r="F2674" s="4">
        <v>4.2</v>
      </c>
    </row>
    <row r="2675" spans="1:6" x14ac:dyDescent="0.3">
      <c r="A2675" s="1">
        <v>48213</v>
      </c>
      <c r="B2675" t="s">
        <v>4372</v>
      </c>
      <c r="C2675" t="s">
        <v>1192</v>
      </c>
      <c r="D2675" s="3">
        <v>78532</v>
      </c>
      <c r="E2675" s="4">
        <v>873.75</v>
      </c>
      <c r="F2675" s="4">
        <v>89.9</v>
      </c>
    </row>
    <row r="2676" spans="1:6" x14ac:dyDescent="0.3">
      <c r="A2676" s="1">
        <v>48215</v>
      </c>
      <c r="B2676" t="s">
        <v>4373</v>
      </c>
      <c r="C2676" t="s">
        <v>3081</v>
      </c>
      <c r="D2676" s="3">
        <v>774769</v>
      </c>
      <c r="E2676" s="4">
        <v>1570.87</v>
      </c>
      <c r="F2676" s="4">
        <v>493.2</v>
      </c>
    </row>
    <row r="2677" spans="1:6" x14ac:dyDescent="0.3">
      <c r="A2677" s="1">
        <v>48217</v>
      </c>
      <c r="B2677" t="s">
        <v>4375</v>
      </c>
      <c r="C2677" t="s">
        <v>2774</v>
      </c>
      <c r="D2677" s="3">
        <v>35089</v>
      </c>
      <c r="E2677" s="4">
        <v>958.86</v>
      </c>
      <c r="F2677" s="4">
        <v>36.6</v>
      </c>
    </row>
    <row r="2678" spans="1:6" x14ac:dyDescent="0.3">
      <c r="A2678" s="1">
        <v>48219</v>
      </c>
      <c r="B2678" t="s">
        <v>4376</v>
      </c>
      <c r="C2678" t="s">
        <v>4377</v>
      </c>
      <c r="D2678" s="3">
        <v>22935</v>
      </c>
      <c r="E2678" s="4">
        <v>908.39</v>
      </c>
      <c r="F2678" s="4">
        <v>25.2</v>
      </c>
    </row>
    <row r="2679" spans="1:6" x14ac:dyDescent="0.3">
      <c r="A2679" s="1">
        <v>48221</v>
      </c>
      <c r="B2679" t="s">
        <v>4378</v>
      </c>
      <c r="C2679" t="s">
        <v>4379</v>
      </c>
      <c r="D2679" s="3">
        <v>51182</v>
      </c>
      <c r="E2679" s="4">
        <v>420.64</v>
      </c>
      <c r="F2679" s="4">
        <v>121.7</v>
      </c>
    </row>
    <row r="2680" spans="1:6" x14ac:dyDescent="0.3">
      <c r="A2680" s="1">
        <v>48223</v>
      </c>
      <c r="B2680" t="s">
        <v>4380</v>
      </c>
      <c r="C2680" t="s">
        <v>1834</v>
      </c>
      <c r="D2680" s="3">
        <v>35161</v>
      </c>
      <c r="E2680" s="4">
        <v>767.17</v>
      </c>
      <c r="F2680" s="4">
        <v>45.8</v>
      </c>
    </row>
    <row r="2681" spans="1:6" x14ac:dyDescent="0.3">
      <c r="A2681" s="1">
        <v>48225</v>
      </c>
      <c r="B2681" t="s">
        <v>4381</v>
      </c>
      <c r="C2681" t="s">
        <v>79</v>
      </c>
      <c r="D2681" s="3">
        <v>23732</v>
      </c>
      <c r="E2681" s="4">
        <v>1230.9100000000001</v>
      </c>
      <c r="F2681" s="4">
        <v>19.3</v>
      </c>
    </row>
    <row r="2682" spans="1:6" x14ac:dyDescent="0.3">
      <c r="A2682" s="1">
        <v>48227</v>
      </c>
      <c r="B2682" t="s">
        <v>4382</v>
      </c>
      <c r="C2682" t="s">
        <v>299</v>
      </c>
      <c r="D2682" s="3">
        <v>35012</v>
      </c>
      <c r="E2682" s="4">
        <v>900.79</v>
      </c>
      <c r="F2682" s="4">
        <v>38.9</v>
      </c>
    </row>
    <row r="2683" spans="1:6" x14ac:dyDescent="0.3">
      <c r="A2683" s="1">
        <v>48229</v>
      </c>
      <c r="B2683" t="s">
        <v>4383</v>
      </c>
      <c r="C2683" t="s">
        <v>4384</v>
      </c>
      <c r="D2683" s="3">
        <v>3476</v>
      </c>
      <c r="E2683" s="4">
        <v>4570.9799999999996</v>
      </c>
      <c r="F2683" s="4">
        <v>0.8</v>
      </c>
    </row>
    <row r="2684" spans="1:6" x14ac:dyDescent="0.3">
      <c r="A2684" s="1">
        <v>48231</v>
      </c>
      <c r="B2684" t="s">
        <v>4385</v>
      </c>
      <c r="C2684" t="s">
        <v>4386</v>
      </c>
      <c r="D2684" s="3">
        <v>86129</v>
      </c>
      <c r="E2684" s="4">
        <v>840.32</v>
      </c>
      <c r="F2684" s="4">
        <v>102.5</v>
      </c>
    </row>
    <row r="2685" spans="1:6" x14ac:dyDescent="0.3">
      <c r="A2685" s="1">
        <v>48233</v>
      </c>
      <c r="B2685" t="s">
        <v>4387</v>
      </c>
      <c r="C2685" t="s">
        <v>4017</v>
      </c>
      <c r="D2685" s="3">
        <v>22150</v>
      </c>
      <c r="E2685" s="4">
        <v>887.42</v>
      </c>
      <c r="F2685" s="4">
        <v>25</v>
      </c>
    </row>
    <row r="2686" spans="1:6" x14ac:dyDescent="0.3">
      <c r="A2686" s="1">
        <v>48235</v>
      </c>
      <c r="B2686" t="s">
        <v>4388</v>
      </c>
      <c r="C2686" t="s">
        <v>4389</v>
      </c>
      <c r="D2686" s="3">
        <v>1599</v>
      </c>
      <c r="E2686" s="4">
        <v>1051.56</v>
      </c>
      <c r="F2686" s="4">
        <v>1.5</v>
      </c>
    </row>
    <row r="2687" spans="1:6" x14ac:dyDescent="0.3">
      <c r="A2687" s="1">
        <v>48237</v>
      </c>
      <c r="B2687" t="s">
        <v>4390</v>
      </c>
      <c r="C2687" t="s">
        <v>4391</v>
      </c>
      <c r="D2687" s="3">
        <v>9044</v>
      </c>
      <c r="E2687" s="4">
        <v>910.66</v>
      </c>
      <c r="F2687" s="4">
        <v>9.9</v>
      </c>
    </row>
    <row r="2688" spans="1:6" x14ac:dyDescent="0.3">
      <c r="A2688" s="1">
        <v>48239</v>
      </c>
      <c r="B2688" t="s">
        <v>4392</v>
      </c>
      <c r="C2688" t="s">
        <v>81</v>
      </c>
      <c r="D2688" s="3">
        <v>14075</v>
      </c>
      <c r="E2688" s="4">
        <v>829.43</v>
      </c>
      <c r="F2688" s="4">
        <v>17</v>
      </c>
    </row>
    <row r="2689" spans="1:6" x14ac:dyDescent="0.3">
      <c r="A2689" s="1">
        <v>48241</v>
      </c>
      <c r="B2689" t="s">
        <v>4393</v>
      </c>
      <c r="C2689" t="s">
        <v>911</v>
      </c>
      <c r="D2689" s="3">
        <v>35710</v>
      </c>
      <c r="E2689" s="4">
        <v>938.85</v>
      </c>
      <c r="F2689" s="4">
        <v>38</v>
      </c>
    </row>
    <row r="2690" spans="1:6" x14ac:dyDescent="0.3">
      <c r="A2690" s="1">
        <v>48243</v>
      </c>
      <c r="B2690" t="s">
        <v>4394</v>
      </c>
      <c r="C2690" t="s">
        <v>913</v>
      </c>
      <c r="D2690" s="3">
        <v>2342</v>
      </c>
      <c r="E2690" s="4">
        <v>2264.56</v>
      </c>
      <c r="F2690" s="4">
        <v>1</v>
      </c>
    </row>
    <row r="2691" spans="1:6" x14ac:dyDescent="0.3">
      <c r="A2691" s="1">
        <v>48245</v>
      </c>
      <c r="B2691" t="s">
        <v>4395</v>
      </c>
      <c r="C2691" t="s">
        <v>83</v>
      </c>
      <c r="D2691" s="3">
        <v>252273</v>
      </c>
      <c r="E2691" s="4">
        <v>876.3</v>
      </c>
      <c r="F2691" s="4">
        <v>287.89999999999998</v>
      </c>
    </row>
    <row r="2692" spans="1:6" x14ac:dyDescent="0.3">
      <c r="A2692" s="1">
        <v>48247</v>
      </c>
      <c r="B2692" t="s">
        <v>4396</v>
      </c>
      <c r="C2692" t="s">
        <v>4397</v>
      </c>
      <c r="D2692" s="3">
        <v>5300</v>
      </c>
      <c r="E2692" s="4">
        <v>1136.1400000000001</v>
      </c>
      <c r="F2692" s="4">
        <v>4.7</v>
      </c>
    </row>
    <row r="2693" spans="1:6" x14ac:dyDescent="0.3">
      <c r="A2693" s="1">
        <v>48249</v>
      </c>
      <c r="B2693" t="s">
        <v>4398</v>
      </c>
      <c r="C2693" t="s">
        <v>4399</v>
      </c>
      <c r="D2693" s="3">
        <v>40838</v>
      </c>
      <c r="E2693" s="4">
        <v>864.97</v>
      </c>
      <c r="F2693" s="4">
        <v>47.2</v>
      </c>
    </row>
    <row r="2694" spans="1:6" x14ac:dyDescent="0.3">
      <c r="A2694" s="1">
        <v>48251</v>
      </c>
      <c r="B2694" t="s">
        <v>4400</v>
      </c>
      <c r="C2694" t="s">
        <v>307</v>
      </c>
      <c r="D2694" s="3">
        <v>150934</v>
      </c>
      <c r="E2694" s="4">
        <v>724.69</v>
      </c>
      <c r="F2694" s="4">
        <v>208.3</v>
      </c>
    </row>
    <row r="2695" spans="1:6" x14ac:dyDescent="0.3">
      <c r="A2695" s="1">
        <v>48253</v>
      </c>
      <c r="B2695" t="s">
        <v>4401</v>
      </c>
      <c r="C2695" t="s">
        <v>919</v>
      </c>
      <c r="D2695" s="3">
        <v>20202</v>
      </c>
      <c r="E2695" s="4">
        <v>928.55</v>
      </c>
      <c r="F2695" s="4">
        <v>21.8</v>
      </c>
    </row>
    <row r="2696" spans="1:6" x14ac:dyDescent="0.3">
      <c r="A2696" s="1">
        <v>48255</v>
      </c>
      <c r="B2696" t="s">
        <v>4402</v>
      </c>
      <c r="C2696" t="s">
        <v>4403</v>
      </c>
      <c r="D2696" s="3">
        <v>14824</v>
      </c>
      <c r="E2696" s="4">
        <v>747.56</v>
      </c>
      <c r="F2696" s="4">
        <v>19.8</v>
      </c>
    </row>
    <row r="2697" spans="1:6" x14ac:dyDescent="0.3">
      <c r="A2697" s="1">
        <v>48257</v>
      </c>
      <c r="B2697" t="s">
        <v>4404</v>
      </c>
      <c r="C2697" t="s">
        <v>4405</v>
      </c>
      <c r="D2697" s="3">
        <v>103350</v>
      </c>
      <c r="E2697" s="4">
        <v>780.7</v>
      </c>
      <c r="F2697" s="4">
        <v>132.4</v>
      </c>
    </row>
    <row r="2698" spans="1:6" x14ac:dyDescent="0.3">
      <c r="A2698" s="1">
        <v>48259</v>
      </c>
      <c r="B2698" t="s">
        <v>4406</v>
      </c>
      <c r="C2698" t="s">
        <v>1209</v>
      </c>
      <c r="D2698" s="3">
        <v>33410</v>
      </c>
      <c r="E2698" s="4">
        <v>662.45</v>
      </c>
      <c r="F2698" s="4">
        <v>50.4</v>
      </c>
    </row>
    <row r="2699" spans="1:6" x14ac:dyDescent="0.3">
      <c r="A2699" s="1">
        <v>48261</v>
      </c>
      <c r="B2699" t="s">
        <v>4407</v>
      </c>
      <c r="C2699" t="s">
        <v>4408</v>
      </c>
      <c r="D2699" s="3">
        <v>416</v>
      </c>
      <c r="E2699" s="4">
        <v>1458.33</v>
      </c>
      <c r="F2699" s="4">
        <v>0.3</v>
      </c>
    </row>
    <row r="2700" spans="1:6" x14ac:dyDescent="0.3">
      <c r="A2700" s="1">
        <v>48263</v>
      </c>
      <c r="B2700" t="s">
        <v>4409</v>
      </c>
      <c r="C2700" t="s">
        <v>637</v>
      </c>
      <c r="D2700" s="3">
        <v>808</v>
      </c>
      <c r="E2700" s="4">
        <v>902.51</v>
      </c>
      <c r="F2700" s="4">
        <v>0.9</v>
      </c>
    </row>
    <row r="2701" spans="1:6" x14ac:dyDescent="0.3">
      <c r="A2701" s="1">
        <v>48265</v>
      </c>
      <c r="B2701" t="s">
        <v>4410</v>
      </c>
      <c r="C2701" t="s">
        <v>4411</v>
      </c>
      <c r="D2701" s="3">
        <v>49625</v>
      </c>
      <c r="E2701" s="4">
        <v>1103.32</v>
      </c>
      <c r="F2701" s="4">
        <v>45</v>
      </c>
    </row>
    <row r="2702" spans="1:6" x14ac:dyDescent="0.3">
      <c r="A2702" s="1">
        <v>48267</v>
      </c>
      <c r="B2702" t="s">
        <v>4412</v>
      </c>
      <c r="C2702" t="s">
        <v>4413</v>
      </c>
      <c r="D2702" s="3">
        <v>4607</v>
      </c>
      <c r="E2702" s="4">
        <v>1250.99</v>
      </c>
      <c r="F2702" s="4">
        <v>3.7</v>
      </c>
    </row>
    <row r="2703" spans="1:6" x14ac:dyDescent="0.3">
      <c r="A2703" s="1">
        <v>48269</v>
      </c>
      <c r="B2703" t="s">
        <v>4414</v>
      </c>
      <c r="C2703" t="s">
        <v>4415</v>
      </c>
      <c r="D2703" s="3">
        <v>286</v>
      </c>
      <c r="E2703" s="4">
        <v>910.87</v>
      </c>
      <c r="F2703" s="4">
        <v>0.3</v>
      </c>
    </row>
    <row r="2704" spans="1:6" x14ac:dyDescent="0.3">
      <c r="A2704" s="1">
        <v>48271</v>
      </c>
      <c r="B2704" t="s">
        <v>4416</v>
      </c>
      <c r="C2704" t="s">
        <v>4417</v>
      </c>
      <c r="D2704" s="3">
        <v>3598</v>
      </c>
      <c r="E2704" s="4">
        <v>1360.05</v>
      </c>
      <c r="F2704" s="4">
        <v>2.6</v>
      </c>
    </row>
    <row r="2705" spans="1:6" x14ac:dyDescent="0.3">
      <c r="A2705" s="1">
        <v>48273</v>
      </c>
      <c r="B2705" t="s">
        <v>4418</v>
      </c>
      <c r="C2705" t="s">
        <v>4419</v>
      </c>
      <c r="D2705" s="3">
        <v>32061</v>
      </c>
      <c r="E2705" s="4">
        <v>881.31</v>
      </c>
      <c r="F2705" s="4">
        <v>36.4</v>
      </c>
    </row>
    <row r="2706" spans="1:6" x14ac:dyDescent="0.3">
      <c r="A2706" s="1">
        <v>48275</v>
      </c>
      <c r="B2706" t="s">
        <v>4420</v>
      </c>
      <c r="C2706" t="s">
        <v>1211</v>
      </c>
      <c r="D2706" s="3">
        <v>3719</v>
      </c>
      <c r="E2706" s="4">
        <v>850.62</v>
      </c>
      <c r="F2706" s="4">
        <v>4.4000000000000004</v>
      </c>
    </row>
    <row r="2707" spans="1:6" x14ac:dyDescent="0.3">
      <c r="A2707" s="1">
        <v>48277</v>
      </c>
      <c r="B2707" t="s">
        <v>4421</v>
      </c>
      <c r="C2707" t="s">
        <v>86</v>
      </c>
      <c r="D2707" s="3">
        <v>49793</v>
      </c>
      <c r="E2707" s="4">
        <v>907.19</v>
      </c>
      <c r="F2707" s="4">
        <v>54.9</v>
      </c>
    </row>
    <row r="2708" spans="1:6" x14ac:dyDescent="0.3">
      <c r="A2708" s="1">
        <v>48279</v>
      </c>
      <c r="B2708" t="s">
        <v>4422</v>
      </c>
      <c r="C2708" t="s">
        <v>4423</v>
      </c>
      <c r="D2708" s="3">
        <v>13977</v>
      </c>
      <c r="E2708" s="4">
        <v>1016.18</v>
      </c>
      <c r="F2708" s="4">
        <v>13.8</v>
      </c>
    </row>
    <row r="2709" spans="1:6" x14ac:dyDescent="0.3">
      <c r="A2709" s="1">
        <v>48281</v>
      </c>
      <c r="B2709" t="s">
        <v>4424</v>
      </c>
      <c r="C2709" t="s">
        <v>4425</v>
      </c>
      <c r="D2709" s="3">
        <v>19677</v>
      </c>
      <c r="E2709" s="4">
        <v>712.84</v>
      </c>
      <c r="F2709" s="4">
        <v>27.6</v>
      </c>
    </row>
    <row r="2710" spans="1:6" x14ac:dyDescent="0.3">
      <c r="A2710" s="1">
        <v>48283</v>
      </c>
      <c r="B2710" t="s">
        <v>4426</v>
      </c>
      <c r="C2710" t="s">
        <v>4427</v>
      </c>
      <c r="D2710" s="3">
        <v>6886</v>
      </c>
      <c r="E2710" s="4">
        <v>1486.69</v>
      </c>
      <c r="F2710" s="4">
        <v>4.5999999999999996</v>
      </c>
    </row>
    <row r="2711" spans="1:6" x14ac:dyDescent="0.3">
      <c r="A2711" s="1">
        <v>48285</v>
      </c>
      <c r="B2711" t="s">
        <v>4428</v>
      </c>
      <c r="C2711" t="s">
        <v>4429</v>
      </c>
      <c r="D2711" s="3">
        <v>19263</v>
      </c>
      <c r="E2711" s="4">
        <v>969.71</v>
      </c>
      <c r="F2711" s="4">
        <v>19.899999999999999</v>
      </c>
    </row>
    <row r="2712" spans="1:6" x14ac:dyDescent="0.3">
      <c r="A2712" s="1">
        <v>48287</v>
      </c>
      <c r="B2712" t="s">
        <v>4430</v>
      </c>
      <c r="C2712" t="s">
        <v>92</v>
      </c>
      <c r="D2712" s="3">
        <v>16612</v>
      </c>
      <c r="E2712" s="4">
        <v>629.02</v>
      </c>
      <c r="F2712" s="4">
        <v>26.4</v>
      </c>
    </row>
    <row r="2713" spans="1:6" x14ac:dyDescent="0.3">
      <c r="A2713" s="1">
        <v>48289</v>
      </c>
      <c r="B2713" t="s">
        <v>4431</v>
      </c>
      <c r="C2713" t="s">
        <v>712</v>
      </c>
      <c r="D2713" s="3">
        <v>16801</v>
      </c>
      <c r="E2713" s="4">
        <v>1073.1500000000001</v>
      </c>
      <c r="F2713" s="4">
        <v>15.7</v>
      </c>
    </row>
    <row r="2714" spans="1:6" x14ac:dyDescent="0.3">
      <c r="A2714" s="1">
        <v>48291</v>
      </c>
      <c r="B2714" t="s">
        <v>4432</v>
      </c>
      <c r="C2714" t="s">
        <v>716</v>
      </c>
      <c r="D2714" s="3">
        <v>75643</v>
      </c>
      <c r="E2714" s="4">
        <v>1158.42</v>
      </c>
      <c r="F2714" s="4">
        <v>65.3</v>
      </c>
    </row>
    <row r="2715" spans="1:6" x14ac:dyDescent="0.3">
      <c r="A2715" s="1">
        <v>48293</v>
      </c>
      <c r="B2715" t="s">
        <v>4433</v>
      </c>
      <c r="C2715" t="s">
        <v>95</v>
      </c>
      <c r="D2715" s="3">
        <v>23384</v>
      </c>
      <c r="E2715" s="4">
        <v>905.29</v>
      </c>
      <c r="F2715" s="4">
        <v>25.8</v>
      </c>
    </row>
    <row r="2716" spans="1:6" x14ac:dyDescent="0.3">
      <c r="A2716" s="1">
        <v>48295</v>
      </c>
      <c r="B2716" t="s">
        <v>4434</v>
      </c>
      <c r="C2716" t="s">
        <v>4435</v>
      </c>
      <c r="D2716" s="3">
        <v>3302</v>
      </c>
      <c r="E2716" s="4">
        <v>932.18</v>
      </c>
      <c r="F2716" s="4">
        <v>3.5</v>
      </c>
    </row>
    <row r="2717" spans="1:6" x14ac:dyDescent="0.3">
      <c r="A2717" s="1">
        <v>48297</v>
      </c>
      <c r="B2717" t="s">
        <v>4436</v>
      </c>
      <c r="C2717" t="s">
        <v>4437</v>
      </c>
      <c r="D2717" s="3">
        <v>11531</v>
      </c>
      <c r="E2717" s="4">
        <v>1039.7</v>
      </c>
      <c r="F2717" s="4">
        <v>11.1</v>
      </c>
    </row>
    <row r="2718" spans="1:6" x14ac:dyDescent="0.3">
      <c r="A2718" s="1">
        <v>48299</v>
      </c>
      <c r="B2718" t="s">
        <v>4438</v>
      </c>
      <c r="C2718" t="s">
        <v>4439</v>
      </c>
      <c r="D2718" s="3">
        <v>19301</v>
      </c>
      <c r="E2718" s="4">
        <v>934.03</v>
      </c>
      <c r="F2718" s="4">
        <v>20.7</v>
      </c>
    </row>
    <row r="2719" spans="1:6" x14ac:dyDescent="0.3">
      <c r="A2719" s="1">
        <v>48301</v>
      </c>
      <c r="B2719" t="s">
        <v>4440</v>
      </c>
      <c r="C2719" t="s">
        <v>4441</v>
      </c>
      <c r="D2719" s="3">
        <v>82</v>
      </c>
      <c r="E2719" s="4">
        <v>668.93</v>
      </c>
      <c r="F2719" s="4">
        <v>0.1</v>
      </c>
    </row>
    <row r="2720" spans="1:6" x14ac:dyDescent="0.3">
      <c r="A2720" s="1">
        <v>48303</v>
      </c>
      <c r="B2720" t="s">
        <v>4442</v>
      </c>
      <c r="C2720" t="s">
        <v>4443</v>
      </c>
      <c r="D2720" s="3">
        <v>278831</v>
      </c>
      <c r="E2720" s="4">
        <v>895.6</v>
      </c>
      <c r="F2720" s="4">
        <v>311.3</v>
      </c>
    </row>
    <row r="2721" spans="1:6" x14ac:dyDescent="0.3">
      <c r="A2721" s="1">
        <v>48305</v>
      </c>
      <c r="B2721" t="s">
        <v>4444</v>
      </c>
      <c r="C2721" t="s">
        <v>4445</v>
      </c>
      <c r="D2721" s="3">
        <v>5915</v>
      </c>
      <c r="E2721" s="4">
        <v>891.87</v>
      </c>
      <c r="F2721" s="4">
        <v>6.6</v>
      </c>
    </row>
    <row r="2722" spans="1:6" x14ac:dyDescent="0.3">
      <c r="A2722" s="1">
        <v>48307</v>
      </c>
      <c r="B2722" t="s">
        <v>4446</v>
      </c>
      <c r="C2722" t="s">
        <v>4447</v>
      </c>
      <c r="D2722" s="3">
        <v>8283</v>
      </c>
      <c r="E2722" s="4">
        <v>1065.5999999999999</v>
      </c>
      <c r="F2722" s="4">
        <v>7.8</v>
      </c>
    </row>
    <row r="2723" spans="1:6" x14ac:dyDescent="0.3">
      <c r="A2723" s="1">
        <v>48309</v>
      </c>
      <c r="B2723" t="s">
        <v>4448</v>
      </c>
      <c r="C2723" t="s">
        <v>4449</v>
      </c>
      <c r="D2723" s="3">
        <v>234906</v>
      </c>
      <c r="E2723" s="4">
        <v>1037.0999999999999</v>
      </c>
      <c r="F2723" s="4">
        <v>226.5</v>
      </c>
    </row>
    <row r="2724" spans="1:6" x14ac:dyDescent="0.3">
      <c r="A2724" s="1">
        <v>48311</v>
      </c>
      <c r="B2724" t="s">
        <v>4450</v>
      </c>
      <c r="C2724" t="s">
        <v>4451</v>
      </c>
      <c r="D2724" s="3">
        <v>707</v>
      </c>
      <c r="E2724" s="4">
        <v>1139.43</v>
      </c>
      <c r="F2724" s="4">
        <v>0.6</v>
      </c>
    </row>
    <row r="2725" spans="1:6" x14ac:dyDescent="0.3">
      <c r="A2725" s="1">
        <v>48313</v>
      </c>
      <c r="B2725" t="s">
        <v>4452</v>
      </c>
      <c r="C2725" t="s">
        <v>101</v>
      </c>
      <c r="D2725" s="3">
        <v>13664</v>
      </c>
      <c r="E2725" s="4">
        <v>466.07</v>
      </c>
      <c r="F2725" s="4">
        <v>29.3</v>
      </c>
    </row>
    <row r="2726" spans="1:6" x14ac:dyDescent="0.3">
      <c r="A2726" s="1">
        <v>48315</v>
      </c>
      <c r="B2726" t="s">
        <v>4453</v>
      </c>
      <c r="C2726" t="s">
        <v>105</v>
      </c>
      <c r="D2726" s="3">
        <v>10546</v>
      </c>
      <c r="E2726" s="4">
        <v>380.88</v>
      </c>
      <c r="F2726" s="4">
        <v>27.7</v>
      </c>
    </row>
    <row r="2727" spans="1:6" x14ac:dyDescent="0.3">
      <c r="A2727" s="1">
        <v>48317</v>
      </c>
      <c r="B2727" t="s">
        <v>4454</v>
      </c>
      <c r="C2727" t="s">
        <v>723</v>
      </c>
      <c r="D2727" s="3">
        <v>4799</v>
      </c>
      <c r="E2727" s="4">
        <v>914.94</v>
      </c>
      <c r="F2727" s="4">
        <v>5.2</v>
      </c>
    </row>
    <row r="2728" spans="1:6" x14ac:dyDescent="0.3">
      <c r="A2728" s="1">
        <v>48319</v>
      </c>
      <c r="B2728" t="s">
        <v>4455</v>
      </c>
      <c r="C2728" t="s">
        <v>1233</v>
      </c>
      <c r="D2728" s="3">
        <v>4012</v>
      </c>
      <c r="E2728" s="4">
        <v>928.8</v>
      </c>
      <c r="F2728" s="4">
        <v>4.3</v>
      </c>
    </row>
    <row r="2729" spans="1:6" x14ac:dyDescent="0.3">
      <c r="A2729" s="1">
        <v>48321</v>
      </c>
      <c r="B2729" t="s">
        <v>4456</v>
      </c>
      <c r="C2729" t="s">
        <v>4457</v>
      </c>
      <c r="D2729" s="3">
        <v>36702</v>
      </c>
      <c r="E2729" s="4">
        <v>1100.28</v>
      </c>
      <c r="F2729" s="4">
        <v>33.4</v>
      </c>
    </row>
    <row r="2730" spans="1:6" x14ac:dyDescent="0.3">
      <c r="A2730" s="1">
        <v>48323</v>
      </c>
      <c r="B2730" t="s">
        <v>4458</v>
      </c>
      <c r="C2730" t="s">
        <v>4459</v>
      </c>
      <c r="D2730" s="3">
        <v>54258</v>
      </c>
      <c r="E2730" s="4">
        <v>1279.26</v>
      </c>
      <c r="F2730" s="4">
        <v>42.4</v>
      </c>
    </row>
    <row r="2731" spans="1:6" x14ac:dyDescent="0.3">
      <c r="A2731" s="1">
        <v>48325</v>
      </c>
      <c r="B2731" t="s">
        <v>4460</v>
      </c>
      <c r="C2731" t="s">
        <v>3541</v>
      </c>
      <c r="D2731" s="3">
        <v>46006</v>
      </c>
      <c r="E2731" s="4">
        <v>1325.36</v>
      </c>
      <c r="F2731" s="4">
        <v>34.700000000000003</v>
      </c>
    </row>
    <row r="2732" spans="1:6" x14ac:dyDescent="0.3">
      <c r="A2732" s="1">
        <v>48327</v>
      </c>
      <c r="B2732" t="s">
        <v>4461</v>
      </c>
      <c r="C2732" t="s">
        <v>1237</v>
      </c>
      <c r="D2732" s="3">
        <v>2242</v>
      </c>
      <c r="E2732" s="4">
        <v>902.03</v>
      </c>
      <c r="F2732" s="4">
        <v>2.5</v>
      </c>
    </row>
    <row r="2733" spans="1:6" x14ac:dyDescent="0.3">
      <c r="A2733" s="1">
        <v>48329</v>
      </c>
      <c r="B2733" t="s">
        <v>4462</v>
      </c>
      <c r="C2733" t="s">
        <v>2260</v>
      </c>
      <c r="D2733" s="3">
        <v>136872</v>
      </c>
      <c r="E2733" s="4">
        <v>900.3</v>
      </c>
      <c r="F2733" s="4">
        <v>152</v>
      </c>
    </row>
    <row r="2734" spans="1:6" x14ac:dyDescent="0.3">
      <c r="A2734" s="1">
        <v>48331</v>
      </c>
      <c r="B2734" t="s">
        <v>4463</v>
      </c>
      <c r="C2734" t="s">
        <v>4464</v>
      </c>
      <c r="D2734" s="3">
        <v>24757</v>
      </c>
      <c r="E2734" s="4">
        <v>1016.93</v>
      </c>
      <c r="F2734" s="4">
        <v>24.3</v>
      </c>
    </row>
    <row r="2735" spans="1:6" x14ac:dyDescent="0.3">
      <c r="A2735" s="1">
        <v>48333</v>
      </c>
      <c r="B2735" t="s">
        <v>4465</v>
      </c>
      <c r="C2735" t="s">
        <v>1524</v>
      </c>
      <c r="D2735" s="3">
        <v>4936</v>
      </c>
      <c r="E2735" s="4">
        <v>748.26</v>
      </c>
      <c r="F2735" s="4">
        <v>6.6</v>
      </c>
    </row>
    <row r="2736" spans="1:6" x14ac:dyDescent="0.3">
      <c r="A2736" s="1">
        <v>48335</v>
      </c>
      <c r="B2736" t="s">
        <v>4466</v>
      </c>
      <c r="C2736" t="s">
        <v>944</v>
      </c>
      <c r="D2736" s="3">
        <v>9403</v>
      </c>
      <c r="E2736" s="4">
        <v>911.09</v>
      </c>
      <c r="F2736" s="4">
        <v>10.3</v>
      </c>
    </row>
    <row r="2737" spans="1:6" x14ac:dyDescent="0.3">
      <c r="A2737" s="1">
        <v>48337</v>
      </c>
      <c r="B2737" t="s">
        <v>4467</v>
      </c>
      <c r="C2737" t="s">
        <v>4468</v>
      </c>
      <c r="D2737" s="3">
        <v>19719</v>
      </c>
      <c r="E2737" s="4">
        <v>930.91</v>
      </c>
      <c r="F2737" s="4">
        <v>21.2</v>
      </c>
    </row>
    <row r="2738" spans="1:6" x14ac:dyDescent="0.3">
      <c r="A2738" s="1">
        <v>48339</v>
      </c>
      <c r="B2738" t="s">
        <v>4469</v>
      </c>
      <c r="C2738" t="s">
        <v>114</v>
      </c>
      <c r="D2738" s="3">
        <v>455746</v>
      </c>
      <c r="E2738" s="4">
        <v>1041.73</v>
      </c>
      <c r="F2738" s="4">
        <v>437.5</v>
      </c>
    </row>
    <row r="2739" spans="1:6" x14ac:dyDescent="0.3">
      <c r="A2739" s="1">
        <v>48341</v>
      </c>
      <c r="B2739" t="s">
        <v>4470</v>
      </c>
      <c r="C2739" t="s">
        <v>3317</v>
      </c>
      <c r="D2739" s="3">
        <v>21904</v>
      </c>
      <c r="E2739" s="4">
        <v>899.69</v>
      </c>
      <c r="F2739" s="4">
        <v>24.3</v>
      </c>
    </row>
    <row r="2740" spans="1:6" x14ac:dyDescent="0.3">
      <c r="A2740" s="1">
        <v>48343</v>
      </c>
      <c r="B2740" t="s">
        <v>4471</v>
      </c>
      <c r="C2740" t="s">
        <v>1676</v>
      </c>
      <c r="D2740" s="3">
        <v>12934</v>
      </c>
      <c r="E2740" s="4">
        <v>251.98</v>
      </c>
      <c r="F2740" s="4">
        <v>51.3</v>
      </c>
    </row>
    <row r="2741" spans="1:6" x14ac:dyDescent="0.3">
      <c r="A2741" s="1">
        <v>48345</v>
      </c>
      <c r="B2741" t="s">
        <v>4472</v>
      </c>
      <c r="C2741" t="s">
        <v>4473</v>
      </c>
      <c r="D2741" s="3">
        <v>1210</v>
      </c>
      <c r="E2741" s="4">
        <v>989.56</v>
      </c>
      <c r="F2741" s="4">
        <v>1.2</v>
      </c>
    </row>
    <row r="2742" spans="1:6" x14ac:dyDescent="0.3">
      <c r="A2742" s="1">
        <v>48347</v>
      </c>
      <c r="B2742" t="s">
        <v>4474</v>
      </c>
      <c r="C2742" t="s">
        <v>4475</v>
      </c>
      <c r="D2742" s="3">
        <v>64524</v>
      </c>
      <c r="E2742" s="4">
        <v>946.54</v>
      </c>
      <c r="F2742" s="4">
        <v>68.2</v>
      </c>
    </row>
    <row r="2743" spans="1:6" x14ac:dyDescent="0.3">
      <c r="A2743" s="1">
        <v>48349</v>
      </c>
      <c r="B2743" t="s">
        <v>4476</v>
      </c>
      <c r="C2743" t="s">
        <v>4477</v>
      </c>
      <c r="D2743" s="3">
        <v>47735</v>
      </c>
      <c r="E2743" s="4">
        <v>1009.63</v>
      </c>
      <c r="F2743" s="4">
        <v>47.3</v>
      </c>
    </row>
    <row r="2744" spans="1:6" x14ac:dyDescent="0.3">
      <c r="A2744" s="1">
        <v>48351</v>
      </c>
      <c r="B2744" t="s">
        <v>4478</v>
      </c>
      <c r="C2744" t="s">
        <v>331</v>
      </c>
      <c r="D2744" s="3">
        <v>14445</v>
      </c>
      <c r="E2744" s="4">
        <v>933.68</v>
      </c>
      <c r="F2744" s="4">
        <v>15.5</v>
      </c>
    </row>
    <row r="2745" spans="1:6" x14ac:dyDescent="0.3">
      <c r="A2745" s="1">
        <v>48353</v>
      </c>
      <c r="B2745" t="s">
        <v>4479</v>
      </c>
      <c r="C2745" t="s">
        <v>4480</v>
      </c>
      <c r="D2745" s="3">
        <v>15216</v>
      </c>
      <c r="E2745" s="4">
        <v>912</v>
      </c>
      <c r="F2745" s="4">
        <v>16.7</v>
      </c>
    </row>
    <row r="2746" spans="1:6" x14ac:dyDescent="0.3">
      <c r="A2746" s="1">
        <v>48355</v>
      </c>
      <c r="B2746" t="s">
        <v>4481</v>
      </c>
      <c r="C2746" t="s">
        <v>4482</v>
      </c>
      <c r="D2746" s="3">
        <v>340223</v>
      </c>
      <c r="E2746" s="4">
        <v>838.48</v>
      </c>
      <c r="F2746" s="4">
        <v>405.8</v>
      </c>
    </row>
    <row r="2747" spans="1:6" x14ac:dyDescent="0.3">
      <c r="A2747" s="1">
        <v>48357</v>
      </c>
      <c r="B2747" t="s">
        <v>4483</v>
      </c>
      <c r="C2747" t="s">
        <v>4484</v>
      </c>
      <c r="D2747" s="3">
        <v>10223</v>
      </c>
      <c r="E2747" s="4">
        <v>917.63</v>
      </c>
      <c r="F2747" s="4">
        <v>11.1</v>
      </c>
    </row>
    <row r="2748" spans="1:6" x14ac:dyDescent="0.3">
      <c r="A2748" s="1">
        <v>48359</v>
      </c>
      <c r="B2748" t="s">
        <v>4485</v>
      </c>
      <c r="C2748" t="s">
        <v>1889</v>
      </c>
      <c r="D2748" s="3">
        <v>2052</v>
      </c>
      <c r="E2748" s="4">
        <v>1500.53</v>
      </c>
      <c r="F2748" s="4">
        <v>1.4</v>
      </c>
    </row>
    <row r="2749" spans="1:6" x14ac:dyDescent="0.3">
      <c r="A2749" s="1">
        <v>48361</v>
      </c>
      <c r="B2749" t="s">
        <v>4486</v>
      </c>
      <c r="C2749" t="s">
        <v>437</v>
      </c>
      <c r="D2749" s="3">
        <v>81837</v>
      </c>
      <c r="E2749" s="4">
        <v>333.67</v>
      </c>
      <c r="F2749" s="4">
        <v>245.3</v>
      </c>
    </row>
    <row r="2750" spans="1:6" x14ac:dyDescent="0.3">
      <c r="A2750" s="1">
        <v>48363</v>
      </c>
      <c r="B2750" t="s">
        <v>4487</v>
      </c>
      <c r="C2750" t="s">
        <v>4488</v>
      </c>
      <c r="D2750" s="3">
        <v>28111</v>
      </c>
      <c r="E2750" s="4">
        <v>951.79</v>
      </c>
      <c r="F2750" s="4">
        <v>29.5</v>
      </c>
    </row>
    <row r="2751" spans="1:6" x14ac:dyDescent="0.3">
      <c r="A2751" s="1">
        <v>48365</v>
      </c>
      <c r="B2751" t="s">
        <v>4489</v>
      </c>
      <c r="C2751" t="s">
        <v>2536</v>
      </c>
      <c r="D2751" s="3">
        <v>23796</v>
      </c>
      <c r="E2751" s="4">
        <v>801.75</v>
      </c>
      <c r="F2751" s="4">
        <v>29.7</v>
      </c>
    </row>
    <row r="2752" spans="1:6" x14ac:dyDescent="0.3">
      <c r="A2752" s="1">
        <v>48367</v>
      </c>
      <c r="B2752" t="s">
        <v>4490</v>
      </c>
      <c r="C2752" t="s">
        <v>4491</v>
      </c>
      <c r="D2752" s="3">
        <v>116927</v>
      </c>
      <c r="E2752" s="4">
        <v>903.48</v>
      </c>
      <c r="F2752" s="4">
        <v>129.4</v>
      </c>
    </row>
    <row r="2753" spans="1:6" x14ac:dyDescent="0.3">
      <c r="A2753" s="1">
        <v>48369</v>
      </c>
      <c r="B2753" t="s">
        <v>4492</v>
      </c>
      <c r="C2753" t="s">
        <v>4493</v>
      </c>
      <c r="D2753" s="3">
        <v>10269</v>
      </c>
      <c r="E2753" s="4">
        <v>880.78</v>
      </c>
      <c r="F2753" s="4">
        <v>11.7</v>
      </c>
    </row>
    <row r="2754" spans="1:6" x14ac:dyDescent="0.3">
      <c r="A2754" s="1">
        <v>48371</v>
      </c>
      <c r="B2754" t="s">
        <v>4494</v>
      </c>
      <c r="C2754" t="s">
        <v>4495</v>
      </c>
      <c r="D2754" s="3">
        <v>15507</v>
      </c>
      <c r="E2754" s="4">
        <v>4763.8500000000004</v>
      </c>
      <c r="F2754" s="4">
        <v>3.3</v>
      </c>
    </row>
    <row r="2755" spans="1:6" x14ac:dyDescent="0.3">
      <c r="A2755" s="1">
        <v>48373</v>
      </c>
      <c r="B2755" t="s">
        <v>4496</v>
      </c>
      <c r="C2755" t="s">
        <v>342</v>
      </c>
      <c r="D2755" s="3">
        <v>45413</v>
      </c>
      <c r="E2755" s="4">
        <v>1057.0899999999999</v>
      </c>
      <c r="F2755" s="4">
        <v>43</v>
      </c>
    </row>
    <row r="2756" spans="1:6" x14ac:dyDescent="0.3">
      <c r="A2756" s="1">
        <v>48375</v>
      </c>
      <c r="B2756" t="s">
        <v>4497</v>
      </c>
      <c r="C2756" t="s">
        <v>3856</v>
      </c>
      <c r="D2756" s="3">
        <v>121073</v>
      </c>
      <c r="E2756" s="4">
        <v>908.37</v>
      </c>
      <c r="F2756" s="4">
        <v>133.30000000000001</v>
      </c>
    </row>
    <row r="2757" spans="1:6" x14ac:dyDescent="0.3">
      <c r="A2757" s="1">
        <v>48377</v>
      </c>
      <c r="B2757" t="s">
        <v>4498</v>
      </c>
      <c r="C2757" t="s">
        <v>4499</v>
      </c>
      <c r="D2757" s="3">
        <v>7818</v>
      </c>
      <c r="E2757" s="4">
        <v>3855.24</v>
      </c>
      <c r="F2757" s="4">
        <v>2</v>
      </c>
    </row>
    <row r="2758" spans="1:6" x14ac:dyDescent="0.3">
      <c r="A2758" s="1">
        <v>48379</v>
      </c>
      <c r="B2758" t="s">
        <v>4500</v>
      </c>
      <c r="C2758" t="s">
        <v>4501</v>
      </c>
      <c r="D2758" s="3">
        <v>10914</v>
      </c>
      <c r="E2758" s="4">
        <v>229.45</v>
      </c>
      <c r="F2758" s="4">
        <v>47.6</v>
      </c>
    </row>
    <row r="2759" spans="1:6" x14ac:dyDescent="0.3">
      <c r="A2759" s="1">
        <v>48381</v>
      </c>
      <c r="B2759" t="s">
        <v>4502</v>
      </c>
      <c r="C2759" t="s">
        <v>4503</v>
      </c>
      <c r="D2759" s="3">
        <v>120725</v>
      </c>
      <c r="E2759" s="4">
        <v>911.54</v>
      </c>
      <c r="F2759" s="4">
        <v>132.4</v>
      </c>
    </row>
    <row r="2760" spans="1:6" x14ac:dyDescent="0.3">
      <c r="A2760" s="1">
        <v>48383</v>
      </c>
      <c r="B2760" t="s">
        <v>4504</v>
      </c>
      <c r="C2760" t="s">
        <v>4505</v>
      </c>
      <c r="D2760" s="3">
        <v>3367</v>
      </c>
      <c r="E2760" s="4">
        <v>1175.3</v>
      </c>
      <c r="F2760" s="4">
        <v>2.9</v>
      </c>
    </row>
    <row r="2761" spans="1:6" x14ac:dyDescent="0.3">
      <c r="A2761" s="1">
        <v>48385</v>
      </c>
      <c r="B2761" t="s">
        <v>4506</v>
      </c>
      <c r="C2761" t="s">
        <v>4507</v>
      </c>
      <c r="D2761" s="3">
        <v>3309</v>
      </c>
      <c r="E2761" s="4">
        <v>699.19</v>
      </c>
      <c r="F2761" s="4">
        <v>4.7</v>
      </c>
    </row>
    <row r="2762" spans="1:6" x14ac:dyDescent="0.3">
      <c r="A2762" s="1">
        <v>48387</v>
      </c>
      <c r="B2762" t="s">
        <v>4508</v>
      </c>
      <c r="C2762" t="s">
        <v>4509</v>
      </c>
      <c r="D2762" s="3">
        <v>12860</v>
      </c>
      <c r="E2762" s="4">
        <v>1036.58</v>
      </c>
      <c r="F2762" s="4">
        <v>12.4</v>
      </c>
    </row>
    <row r="2763" spans="1:6" x14ac:dyDescent="0.3">
      <c r="A2763" s="1">
        <v>48389</v>
      </c>
      <c r="B2763" t="s">
        <v>4510</v>
      </c>
      <c r="C2763" t="s">
        <v>4511</v>
      </c>
      <c r="D2763" s="3">
        <v>13783</v>
      </c>
      <c r="E2763" s="4">
        <v>2635.37</v>
      </c>
      <c r="F2763" s="4">
        <v>5.2</v>
      </c>
    </row>
    <row r="2764" spans="1:6" x14ac:dyDescent="0.3">
      <c r="A2764" s="1">
        <v>48391</v>
      </c>
      <c r="B2764" t="s">
        <v>4512</v>
      </c>
      <c r="C2764" t="s">
        <v>4513</v>
      </c>
      <c r="D2764" s="3">
        <v>7383</v>
      </c>
      <c r="E2764" s="4">
        <v>770.44</v>
      </c>
      <c r="F2764" s="4">
        <v>9.6</v>
      </c>
    </row>
    <row r="2765" spans="1:6" x14ac:dyDescent="0.3">
      <c r="A2765" s="1">
        <v>48393</v>
      </c>
      <c r="B2765" t="s">
        <v>4514</v>
      </c>
      <c r="C2765" t="s">
        <v>4049</v>
      </c>
      <c r="D2765" s="3">
        <v>929</v>
      </c>
      <c r="E2765" s="4">
        <v>924.06</v>
      </c>
      <c r="F2765" s="4">
        <v>1</v>
      </c>
    </row>
    <row r="2766" spans="1:6" x14ac:dyDescent="0.3">
      <c r="A2766" s="1">
        <v>48395</v>
      </c>
      <c r="B2766" t="s">
        <v>4515</v>
      </c>
      <c r="C2766" t="s">
        <v>1901</v>
      </c>
      <c r="D2766" s="3">
        <v>16622</v>
      </c>
      <c r="E2766" s="4">
        <v>855.68</v>
      </c>
      <c r="F2766" s="4">
        <v>19.399999999999999</v>
      </c>
    </row>
    <row r="2767" spans="1:6" x14ac:dyDescent="0.3">
      <c r="A2767" s="1">
        <v>48397</v>
      </c>
      <c r="B2767" t="s">
        <v>4516</v>
      </c>
      <c r="C2767" t="s">
        <v>4517</v>
      </c>
      <c r="D2767" s="3">
        <v>78337</v>
      </c>
      <c r="E2767" s="4">
        <v>127.04</v>
      </c>
      <c r="F2767" s="4">
        <v>616.70000000000005</v>
      </c>
    </row>
    <row r="2768" spans="1:6" x14ac:dyDescent="0.3">
      <c r="A2768" s="1">
        <v>48399</v>
      </c>
      <c r="B2768" t="s">
        <v>4518</v>
      </c>
      <c r="C2768" t="s">
        <v>4519</v>
      </c>
      <c r="D2768" s="3">
        <v>10501</v>
      </c>
      <c r="E2768" s="4">
        <v>1050.94</v>
      </c>
      <c r="F2768" s="4">
        <v>10</v>
      </c>
    </row>
    <row r="2769" spans="1:6" x14ac:dyDescent="0.3">
      <c r="A2769" s="1">
        <v>48401</v>
      </c>
      <c r="B2769" t="s">
        <v>4520</v>
      </c>
      <c r="C2769" t="s">
        <v>4521</v>
      </c>
      <c r="D2769" s="3">
        <v>53330</v>
      </c>
      <c r="E2769" s="4">
        <v>924.03</v>
      </c>
      <c r="F2769" s="4">
        <v>57.7</v>
      </c>
    </row>
    <row r="2770" spans="1:6" x14ac:dyDescent="0.3">
      <c r="A2770" s="1">
        <v>48403</v>
      </c>
      <c r="B2770" t="s">
        <v>4522</v>
      </c>
      <c r="C2770" t="s">
        <v>4523</v>
      </c>
      <c r="D2770" s="3">
        <v>10834</v>
      </c>
      <c r="E2770" s="4">
        <v>491.39</v>
      </c>
      <c r="F2770" s="4">
        <v>22</v>
      </c>
    </row>
    <row r="2771" spans="1:6" x14ac:dyDescent="0.3">
      <c r="A2771" s="1">
        <v>48405</v>
      </c>
      <c r="B2771" t="s">
        <v>4524</v>
      </c>
      <c r="C2771" t="s">
        <v>4525</v>
      </c>
      <c r="D2771" s="3">
        <v>8865</v>
      </c>
      <c r="E2771" s="4">
        <v>530.66</v>
      </c>
      <c r="F2771" s="4">
        <v>16.7</v>
      </c>
    </row>
    <row r="2772" spans="1:6" x14ac:dyDescent="0.3">
      <c r="A2772" s="1">
        <v>48407</v>
      </c>
      <c r="B2772" t="s">
        <v>4526</v>
      </c>
      <c r="C2772" t="s">
        <v>4527</v>
      </c>
      <c r="D2772" s="3">
        <v>26384</v>
      </c>
      <c r="E2772" s="4">
        <v>569.24</v>
      </c>
      <c r="F2772" s="4">
        <v>46.3</v>
      </c>
    </row>
    <row r="2773" spans="1:6" x14ac:dyDescent="0.3">
      <c r="A2773" s="1">
        <v>48409</v>
      </c>
      <c r="B2773" t="s">
        <v>4528</v>
      </c>
      <c r="C2773" t="s">
        <v>4529</v>
      </c>
      <c r="D2773" s="3">
        <v>64804</v>
      </c>
      <c r="E2773" s="4">
        <v>693.45</v>
      </c>
      <c r="F2773" s="4">
        <v>93.5</v>
      </c>
    </row>
    <row r="2774" spans="1:6" x14ac:dyDescent="0.3">
      <c r="A2774" s="1">
        <v>48411</v>
      </c>
      <c r="B2774" t="s">
        <v>4530</v>
      </c>
      <c r="C2774" t="s">
        <v>4531</v>
      </c>
      <c r="D2774" s="3">
        <v>6131</v>
      </c>
      <c r="E2774" s="4">
        <v>1135.3</v>
      </c>
      <c r="F2774" s="4">
        <v>5.4</v>
      </c>
    </row>
    <row r="2775" spans="1:6" x14ac:dyDescent="0.3">
      <c r="A2775" s="1">
        <v>48413</v>
      </c>
      <c r="B2775" t="s">
        <v>4532</v>
      </c>
      <c r="C2775" t="s">
        <v>4533</v>
      </c>
      <c r="D2775" s="3">
        <v>3461</v>
      </c>
      <c r="E2775" s="4">
        <v>1310.6300000000001</v>
      </c>
      <c r="F2775" s="4">
        <v>2.6</v>
      </c>
    </row>
    <row r="2776" spans="1:6" x14ac:dyDescent="0.3">
      <c r="A2776" s="1">
        <v>48415</v>
      </c>
      <c r="B2776" t="s">
        <v>4534</v>
      </c>
      <c r="C2776" t="s">
        <v>4535</v>
      </c>
      <c r="D2776" s="3">
        <v>16921</v>
      </c>
      <c r="E2776" s="4">
        <v>905.44</v>
      </c>
      <c r="F2776" s="4">
        <v>18.7</v>
      </c>
    </row>
    <row r="2777" spans="1:6" x14ac:dyDescent="0.3">
      <c r="A2777" s="1">
        <v>48417</v>
      </c>
      <c r="B2777" t="s">
        <v>4536</v>
      </c>
      <c r="C2777" t="s">
        <v>4537</v>
      </c>
      <c r="D2777" s="3">
        <v>3378</v>
      </c>
      <c r="E2777" s="4">
        <v>914.29</v>
      </c>
      <c r="F2777" s="4">
        <v>3.7</v>
      </c>
    </row>
    <row r="2778" spans="1:6" x14ac:dyDescent="0.3">
      <c r="A2778" s="1">
        <v>48419</v>
      </c>
      <c r="B2778" t="s">
        <v>4538</v>
      </c>
      <c r="C2778" t="s">
        <v>130</v>
      </c>
      <c r="D2778" s="3">
        <v>25448</v>
      </c>
      <c r="E2778" s="4">
        <v>795.58</v>
      </c>
      <c r="F2778" s="4">
        <v>32</v>
      </c>
    </row>
    <row r="2779" spans="1:6" x14ac:dyDescent="0.3">
      <c r="A2779" s="1">
        <v>48421</v>
      </c>
      <c r="B2779" t="s">
        <v>4539</v>
      </c>
      <c r="C2779" t="s">
        <v>1724</v>
      </c>
      <c r="D2779" s="3">
        <v>3034</v>
      </c>
      <c r="E2779" s="4">
        <v>923.04</v>
      </c>
      <c r="F2779" s="4">
        <v>3.3</v>
      </c>
    </row>
    <row r="2780" spans="1:6" x14ac:dyDescent="0.3">
      <c r="A2780" s="1">
        <v>48423</v>
      </c>
      <c r="B2780" t="s">
        <v>4540</v>
      </c>
      <c r="C2780" t="s">
        <v>1726</v>
      </c>
      <c r="D2780" s="3">
        <v>209714</v>
      </c>
      <c r="E2780" s="4">
        <v>921.45</v>
      </c>
      <c r="F2780" s="4">
        <v>227.6</v>
      </c>
    </row>
    <row r="2781" spans="1:6" x14ac:dyDescent="0.3">
      <c r="A2781" s="1">
        <v>48425</v>
      </c>
      <c r="B2781" t="s">
        <v>4541</v>
      </c>
      <c r="C2781" t="s">
        <v>4542</v>
      </c>
      <c r="D2781" s="3">
        <v>8490</v>
      </c>
      <c r="E2781" s="4">
        <v>186.46</v>
      </c>
      <c r="F2781" s="4">
        <v>45.5</v>
      </c>
    </row>
    <row r="2782" spans="1:6" x14ac:dyDescent="0.3">
      <c r="A2782" s="1">
        <v>48427</v>
      </c>
      <c r="B2782" t="s">
        <v>4543</v>
      </c>
      <c r="C2782" t="s">
        <v>4544</v>
      </c>
      <c r="D2782" s="3">
        <v>60968</v>
      </c>
      <c r="E2782" s="4">
        <v>1223.18</v>
      </c>
      <c r="F2782" s="4">
        <v>49.8</v>
      </c>
    </row>
    <row r="2783" spans="1:6" x14ac:dyDescent="0.3">
      <c r="A2783" s="1">
        <v>48429</v>
      </c>
      <c r="B2783" t="s">
        <v>4545</v>
      </c>
      <c r="C2783" t="s">
        <v>985</v>
      </c>
      <c r="D2783" s="3">
        <v>9630</v>
      </c>
      <c r="E2783" s="4">
        <v>896.72</v>
      </c>
      <c r="F2783" s="4">
        <v>10.7</v>
      </c>
    </row>
    <row r="2784" spans="1:6" x14ac:dyDescent="0.3">
      <c r="A2784" s="1">
        <v>48431</v>
      </c>
      <c r="B2784" t="s">
        <v>4546</v>
      </c>
      <c r="C2784" t="s">
        <v>4547</v>
      </c>
      <c r="D2784" s="3">
        <v>1143</v>
      </c>
      <c r="E2784" s="4">
        <v>923.45</v>
      </c>
      <c r="F2784" s="4">
        <v>1.2</v>
      </c>
    </row>
    <row r="2785" spans="1:6" x14ac:dyDescent="0.3">
      <c r="A2785" s="1">
        <v>48433</v>
      </c>
      <c r="B2785" t="s">
        <v>4548</v>
      </c>
      <c r="C2785" t="s">
        <v>4549</v>
      </c>
      <c r="D2785" s="3">
        <v>1490</v>
      </c>
      <c r="E2785" s="4">
        <v>916.31</v>
      </c>
      <c r="F2785" s="4">
        <v>1.6</v>
      </c>
    </row>
    <row r="2786" spans="1:6" x14ac:dyDescent="0.3">
      <c r="A2786" s="1">
        <v>48435</v>
      </c>
      <c r="B2786" t="s">
        <v>4550</v>
      </c>
      <c r="C2786" t="s">
        <v>4551</v>
      </c>
      <c r="D2786" s="3">
        <v>4128</v>
      </c>
      <c r="E2786" s="4">
        <v>1453.93</v>
      </c>
      <c r="F2786" s="4">
        <v>2.8</v>
      </c>
    </row>
    <row r="2787" spans="1:6" x14ac:dyDescent="0.3">
      <c r="A2787" s="1">
        <v>48437</v>
      </c>
      <c r="B2787" t="s">
        <v>4552</v>
      </c>
      <c r="C2787" t="s">
        <v>4553</v>
      </c>
      <c r="D2787" s="3">
        <v>7854</v>
      </c>
      <c r="E2787" s="4">
        <v>890.16</v>
      </c>
      <c r="F2787" s="4">
        <v>8.8000000000000007</v>
      </c>
    </row>
    <row r="2788" spans="1:6" x14ac:dyDescent="0.3">
      <c r="A2788" s="1">
        <v>48439</v>
      </c>
      <c r="B2788" t="s">
        <v>4554</v>
      </c>
      <c r="C2788" t="s">
        <v>4555</v>
      </c>
      <c r="D2788" s="3">
        <v>1809034</v>
      </c>
      <c r="E2788" s="4">
        <v>863.61</v>
      </c>
      <c r="F2788" s="4">
        <v>2094.6999999999998</v>
      </c>
    </row>
    <row r="2789" spans="1:6" x14ac:dyDescent="0.3">
      <c r="A2789" s="1">
        <v>48441</v>
      </c>
      <c r="B2789" t="s">
        <v>4556</v>
      </c>
      <c r="C2789" t="s">
        <v>760</v>
      </c>
      <c r="D2789" s="3">
        <v>131506</v>
      </c>
      <c r="E2789" s="4">
        <v>915.55</v>
      </c>
      <c r="F2789" s="4">
        <v>143.6</v>
      </c>
    </row>
    <row r="2790" spans="1:6" x14ac:dyDescent="0.3">
      <c r="A2790" s="1">
        <v>48443</v>
      </c>
      <c r="B2790" t="s">
        <v>4557</v>
      </c>
      <c r="C2790" t="s">
        <v>999</v>
      </c>
      <c r="D2790" s="3">
        <v>984</v>
      </c>
      <c r="E2790" s="4">
        <v>2358.0300000000002</v>
      </c>
      <c r="F2790" s="4">
        <v>0.4</v>
      </c>
    </row>
    <row r="2791" spans="1:6" x14ac:dyDescent="0.3">
      <c r="A2791" s="1">
        <v>48445</v>
      </c>
      <c r="B2791" t="s">
        <v>4558</v>
      </c>
      <c r="C2791" t="s">
        <v>4559</v>
      </c>
      <c r="D2791" s="3">
        <v>12651</v>
      </c>
      <c r="E2791" s="4">
        <v>888.84</v>
      </c>
      <c r="F2791" s="4">
        <v>14.2</v>
      </c>
    </row>
    <row r="2792" spans="1:6" x14ac:dyDescent="0.3">
      <c r="A2792" s="1">
        <v>48447</v>
      </c>
      <c r="B2792" t="s">
        <v>4560</v>
      </c>
      <c r="C2792" t="s">
        <v>4561</v>
      </c>
      <c r="D2792" s="3">
        <v>1641</v>
      </c>
      <c r="E2792" s="4">
        <v>912.55</v>
      </c>
      <c r="F2792" s="4">
        <v>1.8</v>
      </c>
    </row>
    <row r="2793" spans="1:6" x14ac:dyDescent="0.3">
      <c r="A2793" s="1">
        <v>48449</v>
      </c>
      <c r="B2793" t="s">
        <v>4562</v>
      </c>
      <c r="C2793" t="s">
        <v>4563</v>
      </c>
      <c r="D2793" s="3">
        <v>32334</v>
      </c>
      <c r="E2793" s="4">
        <v>406.05</v>
      </c>
      <c r="F2793" s="4">
        <v>79.599999999999994</v>
      </c>
    </row>
    <row r="2794" spans="1:6" x14ac:dyDescent="0.3">
      <c r="A2794" s="1">
        <v>48451</v>
      </c>
      <c r="B2794" t="s">
        <v>4564</v>
      </c>
      <c r="C2794" t="s">
        <v>4565</v>
      </c>
      <c r="D2794" s="3">
        <v>110224</v>
      </c>
      <c r="E2794" s="4">
        <v>1521.97</v>
      </c>
      <c r="F2794" s="4">
        <v>72.400000000000006</v>
      </c>
    </row>
    <row r="2795" spans="1:6" x14ac:dyDescent="0.3">
      <c r="A2795" s="1">
        <v>48453</v>
      </c>
      <c r="B2795" t="s">
        <v>4566</v>
      </c>
      <c r="C2795" t="s">
        <v>4567</v>
      </c>
      <c r="D2795" s="3">
        <v>1024266</v>
      </c>
      <c r="E2795" s="4">
        <v>990.2</v>
      </c>
      <c r="F2795" s="4">
        <v>1034.4000000000001</v>
      </c>
    </row>
    <row r="2796" spans="1:6" x14ac:dyDescent="0.3">
      <c r="A2796" s="1">
        <v>48455</v>
      </c>
      <c r="B2796" t="s">
        <v>4568</v>
      </c>
      <c r="C2796" t="s">
        <v>482</v>
      </c>
      <c r="D2796" s="3">
        <v>14585</v>
      </c>
      <c r="E2796" s="4">
        <v>693.61</v>
      </c>
      <c r="F2796" s="4">
        <v>21</v>
      </c>
    </row>
    <row r="2797" spans="1:6" x14ac:dyDescent="0.3">
      <c r="A2797" s="1">
        <v>48457</v>
      </c>
      <c r="B2797" t="s">
        <v>4569</v>
      </c>
      <c r="C2797" t="s">
        <v>4570</v>
      </c>
      <c r="D2797" s="3">
        <v>21766</v>
      </c>
      <c r="E2797" s="4">
        <v>924.5</v>
      </c>
      <c r="F2797" s="4">
        <v>23.5</v>
      </c>
    </row>
    <row r="2798" spans="1:6" x14ac:dyDescent="0.3">
      <c r="A2798" s="1">
        <v>48459</v>
      </c>
      <c r="B2798" t="s">
        <v>4571</v>
      </c>
      <c r="C2798" t="s">
        <v>4572</v>
      </c>
      <c r="D2798" s="3">
        <v>39309</v>
      </c>
      <c r="E2798" s="4">
        <v>582.95000000000005</v>
      </c>
      <c r="F2798" s="4">
        <v>67.400000000000006</v>
      </c>
    </row>
    <row r="2799" spans="1:6" x14ac:dyDescent="0.3">
      <c r="A2799" s="1">
        <v>48461</v>
      </c>
      <c r="B2799" t="s">
        <v>4573</v>
      </c>
      <c r="C2799" t="s">
        <v>4574</v>
      </c>
      <c r="D2799" s="3">
        <v>3355</v>
      </c>
      <c r="E2799" s="4">
        <v>1241.32</v>
      </c>
      <c r="F2799" s="4">
        <v>2.7</v>
      </c>
    </row>
    <row r="2800" spans="1:6" x14ac:dyDescent="0.3">
      <c r="A2800" s="1">
        <v>48463</v>
      </c>
      <c r="B2800" t="s">
        <v>4575</v>
      </c>
      <c r="C2800" t="s">
        <v>4576</v>
      </c>
      <c r="D2800" s="3">
        <v>26405</v>
      </c>
      <c r="E2800" s="4">
        <v>1551.95</v>
      </c>
      <c r="F2800" s="4">
        <v>17</v>
      </c>
    </row>
    <row r="2801" spans="1:6" x14ac:dyDescent="0.3">
      <c r="A2801" s="1">
        <v>48465</v>
      </c>
      <c r="B2801" t="s">
        <v>4577</v>
      </c>
      <c r="C2801" t="s">
        <v>4578</v>
      </c>
      <c r="D2801" s="3">
        <v>48879</v>
      </c>
      <c r="E2801" s="4">
        <v>3144.75</v>
      </c>
      <c r="F2801" s="4">
        <v>15.5</v>
      </c>
    </row>
    <row r="2802" spans="1:6" x14ac:dyDescent="0.3">
      <c r="A2802" s="1">
        <v>48467</v>
      </c>
      <c r="B2802" t="s">
        <v>4579</v>
      </c>
      <c r="C2802" t="s">
        <v>4580</v>
      </c>
      <c r="D2802" s="3">
        <v>52579</v>
      </c>
      <c r="E2802" s="4">
        <v>842.56</v>
      </c>
      <c r="F2802" s="4">
        <v>62.4</v>
      </c>
    </row>
    <row r="2803" spans="1:6" x14ac:dyDescent="0.3">
      <c r="A2803" s="1">
        <v>48469</v>
      </c>
      <c r="B2803" t="s">
        <v>4581</v>
      </c>
      <c r="C2803" t="s">
        <v>4582</v>
      </c>
      <c r="D2803" s="3">
        <v>86793</v>
      </c>
      <c r="E2803" s="4">
        <v>882.14</v>
      </c>
      <c r="F2803" s="4">
        <v>98.4</v>
      </c>
    </row>
    <row r="2804" spans="1:6" x14ac:dyDescent="0.3">
      <c r="A2804" s="1">
        <v>48471</v>
      </c>
      <c r="B2804" t="s">
        <v>4583</v>
      </c>
      <c r="C2804" t="s">
        <v>140</v>
      </c>
      <c r="D2804" s="3">
        <v>67861</v>
      </c>
      <c r="E2804" s="4">
        <v>784.17</v>
      </c>
      <c r="F2804" s="4">
        <v>86.5</v>
      </c>
    </row>
    <row r="2805" spans="1:6" x14ac:dyDescent="0.3">
      <c r="A2805" s="1">
        <v>48473</v>
      </c>
      <c r="B2805" t="s">
        <v>4584</v>
      </c>
      <c r="C2805" t="s">
        <v>4585</v>
      </c>
      <c r="D2805" s="3">
        <v>43205</v>
      </c>
      <c r="E2805" s="4">
        <v>513.42999999999995</v>
      </c>
      <c r="F2805" s="4">
        <v>84.1</v>
      </c>
    </row>
    <row r="2806" spans="1:6" x14ac:dyDescent="0.3">
      <c r="A2806" s="1">
        <v>48475</v>
      </c>
      <c r="B2806" t="s">
        <v>4586</v>
      </c>
      <c r="C2806" t="s">
        <v>3461</v>
      </c>
      <c r="D2806" s="3">
        <v>10658</v>
      </c>
      <c r="E2806" s="4">
        <v>835.6</v>
      </c>
      <c r="F2806" s="4">
        <v>12.8</v>
      </c>
    </row>
    <row r="2807" spans="1:6" x14ac:dyDescent="0.3">
      <c r="A2807" s="1">
        <v>48477</v>
      </c>
      <c r="B2807" t="s">
        <v>4587</v>
      </c>
      <c r="C2807" t="s">
        <v>142</v>
      </c>
      <c r="D2807" s="3">
        <v>33718</v>
      </c>
      <c r="E2807" s="4">
        <v>603.95000000000005</v>
      </c>
      <c r="F2807" s="4">
        <v>55.8</v>
      </c>
    </row>
    <row r="2808" spans="1:6" x14ac:dyDescent="0.3">
      <c r="A2808" s="1">
        <v>48479</v>
      </c>
      <c r="B2808" t="s">
        <v>4588</v>
      </c>
      <c r="C2808" t="s">
        <v>4589</v>
      </c>
      <c r="D2808" s="3">
        <v>250304</v>
      </c>
      <c r="E2808" s="4">
        <v>3361.48</v>
      </c>
      <c r="F2808" s="4">
        <v>74.5</v>
      </c>
    </row>
    <row r="2809" spans="1:6" x14ac:dyDescent="0.3">
      <c r="A2809" s="1">
        <v>48481</v>
      </c>
      <c r="B2809" t="s">
        <v>4590</v>
      </c>
      <c r="C2809" t="s">
        <v>4591</v>
      </c>
      <c r="D2809" s="3">
        <v>41280</v>
      </c>
      <c r="E2809" s="4">
        <v>1086.1500000000001</v>
      </c>
      <c r="F2809" s="4">
        <v>38</v>
      </c>
    </row>
    <row r="2810" spans="1:6" x14ac:dyDescent="0.3">
      <c r="A2810" s="1">
        <v>48483</v>
      </c>
      <c r="B2810" t="s">
        <v>4592</v>
      </c>
      <c r="C2810" t="s">
        <v>1032</v>
      </c>
      <c r="D2810" s="3">
        <v>5410</v>
      </c>
      <c r="E2810" s="4">
        <v>914.52</v>
      </c>
      <c r="F2810" s="4">
        <v>5.9</v>
      </c>
    </row>
    <row r="2811" spans="1:6" x14ac:dyDescent="0.3">
      <c r="A2811" s="1">
        <v>48485</v>
      </c>
      <c r="B2811" t="s">
        <v>4593</v>
      </c>
      <c r="C2811" t="s">
        <v>1744</v>
      </c>
      <c r="D2811" s="3">
        <v>131500</v>
      </c>
      <c r="E2811" s="4">
        <v>627.78</v>
      </c>
      <c r="F2811" s="4">
        <v>209.5</v>
      </c>
    </row>
    <row r="2812" spans="1:6" x14ac:dyDescent="0.3">
      <c r="A2812" s="1">
        <v>48487</v>
      </c>
      <c r="B2812" t="s">
        <v>4594</v>
      </c>
      <c r="C2812" t="s">
        <v>4595</v>
      </c>
      <c r="D2812" s="3">
        <v>13535</v>
      </c>
      <c r="E2812" s="4">
        <v>970.84</v>
      </c>
      <c r="F2812" s="4">
        <v>13.9</v>
      </c>
    </row>
    <row r="2813" spans="1:6" x14ac:dyDescent="0.3">
      <c r="A2813" s="1">
        <v>48489</v>
      </c>
      <c r="B2813" t="s">
        <v>4596</v>
      </c>
      <c r="C2813" t="s">
        <v>4597</v>
      </c>
      <c r="D2813" s="3">
        <v>22134</v>
      </c>
      <c r="E2813" s="4">
        <v>590.54999999999995</v>
      </c>
      <c r="F2813" s="4">
        <v>37.5</v>
      </c>
    </row>
    <row r="2814" spans="1:6" x14ac:dyDescent="0.3">
      <c r="A2814" s="1">
        <v>48491</v>
      </c>
      <c r="B2814" t="s">
        <v>4598</v>
      </c>
      <c r="C2814" t="s">
        <v>1289</v>
      </c>
      <c r="D2814" s="3">
        <v>422679</v>
      </c>
      <c r="E2814" s="4">
        <v>1118.3</v>
      </c>
      <c r="F2814" s="4">
        <v>378</v>
      </c>
    </row>
    <row r="2815" spans="1:6" x14ac:dyDescent="0.3">
      <c r="A2815" s="1">
        <v>48493</v>
      </c>
      <c r="B2815" t="s">
        <v>4599</v>
      </c>
      <c r="C2815" t="s">
        <v>1746</v>
      </c>
      <c r="D2815" s="3">
        <v>42918</v>
      </c>
      <c r="E2815" s="4">
        <v>803.73</v>
      </c>
      <c r="F2815" s="4">
        <v>53.4</v>
      </c>
    </row>
    <row r="2816" spans="1:6" x14ac:dyDescent="0.3">
      <c r="A2816" s="1">
        <v>48495</v>
      </c>
      <c r="B2816" t="s">
        <v>4600</v>
      </c>
      <c r="C2816" t="s">
        <v>4601</v>
      </c>
      <c r="D2816" s="3">
        <v>7110</v>
      </c>
      <c r="E2816" s="4">
        <v>841.11</v>
      </c>
      <c r="F2816" s="4">
        <v>8.5</v>
      </c>
    </row>
    <row r="2817" spans="1:6" x14ac:dyDescent="0.3">
      <c r="A2817" s="1">
        <v>48497</v>
      </c>
      <c r="B2817" t="s">
        <v>4602</v>
      </c>
      <c r="C2817" t="s">
        <v>4603</v>
      </c>
      <c r="D2817" s="3">
        <v>59127</v>
      </c>
      <c r="E2817" s="4">
        <v>904.42</v>
      </c>
      <c r="F2817" s="4">
        <v>65.400000000000006</v>
      </c>
    </row>
    <row r="2818" spans="1:6" x14ac:dyDescent="0.3">
      <c r="A2818" s="1">
        <v>48499</v>
      </c>
      <c r="B2818" t="s">
        <v>4604</v>
      </c>
      <c r="C2818" t="s">
        <v>3591</v>
      </c>
      <c r="D2818" s="3">
        <v>41964</v>
      </c>
      <c r="E2818" s="4">
        <v>645.23</v>
      </c>
      <c r="F2818" s="4">
        <v>65</v>
      </c>
    </row>
    <row r="2819" spans="1:6" x14ac:dyDescent="0.3">
      <c r="A2819" s="1">
        <v>48501</v>
      </c>
      <c r="B2819" t="s">
        <v>4605</v>
      </c>
      <c r="C2819" t="s">
        <v>4606</v>
      </c>
      <c r="D2819" s="3">
        <v>7879</v>
      </c>
      <c r="E2819" s="4">
        <v>799.71</v>
      </c>
      <c r="F2819" s="4">
        <v>9.9</v>
      </c>
    </row>
    <row r="2820" spans="1:6" x14ac:dyDescent="0.3">
      <c r="A2820" s="1">
        <v>48503</v>
      </c>
      <c r="B2820" t="s">
        <v>4607</v>
      </c>
      <c r="C2820" t="s">
        <v>4608</v>
      </c>
      <c r="D2820" s="3">
        <v>18550</v>
      </c>
      <c r="E2820" s="4">
        <v>914.47</v>
      </c>
      <c r="F2820" s="4">
        <v>20.3</v>
      </c>
    </row>
    <row r="2821" spans="1:6" x14ac:dyDescent="0.3">
      <c r="A2821" s="1">
        <v>48505</v>
      </c>
      <c r="B2821" t="s">
        <v>4609</v>
      </c>
      <c r="C2821" t="s">
        <v>4610</v>
      </c>
      <c r="D2821" s="3">
        <v>14018</v>
      </c>
      <c r="E2821" s="4">
        <v>998.41</v>
      </c>
      <c r="F2821" s="4">
        <v>14</v>
      </c>
    </row>
    <row r="2822" spans="1:6" x14ac:dyDescent="0.3">
      <c r="A2822" s="1">
        <v>48507</v>
      </c>
      <c r="B2822" t="s">
        <v>4611</v>
      </c>
      <c r="C2822" t="s">
        <v>4612</v>
      </c>
      <c r="D2822" s="3">
        <v>11677</v>
      </c>
      <c r="E2822" s="4">
        <v>1297.4100000000001</v>
      </c>
      <c r="F2822" s="4">
        <v>9</v>
      </c>
    </row>
    <row r="2823" spans="1:6" x14ac:dyDescent="0.3">
      <c r="A2823" s="1">
        <v>49</v>
      </c>
      <c r="B2823" t="s">
        <v>4613</v>
      </c>
      <c r="C2823" t="s">
        <v>4614</v>
      </c>
      <c r="D2823" s="3">
        <v>2763885</v>
      </c>
      <c r="E2823" s="4">
        <v>82169.62</v>
      </c>
      <c r="F2823" s="4">
        <v>33.6</v>
      </c>
    </row>
    <row r="2824" spans="1:6" x14ac:dyDescent="0.3">
      <c r="A2824" s="1">
        <v>49001</v>
      </c>
      <c r="B2824" t="s">
        <v>4615</v>
      </c>
      <c r="C2824" t="s">
        <v>3602</v>
      </c>
      <c r="D2824" s="3">
        <v>6629</v>
      </c>
      <c r="E2824" s="4">
        <v>2589.88</v>
      </c>
      <c r="F2824" s="4">
        <v>2.6</v>
      </c>
    </row>
    <row r="2825" spans="1:6" x14ac:dyDescent="0.3">
      <c r="A2825" s="1">
        <v>49003</v>
      </c>
      <c r="B2825" t="s">
        <v>4616</v>
      </c>
      <c r="C2825" t="s">
        <v>4617</v>
      </c>
      <c r="D2825" s="3">
        <v>49975</v>
      </c>
      <c r="E2825" s="4">
        <v>5745.55</v>
      </c>
      <c r="F2825" s="4">
        <v>8.6999999999999993</v>
      </c>
    </row>
    <row r="2826" spans="1:6" x14ac:dyDescent="0.3">
      <c r="A2826" s="1">
        <v>49005</v>
      </c>
      <c r="B2826" t="s">
        <v>4618</v>
      </c>
      <c r="C2826" t="s">
        <v>4619</v>
      </c>
      <c r="D2826" s="3">
        <v>112656</v>
      </c>
      <c r="E2826" s="4">
        <v>1164.81</v>
      </c>
      <c r="F2826" s="4">
        <v>96.7</v>
      </c>
    </row>
    <row r="2827" spans="1:6" x14ac:dyDescent="0.3">
      <c r="A2827" s="1">
        <v>49007</v>
      </c>
      <c r="B2827" t="s">
        <v>4620</v>
      </c>
      <c r="C2827" t="s">
        <v>2747</v>
      </c>
      <c r="D2827" s="3">
        <v>21403</v>
      </c>
      <c r="E2827" s="4">
        <v>1478.49</v>
      </c>
      <c r="F2827" s="4">
        <v>14.5</v>
      </c>
    </row>
    <row r="2828" spans="1:6" x14ac:dyDescent="0.3">
      <c r="A2828" s="1">
        <v>49009</v>
      </c>
      <c r="B2828" t="s">
        <v>4621</v>
      </c>
      <c r="C2828" t="s">
        <v>4622</v>
      </c>
      <c r="D2828" s="3">
        <v>1059</v>
      </c>
      <c r="E2828" s="4">
        <v>696.98</v>
      </c>
      <c r="F2828" s="4">
        <v>1.5</v>
      </c>
    </row>
    <row r="2829" spans="1:6" x14ac:dyDescent="0.3">
      <c r="A2829" s="1">
        <v>49011</v>
      </c>
      <c r="B2829" t="s">
        <v>4623</v>
      </c>
      <c r="C2829" t="s">
        <v>1470</v>
      </c>
      <c r="D2829" s="3">
        <v>306479</v>
      </c>
      <c r="E2829" s="4">
        <v>298.77999999999997</v>
      </c>
      <c r="F2829" s="4">
        <v>1025.8</v>
      </c>
    </row>
    <row r="2830" spans="1:6" x14ac:dyDescent="0.3">
      <c r="A2830" s="1">
        <v>49013</v>
      </c>
      <c r="B2830" t="s">
        <v>4624</v>
      </c>
      <c r="C2830" t="s">
        <v>4625</v>
      </c>
      <c r="D2830" s="3">
        <v>18607</v>
      </c>
      <c r="E2830" s="4">
        <v>3240.94</v>
      </c>
      <c r="F2830" s="4">
        <v>5.7</v>
      </c>
    </row>
    <row r="2831" spans="1:6" x14ac:dyDescent="0.3">
      <c r="A2831" s="1">
        <v>49015</v>
      </c>
      <c r="B2831" t="s">
        <v>4626</v>
      </c>
      <c r="C2831" t="s">
        <v>4627</v>
      </c>
      <c r="D2831" s="3">
        <v>10976</v>
      </c>
      <c r="E2831" s="4">
        <v>4462.3100000000004</v>
      </c>
      <c r="F2831" s="4">
        <v>2.5</v>
      </c>
    </row>
    <row r="2832" spans="1:6" x14ac:dyDescent="0.3">
      <c r="A2832" s="1">
        <v>49017</v>
      </c>
      <c r="B2832" t="s">
        <v>4628</v>
      </c>
      <c r="C2832" t="s">
        <v>544</v>
      </c>
      <c r="D2832" s="3">
        <v>5172</v>
      </c>
      <c r="E2832" s="4">
        <v>5175.12</v>
      </c>
      <c r="F2832" s="4">
        <v>1</v>
      </c>
    </row>
    <row r="2833" spans="1:6" x14ac:dyDescent="0.3">
      <c r="A2833" s="1">
        <v>49019</v>
      </c>
      <c r="B2833" t="s">
        <v>4629</v>
      </c>
      <c r="C2833" t="s">
        <v>548</v>
      </c>
      <c r="D2833" s="3">
        <v>9225</v>
      </c>
      <c r="E2833" s="4">
        <v>3671.54</v>
      </c>
      <c r="F2833" s="4">
        <v>2.5</v>
      </c>
    </row>
    <row r="2834" spans="1:6" x14ac:dyDescent="0.3">
      <c r="A2834" s="1">
        <v>49021</v>
      </c>
      <c r="B2834" t="s">
        <v>4630</v>
      </c>
      <c r="C2834" t="s">
        <v>2225</v>
      </c>
      <c r="D2834" s="3">
        <v>46163</v>
      </c>
      <c r="E2834" s="4">
        <v>3296.68</v>
      </c>
      <c r="F2834" s="4">
        <v>14</v>
      </c>
    </row>
    <row r="2835" spans="1:6" x14ac:dyDescent="0.3">
      <c r="A2835" s="1">
        <v>49023</v>
      </c>
      <c r="B2835" t="s">
        <v>4631</v>
      </c>
      <c r="C2835" t="s">
        <v>4632</v>
      </c>
      <c r="D2835" s="3">
        <v>10246</v>
      </c>
      <c r="E2835" s="4">
        <v>3392.28</v>
      </c>
      <c r="F2835" s="4">
        <v>3</v>
      </c>
    </row>
    <row r="2836" spans="1:6" x14ac:dyDescent="0.3">
      <c r="A2836" s="1">
        <v>49025</v>
      </c>
      <c r="B2836" t="s">
        <v>4633</v>
      </c>
      <c r="C2836" t="s">
        <v>1205</v>
      </c>
      <c r="D2836" s="3">
        <v>7125</v>
      </c>
      <c r="E2836" s="4">
        <v>3990.23</v>
      </c>
      <c r="F2836" s="4">
        <v>1.8</v>
      </c>
    </row>
    <row r="2837" spans="1:6" x14ac:dyDescent="0.3">
      <c r="A2837" s="1">
        <v>49027</v>
      </c>
      <c r="B2837" t="s">
        <v>4634</v>
      </c>
      <c r="C2837" t="s">
        <v>4635</v>
      </c>
      <c r="D2837" s="3">
        <v>12503</v>
      </c>
      <c r="E2837" s="4">
        <v>6572.42</v>
      </c>
      <c r="F2837" s="4">
        <v>1.9</v>
      </c>
    </row>
    <row r="2838" spans="1:6" x14ac:dyDescent="0.3">
      <c r="A2838" s="1">
        <v>49029</v>
      </c>
      <c r="B2838" t="s">
        <v>4636</v>
      </c>
      <c r="C2838" t="s">
        <v>116</v>
      </c>
      <c r="D2838" s="3">
        <v>9469</v>
      </c>
      <c r="E2838" s="4">
        <v>609.20000000000005</v>
      </c>
      <c r="F2838" s="4">
        <v>15.5</v>
      </c>
    </row>
    <row r="2839" spans="1:6" x14ac:dyDescent="0.3">
      <c r="A2839" s="1">
        <v>49031</v>
      </c>
      <c r="B2839" t="s">
        <v>4637</v>
      </c>
      <c r="C2839" t="s">
        <v>4638</v>
      </c>
      <c r="D2839" s="3">
        <v>1556</v>
      </c>
      <c r="E2839" s="4">
        <v>757.79</v>
      </c>
      <c r="F2839" s="4">
        <v>2.1</v>
      </c>
    </row>
    <row r="2840" spans="1:6" x14ac:dyDescent="0.3">
      <c r="A2840" s="1">
        <v>49033</v>
      </c>
      <c r="B2840" t="s">
        <v>4639</v>
      </c>
      <c r="C2840" t="s">
        <v>4640</v>
      </c>
      <c r="D2840" s="3">
        <v>2264</v>
      </c>
      <c r="E2840" s="4">
        <v>1028.77</v>
      </c>
      <c r="F2840" s="4">
        <v>2.2000000000000002</v>
      </c>
    </row>
    <row r="2841" spans="1:6" x14ac:dyDescent="0.3">
      <c r="A2841" s="1">
        <v>49035</v>
      </c>
      <c r="B2841" t="s">
        <v>4641</v>
      </c>
      <c r="C2841" t="s">
        <v>4642</v>
      </c>
      <c r="D2841" s="3">
        <v>1029655</v>
      </c>
      <c r="E2841" s="4">
        <v>742.28</v>
      </c>
      <c r="F2841" s="4">
        <v>1387.1</v>
      </c>
    </row>
    <row r="2842" spans="1:6" x14ac:dyDescent="0.3">
      <c r="A2842" s="1">
        <v>49037</v>
      </c>
      <c r="B2842" t="s">
        <v>4643</v>
      </c>
      <c r="C2842" t="s">
        <v>603</v>
      </c>
      <c r="D2842" s="3">
        <v>14746</v>
      </c>
      <c r="E2842" s="4">
        <v>7819.99</v>
      </c>
      <c r="F2842" s="4">
        <v>1.9</v>
      </c>
    </row>
    <row r="2843" spans="1:6" x14ac:dyDescent="0.3">
      <c r="A2843" s="1">
        <v>49039</v>
      </c>
      <c r="B2843" t="s">
        <v>4644</v>
      </c>
      <c r="C2843" t="s">
        <v>4645</v>
      </c>
      <c r="D2843" s="3">
        <v>27822</v>
      </c>
      <c r="E2843" s="4">
        <v>1590.15</v>
      </c>
      <c r="F2843" s="4">
        <v>17.5</v>
      </c>
    </row>
    <row r="2844" spans="1:6" x14ac:dyDescent="0.3">
      <c r="A2844" s="1">
        <v>49041</v>
      </c>
      <c r="B2844" t="s">
        <v>4646</v>
      </c>
      <c r="C2844" t="s">
        <v>361</v>
      </c>
      <c r="D2844" s="3">
        <v>20802</v>
      </c>
      <c r="E2844" s="4">
        <v>1910.58</v>
      </c>
      <c r="F2844" s="4">
        <v>10.9</v>
      </c>
    </row>
    <row r="2845" spans="1:6" x14ac:dyDescent="0.3">
      <c r="A2845" s="1">
        <v>49043</v>
      </c>
      <c r="B2845" t="s">
        <v>4647</v>
      </c>
      <c r="C2845" t="s">
        <v>609</v>
      </c>
      <c r="D2845" s="3">
        <v>36324</v>
      </c>
      <c r="E2845" s="4">
        <v>1871.71</v>
      </c>
      <c r="F2845" s="4">
        <v>19.399999999999999</v>
      </c>
    </row>
    <row r="2846" spans="1:6" x14ac:dyDescent="0.3">
      <c r="A2846" s="1">
        <v>49045</v>
      </c>
      <c r="B2846" t="s">
        <v>4648</v>
      </c>
      <c r="C2846" t="s">
        <v>4649</v>
      </c>
      <c r="D2846" s="3">
        <v>58218</v>
      </c>
      <c r="E2846" s="4">
        <v>6941.35</v>
      </c>
      <c r="F2846" s="4">
        <v>8.4</v>
      </c>
    </row>
    <row r="2847" spans="1:6" x14ac:dyDescent="0.3">
      <c r="A2847" s="1">
        <v>49047</v>
      </c>
      <c r="B2847" t="s">
        <v>4650</v>
      </c>
      <c r="C2847" t="s">
        <v>4651</v>
      </c>
      <c r="D2847" s="3">
        <v>32588</v>
      </c>
      <c r="E2847" s="4">
        <v>4479.6899999999996</v>
      </c>
      <c r="F2847" s="4">
        <v>7.3</v>
      </c>
    </row>
    <row r="2848" spans="1:6" x14ac:dyDescent="0.3">
      <c r="A2848" s="1">
        <v>49049</v>
      </c>
      <c r="B2848" t="s">
        <v>4652</v>
      </c>
      <c r="C2848" t="s">
        <v>4653</v>
      </c>
      <c r="D2848" s="3">
        <v>516564</v>
      </c>
      <c r="E2848" s="4">
        <v>2003.45</v>
      </c>
      <c r="F2848" s="4">
        <v>257.8</v>
      </c>
    </row>
    <row r="2849" spans="1:6" x14ac:dyDescent="0.3">
      <c r="A2849" s="1">
        <v>49051</v>
      </c>
      <c r="B2849" t="s">
        <v>4654</v>
      </c>
      <c r="C2849" t="s">
        <v>4655</v>
      </c>
      <c r="D2849" s="3">
        <v>23530</v>
      </c>
      <c r="E2849" s="4">
        <v>1175.5</v>
      </c>
      <c r="F2849" s="4">
        <v>20</v>
      </c>
    </row>
    <row r="2850" spans="1:6" x14ac:dyDescent="0.3">
      <c r="A2850" s="1">
        <v>49053</v>
      </c>
      <c r="B2850" t="s">
        <v>4656</v>
      </c>
      <c r="C2850" t="s">
        <v>142</v>
      </c>
      <c r="D2850" s="3">
        <v>138115</v>
      </c>
      <c r="E2850" s="4">
        <v>2426.36</v>
      </c>
      <c r="F2850" s="4">
        <v>56.9</v>
      </c>
    </row>
    <row r="2851" spans="1:6" x14ac:dyDescent="0.3">
      <c r="A2851" s="1">
        <v>49055</v>
      </c>
      <c r="B2851" t="s">
        <v>4657</v>
      </c>
      <c r="C2851" t="s">
        <v>1028</v>
      </c>
      <c r="D2851" s="3">
        <v>2778</v>
      </c>
      <c r="E2851" s="4">
        <v>2460.6799999999998</v>
      </c>
      <c r="F2851" s="4">
        <v>1.1000000000000001</v>
      </c>
    </row>
    <row r="2852" spans="1:6" x14ac:dyDescent="0.3">
      <c r="A2852" s="1">
        <v>49057</v>
      </c>
      <c r="B2852" t="s">
        <v>4658</v>
      </c>
      <c r="C2852" t="s">
        <v>4659</v>
      </c>
      <c r="D2852" s="3">
        <v>231236</v>
      </c>
      <c r="E2852" s="4">
        <v>576.08000000000004</v>
      </c>
      <c r="F2852" s="4">
        <v>401.4</v>
      </c>
    </row>
    <row r="2853" spans="1:6" x14ac:dyDescent="0.3">
      <c r="A2853" s="1">
        <v>50</v>
      </c>
      <c r="B2853" t="s">
        <v>4660</v>
      </c>
      <c r="C2853" t="s">
        <v>4661</v>
      </c>
      <c r="D2853" s="3">
        <v>625741</v>
      </c>
      <c r="E2853" s="4">
        <v>9216.66</v>
      </c>
      <c r="F2853" s="4">
        <v>67.900000000000006</v>
      </c>
    </row>
    <row r="2854" spans="1:6" x14ac:dyDescent="0.3">
      <c r="A2854" s="1">
        <v>50001</v>
      </c>
      <c r="B2854" t="s">
        <v>4662</v>
      </c>
      <c r="C2854" t="s">
        <v>4663</v>
      </c>
      <c r="D2854" s="3">
        <v>36821</v>
      </c>
      <c r="E2854" s="4">
        <v>766.33</v>
      </c>
      <c r="F2854" s="4">
        <v>48</v>
      </c>
    </row>
    <row r="2855" spans="1:6" x14ac:dyDescent="0.3">
      <c r="A2855" s="1">
        <v>50003</v>
      </c>
      <c r="B2855" t="s">
        <v>4664</v>
      </c>
      <c r="C2855" t="s">
        <v>4665</v>
      </c>
      <c r="D2855" s="3">
        <v>37125</v>
      </c>
      <c r="E2855" s="4">
        <v>674.98</v>
      </c>
      <c r="F2855" s="4">
        <v>55</v>
      </c>
    </row>
    <row r="2856" spans="1:6" x14ac:dyDescent="0.3">
      <c r="A2856" s="1">
        <v>50005</v>
      </c>
      <c r="B2856" t="s">
        <v>4666</v>
      </c>
      <c r="C2856" t="s">
        <v>4667</v>
      </c>
      <c r="D2856" s="3">
        <v>31227</v>
      </c>
      <c r="E2856" s="4">
        <v>648.86</v>
      </c>
      <c r="F2856" s="4">
        <v>48.1</v>
      </c>
    </row>
    <row r="2857" spans="1:6" x14ac:dyDescent="0.3">
      <c r="A2857" s="1">
        <v>50007</v>
      </c>
      <c r="B2857" t="s">
        <v>4668</v>
      </c>
      <c r="C2857" t="s">
        <v>4669</v>
      </c>
      <c r="D2857" s="3">
        <v>156545</v>
      </c>
      <c r="E2857" s="4">
        <v>536.58000000000004</v>
      </c>
      <c r="F2857" s="4">
        <v>291.7</v>
      </c>
    </row>
    <row r="2858" spans="1:6" x14ac:dyDescent="0.3">
      <c r="A2858" s="1">
        <v>50009</v>
      </c>
      <c r="B2858" t="s">
        <v>4670</v>
      </c>
      <c r="C2858" t="s">
        <v>2143</v>
      </c>
      <c r="D2858" s="3">
        <v>6306</v>
      </c>
      <c r="E2858" s="4">
        <v>663.6</v>
      </c>
      <c r="F2858" s="4">
        <v>9.5</v>
      </c>
    </row>
    <row r="2859" spans="1:6" x14ac:dyDescent="0.3">
      <c r="A2859" s="1">
        <v>50011</v>
      </c>
      <c r="B2859" t="s">
        <v>4671</v>
      </c>
      <c r="C2859" t="s">
        <v>69</v>
      </c>
      <c r="D2859" s="3">
        <v>47746</v>
      </c>
      <c r="E2859" s="4">
        <v>633.71</v>
      </c>
      <c r="F2859" s="4">
        <v>75.3</v>
      </c>
    </row>
    <row r="2860" spans="1:6" x14ac:dyDescent="0.3">
      <c r="A2860" s="1">
        <v>50013</v>
      </c>
      <c r="B2860" t="s">
        <v>4672</v>
      </c>
      <c r="C2860" t="s">
        <v>4673</v>
      </c>
      <c r="D2860" s="3">
        <v>6970</v>
      </c>
      <c r="E2860" s="4">
        <v>81.81</v>
      </c>
      <c r="F2860" s="4">
        <v>85.2</v>
      </c>
    </row>
    <row r="2861" spans="1:6" x14ac:dyDescent="0.3">
      <c r="A2861" s="1">
        <v>50015</v>
      </c>
      <c r="B2861" t="s">
        <v>4674</v>
      </c>
      <c r="C2861" t="s">
        <v>4675</v>
      </c>
      <c r="D2861" s="3">
        <v>24475</v>
      </c>
      <c r="E2861" s="4">
        <v>458.8</v>
      </c>
      <c r="F2861" s="4">
        <v>53.3</v>
      </c>
    </row>
    <row r="2862" spans="1:6" x14ac:dyDescent="0.3">
      <c r="A2862" s="1">
        <v>50017</v>
      </c>
      <c r="B2862" t="s">
        <v>4676</v>
      </c>
      <c r="C2862" t="s">
        <v>437</v>
      </c>
      <c r="D2862" s="3">
        <v>28936</v>
      </c>
      <c r="E2862" s="4">
        <v>687.03</v>
      </c>
      <c r="F2862" s="4">
        <v>42.1</v>
      </c>
    </row>
    <row r="2863" spans="1:6" x14ac:dyDescent="0.3">
      <c r="A2863" s="1">
        <v>50019</v>
      </c>
      <c r="B2863" t="s">
        <v>4677</v>
      </c>
      <c r="C2863" t="s">
        <v>3170</v>
      </c>
      <c r="D2863" s="3">
        <v>27231</v>
      </c>
      <c r="E2863" s="4">
        <v>693.27</v>
      </c>
      <c r="F2863" s="4">
        <v>39.299999999999997</v>
      </c>
    </row>
    <row r="2864" spans="1:6" x14ac:dyDescent="0.3">
      <c r="A2864" s="1">
        <v>50021</v>
      </c>
      <c r="B2864" t="s">
        <v>4678</v>
      </c>
      <c r="C2864" t="s">
        <v>4679</v>
      </c>
      <c r="D2864" s="3">
        <v>61642</v>
      </c>
      <c r="E2864" s="4">
        <v>929.82</v>
      </c>
      <c r="F2864" s="4">
        <v>66.3</v>
      </c>
    </row>
    <row r="2865" spans="1:6" x14ac:dyDescent="0.3">
      <c r="A2865" s="1">
        <v>50023</v>
      </c>
      <c r="B2865" t="s">
        <v>4680</v>
      </c>
      <c r="C2865" t="s">
        <v>142</v>
      </c>
      <c r="D2865" s="3">
        <v>59534</v>
      </c>
      <c r="E2865" s="4">
        <v>687.23</v>
      </c>
      <c r="F2865" s="4">
        <v>86.6</v>
      </c>
    </row>
    <row r="2866" spans="1:6" x14ac:dyDescent="0.3">
      <c r="A2866" s="1">
        <v>50025</v>
      </c>
      <c r="B2866" t="s">
        <v>4681</v>
      </c>
      <c r="C2866" t="s">
        <v>633</v>
      </c>
      <c r="D2866" s="3">
        <v>44513</v>
      </c>
      <c r="E2866" s="4">
        <v>785.31</v>
      </c>
      <c r="F2866" s="4">
        <v>56.7</v>
      </c>
    </row>
    <row r="2867" spans="1:6" x14ac:dyDescent="0.3">
      <c r="A2867" s="1">
        <v>50027</v>
      </c>
      <c r="B2867" t="s">
        <v>4682</v>
      </c>
      <c r="C2867" t="s">
        <v>4683</v>
      </c>
      <c r="D2867" s="3">
        <v>56670</v>
      </c>
      <c r="E2867" s="4">
        <v>969.34</v>
      </c>
      <c r="F2867" s="4">
        <v>58.5</v>
      </c>
    </row>
    <row r="2868" spans="1:6" x14ac:dyDescent="0.3">
      <c r="A2868" s="1">
        <v>51</v>
      </c>
      <c r="B2868" t="s">
        <v>4684</v>
      </c>
      <c r="C2868" t="s">
        <v>4685</v>
      </c>
      <c r="D2868" s="3">
        <v>8001024</v>
      </c>
      <c r="E2868" s="4">
        <v>39490.089999999997</v>
      </c>
      <c r="F2868" s="4">
        <v>202.6</v>
      </c>
    </row>
    <row r="2869" spans="1:6" x14ac:dyDescent="0.3">
      <c r="A2869" s="1">
        <v>51001</v>
      </c>
      <c r="B2869" t="s">
        <v>4686</v>
      </c>
      <c r="C2869" t="s">
        <v>4687</v>
      </c>
      <c r="D2869" s="3">
        <v>33164</v>
      </c>
      <c r="E2869" s="4">
        <v>449.5</v>
      </c>
      <c r="F2869" s="4">
        <v>73.8</v>
      </c>
    </row>
    <row r="2870" spans="1:6" x14ac:dyDescent="0.3">
      <c r="A2870" s="1">
        <v>51003</v>
      </c>
      <c r="B2870" t="s">
        <v>4688</v>
      </c>
      <c r="C2870" t="s">
        <v>4689</v>
      </c>
      <c r="D2870" s="3">
        <v>98970</v>
      </c>
      <c r="E2870" s="4">
        <v>720.7</v>
      </c>
      <c r="F2870" s="4">
        <v>137.30000000000001</v>
      </c>
    </row>
    <row r="2871" spans="1:6" x14ac:dyDescent="0.3">
      <c r="A2871" s="1">
        <v>51005</v>
      </c>
      <c r="B2871" t="s">
        <v>4691</v>
      </c>
      <c r="C2871" t="s">
        <v>3217</v>
      </c>
      <c r="D2871" s="3">
        <v>16250</v>
      </c>
      <c r="E2871" s="4">
        <v>445.46</v>
      </c>
      <c r="F2871" s="4">
        <v>36.5</v>
      </c>
    </row>
    <row r="2872" spans="1:6" x14ac:dyDescent="0.3">
      <c r="A2872" s="1">
        <v>51007</v>
      </c>
      <c r="B2872" t="s">
        <v>4692</v>
      </c>
      <c r="C2872" t="s">
        <v>4693</v>
      </c>
      <c r="D2872" s="3">
        <v>12690</v>
      </c>
      <c r="E2872" s="4">
        <v>355.27</v>
      </c>
      <c r="F2872" s="4">
        <v>35.700000000000003</v>
      </c>
    </row>
    <row r="2873" spans="1:6" x14ac:dyDescent="0.3">
      <c r="A2873" s="1">
        <v>51009</v>
      </c>
      <c r="B2873" t="s">
        <v>4694</v>
      </c>
      <c r="C2873" t="s">
        <v>4695</v>
      </c>
      <c r="D2873" s="3">
        <v>32353</v>
      </c>
      <c r="E2873" s="4">
        <v>473.93</v>
      </c>
      <c r="F2873" s="4">
        <v>68.3</v>
      </c>
    </row>
    <row r="2874" spans="1:6" x14ac:dyDescent="0.3">
      <c r="A2874" s="1">
        <v>51011</v>
      </c>
      <c r="B2874" t="s">
        <v>4696</v>
      </c>
      <c r="C2874" t="s">
        <v>4697</v>
      </c>
      <c r="D2874" s="3">
        <v>14973</v>
      </c>
      <c r="E2874" s="4">
        <v>333.49</v>
      </c>
      <c r="F2874" s="4">
        <v>44.9</v>
      </c>
    </row>
    <row r="2875" spans="1:6" x14ac:dyDescent="0.3">
      <c r="A2875" s="1">
        <v>51013</v>
      </c>
      <c r="B2875" t="s">
        <v>4698</v>
      </c>
      <c r="C2875" t="s">
        <v>4699</v>
      </c>
      <c r="D2875" s="3">
        <v>207627</v>
      </c>
      <c r="E2875" s="4">
        <v>25.97</v>
      </c>
      <c r="F2875" s="4">
        <v>7993.5</v>
      </c>
    </row>
    <row r="2876" spans="1:6" x14ac:dyDescent="0.3">
      <c r="A2876" s="1">
        <v>51015</v>
      </c>
      <c r="B2876" t="s">
        <v>4700</v>
      </c>
      <c r="C2876" t="s">
        <v>4701</v>
      </c>
      <c r="D2876" s="3">
        <v>73750</v>
      </c>
      <c r="E2876" s="4">
        <v>967</v>
      </c>
      <c r="F2876" s="4">
        <v>76.3</v>
      </c>
    </row>
    <row r="2877" spans="1:6" x14ac:dyDescent="0.3">
      <c r="A2877" s="1">
        <v>51017</v>
      </c>
      <c r="B2877" t="s">
        <v>4702</v>
      </c>
      <c r="C2877" t="s">
        <v>1761</v>
      </c>
      <c r="D2877" s="3">
        <v>4731</v>
      </c>
      <c r="E2877" s="4">
        <v>529.16</v>
      </c>
      <c r="F2877" s="4">
        <v>8.9</v>
      </c>
    </row>
    <row r="2878" spans="1:6" x14ac:dyDescent="0.3">
      <c r="A2878" s="1">
        <v>51019</v>
      </c>
      <c r="B2878" t="s">
        <v>4703</v>
      </c>
      <c r="C2878" t="s">
        <v>3778</v>
      </c>
      <c r="D2878" s="3">
        <v>68676</v>
      </c>
      <c r="E2878" s="4">
        <v>753.02</v>
      </c>
      <c r="F2878" s="4">
        <v>91.2</v>
      </c>
    </row>
    <row r="2879" spans="1:6" x14ac:dyDescent="0.3">
      <c r="A2879" s="1">
        <v>51021</v>
      </c>
      <c r="B2879" t="s">
        <v>4704</v>
      </c>
      <c r="C2879" t="s">
        <v>4705</v>
      </c>
      <c r="D2879" s="3">
        <v>6824</v>
      </c>
      <c r="E2879" s="4">
        <v>357.72</v>
      </c>
      <c r="F2879" s="4">
        <v>19.100000000000001</v>
      </c>
    </row>
    <row r="2880" spans="1:6" x14ac:dyDescent="0.3">
      <c r="A2880" s="1">
        <v>51023</v>
      </c>
      <c r="B2880" t="s">
        <v>4706</v>
      </c>
      <c r="C2880" t="s">
        <v>4707</v>
      </c>
      <c r="D2880" s="3">
        <v>33148</v>
      </c>
      <c r="E2880" s="4">
        <v>541.20000000000005</v>
      </c>
      <c r="F2880" s="4">
        <v>61.2</v>
      </c>
    </row>
    <row r="2881" spans="1:6" x14ac:dyDescent="0.3">
      <c r="A2881" s="1">
        <v>51025</v>
      </c>
      <c r="B2881" t="s">
        <v>4708</v>
      </c>
      <c r="C2881" t="s">
        <v>3231</v>
      </c>
      <c r="D2881" s="3">
        <v>17434</v>
      </c>
      <c r="E2881" s="4">
        <v>566.16999999999996</v>
      </c>
      <c r="F2881" s="4">
        <v>30.8</v>
      </c>
    </row>
    <row r="2882" spans="1:6" x14ac:dyDescent="0.3">
      <c r="A2882" s="1">
        <v>51027</v>
      </c>
      <c r="B2882" t="s">
        <v>4709</v>
      </c>
      <c r="C2882" t="s">
        <v>1449</v>
      </c>
      <c r="D2882" s="3">
        <v>24098</v>
      </c>
      <c r="E2882" s="4">
        <v>502.76</v>
      </c>
      <c r="F2882" s="4">
        <v>47.9</v>
      </c>
    </row>
    <row r="2883" spans="1:6" x14ac:dyDescent="0.3">
      <c r="A2883" s="1">
        <v>51029</v>
      </c>
      <c r="B2883" t="s">
        <v>4710</v>
      </c>
      <c r="C2883" t="s">
        <v>4711</v>
      </c>
      <c r="D2883" s="3">
        <v>17146</v>
      </c>
      <c r="E2883" s="4">
        <v>579.66</v>
      </c>
      <c r="F2883" s="4">
        <v>29.6</v>
      </c>
    </row>
    <row r="2884" spans="1:6" x14ac:dyDescent="0.3">
      <c r="A2884" s="1">
        <v>51031</v>
      </c>
      <c r="B2884" t="s">
        <v>4712</v>
      </c>
      <c r="C2884" t="s">
        <v>1784</v>
      </c>
      <c r="D2884" s="3">
        <v>54842</v>
      </c>
      <c r="E2884" s="4">
        <v>503.87</v>
      </c>
      <c r="F2884" s="4">
        <v>108.8</v>
      </c>
    </row>
    <row r="2885" spans="1:6" x14ac:dyDescent="0.3">
      <c r="A2885" s="1">
        <v>51033</v>
      </c>
      <c r="B2885" t="s">
        <v>4713</v>
      </c>
      <c r="C2885" t="s">
        <v>2099</v>
      </c>
      <c r="D2885" s="3">
        <v>28545</v>
      </c>
      <c r="E2885" s="4">
        <v>527.51</v>
      </c>
      <c r="F2885" s="4">
        <v>54.1</v>
      </c>
    </row>
    <row r="2886" spans="1:6" x14ac:dyDescent="0.3">
      <c r="A2886" s="1">
        <v>51035</v>
      </c>
      <c r="B2886" t="s">
        <v>4714</v>
      </c>
      <c r="C2886" t="s">
        <v>258</v>
      </c>
      <c r="D2886" s="3">
        <v>30042</v>
      </c>
      <c r="E2886" s="4">
        <v>474.69</v>
      </c>
      <c r="F2886" s="4">
        <v>63.3</v>
      </c>
    </row>
    <row r="2887" spans="1:6" x14ac:dyDescent="0.3">
      <c r="A2887" s="1">
        <v>51036</v>
      </c>
      <c r="B2887" t="s">
        <v>4715</v>
      </c>
      <c r="C2887" t="s">
        <v>4716</v>
      </c>
      <c r="D2887" s="3">
        <v>7256</v>
      </c>
      <c r="E2887" s="4">
        <v>182.82</v>
      </c>
      <c r="F2887" s="4">
        <v>39.700000000000003</v>
      </c>
    </row>
    <row r="2888" spans="1:6" x14ac:dyDescent="0.3">
      <c r="A2888" s="1">
        <v>51037</v>
      </c>
      <c r="B2888" t="s">
        <v>4717</v>
      </c>
      <c r="C2888" t="s">
        <v>664</v>
      </c>
      <c r="D2888" s="3">
        <v>12586</v>
      </c>
      <c r="E2888" s="4">
        <v>475.27</v>
      </c>
      <c r="F2888" s="4">
        <v>26.5</v>
      </c>
    </row>
    <row r="2889" spans="1:6" x14ac:dyDescent="0.3">
      <c r="A2889" s="1">
        <v>51041</v>
      </c>
      <c r="B2889" t="s">
        <v>4718</v>
      </c>
      <c r="C2889" t="s">
        <v>3908</v>
      </c>
      <c r="D2889" s="3">
        <v>316236</v>
      </c>
      <c r="E2889" s="4">
        <v>423.3</v>
      </c>
      <c r="F2889" s="4">
        <v>747.1</v>
      </c>
    </row>
    <row r="2890" spans="1:6" x14ac:dyDescent="0.3">
      <c r="A2890" s="1">
        <v>51043</v>
      </c>
      <c r="B2890" t="s">
        <v>4719</v>
      </c>
      <c r="C2890" t="s">
        <v>35</v>
      </c>
      <c r="D2890" s="3">
        <v>14034</v>
      </c>
      <c r="E2890" s="4">
        <v>176.18</v>
      </c>
      <c r="F2890" s="4">
        <v>79.7</v>
      </c>
    </row>
    <row r="2891" spans="1:6" x14ac:dyDescent="0.3">
      <c r="A2891" s="1">
        <v>51045</v>
      </c>
      <c r="B2891" t="s">
        <v>4720</v>
      </c>
      <c r="C2891" t="s">
        <v>3623</v>
      </c>
      <c r="D2891" s="3">
        <v>5190</v>
      </c>
      <c r="E2891" s="4">
        <v>329.53</v>
      </c>
      <c r="F2891" s="4">
        <v>15.7</v>
      </c>
    </row>
    <row r="2892" spans="1:6" x14ac:dyDescent="0.3">
      <c r="A2892" s="1">
        <v>51047</v>
      </c>
      <c r="B2892" t="s">
        <v>4721</v>
      </c>
      <c r="C2892" t="s">
        <v>4722</v>
      </c>
      <c r="D2892" s="3">
        <v>46689</v>
      </c>
      <c r="E2892" s="4">
        <v>379.23</v>
      </c>
      <c r="F2892" s="4">
        <v>123.1</v>
      </c>
    </row>
    <row r="2893" spans="1:6" x14ac:dyDescent="0.3">
      <c r="A2893" s="1">
        <v>51049</v>
      </c>
      <c r="B2893" t="s">
        <v>4723</v>
      </c>
      <c r="C2893" t="s">
        <v>1165</v>
      </c>
      <c r="D2893" s="3">
        <v>10052</v>
      </c>
      <c r="E2893" s="4">
        <v>297.45999999999998</v>
      </c>
      <c r="F2893" s="4">
        <v>33.799999999999997</v>
      </c>
    </row>
    <row r="2894" spans="1:6" x14ac:dyDescent="0.3">
      <c r="A2894" s="1">
        <v>51051</v>
      </c>
      <c r="B2894" t="s">
        <v>4724</v>
      </c>
      <c r="C2894" t="s">
        <v>4725</v>
      </c>
      <c r="D2894" s="3">
        <v>15903</v>
      </c>
      <c r="E2894" s="4">
        <v>330.53</v>
      </c>
      <c r="F2894" s="4">
        <v>48.1</v>
      </c>
    </row>
    <row r="2895" spans="1:6" x14ac:dyDescent="0.3">
      <c r="A2895" s="1">
        <v>51053</v>
      </c>
      <c r="B2895" t="s">
        <v>4726</v>
      </c>
      <c r="C2895" t="s">
        <v>4727</v>
      </c>
      <c r="D2895" s="3">
        <v>28001</v>
      </c>
      <c r="E2895" s="4">
        <v>503.72</v>
      </c>
      <c r="F2895" s="4">
        <v>55.6</v>
      </c>
    </row>
    <row r="2896" spans="1:6" x14ac:dyDescent="0.3">
      <c r="A2896" s="1">
        <v>51057</v>
      </c>
      <c r="B2896" t="s">
        <v>4728</v>
      </c>
      <c r="C2896" t="s">
        <v>2143</v>
      </c>
      <c r="D2896" s="3">
        <v>11151</v>
      </c>
      <c r="E2896" s="4">
        <v>257.12</v>
      </c>
      <c r="F2896" s="4">
        <v>43.4</v>
      </c>
    </row>
    <row r="2897" spans="1:6" x14ac:dyDescent="0.3">
      <c r="A2897" s="1">
        <v>51059</v>
      </c>
      <c r="B2897" t="s">
        <v>4729</v>
      </c>
      <c r="C2897" t="s">
        <v>4730</v>
      </c>
      <c r="D2897" s="3">
        <v>1081726</v>
      </c>
      <c r="E2897" s="4">
        <v>390.97</v>
      </c>
      <c r="F2897" s="4">
        <v>2766.8</v>
      </c>
    </row>
    <row r="2898" spans="1:6" x14ac:dyDescent="0.3">
      <c r="A2898" s="1">
        <v>51061</v>
      </c>
      <c r="B2898" t="s">
        <v>4732</v>
      </c>
      <c r="C2898" t="s">
        <v>4733</v>
      </c>
      <c r="D2898" s="3">
        <v>65203</v>
      </c>
      <c r="E2898" s="4">
        <v>647.45000000000005</v>
      </c>
      <c r="F2898" s="4">
        <v>100.7</v>
      </c>
    </row>
    <row r="2899" spans="1:6" x14ac:dyDescent="0.3">
      <c r="A2899" s="1">
        <v>51063</v>
      </c>
      <c r="B2899" t="s">
        <v>4734</v>
      </c>
      <c r="C2899" t="s">
        <v>872</v>
      </c>
      <c r="D2899" s="3">
        <v>15279</v>
      </c>
      <c r="E2899" s="4">
        <v>380.42</v>
      </c>
      <c r="F2899" s="4">
        <v>40.200000000000003</v>
      </c>
    </row>
    <row r="2900" spans="1:6" x14ac:dyDescent="0.3">
      <c r="A2900" s="1">
        <v>51065</v>
      </c>
      <c r="B2900" t="s">
        <v>4735</v>
      </c>
      <c r="C2900" t="s">
        <v>4736</v>
      </c>
      <c r="D2900" s="3">
        <v>25691</v>
      </c>
      <c r="E2900" s="4">
        <v>286.01</v>
      </c>
      <c r="F2900" s="4">
        <v>89.8</v>
      </c>
    </row>
    <row r="2901" spans="1:6" x14ac:dyDescent="0.3">
      <c r="A2901" s="1">
        <v>51067</v>
      </c>
      <c r="B2901" t="s">
        <v>4737</v>
      </c>
      <c r="C2901" t="s">
        <v>69</v>
      </c>
      <c r="D2901" s="3">
        <v>56159</v>
      </c>
      <c r="E2901" s="4">
        <v>690.43</v>
      </c>
      <c r="F2901" s="4">
        <v>81.3</v>
      </c>
    </row>
    <row r="2902" spans="1:6" x14ac:dyDescent="0.3">
      <c r="A2902" s="1">
        <v>51069</v>
      </c>
      <c r="B2902" t="s">
        <v>4738</v>
      </c>
      <c r="C2902" t="s">
        <v>2108</v>
      </c>
      <c r="D2902" s="3">
        <v>78305</v>
      </c>
      <c r="E2902" s="4">
        <v>413.5</v>
      </c>
      <c r="F2902" s="4">
        <v>189.4</v>
      </c>
    </row>
    <row r="2903" spans="1:6" x14ac:dyDescent="0.3">
      <c r="A2903" s="1">
        <v>51071</v>
      </c>
      <c r="B2903" t="s">
        <v>4739</v>
      </c>
      <c r="C2903" t="s">
        <v>4108</v>
      </c>
      <c r="D2903" s="3">
        <v>17286</v>
      </c>
      <c r="E2903" s="4">
        <v>355.78</v>
      </c>
      <c r="F2903" s="4">
        <v>48.6</v>
      </c>
    </row>
    <row r="2904" spans="1:6" x14ac:dyDescent="0.3">
      <c r="A2904" s="1">
        <v>51073</v>
      </c>
      <c r="B2904" t="s">
        <v>4740</v>
      </c>
      <c r="C2904" t="s">
        <v>3032</v>
      </c>
      <c r="D2904" s="3">
        <v>36858</v>
      </c>
      <c r="E2904" s="4">
        <v>217.81</v>
      </c>
      <c r="F2904" s="4">
        <v>169.2</v>
      </c>
    </row>
    <row r="2905" spans="1:6" x14ac:dyDescent="0.3">
      <c r="A2905" s="1">
        <v>51075</v>
      </c>
      <c r="B2905" t="s">
        <v>4741</v>
      </c>
      <c r="C2905" t="s">
        <v>4742</v>
      </c>
      <c r="D2905" s="3">
        <v>21717</v>
      </c>
      <c r="E2905" s="4">
        <v>281.42</v>
      </c>
      <c r="F2905" s="4">
        <v>77.2</v>
      </c>
    </row>
    <row r="2906" spans="1:6" x14ac:dyDescent="0.3">
      <c r="A2906" s="1">
        <v>51077</v>
      </c>
      <c r="B2906" t="s">
        <v>4743</v>
      </c>
      <c r="C2906" t="s">
        <v>1818</v>
      </c>
      <c r="D2906" s="3">
        <v>15533</v>
      </c>
      <c r="E2906" s="4">
        <v>442.17</v>
      </c>
      <c r="F2906" s="4">
        <v>35.1</v>
      </c>
    </row>
    <row r="2907" spans="1:6" x14ac:dyDescent="0.3">
      <c r="A2907" s="1">
        <v>51079</v>
      </c>
      <c r="B2907" t="s">
        <v>4744</v>
      </c>
      <c r="C2907" t="s">
        <v>73</v>
      </c>
      <c r="D2907" s="3">
        <v>18403</v>
      </c>
      <c r="E2907" s="4">
        <v>156.25</v>
      </c>
      <c r="F2907" s="4">
        <v>117.8</v>
      </c>
    </row>
    <row r="2908" spans="1:6" x14ac:dyDescent="0.3">
      <c r="A2908" s="1">
        <v>51081</v>
      </c>
      <c r="B2908" t="s">
        <v>4745</v>
      </c>
      <c r="C2908" t="s">
        <v>4746</v>
      </c>
      <c r="D2908" s="3">
        <v>12243</v>
      </c>
      <c r="E2908" s="4">
        <v>295.23</v>
      </c>
      <c r="F2908" s="4">
        <v>41.5</v>
      </c>
    </row>
    <row r="2909" spans="1:6" x14ac:dyDescent="0.3">
      <c r="A2909" s="1">
        <v>51083</v>
      </c>
      <c r="B2909" t="s">
        <v>4747</v>
      </c>
      <c r="C2909" t="s">
        <v>3285</v>
      </c>
      <c r="D2909" s="3">
        <v>36241</v>
      </c>
      <c r="E2909" s="4">
        <v>817.84</v>
      </c>
      <c r="F2909" s="4">
        <v>44.3</v>
      </c>
    </row>
    <row r="2910" spans="1:6" x14ac:dyDescent="0.3">
      <c r="A2910" s="1">
        <v>51085</v>
      </c>
      <c r="B2910" t="s">
        <v>4748</v>
      </c>
      <c r="C2910" t="s">
        <v>4749</v>
      </c>
      <c r="D2910" s="3">
        <v>99863</v>
      </c>
      <c r="E2910" s="4">
        <v>468.54</v>
      </c>
      <c r="F2910" s="4">
        <v>213.1</v>
      </c>
    </row>
    <row r="2911" spans="1:6" x14ac:dyDescent="0.3">
      <c r="A2911" s="1">
        <v>51087</v>
      </c>
      <c r="B2911" t="s">
        <v>4750</v>
      </c>
      <c r="C2911" t="s">
        <v>4751</v>
      </c>
      <c r="D2911" s="3">
        <v>306935</v>
      </c>
      <c r="E2911" s="4">
        <v>233.7</v>
      </c>
      <c r="F2911" s="4">
        <v>1313.4</v>
      </c>
    </row>
    <row r="2912" spans="1:6" x14ac:dyDescent="0.3">
      <c r="A2912" s="1">
        <v>51089</v>
      </c>
      <c r="B2912" t="s">
        <v>4752</v>
      </c>
      <c r="C2912" t="s">
        <v>77</v>
      </c>
      <c r="D2912" s="3">
        <v>54151</v>
      </c>
      <c r="E2912" s="4">
        <v>382.33</v>
      </c>
      <c r="F2912" s="4">
        <v>141.6</v>
      </c>
    </row>
    <row r="2913" spans="1:6" x14ac:dyDescent="0.3">
      <c r="A2913" s="1">
        <v>51091</v>
      </c>
      <c r="B2913" t="s">
        <v>4753</v>
      </c>
      <c r="C2913" t="s">
        <v>3519</v>
      </c>
      <c r="D2913" s="3">
        <v>2321</v>
      </c>
      <c r="E2913" s="4">
        <v>415.16</v>
      </c>
      <c r="F2913" s="4">
        <v>5.6</v>
      </c>
    </row>
    <row r="2914" spans="1:6" x14ac:dyDescent="0.3">
      <c r="A2914" s="1">
        <v>51093</v>
      </c>
      <c r="B2914" t="s">
        <v>4754</v>
      </c>
      <c r="C2914" t="s">
        <v>4755</v>
      </c>
      <c r="D2914" s="3">
        <v>35270</v>
      </c>
      <c r="E2914" s="4">
        <v>315.61</v>
      </c>
      <c r="F2914" s="4">
        <v>111.8</v>
      </c>
    </row>
    <row r="2915" spans="1:6" x14ac:dyDescent="0.3">
      <c r="A2915" s="1">
        <v>51095</v>
      </c>
      <c r="B2915" t="s">
        <v>4756</v>
      </c>
      <c r="C2915" t="s">
        <v>4757</v>
      </c>
      <c r="D2915" s="3">
        <v>67009</v>
      </c>
      <c r="E2915" s="4">
        <v>142.44</v>
      </c>
      <c r="F2915" s="4">
        <v>470.4</v>
      </c>
    </row>
    <row r="2916" spans="1:6" x14ac:dyDescent="0.3">
      <c r="A2916" s="1">
        <v>51097</v>
      </c>
      <c r="B2916" t="s">
        <v>4758</v>
      </c>
      <c r="C2916" t="s">
        <v>4759</v>
      </c>
      <c r="D2916" s="3">
        <v>6945</v>
      </c>
      <c r="E2916" s="4">
        <v>315.14</v>
      </c>
      <c r="F2916" s="4">
        <v>22</v>
      </c>
    </row>
    <row r="2917" spans="1:6" x14ac:dyDescent="0.3">
      <c r="A2917" s="1">
        <v>51099</v>
      </c>
      <c r="B2917" t="s">
        <v>4760</v>
      </c>
      <c r="C2917" t="s">
        <v>4761</v>
      </c>
      <c r="D2917" s="3">
        <v>23584</v>
      </c>
      <c r="E2917" s="4">
        <v>179.64</v>
      </c>
      <c r="F2917" s="4">
        <v>131.30000000000001</v>
      </c>
    </row>
    <row r="2918" spans="1:6" x14ac:dyDescent="0.3">
      <c r="A2918" s="1">
        <v>51101</v>
      </c>
      <c r="B2918" t="s">
        <v>4762</v>
      </c>
      <c r="C2918" t="s">
        <v>4763</v>
      </c>
      <c r="D2918" s="3">
        <v>15935</v>
      </c>
      <c r="E2918" s="4">
        <v>273.94</v>
      </c>
      <c r="F2918" s="4">
        <v>58.2</v>
      </c>
    </row>
    <row r="2919" spans="1:6" x14ac:dyDescent="0.3">
      <c r="A2919" s="1">
        <v>51103</v>
      </c>
      <c r="B2919" t="s">
        <v>4764</v>
      </c>
      <c r="C2919" t="s">
        <v>2913</v>
      </c>
      <c r="D2919" s="3">
        <v>11391</v>
      </c>
      <c r="E2919" s="4">
        <v>133.25</v>
      </c>
      <c r="F2919" s="4">
        <v>85.5</v>
      </c>
    </row>
    <row r="2920" spans="1:6" x14ac:dyDescent="0.3">
      <c r="A2920" s="1">
        <v>51105</v>
      </c>
      <c r="B2920" t="s">
        <v>4765</v>
      </c>
      <c r="C2920" t="s">
        <v>92</v>
      </c>
      <c r="D2920" s="3">
        <v>25587</v>
      </c>
      <c r="E2920" s="4">
        <v>435.52</v>
      </c>
      <c r="F2920" s="4">
        <v>58.8</v>
      </c>
    </row>
    <row r="2921" spans="1:6" x14ac:dyDescent="0.3">
      <c r="A2921" s="1">
        <v>51107</v>
      </c>
      <c r="B2921" t="s">
        <v>4766</v>
      </c>
      <c r="C2921" t="s">
        <v>4767</v>
      </c>
      <c r="D2921" s="3">
        <v>312311</v>
      </c>
      <c r="E2921" s="4">
        <v>515.55999999999995</v>
      </c>
      <c r="F2921" s="4">
        <v>605.79999999999995</v>
      </c>
    </row>
    <row r="2922" spans="1:6" x14ac:dyDescent="0.3">
      <c r="A2922" s="1">
        <v>51109</v>
      </c>
      <c r="B2922" t="s">
        <v>4768</v>
      </c>
      <c r="C2922" t="s">
        <v>1513</v>
      </c>
      <c r="D2922" s="3">
        <v>33153</v>
      </c>
      <c r="E2922" s="4">
        <v>496.3</v>
      </c>
      <c r="F2922" s="4">
        <v>66.8</v>
      </c>
    </row>
    <row r="2923" spans="1:6" x14ac:dyDescent="0.3">
      <c r="A2923" s="1">
        <v>51111</v>
      </c>
      <c r="B2923" t="s">
        <v>4769</v>
      </c>
      <c r="C2923" t="s">
        <v>4770</v>
      </c>
      <c r="D2923" s="3">
        <v>12914</v>
      </c>
      <c r="E2923" s="4">
        <v>431.68</v>
      </c>
      <c r="F2923" s="4">
        <v>29.9</v>
      </c>
    </row>
    <row r="2924" spans="1:6" x14ac:dyDescent="0.3">
      <c r="A2924" s="1">
        <v>51113</v>
      </c>
      <c r="B2924" t="s">
        <v>4771</v>
      </c>
      <c r="C2924" t="s">
        <v>101</v>
      </c>
      <c r="D2924" s="3">
        <v>13308</v>
      </c>
      <c r="E2924" s="4">
        <v>320.68</v>
      </c>
      <c r="F2924" s="4">
        <v>41.5</v>
      </c>
    </row>
    <row r="2925" spans="1:6" x14ac:dyDescent="0.3">
      <c r="A2925" s="1">
        <v>51115</v>
      </c>
      <c r="B2925" t="s">
        <v>4772</v>
      </c>
      <c r="C2925" t="s">
        <v>4773</v>
      </c>
      <c r="D2925" s="3">
        <v>8978</v>
      </c>
      <c r="E2925" s="4">
        <v>85.93</v>
      </c>
      <c r="F2925" s="4">
        <v>104.5</v>
      </c>
    </row>
    <row r="2926" spans="1:6" x14ac:dyDescent="0.3">
      <c r="A2926" s="1">
        <v>51117</v>
      </c>
      <c r="B2926" t="s">
        <v>4774</v>
      </c>
      <c r="C2926" t="s">
        <v>3313</v>
      </c>
      <c r="D2926" s="3">
        <v>32727</v>
      </c>
      <c r="E2926" s="4">
        <v>625.49</v>
      </c>
      <c r="F2926" s="4">
        <v>52.3</v>
      </c>
    </row>
    <row r="2927" spans="1:6" x14ac:dyDescent="0.3">
      <c r="A2927" s="1">
        <v>51119</v>
      </c>
      <c r="B2927" t="s">
        <v>4775</v>
      </c>
      <c r="C2927" t="s">
        <v>625</v>
      </c>
      <c r="D2927" s="3">
        <v>10959</v>
      </c>
      <c r="E2927" s="4">
        <v>130.31</v>
      </c>
      <c r="F2927" s="4">
        <v>84.1</v>
      </c>
    </row>
    <row r="2928" spans="1:6" x14ac:dyDescent="0.3">
      <c r="A2928" s="1">
        <v>51121</v>
      </c>
      <c r="B2928" t="s">
        <v>4776</v>
      </c>
      <c r="C2928" t="s">
        <v>114</v>
      </c>
      <c r="D2928" s="3">
        <v>94392</v>
      </c>
      <c r="E2928" s="4">
        <v>387.01</v>
      </c>
      <c r="F2928" s="4">
        <v>243.9</v>
      </c>
    </row>
    <row r="2929" spans="1:6" x14ac:dyDescent="0.3">
      <c r="A2929" s="1">
        <v>51125</v>
      </c>
      <c r="B2929" t="s">
        <v>4777</v>
      </c>
      <c r="C2929" t="s">
        <v>1884</v>
      </c>
      <c r="D2929" s="3">
        <v>15020</v>
      </c>
      <c r="E2929" s="4">
        <v>470.86</v>
      </c>
      <c r="F2929" s="4">
        <v>31.9</v>
      </c>
    </row>
    <row r="2930" spans="1:6" x14ac:dyDescent="0.3">
      <c r="A2930" s="1">
        <v>51127</v>
      </c>
      <c r="B2930" t="s">
        <v>4778</v>
      </c>
      <c r="C2930" t="s">
        <v>4779</v>
      </c>
      <c r="D2930" s="3">
        <v>18429</v>
      </c>
      <c r="E2930" s="4">
        <v>209.73</v>
      </c>
      <c r="F2930" s="4">
        <v>87.9</v>
      </c>
    </row>
    <row r="2931" spans="1:6" x14ac:dyDescent="0.3">
      <c r="A2931" s="1">
        <v>51131</v>
      </c>
      <c r="B2931" t="s">
        <v>4780</v>
      </c>
      <c r="C2931" t="s">
        <v>3323</v>
      </c>
      <c r="D2931" s="3">
        <v>12389</v>
      </c>
      <c r="E2931" s="4">
        <v>211.61</v>
      </c>
      <c r="F2931" s="4">
        <v>58.5</v>
      </c>
    </row>
    <row r="2932" spans="1:6" x14ac:dyDescent="0.3">
      <c r="A2932" s="1">
        <v>51133</v>
      </c>
      <c r="B2932" t="s">
        <v>4781</v>
      </c>
      <c r="C2932" t="s">
        <v>3850</v>
      </c>
      <c r="D2932" s="3">
        <v>12330</v>
      </c>
      <c r="E2932" s="4">
        <v>191.3</v>
      </c>
      <c r="F2932" s="4">
        <v>64.5</v>
      </c>
    </row>
    <row r="2933" spans="1:6" x14ac:dyDescent="0.3">
      <c r="A2933" s="1">
        <v>51135</v>
      </c>
      <c r="B2933" t="s">
        <v>4782</v>
      </c>
      <c r="C2933" t="s">
        <v>4783</v>
      </c>
      <c r="D2933" s="3">
        <v>15853</v>
      </c>
      <c r="E2933" s="4">
        <v>314.39</v>
      </c>
      <c r="F2933" s="4">
        <v>50.4</v>
      </c>
    </row>
    <row r="2934" spans="1:6" x14ac:dyDescent="0.3">
      <c r="A2934" s="1">
        <v>51137</v>
      </c>
      <c r="B2934" t="s">
        <v>4784</v>
      </c>
      <c r="C2934" t="s">
        <v>437</v>
      </c>
      <c r="D2934" s="3">
        <v>33481</v>
      </c>
      <c r="E2934" s="4">
        <v>340.78</v>
      </c>
      <c r="F2934" s="4">
        <v>98.2</v>
      </c>
    </row>
    <row r="2935" spans="1:6" x14ac:dyDescent="0.3">
      <c r="A2935" s="1">
        <v>51139</v>
      </c>
      <c r="B2935" t="s">
        <v>4785</v>
      </c>
      <c r="C2935" t="s">
        <v>1536</v>
      </c>
      <c r="D2935" s="3">
        <v>24042</v>
      </c>
      <c r="E2935" s="4">
        <v>310.86</v>
      </c>
      <c r="F2935" s="4">
        <v>77.3</v>
      </c>
    </row>
    <row r="2936" spans="1:6" x14ac:dyDescent="0.3">
      <c r="A2936" s="1">
        <v>51141</v>
      </c>
      <c r="B2936" t="s">
        <v>4786</v>
      </c>
      <c r="C2936" t="s">
        <v>4787</v>
      </c>
      <c r="D2936" s="3">
        <v>18490</v>
      </c>
      <c r="E2936" s="4">
        <v>483.1</v>
      </c>
      <c r="F2936" s="4">
        <v>38.299999999999997</v>
      </c>
    </row>
    <row r="2937" spans="1:6" x14ac:dyDescent="0.3">
      <c r="A2937" s="1">
        <v>51143</v>
      </c>
      <c r="B2937" t="s">
        <v>4788</v>
      </c>
      <c r="C2937" t="s">
        <v>4789</v>
      </c>
      <c r="D2937" s="3">
        <v>63506</v>
      </c>
      <c r="E2937" s="4">
        <v>968.94</v>
      </c>
      <c r="F2937" s="4">
        <v>65.5</v>
      </c>
    </row>
    <row r="2938" spans="1:6" x14ac:dyDescent="0.3">
      <c r="A2938" s="1">
        <v>51145</v>
      </c>
      <c r="B2938" t="s">
        <v>4790</v>
      </c>
      <c r="C2938" t="s">
        <v>4791</v>
      </c>
      <c r="D2938" s="3">
        <v>28046</v>
      </c>
      <c r="E2938" s="4">
        <v>260.22000000000003</v>
      </c>
      <c r="F2938" s="4">
        <v>107.8</v>
      </c>
    </row>
    <row r="2939" spans="1:6" x14ac:dyDescent="0.3">
      <c r="A2939" s="1">
        <v>51147</v>
      </c>
      <c r="B2939" t="s">
        <v>4792</v>
      </c>
      <c r="C2939" t="s">
        <v>4793</v>
      </c>
      <c r="D2939" s="3">
        <v>23368</v>
      </c>
      <c r="E2939" s="4">
        <v>349.96</v>
      </c>
      <c r="F2939" s="4">
        <v>66.8</v>
      </c>
    </row>
    <row r="2940" spans="1:6" x14ac:dyDescent="0.3">
      <c r="A2940" s="1">
        <v>51149</v>
      </c>
      <c r="B2940" t="s">
        <v>4794</v>
      </c>
      <c r="C2940" t="s">
        <v>4795</v>
      </c>
      <c r="D2940" s="3">
        <v>35725</v>
      </c>
      <c r="E2940" s="4">
        <v>265.16000000000003</v>
      </c>
      <c r="F2940" s="4">
        <v>134.69999999999999</v>
      </c>
    </row>
    <row r="2941" spans="1:6" x14ac:dyDescent="0.3">
      <c r="A2941" s="1">
        <v>51153</v>
      </c>
      <c r="B2941" t="s">
        <v>4796</v>
      </c>
      <c r="C2941" t="s">
        <v>4797</v>
      </c>
      <c r="D2941" s="3">
        <v>402002</v>
      </c>
      <c r="E2941" s="4">
        <v>336.4</v>
      </c>
      <c r="F2941" s="4">
        <v>1195</v>
      </c>
    </row>
    <row r="2942" spans="1:6" x14ac:dyDescent="0.3">
      <c r="A2942" s="1">
        <v>51155</v>
      </c>
      <c r="B2942" t="s">
        <v>4798</v>
      </c>
      <c r="C2942" t="s">
        <v>348</v>
      </c>
      <c r="D2942" s="3">
        <v>34872</v>
      </c>
      <c r="E2942" s="4">
        <v>319.86</v>
      </c>
      <c r="F2942" s="4">
        <v>109</v>
      </c>
    </row>
    <row r="2943" spans="1:6" x14ac:dyDescent="0.3">
      <c r="A2943" s="1">
        <v>51157</v>
      </c>
      <c r="B2943" t="s">
        <v>4799</v>
      </c>
      <c r="C2943" t="s">
        <v>4800</v>
      </c>
      <c r="D2943" s="3">
        <v>7373</v>
      </c>
      <c r="E2943" s="4">
        <v>266.23</v>
      </c>
      <c r="F2943" s="4">
        <v>27.7</v>
      </c>
    </row>
    <row r="2944" spans="1:6" x14ac:dyDescent="0.3">
      <c r="A2944" s="1">
        <v>51159</v>
      </c>
      <c r="B2944" t="s">
        <v>4801</v>
      </c>
      <c r="C2944" t="s">
        <v>974</v>
      </c>
      <c r="D2944" s="3">
        <v>9254</v>
      </c>
      <c r="E2944" s="4">
        <v>191.49</v>
      </c>
      <c r="F2944" s="4">
        <v>48.3</v>
      </c>
    </row>
    <row r="2945" spans="1:6" x14ac:dyDescent="0.3">
      <c r="A2945" s="1">
        <v>51161</v>
      </c>
      <c r="B2945" t="s">
        <v>4802</v>
      </c>
      <c r="C2945" t="s">
        <v>4803</v>
      </c>
      <c r="D2945" s="3">
        <v>92376</v>
      </c>
      <c r="E2945" s="4">
        <v>250.52</v>
      </c>
      <c r="F2945" s="4">
        <v>368.7</v>
      </c>
    </row>
    <row r="2946" spans="1:6" x14ac:dyDescent="0.3">
      <c r="A2946" s="1">
        <v>51163</v>
      </c>
      <c r="B2946" t="s">
        <v>4804</v>
      </c>
      <c r="C2946" t="s">
        <v>4805</v>
      </c>
      <c r="D2946" s="3">
        <v>22307</v>
      </c>
      <c r="E2946" s="4">
        <v>597.55999999999995</v>
      </c>
      <c r="F2946" s="4">
        <v>37.299999999999997</v>
      </c>
    </row>
    <row r="2947" spans="1:6" x14ac:dyDescent="0.3">
      <c r="A2947" s="1">
        <v>51165</v>
      </c>
      <c r="B2947" t="s">
        <v>4806</v>
      </c>
      <c r="C2947" t="s">
        <v>3011</v>
      </c>
      <c r="D2947" s="3">
        <v>76314</v>
      </c>
      <c r="E2947" s="4">
        <v>849.09</v>
      </c>
      <c r="F2947" s="4">
        <v>89.9</v>
      </c>
    </row>
    <row r="2948" spans="1:6" x14ac:dyDescent="0.3">
      <c r="A2948" s="1">
        <v>51167</v>
      </c>
      <c r="B2948" t="s">
        <v>4807</v>
      </c>
      <c r="C2948" t="s">
        <v>126</v>
      </c>
      <c r="D2948" s="3">
        <v>28897</v>
      </c>
      <c r="E2948" s="4">
        <v>473.82</v>
      </c>
      <c r="F2948" s="4">
        <v>61</v>
      </c>
    </row>
    <row r="2949" spans="1:6" x14ac:dyDescent="0.3">
      <c r="A2949" s="1">
        <v>51169</v>
      </c>
      <c r="B2949" t="s">
        <v>4808</v>
      </c>
      <c r="C2949" t="s">
        <v>355</v>
      </c>
      <c r="D2949" s="3">
        <v>23177</v>
      </c>
      <c r="E2949" s="4">
        <v>535.53</v>
      </c>
      <c r="F2949" s="4">
        <v>43.3</v>
      </c>
    </row>
    <row r="2950" spans="1:6" x14ac:dyDescent="0.3">
      <c r="A2950" s="1">
        <v>51171</v>
      </c>
      <c r="B2950" t="s">
        <v>4809</v>
      </c>
      <c r="C2950" t="s">
        <v>4810</v>
      </c>
      <c r="D2950" s="3">
        <v>41993</v>
      </c>
      <c r="E2950" s="4">
        <v>508.78</v>
      </c>
      <c r="F2950" s="4">
        <v>82.5</v>
      </c>
    </row>
    <row r="2951" spans="1:6" x14ac:dyDescent="0.3">
      <c r="A2951" s="1">
        <v>51173</v>
      </c>
      <c r="B2951" t="s">
        <v>4811</v>
      </c>
      <c r="C2951" t="s">
        <v>4812</v>
      </c>
      <c r="D2951" s="3">
        <v>32208</v>
      </c>
      <c r="E2951" s="4">
        <v>450.93</v>
      </c>
      <c r="F2951" s="4">
        <v>71.400000000000006</v>
      </c>
    </row>
    <row r="2952" spans="1:6" x14ac:dyDescent="0.3">
      <c r="A2952" s="1">
        <v>51175</v>
      </c>
      <c r="B2952" t="s">
        <v>4813</v>
      </c>
      <c r="C2952" t="s">
        <v>4814</v>
      </c>
      <c r="D2952" s="3">
        <v>18570</v>
      </c>
      <c r="E2952" s="4">
        <v>599.14</v>
      </c>
      <c r="F2952" s="4">
        <v>31</v>
      </c>
    </row>
    <row r="2953" spans="1:6" x14ac:dyDescent="0.3">
      <c r="A2953" s="1">
        <v>51177</v>
      </c>
      <c r="B2953" t="s">
        <v>4815</v>
      </c>
      <c r="C2953" t="s">
        <v>4816</v>
      </c>
      <c r="D2953" s="3">
        <v>122397</v>
      </c>
      <c r="E2953" s="4">
        <v>401.5</v>
      </c>
      <c r="F2953" s="4">
        <v>304.89999999999998</v>
      </c>
    </row>
    <row r="2954" spans="1:6" x14ac:dyDescent="0.3">
      <c r="A2954" s="1">
        <v>51179</v>
      </c>
      <c r="B2954" t="s">
        <v>4817</v>
      </c>
      <c r="C2954" t="s">
        <v>1728</v>
      </c>
      <c r="D2954" s="3">
        <v>128961</v>
      </c>
      <c r="E2954" s="4">
        <v>268.95999999999998</v>
      </c>
      <c r="F2954" s="4">
        <v>479.5</v>
      </c>
    </row>
    <row r="2955" spans="1:6" x14ac:dyDescent="0.3">
      <c r="A2955" s="1">
        <v>51181</v>
      </c>
      <c r="B2955" t="s">
        <v>4818</v>
      </c>
      <c r="C2955" t="s">
        <v>3356</v>
      </c>
      <c r="D2955" s="3">
        <v>7058</v>
      </c>
      <c r="E2955" s="4">
        <v>278.95</v>
      </c>
      <c r="F2955" s="4">
        <v>25.3</v>
      </c>
    </row>
    <row r="2956" spans="1:6" x14ac:dyDescent="0.3">
      <c r="A2956" s="1">
        <v>51183</v>
      </c>
      <c r="B2956" t="s">
        <v>4819</v>
      </c>
      <c r="C2956" t="s">
        <v>641</v>
      </c>
      <c r="D2956" s="3">
        <v>12087</v>
      </c>
      <c r="E2956" s="4">
        <v>490.22</v>
      </c>
      <c r="F2956" s="4">
        <v>24.7</v>
      </c>
    </row>
    <row r="2957" spans="1:6" x14ac:dyDescent="0.3">
      <c r="A2957" s="1">
        <v>51185</v>
      </c>
      <c r="B2957" t="s">
        <v>4820</v>
      </c>
      <c r="C2957" t="s">
        <v>1274</v>
      </c>
      <c r="D2957" s="3">
        <v>45078</v>
      </c>
      <c r="E2957" s="4">
        <v>518.85</v>
      </c>
      <c r="F2957" s="4">
        <v>86.9</v>
      </c>
    </row>
    <row r="2958" spans="1:6" x14ac:dyDescent="0.3">
      <c r="A2958" s="1">
        <v>51187</v>
      </c>
      <c r="B2958" t="s">
        <v>4821</v>
      </c>
      <c r="C2958" t="s">
        <v>1025</v>
      </c>
      <c r="D2958" s="3">
        <v>37575</v>
      </c>
      <c r="E2958" s="4">
        <v>213.47</v>
      </c>
      <c r="F2958" s="4">
        <v>176</v>
      </c>
    </row>
    <row r="2959" spans="1:6" x14ac:dyDescent="0.3">
      <c r="A2959" s="1">
        <v>51191</v>
      </c>
      <c r="B2959" t="s">
        <v>4822</v>
      </c>
      <c r="C2959" t="s">
        <v>142</v>
      </c>
      <c r="D2959" s="3">
        <v>54876</v>
      </c>
      <c r="E2959" s="4">
        <v>560.97</v>
      </c>
      <c r="F2959" s="4">
        <v>97.8</v>
      </c>
    </row>
    <row r="2960" spans="1:6" x14ac:dyDescent="0.3">
      <c r="A2960" s="1">
        <v>51193</v>
      </c>
      <c r="B2960" t="s">
        <v>4823</v>
      </c>
      <c r="C2960" t="s">
        <v>3873</v>
      </c>
      <c r="D2960" s="3">
        <v>17454</v>
      </c>
      <c r="E2960" s="4">
        <v>229.37</v>
      </c>
      <c r="F2960" s="4">
        <v>76.099999999999994</v>
      </c>
    </row>
    <row r="2961" spans="1:6" x14ac:dyDescent="0.3">
      <c r="A2961" s="1">
        <v>51195</v>
      </c>
      <c r="B2961" t="s">
        <v>4824</v>
      </c>
      <c r="C2961" t="s">
        <v>4603</v>
      </c>
      <c r="D2961" s="3">
        <v>41452</v>
      </c>
      <c r="E2961" s="4">
        <v>403.19</v>
      </c>
      <c r="F2961" s="4">
        <v>102.8</v>
      </c>
    </row>
    <row r="2962" spans="1:6" x14ac:dyDescent="0.3">
      <c r="A2962" s="1">
        <v>51197</v>
      </c>
      <c r="B2962" t="s">
        <v>4825</v>
      </c>
      <c r="C2962" t="s">
        <v>4826</v>
      </c>
      <c r="D2962" s="3">
        <v>29235</v>
      </c>
      <c r="E2962" s="4">
        <v>461.82</v>
      </c>
      <c r="F2962" s="4">
        <v>63.3</v>
      </c>
    </row>
    <row r="2963" spans="1:6" x14ac:dyDescent="0.3">
      <c r="A2963" s="1">
        <v>51199</v>
      </c>
      <c r="B2963" t="s">
        <v>4827</v>
      </c>
      <c r="C2963" t="s">
        <v>2085</v>
      </c>
      <c r="D2963" s="3">
        <v>65464</v>
      </c>
      <c r="E2963" s="4">
        <v>104.78</v>
      </c>
      <c r="F2963" s="4">
        <v>624.79999999999995</v>
      </c>
    </row>
    <row r="2964" spans="1:6" x14ac:dyDescent="0.3">
      <c r="A2964" s="1">
        <v>51510</v>
      </c>
      <c r="B2964" t="s">
        <v>4829</v>
      </c>
      <c r="C2964" t="s">
        <v>4830</v>
      </c>
      <c r="D2964" s="3">
        <v>139966</v>
      </c>
      <c r="E2964" s="4">
        <v>15.03</v>
      </c>
      <c r="F2964" s="4">
        <v>9314.2999999999993</v>
      </c>
    </row>
    <row r="2965" spans="1:6" x14ac:dyDescent="0.3">
      <c r="A2965" s="1">
        <v>51515</v>
      </c>
      <c r="B2965" t="s">
        <v>4832</v>
      </c>
      <c r="C2965" t="s">
        <v>4833</v>
      </c>
      <c r="D2965" s="3">
        <v>6222</v>
      </c>
      <c r="E2965" s="4">
        <v>6.88</v>
      </c>
      <c r="F2965" s="4">
        <v>904.6</v>
      </c>
    </row>
    <row r="2966" spans="1:6" x14ac:dyDescent="0.3">
      <c r="A2966" s="1">
        <v>51520</v>
      </c>
      <c r="B2966" t="s">
        <v>4834</v>
      </c>
      <c r="C2966" t="s">
        <v>4835</v>
      </c>
      <c r="D2966" s="3">
        <v>17835</v>
      </c>
      <c r="E2966" s="4">
        <v>13.01</v>
      </c>
      <c r="F2966" s="4">
        <v>1370.6</v>
      </c>
    </row>
    <row r="2967" spans="1:6" x14ac:dyDescent="0.3">
      <c r="A2967" s="1">
        <v>51530</v>
      </c>
      <c r="B2967" t="s">
        <v>4836</v>
      </c>
      <c r="C2967" t="s">
        <v>4837</v>
      </c>
      <c r="D2967" s="3">
        <v>6650</v>
      </c>
      <c r="E2967" s="4">
        <v>6.7</v>
      </c>
      <c r="F2967" s="4">
        <v>992</v>
      </c>
    </row>
    <row r="2968" spans="1:6" x14ac:dyDescent="0.3">
      <c r="A2968" s="1">
        <v>51540</v>
      </c>
      <c r="B2968" t="s">
        <v>4838</v>
      </c>
      <c r="C2968" t="s">
        <v>4839</v>
      </c>
      <c r="D2968" s="3">
        <v>43475</v>
      </c>
      <c r="E2968" s="4">
        <v>10.24</v>
      </c>
      <c r="F2968" s="4">
        <v>4246.3</v>
      </c>
    </row>
    <row r="2969" spans="1:6" x14ac:dyDescent="0.3">
      <c r="A2969" s="1">
        <v>51550</v>
      </c>
      <c r="B2969" t="s">
        <v>4841</v>
      </c>
      <c r="C2969" t="s">
        <v>4842</v>
      </c>
      <c r="D2969" s="3">
        <v>222209</v>
      </c>
      <c r="E2969" s="4">
        <v>340.8</v>
      </c>
      <c r="F2969" s="4">
        <v>652</v>
      </c>
    </row>
    <row r="2970" spans="1:6" x14ac:dyDescent="0.3">
      <c r="A2970" s="1">
        <v>51570</v>
      </c>
      <c r="B2970" t="s">
        <v>4843</v>
      </c>
      <c r="C2970" t="s">
        <v>4844</v>
      </c>
      <c r="D2970" s="3">
        <v>17411</v>
      </c>
      <c r="E2970" s="4">
        <v>7.52</v>
      </c>
      <c r="F2970" s="4">
        <v>2315.3000000000002</v>
      </c>
    </row>
    <row r="2971" spans="1:6" x14ac:dyDescent="0.3">
      <c r="A2971" s="1">
        <v>51580</v>
      </c>
      <c r="B2971" t="s">
        <v>4845</v>
      </c>
      <c r="C2971" t="s">
        <v>4846</v>
      </c>
      <c r="D2971" s="3">
        <v>5961</v>
      </c>
      <c r="E2971" s="4">
        <v>5.47</v>
      </c>
      <c r="F2971" s="4">
        <v>1090.0999999999999</v>
      </c>
    </row>
    <row r="2972" spans="1:6" x14ac:dyDescent="0.3">
      <c r="A2972" s="1">
        <v>51590</v>
      </c>
      <c r="B2972" t="s">
        <v>4847</v>
      </c>
      <c r="C2972" t="s">
        <v>4848</v>
      </c>
      <c r="D2972" s="3">
        <v>43055</v>
      </c>
      <c r="E2972" s="4">
        <v>42.93</v>
      </c>
      <c r="F2972" s="4">
        <v>1002.8</v>
      </c>
    </row>
    <row r="2973" spans="1:6" x14ac:dyDescent="0.3">
      <c r="A2973" s="1">
        <v>51595</v>
      </c>
      <c r="B2973" t="s">
        <v>4849</v>
      </c>
      <c r="C2973" t="s">
        <v>4850</v>
      </c>
      <c r="D2973" s="3">
        <v>5927</v>
      </c>
      <c r="E2973" s="4">
        <v>6.89</v>
      </c>
      <c r="F2973" s="4">
        <v>859.8</v>
      </c>
    </row>
    <row r="2974" spans="1:6" x14ac:dyDescent="0.3">
      <c r="A2974" s="1">
        <v>51600</v>
      </c>
      <c r="B2974" t="s">
        <v>4851</v>
      </c>
      <c r="C2974" t="s">
        <v>4852</v>
      </c>
      <c r="D2974" s="3">
        <v>22565</v>
      </c>
      <c r="E2974" s="4">
        <v>6.24</v>
      </c>
      <c r="F2974" s="4">
        <v>3616.6</v>
      </c>
    </row>
    <row r="2975" spans="1:6" x14ac:dyDescent="0.3">
      <c r="A2975" s="1">
        <v>51610</v>
      </c>
      <c r="B2975" t="s">
        <v>4853</v>
      </c>
      <c r="C2975" t="s">
        <v>4854</v>
      </c>
      <c r="D2975" s="3">
        <v>12332</v>
      </c>
      <c r="E2975" s="4">
        <v>2</v>
      </c>
      <c r="F2975" s="4">
        <v>6169.8</v>
      </c>
    </row>
    <row r="2976" spans="1:6" x14ac:dyDescent="0.3">
      <c r="A2976" s="1">
        <v>51620</v>
      </c>
      <c r="B2976" t="s">
        <v>4855</v>
      </c>
      <c r="C2976" t="s">
        <v>4856</v>
      </c>
      <c r="D2976" s="3">
        <v>8582</v>
      </c>
      <c r="E2976" s="4">
        <v>8.2100000000000009</v>
      </c>
      <c r="F2976" s="4">
        <v>1045.8</v>
      </c>
    </row>
    <row r="2977" spans="1:6" x14ac:dyDescent="0.3">
      <c r="A2977" s="1">
        <v>51630</v>
      </c>
      <c r="B2977" t="s">
        <v>4857</v>
      </c>
      <c r="C2977" t="s">
        <v>4858</v>
      </c>
      <c r="D2977" s="3">
        <v>24286</v>
      </c>
      <c r="E2977" s="4">
        <v>10.44</v>
      </c>
      <c r="F2977" s="4">
        <v>2326.1999999999998</v>
      </c>
    </row>
    <row r="2978" spans="1:6" x14ac:dyDescent="0.3">
      <c r="A2978" s="1">
        <v>51640</v>
      </c>
      <c r="B2978" t="s">
        <v>4859</v>
      </c>
      <c r="C2978" t="s">
        <v>4860</v>
      </c>
      <c r="D2978" s="3">
        <v>7042</v>
      </c>
      <c r="E2978" s="4">
        <v>8.24</v>
      </c>
      <c r="F2978" s="4">
        <v>854.7</v>
      </c>
    </row>
    <row r="2979" spans="1:6" x14ac:dyDescent="0.3">
      <c r="A2979" s="1">
        <v>51650</v>
      </c>
      <c r="B2979" t="s">
        <v>4861</v>
      </c>
      <c r="C2979" t="s">
        <v>4862</v>
      </c>
      <c r="D2979" s="3">
        <v>137436</v>
      </c>
      <c r="E2979" s="4">
        <v>51.41</v>
      </c>
      <c r="F2979" s="4">
        <v>2673.2</v>
      </c>
    </row>
    <row r="2980" spans="1:6" x14ac:dyDescent="0.3">
      <c r="A2980" s="1">
        <v>51660</v>
      </c>
      <c r="B2980" t="s">
        <v>4864</v>
      </c>
      <c r="C2980" t="s">
        <v>4865</v>
      </c>
      <c r="D2980" s="3">
        <v>48914</v>
      </c>
      <c r="E2980" s="4">
        <v>17.420000000000002</v>
      </c>
      <c r="F2980" s="4">
        <v>2808.2</v>
      </c>
    </row>
    <row r="2981" spans="1:6" x14ac:dyDescent="0.3">
      <c r="A2981" s="1">
        <v>51670</v>
      </c>
      <c r="B2981" t="s">
        <v>4866</v>
      </c>
      <c r="C2981" t="s">
        <v>4867</v>
      </c>
      <c r="D2981" s="3">
        <v>22591</v>
      </c>
      <c r="E2981" s="4">
        <v>10.28</v>
      </c>
      <c r="F2981" s="4">
        <v>2197.9</v>
      </c>
    </row>
    <row r="2982" spans="1:6" x14ac:dyDescent="0.3">
      <c r="A2982" s="1">
        <v>51678</v>
      </c>
      <c r="B2982" t="s">
        <v>4868</v>
      </c>
      <c r="C2982" t="s">
        <v>4869</v>
      </c>
      <c r="D2982" s="3">
        <v>7042</v>
      </c>
      <c r="E2982" s="4">
        <v>2.5</v>
      </c>
      <c r="F2982" s="4">
        <v>2820.3</v>
      </c>
    </row>
    <row r="2983" spans="1:6" x14ac:dyDescent="0.3">
      <c r="A2983" s="1">
        <v>51680</v>
      </c>
      <c r="B2983" t="s">
        <v>4870</v>
      </c>
      <c r="C2983" t="s">
        <v>4871</v>
      </c>
      <c r="D2983" s="3">
        <v>75568</v>
      </c>
      <c r="E2983" s="4">
        <v>49.13</v>
      </c>
      <c r="F2983" s="4">
        <v>1538.2</v>
      </c>
    </row>
    <row r="2984" spans="1:6" x14ac:dyDescent="0.3">
      <c r="A2984" s="1">
        <v>51683</v>
      </c>
      <c r="B2984" t="s">
        <v>4872</v>
      </c>
      <c r="C2984" t="s">
        <v>4873</v>
      </c>
      <c r="D2984" s="3">
        <v>37821</v>
      </c>
      <c r="E2984" s="4">
        <v>9.8800000000000008</v>
      </c>
      <c r="F2984" s="4">
        <v>3827.8</v>
      </c>
    </row>
    <row r="2985" spans="1:6" x14ac:dyDescent="0.3">
      <c r="A2985" s="1">
        <v>51685</v>
      </c>
      <c r="B2985" t="s">
        <v>4874</v>
      </c>
      <c r="C2985" t="s">
        <v>4875</v>
      </c>
      <c r="D2985" s="3">
        <v>14273</v>
      </c>
      <c r="E2985" s="4">
        <v>2.5299999999999998</v>
      </c>
      <c r="F2985" s="4">
        <v>5633.1</v>
      </c>
    </row>
    <row r="2986" spans="1:6" x14ac:dyDescent="0.3">
      <c r="A2986" s="1">
        <v>51690</v>
      </c>
      <c r="B2986" t="s">
        <v>4876</v>
      </c>
      <c r="C2986" t="s">
        <v>4877</v>
      </c>
      <c r="D2986" s="3">
        <v>13821</v>
      </c>
      <c r="E2986" s="4">
        <v>10.96</v>
      </c>
      <c r="F2986" s="4">
        <v>1261.5</v>
      </c>
    </row>
    <row r="2987" spans="1:6" x14ac:dyDescent="0.3">
      <c r="A2987" s="1">
        <v>51700</v>
      </c>
      <c r="B2987" t="s">
        <v>4878</v>
      </c>
      <c r="C2987" t="s">
        <v>4879</v>
      </c>
      <c r="D2987" s="3">
        <v>180719</v>
      </c>
      <c r="E2987" s="4">
        <v>68.709999999999994</v>
      </c>
      <c r="F2987" s="4">
        <v>2630</v>
      </c>
    </row>
    <row r="2988" spans="1:6" x14ac:dyDescent="0.3">
      <c r="A2988" s="1">
        <v>51710</v>
      </c>
      <c r="B2988" t="s">
        <v>4881</v>
      </c>
      <c r="C2988" t="s">
        <v>4882</v>
      </c>
      <c r="D2988" s="3">
        <v>242803</v>
      </c>
      <c r="E2988" s="4">
        <v>54.12</v>
      </c>
      <c r="F2988" s="4">
        <v>4486.3</v>
      </c>
    </row>
    <row r="2989" spans="1:6" x14ac:dyDescent="0.3">
      <c r="A2989" s="1">
        <v>51720</v>
      </c>
      <c r="B2989" t="s">
        <v>4883</v>
      </c>
      <c r="C2989" t="s">
        <v>4884</v>
      </c>
      <c r="D2989" s="3">
        <v>3958</v>
      </c>
      <c r="E2989" s="4">
        <v>7.48</v>
      </c>
      <c r="F2989" s="4">
        <v>529.1</v>
      </c>
    </row>
    <row r="2990" spans="1:6" x14ac:dyDescent="0.3">
      <c r="A2990" s="1">
        <v>51730</v>
      </c>
      <c r="B2990" t="s">
        <v>4885</v>
      </c>
      <c r="C2990" t="s">
        <v>4886</v>
      </c>
      <c r="D2990" s="3">
        <v>32420</v>
      </c>
      <c r="E2990" s="4">
        <v>22.93</v>
      </c>
      <c r="F2990" s="4">
        <v>1413.8</v>
      </c>
    </row>
    <row r="2991" spans="1:6" x14ac:dyDescent="0.3">
      <c r="A2991" s="1">
        <v>51735</v>
      </c>
      <c r="B2991" t="s">
        <v>4887</v>
      </c>
      <c r="C2991" t="s">
        <v>4888</v>
      </c>
      <c r="D2991" s="3">
        <v>12150</v>
      </c>
      <c r="E2991" s="4">
        <v>15.32</v>
      </c>
      <c r="F2991" s="4">
        <v>793.3</v>
      </c>
    </row>
    <row r="2992" spans="1:6" x14ac:dyDescent="0.3">
      <c r="A2992" s="1">
        <v>51740</v>
      </c>
      <c r="B2992" t="s">
        <v>4889</v>
      </c>
      <c r="C2992" t="s">
        <v>4890</v>
      </c>
      <c r="D2992" s="3">
        <v>95535</v>
      </c>
      <c r="E2992" s="4">
        <v>33.65</v>
      </c>
      <c r="F2992" s="4">
        <v>2838.9</v>
      </c>
    </row>
    <row r="2993" spans="1:6" x14ac:dyDescent="0.3">
      <c r="A2993" s="1">
        <v>51750</v>
      </c>
      <c r="B2993" t="s">
        <v>4891</v>
      </c>
      <c r="C2993" t="s">
        <v>4892</v>
      </c>
      <c r="D2993" s="3">
        <v>16408</v>
      </c>
      <c r="E2993" s="4">
        <v>9.8699999999999992</v>
      </c>
      <c r="F2993" s="4">
        <v>1662.2</v>
      </c>
    </row>
    <row r="2994" spans="1:6" x14ac:dyDescent="0.3">
      <c r="A2994" s="1">
        <v>51760</v>
      </c>
      <c r="B2994" t="s">
        <v>4893</v>
      </c>
      <c r="C2994" t="s">
        <v>4894</v>
      </c>
      <c r="D2994" s="3">
        <v>204214</v>
      </c>
      <c r="E2994" s="4">
        <v>59.81</v>
      </c>
      <c r="F2994" s="4">
        <v>3414.7</v>
      </c>
    </row>
    <row r="2995" spans="1:6" x14ac:dyDescent="0.3">
      <c r="A2995" s="1">
        <v>51770</v>
      </c>
      <c r="B2995" t="s">
        <v>4895</v>
      </c>
      <c r="C2995" t="s">
        <v>4896</v>
      </c>
      <c r="D2995" s="3">
        <v>97032</v>
      </c>
      <c r="E2995" s="4">
        <v>42.56</v>
      </c>
      <c r="F2995" s="4">
        <v>2279.8000000000002</v>
      </c>
    </row>
    <row r="2996" spans="1:6" x14ac:dyDescent="0.3">
      <c r="A2996" s="1">
        <v>51775</v>
      </c>
      <c r="B2996" t="s">
        <v>4897</v>
      </c>
      <c r="C2996" t="s">
        <v>4898</v>
      </c>
      <c r="D2996" s="3">
        <v>24802</v>
      </c>
      <c r="E2996" s="4">
        <v>14.44</v>
      </c>
      <c r="F2996" s="4">
        <v>1718</v>
      </c>
    </row>
    <row r="2997" spans="1:6" x14ac:dyDescent="0.3">
      <c r="A2997" s="1">
        <v>51790</v>
      </c>
      <c r="B2997" t="s">
        <v>4899</v>
      </c>
      <c r="C2997" t="s">
        <v>4900</v>
      </c>
      <c r="D2997" s="3">
        <v>23746</v>
      </c>
      <c r="E2997" s="4">
        <v>19.98</v>
      </c>
      <c r="F2997" s="4">
        <v>1188.8</v>
      </c>
    </row>
    <row r="2998" spans="1:6" x14ac:dyDescent="0.3">
      <c r="A2998" s="1">
        <v>51800</v>
      </c>
      <c r="B2998" t="s">
        <v>4901</v>
      </c>
      <c r="C2998" t="s">
        <v>4902</v>
      </c>
      <c r="D2998" s="3">
        <v>84585</v>
      </c>
      <c r="E2998" s="4">
        <v>400.17</v>
      </c>
      <c r="F2998" s="4">
        <v>211.4</v>
      </c>
    </row>
    <row r="2999" spans="1:6" x14ac:dyDescent="0.3">
      <c r="A2999" s="1">
        <v>51810</v>
      </c>
      <c r="B2999" t="s">
        <v>4903</v>
      </c>
      <c r="C2999" t="s">
        <v>4904</v>
      </c>
      <c r="D2999" s="3">
        <v>437994</v>
      </c>
      <c r="E2999" s="4">
        <v>249.02</v>
      </c>
      <c r="F2999" s="4">
        <v>1758.9</v>
      </c>
    </row>
    <row r="3000" spans="1:6" x14ac:dyDescent="0.3">
      <c r="A3000" s="1">
        <v>51820</v>
      </c>
      <c r="B3000" t="s">
        <v>4905</v>
      </c>
      <c r="C3000" t="s">
        <v>4906</v>
      </c>
      <c r="D3000" s="3">
        <v>21006</v>
      </c>
      <c r="E3000" s="4">
        <v>15.04</v>
      </c>
      <c r="F3000" s="4">
        <v>1396.8</v>
      </c>
    </row>
    <row r="3001" spans="1:6" x14ac:dyDescent="0.3">
      <c r="A3001" s="1">
        <v>51830</v>
      </c>
      <c r="B3001" t="s">
        <v>4907</v>
      </c>
      <c r="C3001" t="s">
        <v>4908</v>
      </c>
      <c r="D3001" s="3">
        <v>14068</v>
      </c>
      <c r="E3001" s="4">
        <v>9.02</v>
      </c>
      <c r="F3001" s="4">
        <v>1559.3</v>
      </c>
    </row>
    <row r="3002" spans="1:6" x14ac:dyDescent="0.3">
      <c r="A3002" s="1">
        <v>51840</v>
      </c>
      <c r="B3002" t="s">
        <v>4910</v>
      </c>
      <c r="C3002" t="s">
        <v>4911</v>
      </c>
      <c r="D3002" s="3">
        <v>26203</v>
      </c>
      <c r="E3002" s="4">
        <v>9.23</v>
      </c>
      <c r="F3002" s="4">
        <v>2838.1</v>
      </c>
    </row>
    <row r="3003" spans="1:6" x14ac:dyDescent="0.3">
      <c r="A3003" s="1">
        <v>53</v>
      </c>
      <c r="B3003" t="s">
        <v>4912</v>
      </c>
      <c r="C3003" t="s">
        <v>4913</v>
      </c>
      <c r="D3003" s="3">
        <v>6724540</v>
      </c>
      <c r="E3003" s="4">
        <v>66455.520000000004</v>
      </c>
      <c r="F3003" s="4">
        <v>101.2</v>
      </c>
    </row>
    <row r="3004" spans="1:6" x14ac:dyDescent="0.3">
      <c r="A3004" s="1">
        <v>53001</v>
      </c>
      <c r="B3004" t="s">
        <v>4914</v>
      </c>
      <c r="C3004" t="s">
        <v>496</v>
      </c>
      <c r="D3004" s="3">
        <v>18728</v>
      </c>
      <c r="E3004" s="4">
        <v>1924.98</v>
      </c>
      <c r="F3004" s="4">
        <v>9.6999999999999993</v>
      </c>
    </row>
    <row r="3005" spans="1:6" x14ac:dyDescent="0.3">
      <c r="A3005" s="1">
        <v>53003</v>
      </c>
      <c r="B3005" t="s">
        <v>4915</v>
      </c>
      <c r="C3005" t="s">
        <v>4916</v>
      </c>
      <c r="D3005" s="3">
        <v>21623</v>
      </c>
      <c r="E3005" s="4">
        <v>636.21</v>
      </c>
      <c r="F3005" s="4">
        <v>34</v>
      </c>
    </row>
    <row r="3006" spans="1:6" x14ac:dyDescent="0.3">
      <c r="A3006" s="1">
        <v>53005</v>
      </c>
      <c r="B3006" t="s">
        <v>4917</v>
      </c>
      <c r="C3006" t="s">
        <v>251</v>
      </c>
      <c r="D3006" s="3">
        <v>175177</v>
      </c>
      <c r="E3006" s="4">
        <v>1700.38</v>
      </c>
      <c r="F3006" s="4">
        <v>103</v>
      </c>
    </row>
    <row r="3007" spans="1:6" x14ac:dyDescent="0.3">
      <c r="A3007" s="1">
        <v>53007</v>
      </c>
      <c r="B3007" t="s">
        <v>4918</v>
      </c>
      <c r="C3007" t="s">
        <v>4919</v>
      </c>
      <c r="D3007" s="3">
        <v>72453</v>
      </c>
      <c r="E3007" s="4">
        <v>2920.52</v>
      </c>
      <c r="F3007" s="4">
        <v>24.8</v>
      </c>
    </row>
    <row r="3008" spans="1:6" x14ac:dyDescent="0.3">
      <c r="A3008" s="1">
        <v>53009</v>
      </c>
      <c r="B3008" t="s">
        <v>4920</v>
      </c>
      <c r="C3008" t="s">
        <v>4921</v>
      </c>
      <c r="D3008" s="3">
        <v>71404</v>
      </c>
      <c r="E3008" s="4">
        <v>1738.33</v>
      </c>
      <c r="F3008" s="4">
        <v>41.1</v>
      </c>
    </row>
    <row r="3009" spans="1:6" x14ac:dyDescent="0.3">
      <c r="A3009" s="1">
        <v>53011</v>
      </c>
      <c r="B3009" t="s">
        <v>4922</v>
      </c>
      <c r="C3009" t="s">
        <v>262</v>
      </c>
      <c r="D3009" s="3">
        <v>425363</v>
      </c>
      <c r="E3009" s="4">
        <v>629</v>
      </c>
      <c r="F3009" s="4">
        <v>676.2</v>
      </c>
    </row>
    <row r="3010" spans="1:6" x14ac:dyDescent="0.3">
      <c r="A3010" s="1">
        <v>53013</v>
      </c>
      <c r="B3010" t="s">
        <v>4923</v>
      </c>
      <c r="C3010" t="s">
        <v>268</v>
      </c>
      <c r="D3010" s="3">
        <v>4078</v>
      </c>
      <c r="E3010" s="4">
        <v>868.63</v>
      </c>
      <c r="F3010" s="4">
        <v>4.7</v>
      </c>
    </row>
    <row r="3011" spans="1:6" x14ac:dyDescent="0.3">
      <c r="A3011" s="1">
        <v>53015</v>
      </c>
      <c r="B3011" t="s">
        <v>4924</v>
      </c>
      <c r="C3011" t="s">
        <v>4925</v>
      </c>
      <c r="D3011" s="3">
        <v>102410</v>
      </c>
      <c r="E3011" s="4">
        <v>1140.1300000000001</v>
      </c>
      <c r="F3011" s="4">
        <v>89.8</v>
      </c>
    </row>
    <row r="3012" spans="1:6" x14ac:dyDescent="0.3">
      <c r="A3012" s="1">
        <v>53017</v>
      </c>
      <c r="B3012" t="s">
        <v>4926</v>
      </c>
      <c r="C3012" t="s">
        <v>534</v>
      </c>
      <c r="D3012" s="3">
        <v>38431</v>
      </c>
      <c r="E3012" s="4">
        <v>1819.26</v>
      </c>
      <c r="F3012" s="4">
        <v>21.1</v>
      </c>
    </row>
    <row r="3013" spans="1:6" x14ac:dyDescent="0.3">
      <c r="A3013" s="1">
        <v>53019</v>
      </c>
      <c r="B3013" t="s">
        <v>4927</v>
      </c>
      <c r="C3013" t="s">
        <v>4928</v>
      </c>
      <c r="D3013" s="3">
        <v>7551</v>
      </c>
      <c r="E3013" s="4">
        <v>2203.16</v>
      </c>
      <c r="F3013" s="4">
        <v>3.4</v>
      </c>
    </row>
    <row r="3014" spans="1:6" x14ac:dyDescent="0.3">
      <c r="A3014" s="1">
        <v>53021</v>
      </c>
      <c r="B3014" t="s">
        <v>4929</v>
      </c>
      <c r="C3014" t="s">
        <v>69</v>
      </c>
      <c r="D3014" s="3">
        <v>78163</v>
      </c>
      <c r="E3014" s="4">
        <v>1242.17</v>
      </c>
      <c r="F3014" s="4">
        <v>62.9</v>
      </c>
    </row>
    <row r="3015" spans="1:6" x14ac:dyDescent="0.3">
      <c r="A3015" s="1">
        <v>53023</v>
      </c>
      <c r="B3015" t="s">
        <v>4930</v>
      </c>
      <c r="C3015" t="s">
        <v>544</v>
      </c>
      <c r="D3015" s="3">
        <v>2266</v>
      </c>
      <c r="E3015" s="4">
        <v>710.69</v>
      </c>
      <c r="F3015" s="4">
        <v>3.2</v>
      </c>
    </row>
    <row r="3016" spans="1:6" x14ac:dyDescent="0.3">
      <c r="A3016" s="1">
        <v>53025</v>
      </c>
      <c r="B3016" t="s">
        <v>4931</v>
      </c>
      <c r="C3016" t="s">
        <v>292</v>
      </c>
      <c r="D3016" s="3">
        <v>89120</v>
      </c>
      <c r="E3016" s="4">
        <v>2679.51</v>
      </c>
      <c r="F3016" s="4">
        <v>33.299999999999997</v>
      </c>
    </row>
    <row r="3017" spans="1:6" x14ac:dyDescent="0.3">
      <c r="A3017" s="1">
        <v>53027</v>
      </c>
      <c r="B3017" t="s">
        <v>4932</v>
      </c>
      <c r="C3017" t="s">
        <v>4933</v>
      </c>
      <c r="D3017" s="3">
        <v>72797</v>
      </c>
      <c r="E3017" s="4">
        <v>1902.03</v>
      </c>
      <c r="F3017" s="4">
        <v>38.299999999999997</v>
      </c>
    </row>
    <row r="3018" spans="1:6" x14ac:dyDescent="0.3">
      <c r="A3018" s="1">
        <v>53029</v>
      </c>
      <c r="B3018" t="s">
        <v>4934</v>
      </c>
      <c r="C3018" t="s">
        <v>4935</v>
      </c>
      <c r="D3018" s="3">
        <v>78506</v>
      </c>
      <c r="E3018" s="4">
        <v>208.45</v>
      </c>
      <c r="F3018" s="4">
        <v>376.6</v>
      </c>
    </row>
    <row r="3019" spans="1:6" x14ac:dyDescent="0.3">
      <c r="A3019" s="1">
        <v>53031</v>
      </c>
      <c r="B3019" t="s">
        <v>4936</v>
      </c>
      <c r="C3019" t="s">
        <v>83</v>
      </c>
      <c r="D3019" s="3">
        <v>29872</v>
      </c>
      <c r="E3019" s="4">
        <v>1803.7</v>
      </c>
      <c r="F3019" s="4">
        <v>16.600000000000001</v>
      </c>
    </row>
    <row r="3020" spans="1:6" x14ac:dyDescent="0.3">
      <c r="A3020" s="1">
        <v>53033</v>
      </c>
      <c r="B3020" t="s">
        <v>4937</v>
      </c>
      <c r="C3020" t="s">
        <v>4415</v>
      </c>
      <c r="D3020" s="3">
        <v>1931249</v>
      </c>
      <c r="E3020" s="4">
        <v>2115.5700000000002</v>
      </c>
      <c r="F3020" s="4">
        <v>912.9</v>
      </c>
    </row>
    <row r="3021" spans="1:6" x14ac:dyDescent="0.3">
      <c r="A3021" s="1">
        <v>53035</v>
      </c>
      <c r="B3021" t="s">
        <v>4938</v>
      </c>
      <c r="C3021" t="s">
        <v>4939</v>
      </c>
      <c r="D3021" s="3">
        <v>251133</v>
      </c>
      <c r="E3021" s="4">
        <v>394.94</v>
      </c>
      <c r="F3021" s="4">
        <v>635.9</v>
      </c>
    </row>
    <row r="3022" spans="1:6" x14ac:dyDescent="0.3">
      <c r="A3022" s="1">
        <v>53037</v>
      </c>
      <c r="B3022" t="s">
        <v>4940</v>
      </c>
      <c r="C3022" t="s">
        <v>4941</v>
      </c>
      <c r="D3022" s="3">
        <v>40915</v>
      </c>
      <c r="E3022" s="4">
        <v>2297.27</v>
      </c>
      <c r="F3022" s="4">
        <v>17.8</v>
      </c>
    </row>
    <row r="3023" spans="1:6" x14ac:dyDescent="0.3">
      <c r="A3023" s="1">
        <v>53039</v>
      </c>
      <c r="B3023" t="s">
        <v>4942</v>
      </c>
      <c r="C3023" t="s">
        <v>4943</v>
      </c>
      <c r="D3023" s="3">
        <v>20318</v>
      </c>
      <c r="E3023" s="4">
        <v>1871.31</v>
      </c>
      <c r="F3023" s="4">
        <v>10.9</v>
      </c>
    </row>
    <row r="3024" spans="1:6" x14ac:dyDescent="0.3">
      <c r="A3024" s="1">
        <v>53041</v>
      </c>
      <c r="B3024" t="s">
        <v>4944</v>
      </c>
      <c r="C3024" t="s">
        <v>1112</v>
      </c>
      <c r="D3024" s="3">
        <v>75455</v>
      </c>
      <c r="E3024" s="4">
        <v>2402.8000000000002</v>
      </c>
      <c r="F3024" s="4">
        <v>31.4</v>
      </c>
    </row>
    <row r="3025" spans="1:6" x14ac:dyDescent="0.3">
      <c r="A3025" s="1">
        <v>53043</v>
      </c>
      <c r="B3025" t="s">
        <v>4945</v>
      </c>
      <c r="C3025" t="s">
        <v>313</v>
      </c>
      <c r="D3025" s="3">
        <v>10570</v>
      </c>
      <c r="E3025" s="4">
        <v>2310.4899999999998</v>
      </c>
      <c r="F3025" s="4">
        <v>4.5999999999999996</v>
      </c>
    </row>
    <row r="3026" spans="1:6" x14ac:dyDescent="0.3">
      <c r="A3026" s="1">
        <v>53045</v>
      </c>
      <c r="B3026" t="s">
        <v>4946</v>
      </c>
      <c r="C3026" t="s">
        <v>1233</v>
      </c>
      <c r="D3026" s="3">
        <v>60699</v>
      </c>
      <c r="E3026" s="4">
        <v>959.42</v>
      </c>
      <c r="F3026" s="4">
        <v>63.3</v>
      </c>
    </row>
    <row r="3027" spans="1:6" x14ac:dyDescent="0.3">
      <c r="A3027" s="1">
        <v>53047</v>
      </c>
      <c r="B3027" t="s">
        <v>4947</v>
      </c>
      <c r="C3027" t="s">
        <v>4948</v>
      </c>
      <c r="D3027" s="3">
        <v>41120</v>
      </c>
      <c r="E3027" s="4">
        <v>5267.98</v>
      </c>
      <c r="F3027" s="4">
        <v>7.8</v>
      </c>
    </row>
    <row r="3028" spans="1:6" x14ac:dyDescent="0.3">
      <c r="A3028" s="1">
        <v>53049</v>
      </c>
      <c r="B3028" t="s">
        <v>4949</v>
      </c>
      <c r="C3028" t="s">
        <v>4950</v>
      </c>
      <c r="D3028" s="3">
        <v>20920</v>
      </c>
      <c r="E3028" s="4">
        <v>932.66</v>
      </c>
      <c r="F3028" s="4">
        <v>22.4</v>
      </c>
    </row>
    <row r="3029" spans="1:6" x14ac:dyDescent="0.3">
      <c r="A3029" s="1">
        <v>53051</v>
      </c>
      <c r="B3029" t="s">
        <v>4951</v>
      </c>
      <c r="C3029" t="s">
        <v>4952</v>
      </c>
      <c r="D3029" s="3">
        <v>13001</v>
      </c>
      <c r="E3029" s="4">
        <v>1399.99</v>
      </c>
      <c r="F3029" s="4">
        <v>9.3000000000000007</v>
      </c>
    </row>
    <row r="3030" spans="1:6" x14ac:dyDescent="0.3">
      <c r="A3030" s="1">
        <v>53053</v>
      </c>
      <c r="B3030" t="s">
        <v>4953</v>
      </c>
      <c r="C3030" t="s">
        <v>963</v>
      </c>
      <c r="D3030" s="3">
        <v>795225</v>
      </c>
      <c r="E3030" s="4">
        <v>1669.51</v>
      </c>
      <c r="F3030" s="4">
        <v>476.3</v>
      </c>
    </row>
    <row r="3031" spans="1:6" x14ac:dyDescent="0.3">
      <c r="A3031" s="1">
        <v>53055</v>
      </c>
      <c r="B3031" t="s">
        <v>4954</v>
      </c>
      <c r="C3031" t="s">
        <v>603</v>
      </c>
      <c r="D3031" s="3">
        <v>15769</v>
      </c>
      <c r="E3031" s="4">
        <v>173.91</v>
      </c>
      <c r="F3031" s="4">
        <v>90.7</v>
      </c>
    </row>
    <row r="3032" spans="1:6" x14ac:dyDescent="0.3">
      <c r="A3032" s="1">
        <v>53057</v>
      </c>
      <c r="B3032" t="s">
        <v>4955</v>
      </c>
      <c r="C3032" t="s">
        <v>4956</v>
      </c>
      <c r="D3032" s="3">
        <v>116901</v>
      </c>
      <c r="E3032" s="4">
        <v>1731.2</v>
      </c>
      <c r="F3032" s="4">
        <v>67.5</v>
      </c>
    </row>
    <row r="3033" spans="1:6" x14ac:dyDescent="0.3">
      <c r="A3033" s="1">
        <v>53059</v>
      </c>
      <c r="B3033" t="s">
        <v>4957</v>
      </c>
      <c r="C3033" t="s">
        <v>4958</v>
      </c>
      <c r="D3033" s="3">
        <v>11066</v>
      </c>
      <c r="E3033" s="4">
        <v>1655.68</v>
      </c>
      <c r="F3033" s="4">
        <v>6.7</v>
      </c>
    </row>
    <row r="3034" spans="1:6" x14ac:dyDescent="0.3">
      <c r="A3034" s="1">
        <v>53061</v>
      </c>
      <c r="B3034" t="s">
        <v>4959</v>
      </c>
      <c r="C3034" t="s">
        <v>4960</v>
      </c>
      <c r="D3034" s="3">
        <v>713335</v>
      </c>
      <c r="E3034" s="4">
        <v>2087.27</v>
      </c>
      <c r="F3034" s="4">
        <v>341.8</v>
      </c>
    </row>
    <row r="3035" spans="1:6" x14ac:dyDescent="0.3">
      <c r="A3035" s="1">
        <v>53063</v>
      </c>
      <c r="B3035" t="s">
        <v>4961</v>
      </c>
      <c r="C3035" t="s">
        <v>4962</v>
      </c>
      <c r="D3035" s="3">
        <v>471221</v>
      </c>
      <c r="E3035" s="4">
        <v>1763.79</v>
      </c>
      <c r="F3035" s="4">
        <v>267.2</v>
      </c>
    </row>
    <row r="3036" spans="1:6" x14ac:dyDescent="0.3">
      <c r="A3036" s="1">
        <v>53065</v>
      </c>
      <c r="B3036" t="s">
        <v>4963</v>
      </c>
      <c r="C3036" t="s">
        <v>1732</v>
      </c>
      <c r="D3036" s="3">
        <v>43531</v>
      </c>
      <c r="E3036" s="4">
        <v>2477.7600000000002</v>
      </c>
      <c r="F3036" s="4">
        <v>17.600000000000001</v>
      </c>
    </row>
    <row r="3037" spans="1:6" x14ac:dyDescent="0.3">
      <c r="A3037" s="1">
        <v>53067</v>
      </c>
      <c r="B3037" t="s">
        <v>4964</v>
      </c>
      <c r="C3037" t="s">
        <v>2959</v>
      </c>
      <c r="D3037" s="3">
        <v>252264</v>
      </c>
      <c r="E3037" s="4">
        <v>721.96</v>
      </c>
      <c r="F3037" s="4">
        <v>349.4</v>
      </c>
    </row>
    <row r="3038" spans="1:6" x14ac:dyDescent="0.3">
      <c r="A3038" s="1">
        <v>53069</v>
      </c>
      <c r="B3038" t="s">
        <v>4965</v>
      </c>
      <c r="C3038" t="s">
        <v>4966</v>
      </c>
      <c r="D3038" s="3">
        <v>3978</v>
      </c>
      <c r="E3038" s="4">
        <v>263.38</v>
      </c>
      <c r="F3038" s="4">
        <v>15.1</v>
      </c>
    </row>
    <row r="3039" spans="1:6" x14ac:dyDescent="0.3">
      <c r="A3039" s="1">
        <v>53071</v>
      </c>
      <c r="B3039" t="s">
        <v>4967</v>
      </c>
      <c r="C3039" t="s">
        <v>4968</v>
      </c>
      <c r="D3039" s="3">
        <v>58781</v>
      </c>
      <c r="E3039" s="4">
        <v>1270.1300000000001</v>
      </c>
      <c r="F3039" s="4">
        <v>46.3</v>
      </c>
    </row>
    <row r="3040" spans="1:6" x14ac:dyDescent="0.3">
      <c r="A3040" s="1">
        <v>53073</v>
      </c>
      <c r="B3040" t="s">
        <v>4969</v>
      </c>
      <c r="C3040" t="s">
        <v>4970</v>
      </c>
      <c r="D3040" s="3">
        <v>201140</v>
      </c>
      <c r="E3040" s="4">
        <v>2106.86</v>
      </c>
      <c r="F3040" s="4">
        <v>95.5</v>
      </c>
    </row>
    <row r="3041" spans="1:6" x14ac:dyDescent="0.3">
      <c r="A3041" s="1">
        <v>53075</v>
      </c>
      <c r="B3041" t="s">
        <v>4971</v>
      </c>
      <c r="C3041" t="s">
        <v>4972</v>
      </c>
      <c r="D3041" s="3">
        <v>44776</v>
      </c>
      <c r="E3041" s="4">
        <v>2159.09</v>
      </c>
      <c r="F3041" s="4">
        <v>20.7</v>
      </c>
    </row>
    <row r="3042" spans="1:6" x14ac:dyDescent="0.3">
      <c r="A3042" s="1">
        <v>53077</v>
      </c>
      <c r="B3042" t="s">
        <v>4973</v>
      </c>
      <c r="C3042" t="s">
        <v>4974</v>
      </c>
      <c r="D3042" s="3">
        <v>243231</v>
      </c>
      <c r="E3042" s="4">
        <v>4295.3999999999996</v>
      </c>
      <c r="F3042" s="4">
        <v>56.6</v>
      </c>
    </row>
    <row r="3043" spans="1:6" x14ac:dyDescent="0.3">
      <c r="A3043" s="1">
        <v>54</v>
      </c>
      <c r="B3043" t="s">
        <v>4975</v>
      </c>
      <c r="C3043" t="s">
        <v>4976</v>
      </c>
      <c r="D3043" s="3">
        <v>1852994</v>
      </c>
      <c r="E3043" s="4">
        <v>24038.21</v>
      </c>
      <c r="F3043" s="4">
        <v>77.099999999999994</v>
      </c>
    </row>
    <row r="3044" spans="1:6" x14ac:dyDescent="0.3">
      <c r="A3044" s="1">
        <v>54001</v>
      </c>
      <c r="B3044" t="s">
        <v>4977</v>
      </c>
      <c r="C3044" t="s">
        <v>15</v>
      </c>
      <c r="D3044" s="3">
        <v>16589</v>
      </c>
      <c r="E3044" s="4">
        <v>341.06</v>
      </c>
      <c r="F3044" s="4">
        <v>48.6</v>
      </c>
    </row>
    <row r="3045" spans="1:6" x14ac:dyDescent="0.3">
      <c r="A3045" s="1">
        <v>54003</v>
      </c>
      <c r="B3045" t="s">
        <v>4978</v>
      </c>
      <c r="C3045" t="s">
        <v>3900</v>
      </c>
      <c r="D3045" s="3">
        <v>104169</v>
      </c>
      <c r="E3045" s="4">
        <v>321.14</v>
      </c>
      <c r="F3045" s="4">
        <v>324.39999999999998</v>
      </c>
    </row>
    <row r="3046" spans="1:6" x14ac:dyDescent="0.3">
      <c r="A3046" s="1">
        <v>54005</v>
      </c>
      <c r="B3046" t="s">
        <v>4979</v>
      </c>
      <c r="C3046" t="s">
        <v>253</v>
      </c>
      <c r="D3046" s="3">
        <v>24629</v>
      </c>
      <c r="E3046" s="4">
        <v>501.54</v>
      </c>
      <c r="F3046" s="4">
        <v>49.1</v>
      </c>
    </row>
    <row r="3047" spans="1:6" x14ac:dyDescent="0.3">
      <c r="A3047" s="1">
        <v>54007</v>
      </c>
      <c r="B3047" t="s">
        <v>4980</v>
      </c>
      <c r="C3047" t="s">
        <v>4981</v>
      </c>
      <c r="D3047" s="3">
        <v>14523</v>
      </c>
      <c r="E3047" s="4">
        <v>510.81</v>
      </c>
      <c r="F3047" s="4">
        <v>28.4</v>
      </c>
    </row>
    <row r="3048" spans="1:6" x14ac:dyDescent="0.3">
      <c r="A3048" s="1">
        <v>54009</v>
      </c>
      <c r="B3048" t="s">
        <v>4982</v>
      </c>
      <c r="C3048" t="s">
        <v>4983</v>
      </c>
      <c r="D3048" s="3">
        <v>24069</v>
      </c>
      <c r="E3048" s="4">
        <v>89.2</v>
      </c>
      <c r="F3048" s="4">
        <v>269.8</v>
      </c>
    </row>
    <row r="3049" spans="1:6" x14ac:dyDescent="0.3">
      <c r="A3049" s="1">
        <v>54011</v>
      </c>
      <c r="B3049" t="s">
        <v>4984</v>
      </c>
      <c r="C3049" t="s">
        <v>4985</v>
      </c>
      <c r="D3049" s="3">
        <v>96319</v>
      </c>
      <c r="E3049" s="4">
        <v>281.02</v>
      </c>
      <c r="F3049" s="4">
        <v>342.8</v>
      </c>
    </row>
    <row r="3050" spans="1:6" x14ac:dyDescent="0.3">
      <c r="A3050" s="1">
        <v>54013</v>
      </c>
      <c r="B3050" t="s">
        <v>4986</v>
      </c>
      <c r="C3050" t="s">
        <v>25</v>
      </c>
      <c r="D3050" s="3">
        <v>7627</v>
      </c>
      <c r="E3050" s="4">
        <v>279.25</v>
      </c>
      <c r="F3050" s="4">
        <v>27.3</v>
      </c>
    </row>
    <row r="3051" spans="1:6" x14ac:dyDescent="0.3">
      <c r="A3051" s="1">
        <v>54015</v>
      </c>
      <c r="B3051" t="s">
        <v>4987</v>
      </c>
      <c r="C3051" t="s">
        <v>37</v>
      </c>
      <c r="D3051" s="3">
        <v>9386</v>
      </c>
      <c r="E3051" s="4">
        <v>341.9</v>
      </c>
      <c r="F3051" s="4">
        <v>27.5</v>
      </c>
    </row>
    <row r="3052" spans="1:6" x14ac:dyDescent="0.3">
      <c r="A3052" s="1">
        <v>54017</v>
      </c>
      <c r="B3052" t="s">
        <v>4988</v>
      </c>
      <c r="C3052" t="s">
        <v>4989</v>
      </c>
      <c r="D3052" s="3">
        <v>8202</v>
      </c>
      <c r="E3052" s="4">
        <v>319.72000000000003</v>
      </c>
      <c r="F3052" s="4">
        <v>25.7</v>
      </c>
    </row>
    <row r="3053" spans="1:6" x14ac:dyDescent="0.3">
      <c r="A3053" s="1">
        <v>54019</v>
      </c>
      <c r="B3053" t="s">
        <v>4990</v>
      </c>
      <c r="C3053" t="s">
        <v>67</v>
      </c>
      <c r="D3053" s="3">
        <v>46039</v>
      </c>
      <c r="E3053" s="4">
        <v>661.55</v>
      </c>
      <c r="F3053" s="4">
        <v>69.599999999999994</v>
      </c>
    </row>
    <row r="3054" spans="1:6" x14ac:dyDescent="0.3">
      <c r="A3054" s="1">
        <v>54021</v>
      </c>
      <c r="B3054" t="s">
        <v>4991</v>
      </c>
      <c r="C3054" t="s">
        <v>879</v>
      </c>
      <c r="D3054" s="3">
        <v>8693</v>
      </c>
      <c r="E3054" s="4">
        <v>338.5</v>
      </c>
      <c r="F3054" s="4">
        <v>25.7</v>
      </c>
    </row>
    <row r="3055" spans="1:6" x14ac:dyDescent="0.3">
      <c r="A3055" s="1">
        <v>54023</v>
      </c>
      <c r="B3055" t="s">
        <v>4992</v>
      </c>
      <c r="C3055" t="s">
        <v>292</v>
      </c>
      <c r="D3055" s="3">
        <v>11937</v>
      </c>
      <c r="E3055" s="4">
        <v>477.37</v>
      </c>
      <c r="F3055" s="4">
        <v>25</v>
      </c>
    </row>
    <row r="3056" spans="1:6" x14ac:dyDescent="0.3">
      <c r="A3056" s="1">
        <v>54025</v>
      </c>
      <c r="B3056" t="s">
        <v>4993</v>
      </c>
      <c r="C3056" t="s">
        <v>4994</v>
      </c>
      <c r="D3056" s="3">
        <v>35480</v>
      </c>
      <c r="E3056" s="4">
        <v>1019.57</v>
      </c>
      <c r="F3056" s="4">
        <v>34.799999999999997</v>
      </c>
    </row>
    <row r="3057" spans="1:6" x14ac:dyDescent="0.3">
      <c r="A3057" s="1">
        <v>54027</v>
      </c>
      <c r="B3057" t="s">
        <v>4995</v>
      </c>
      <c r="C3057" t="s">
        <v>2148</v>
      </c>
      <c r="D3057" s="3">
        <v>23964</v>
      </c>
      <c r="E3057" s="4">
        <v>640.25</v>
      </c>
      <c r="F3057" s="4">
        <v>37.4</v>
      </c>
    </row>
    <row r="3058" spans="1:6" x14ac:dyDescent="0.3">
      <c r="A3058" s="1">
        <v>54029</v>
      </c>
      <c r="B3058" t="s">
        <v>4996</v>
      </c>
      <c r="C3058" t="s">
        <v>896</v>
      </c>
      <c r="D3058" s="3">
        <v>30676</v>
      </c>
      <c r="E3058" s="4">
        <v>82.61</v>
      </c>
      <c r="F3058" s="4">
        <v>371.3</v>
      </c>
    </row>
    <row r="3059" spans="1:6" x14ac:dyDescent="0.3">
      <c r="A3059" s="1">
        <v>54031</v>
      </c>
      <c r="B3059" t="s">
        <v>4997</v>
      </c>
      <c r="C3059" t="s">
        <v>4998</v>
      </c>
      <c r="D3059" s="3">
        <v>14025</v>
      </c>
      <c r="E3059" s="4">
        <v>582.30999999999995</v>
      </c>
      <c r="F3059" s="4">
        <v>24.1</v>
      </c>
    </row>
    <row r="3060" spans="1:6" x14ac:dyDescent="0.3">
      <c r="A3060" s="1">
        <v>54033</v>
      </c>
      <c r="B3060" t="s">
        <v>4999</v>
      </c>
      <c r="C3060" t="s">
        <v>1339</v>
      </c>
      <c r="D3060" s="3">
        <v>69099</v>
      </c>
      <c r="E3060" s="4">
        <v>416.01</v>
      </c>
      <c r="F3060" s="4">
        <v>166.1</v>
      </c>
    </row>
    <row r="3061" spans="1:6" x14ac:dyDescent="0.3">
      <c r="A3061" s="1">
        <v>54035</v>
      </c>
      <c r="B3061" t="s">
        <v>5000</v>
      </c>
      <c r="C3061" t="s">
        <v>81</v>
      </c>
      <c r="D3061" s="3">
        <v>29211</v>
      </c>
      <c r="E3061" s="4">
        <v>464.35</v>
      </c>
      <c r="F3061" s="4">
        <v>62.9</v>
      </c>
    </row>
    <row r="3062" spans="1:6" x14ac:dyDescent="0.3">
      <c r="A3062" s="1">
        <v>54037</v>
      </c>
      <c r="B3062" t="s">
        <v>5001</v>
      </c>
      <c r="C3062" t="s">
        <v>83</v>
      </c>
      <c r="D3062" s="3">
        <v>53498</v>
      </c>
      <c r="E3062" s="4">
        <v>209.63</v>
      </c>
      <c r="F3062" s="4">
        <v>255.2</v>
      </c>
    </row>
    <row r="3063" spans="1:6" x14ac:dyDescent="0.3">
      <c r="A3063" s="1">
        <v>54039</v>
      </c>
      <c r="B3063" t="s">
        <v>5002</v>
      </c>
      <c r="C3063" t="s">
        <v>5003</v>
      </c>
      <c r="D3063" s="3">
        <v>193063</v>
      </c>
      <c r="E3063" s="4">
        <v>901.59</v>
      </c>
      <c r="F3063" s="4">
        <v>214.1</v>
      </c>
    </row>
    <row r="3064" spans="1:6" x14ac:dyDescent="0.3">
      <c r="A3064" s="1">
        <v>54041</v>
      </c>
      <c r="B3064" t="s">
        <v>5004</v>
      </c>
      <c r="C3064" t="s">
        <v>1112</v>
      </c>
      <c r="D3064" s="3">
        <v>16372</v>
      </c>
      <c r="E3064" s="4">
        <v>384.9</v>
      </c>
      <c r="F3064" s="4">
        <v>42.5</v>
      </c>
    </row>
    <row r="3065" spans="1:6" x14ac:dyDescent="0.3">
      <c r="A3065" s="1">
        <v>54043</v>
      </c>
      <c r="B3065" t="s">
        <v>5005</v>
      </c>
      <c r="C3065" t="s">
        <v>313</v>
      </c>
      <c r="D3065" s="3">
        <v>21720</v>
      </c>
      <c r="E3065" s="4">
        <v>437.04</v>
      </c>
      <c r="F3065" s="4">
        <v>49.7</v>
      </c>
    </row>
    <row r="3066" spans="1:6" x14ac:dyDescent="0.3">
      <c r="A3066" s="1">
        <v>54045</v>
      </c>
      <c r="B3066" t="s">
        <v>5006</v>
      </c>
      <c r="C3066" t="s">
        <v>317</v>
      </c>
      <c r="D3066" s="3">
        <v>36743</v>
      </c>
      <c r="E3066" s="4">
        <v>453.74</v>
      </c>
      <c r="F3066" s="4">
        <v>81</v>
      </c>
    </row>
    <row r="3067" spans="1:6" x14ac:dyDescent="0.3">
      <c r="A3067" s="1">
        <v>54047</v>
      </c>
      <c r="B3067" t="s">
        <v>5007</v>
      </c>
      <c r="C3067" t="s">
        <v>3308</v>
      </c>
      <c r="D3067" s="3">
        <v>22113</v>
      </c>
      <c r="E3067" s="4">
        <v>533.46</v>
      </c>
      <c r="F3067" s="4">
        <v>41.5</v>
      </c>
    </row>
    <row r="3068" spans="1:6" x14ac:dyDescent="0.3">
      <c r="A3068" s="1">
        <v>54049</v>
      </c>
      <c r="B3068" t="s">
        <v>5008</v>
      </c>
      <c r="C3068" t="s">
        <v>105</v>
      </c>
      <c r="D3068" s="3">
        <v>56418</v>
      </c>
      <c r="E3068" s="4">
        <v>308.74</v>
      </c>
      <c r="F3068" s="4">
        <v>182.7</v>
      </c>
    </row>
    <row r="3069" spans="1:6" x14ac:dyDescent="0.3">
      <c r="A3069" s="1">
        <v>54051</v>
      </c>
      <c r="B3069" t="s">
        <v>5009</v>
      </c>
      <c r="C3069" t="s">
        <v>107</v>
      </c>
      <c r="D3069" s="3">
        <v>33107</v>
      </c>
      <c r="E3069" s="4">
        <v>305.43</v>
      </c>
      <c r="F3069" s="4">
        <v>108.4</v>
      </c>
    </row>
    <row r="3070" spans="1:6" x14ac:dyDescent="0.3">
      <c r="A3070" s="1">
        <v>54053</v>
      </c>
      <c r="B3070" t="s">
        <v>5010</v>
      </c>
      <c r="C3070" t="s">
        <v>1233</v>
      </c>
      <c r="D3070" s="3">
        <v>27324</v>
      </c>
      <c r="E3070" s="4">
        <v>430.75</v>
      </c>
      <c r="F3070" s="4">
        <v>63.4</v>
      </c>
    </row>
    <row r="3071" spans="1:6" x14ac:dyDescent="0.3">
      <c r="A3071" s="1">
        <v>54055</v>
      </c>
      <c r="B3071" t="s">
        <v>5011</v>
      </c>
      <c r="C3071" t="s">
        <v>1239</v>
      </c>
      <c r="D3071" s="3">
        <v>62264</v>
      </c>
      <c r="E3071" s="4">
        <v>418.99</v>
      </c>
      <c r="F3071" s="4">
        <v>148.6</v>
      </c>
    </row>
    <row r="3072" spans="1:6" x14ac:dyDescent="0.3">
      <c r="A3072" s="1">
        <v>54057</v>
      </c>
      <c r="B3072" t="s">
        <v>5012</v>
      </c>
      <c r="C3072" t="s">
        <v>573</v>
      </c>
      <c r="D3072" s="3">
        <v>28212</v>
      </c>
      <c r="E3072" s="4">
        <v>327.83</v>
      </c>
      <c r="F3072" s="4">
        <v>86.1</v>
      </c>
    </row>
    <row r="3073" spans="1:6" x14ac:dyDescent="0.3">
      <c r="A3073" s="1">
        <v>54059</v>
      </c>
      <c r="B3073" t="s">
        <v>5013</v>
      </c>
      <c r="C3073" t="s">
        <v>5014</v>
      </c>
      <c r="D3073" s="3">
        <v>26839</v>
      </c>
      <c r="E3073" s="4">
        <v>423.11</v>
      </c>
      <c r="F3073" s="4">
        <v>63.4</v>
      </c>
    </row>
    <row r="3074" spans="1:6" x14ac:dyDescent="0.3">
      <c r="A3074" s="1">
        <v>54061</v>
      </c>
      <c r="B3074" t="s">
        <v>5015</v>
      </c>
      <c r="C3074" t="s">
        <v>5016</v>
      </c>
      <c r="D3074" s="3">
        <v>96189</v>
      </c>
      <c r="E3074" s="4">
        <v>360.06</v>
      </c>
      <c r="F3074" s="4">
        <v>267.10000000000002</v>
      </c>
    </row>
    <row r="3075" spans="1:6" x14ac:dyDescent="0.3">
      <c r="A3075" s="1">
        <v>54063</v>
      </c>
      <c r="B3075" t="s">
        <v>5017</v>
      </c>
      <c r="C3075" t="s">
        <v>112</v>
      </c>
      <c r="D3075" s="3">
        <v>13502</v>
      </c>
      <c r="E3075" s="4">
        <v>472.75</v>
      </c>
      <c r="F3075" s="4">
        <v>28.6</v>
      </c>
    </row>
    <row r="3076" spans="1:6" x14ac:dyDescent="0.3">
      <c r="A3076" s="1">
        <v>54065</v>
      </c>
      <c r="B3076" t="s">
        <v>5018</v>
      </c>
      <c r="C3076" t="s">
        <v>116</v>
      </c>
      <c r="D3076" s="3">
        <v>17541</v>
      </c>
      <c r="E3076" s="4">
        <v>229.07</v>
      </c>
      <c r="F3076" s="4">
        <v>76.599999999999994</v>
      </c>
    </row>
    <row r="3077" spans="1:6" x14ac:dyDescent="0.3">
      <c r="A3077" s="1">
        <v>54067</v>
      </c>
      <c r="B3077" t="s">
        <v>5019</v>
      </c>
      <c r="C3077" t="s">
        <v>1886</v>
      </c>
      <c r="D3077" s="3">
        <v>26233</v>
      </c>
      <c r="E3077" s="4">
        <v>646.82000000000005</v>
      </c>
      <c r="F3077" s="4">
        <v>40.6</v>
      </c>
    </row>
    <row r="3078" spans="1:6" x14ac:dyDescent="0.3">
      <c r="A3078" s="1">
        <v>54069</v>
      </c>
      <c r="B3078" t="s">
        <v>5020</v>
      </c>
      <c r="C3078" t="s">
        <v>1376</v>
      </c>
      <c r="D3078" s="3">
        <v>44443</v>
      </c>
      <c r="E3078" s="4">
        <v>105.82</v>
      </c>
      <c r="F3078" s="4">
        <v>420</v>
      </c>
    </row>
    <row r="3079" spans="1:6" x14ac:dyDescent="0.3">
      <c r="A3079" s="1">
        <v>54071</v>
      </c>
      <c r="B3079" t="s">
        <v>5021</v>
      </c>
      <c r="C3079" t="s">
        <v>1894</v>
      </c>
      <c r="D3079" s="3">
        <v>7695</v>
      </c>
      <c r="E3079" s="4">
        <v>696.05</v>
      </c>
      <c r="F3079" s="4">
        <v>11.1</v>
      </c>
    </row>
    <row r="3080" spans="1:6" x14ac:dyDescent="0.3">
      <c r="A3080" s="1">
        <v>54073</v>
      </c>
      <c r="B3080" t="s">
        <v>5022</v>
      </c>
      <c r="C3080" t="s">
        <v>5023</v>
      </c>
      <c r="D3080" s="3">
        <v>7605</v>
      </c>
      <c r="E3080" s="4">
        <v>130.1</v>
      </c>
      <c r="F3080" s="4">
        <v>58.5</v>
      </c>
    </row>
    <row r="3081" spans="1:6" x14ac:dyDescent="0.3">
      <c r="A3081" s="1">
        <v>54075</v>
      </c>
      <c r="B3081" t="s">
        <v>5024</v>
      </c>
      <c r="C3081" t="s">
        <v>1542</v>
      </c>
      <c r="D3081" s="3">
        <v>8719</v>
      </c>
      <c r="E3081" s="4">
        <v>940.28</v>
      </c>
      <c r="F3081" s="4">
        <v>9.3000000000000007</v>
      </c>
    </row>
    <row r="3082" spans="1:6" x14ac:dyDescent="0.3">
      <c r="A3082" s="1">
        <v>54077</v>
      </c>
      <c r="B3082" t="s">
        <v>5025</v>
      </c>
      <c r="C3082" t="s">
        <v>5026</v>
      </c>
      <c r="D3082" s="3">
        <v>33520</v>
      </c>
      <c r="E3082" s="4">
        <v>648.79999999999995</v>
      </c>
      <c r="F3082" s="4">
        <v>51.7</v>
      </c>
    </row>
    <row r="3083" spans="1:6" x14ac:dyDescent="0.3">
      <c r="A3083" s="1">
        <v>54079</v>
      </c>
      <c r="B3083" t="s">
        <v>5027</v>
      </c>
      <c r="C3083" t="s">
        <v>745</v>
      </c>
      <c r="D3083" s="3">
        <v>55486</v>
      </c>
      <c r="E3083" s="4">
        <v>345.67</v>
      </c>
      <c r="F3083" s="4">
        <v>160.5</v>
      </c>
    </row>
    <row r="3084" spans="1:6" x14ac:dyDescent="0.3">
      <c r="A3084" s="1">
        <v>54081</v>
      </c>
      <c r="B3084" t="s">
        <v>5028</v>
      </c>
      <c r="C3084" t="s">
        <v>5029</v>
      </c>
      <c r="D3084" s="3">
        <v>78859</v>
      </c>
      <c r="E3084" s="4">
        <v>605.35</v>
      </c>
      <c r="F3084" s="4">
        <v>130.30000000000001</v>
      </c>
    </row>
    <row r="3085" spans="1:6" x14ac:dyDescent="0.3">
      <c r="A3085" s="1">
        <v>54083</v>
      </c>
      <c r="B3085" t="s">
        <v>5030</v>
      </c>
      <c r="C3085" t="s">
        <v>124</v>
      </c>
      <c r="D3085" s="3">
        <v>29405</v>
      </c>
      <c r="E3085" s="4">
        <v>1039.68</v>
      </c>
      <c r="F3085" s="4">
        <v>28.3</v>
      </c>
    </row>
    <row r="3086" spans="1:6" x14ac:dyDescent="0.3">
      <c r="A3086" s="1">
        <v>54085</v>
      </c>
      <c r="B3086" t="s">
        <v>5031</v>
      </c>
      <c r="C3086" t="s">
        <v>5032</v>
      </c>
      <c r="D3086" s="3">
        <v>10449</v>
      </c>
      <c r="E3086" s="4">
        <v>451.99</v>
      </c>
      <c r="F3086" s="4">
        <v>23.1</v>
      </c>
    </row>
    <row r="3087" spans="1:6" x14ac:dyDescent="0.3">
      <c r="A3087" s="1">
        <v>54087</v>
      </c>
      <c r="B3087" t="s">
        <v>5033</v>
      </c>
      <c r="C3087" t="s">
        <v>4166</v>
      </c>
      <c r="D3087" s="3">
        <v>14926</v>
      </c>
      <c r="E3087" s="4">
        <v>483.56</v>
      </c>
      <c r="F3087" s="4">
        <v>30.9</v>
      </c>
    </row>
    <row r="3088" spans="1:6" x14ac:dyDescent="0.3">
      <c r="A3088" s="1">
        <v>54089</v>
      </c>
      <c r="B3088" t="s">
        <v>5034</v>
      </c>
      <c r="C3088" t="s">
        <v>5035</v>
      </c>
      <c r="D3088" s="3">
        <v>13927</v>
      </c>
      <c r="E3088" s="4">
        <v>360.46</v>
      </c>
      <c r="F3088" s="4">
        <v>38.6</v>
      </c>
    </row>
    <row r="3089" spans="1:6" x14ac:dyDescent="0.3">
      <c r="A3089" s="1">
        <v>54091</v>
      </c>
      <c r="B3089" t="s">
        <v>5036</v>
      </c>
      <c r="C3089" t="s">
        <v>760</v>
      </c>
      <c r="D3089" s="3">
        <v>16895</v>
      </c>
      <c r="E3089" s="4">
        <v>172.77</v>
      </c>
      <c r="F3089" s="4">
        <v>97.8</v>
      </c>
    </row>
    <row r="3090" spans="1:6" x14ac:dyDescent="0.3">
      <c r="A3090" s="1">
        <v>54093</v>
      </c>
      <c r="B3090" t="s">
        <v>5037</v>
      </c>
      <c r="C3090" t="s">
        <v>5038</v>
      </c>
      <c r="D3090" s="3">
        <v>7141</v>
      </c>
      <c r="E3090" s="4">
        <v>418.92</v>
      </c>
      <c r="F3090" s="4">
        <v>17</v>
      </c>
    </row>
    <row r="3091" spans="1:6" x14ac:dyDescent="0.3">
      <c r="A3091" s="1">
        <v>54095</v>
      </c>
      <c r="B3091" t="s">
        <v>5039</v>
      </c>
      <c r="C3091" t="s">
        <v>4570</v>
      </c>
      <c r="D3091" s="3">
        <v>9208</v>
      </c>
      <c r="E3091" s="4">
        <v>256.29000000000002</v>
      </c>
      <c r="F3091" s="4">
        <v>35.9</v>
      </c>
    </row>
    <row r="3092" spans="1:6" x14ac:dyDescent="0.3">
      <c r="A3092" s="1">
        <v>54097</v>
      </c>
      <c r="B3092" t="s">
        <v>5040</v>
      </c>
      <c r="C3092" t="s">
        <v>4572</v>
      </c>
      <c r="D3092" s="3">
        <v>24254</v>
      </c>
      <c r="E3092" s="4">
        <v>354.64</v>
      </c>
      <c r="F3092" s="4">
        <v>68.400000000000006</v>
      </c>
    </row>
    <row r="3093" spans="1:6" x14ac:dyDescent="0.3">
      <c r="A3093" s="1">
        <v>54099</v>
      </c>
      <c r="B3093" t="s">
        <v>5041</v>
      </c>
      <c r="C3093" t="s">
        <v>1028</v>
      </c>
      <c r="D3093" s="3">
        <v>42481</v>
      </c>
      <c r="E3093" s="4">
        <v>505.98</v>
      </c>
      <c r="F3093" s="4">
        <v>84</v>
      </c>
    </row>
    <row r="3094" spans="1:6" x14ac:dyDescent="0.3">
      <c r="A3094" s="1">
        <v>54101</v>
      </c>
      <c r="B3094" t="s">
        <v>5042</v>
      </c>
      <c r="C3094" t="s">
        <v>1030</v>
      </c>
      <c r="D3094" s="3">
        <v>9154</v>
      </c>
      <c r="E3094" s="4">
        <v>553.47</v>
      </c>
      <c r="F3094" s="4">
        <v>16.5</v>
      </c>
    </row>
    <row r="3095" spans="1:6" x14ac:dyDescent="0.3">
      <c r="A3095" s="1">
        <v>54103</v>
      </c>
      <c r="B3095" t="s">
        <v>5043</v>
      </c>
      <c r="C3095" t="s">
        <v>5044</v>
      </c>
      <c r="D3095" s="3">
        <v>16583</v>
      </c>
      <c r="E3095" s="4">
        <v>358.06</v>
      </c>
      <c r="F3095" s="4">
        <v>46.3</v>
      </c>
    </row>
    <row r="3096" spans="1:6" x14ac:dyDescent="0.3">
      <c r="A3096" s="1">
        <v>54105</v>
      </c>
      <c r="B3096" t="s">
        <v>5045</v>
      </c>
      <c r="C3096" t="s">
        <v>5046</v>
      </c>
      <c r="D3096" s="3">
        <v>5717</v>
      </c>
      <c r="E3096" s="4">
        <v>232.51</v>
      </c>
      <c r="F3096" s="4">
        <v>24.6</v>
      </c>
    </row>
    <row r="3097" spans="1:6" x14ac:dyDescent="0.3">
      <c r="A3097" s="1">
        <v>54107</v>
      </c>
      <c r="B3097" t="s">
        <v>5047</v>
      </c>
      <c r="C3097" t="s">
        <v>3591</v>
      </c>
      <c r="D3097" s="3">
        <v>86956</v>
      </c>
      <c r="E3097" s="4">
        <v>366.26</v>
      </c>
      <c r="F3097" s="4">
        <v>237.4</v>
      </c>
    </row>
    <row r="3098" spans="1:6" x14ac:dyDescent="0.3">
      <c r="A3098" s="1">
        <v>54109</v>
      </c>
      <c r="B3098" t="s">
        <v>5048</v>
      </c>
      <c r="C3098" t="s">
        <v>3208</v>
      </c>
      <c r="D3098" s="3">
        <v>23796</v>
      </c>
      <c r="E3098" s="4">
        <v>499.45</v>
      </c>
      <c r="F3098" s="4">
        <v>47.6</v>
      </c>
    </row>
    <row r="3099" spans="1:6" x14ac:dyDescent="0.3">
      <c r="A3099" s="1">
        <v>55</v>
      </c>
      <c r="B3099" t="s">
        <v>5049</v>
      </c>
      <c r="C3099" t="s">
        <v>5050</v>
      </c>
      <c r="D3099" s="3">
        <v>5686986</v>
      </c>
      <c r="E3099" s="4">
        <v>54157.8</v>
      </c>
      <c r="F3099" s="4">
        <v>105</v>
      </c>
    </row>
    <row r="3100" spans="1:6" x14ac:dyDescent="0.3">
      <c r="A3100" s="1">
        <v>55001</v>
      </c>
      <c r="B3100" t="s">
        <v>5051</v>
      </c>
      <c r="C3100" t="s">
        <v>496</v>
      </c>
      <c r="D3100" s="3">
        <v>20875</v>
      </c>
      <c r="E3100" s="4">
        <v>645.65</v>
      </c>
      <c r="F3100" s="4">
        <v>32.299999999999997</v>
      </c>
    </row>
    <row r="3101" spans="1:6" x14ac:dyDescent="0.3">
      <c r="A3101" s="1">
        <v>55003</v>
      </c>
      <c r="B3101" t="s">
        <v>5052</v>
      </c>
      <c r="C3101" t="s">
        <v>3470</v>
      </c>
      <c r="D3101" s="3">
        <v>16157</v>
      </c>
      <c r="E3101" s="4">
        <v>1045.04</v>
      </c>
      <c r="F3101" s="4">
        <v>15.5</v>
      </c>
    </row>
    <row r="3102" spans="1:6" x14ac:dyDescent="0.3">
      <c r="A3102" s="1">
        <v>55005</v>
      </c>
      <c r="B3102" t="s">
        <v>5053</v>
      </c>
      <c r="C3102" t="s">
        <v>5054</v>
      </c>
      <c r="D3102" s="3">
        <v>45870</v>
      </c>
      <c r="E3102" s="4">
        <v>862.71</v>
      </c>
      <c r="F3102" s="4">
        <v>53.2</v>
      </c>
    </row>
    <row r="3103" spans="1:6" x14ac:dyDescent="0.3">
      <c r="A3103" s="1">
        <v>55007</v>
      </c>
      <c r="B3103" t="s">
        <v>5055</v>
      </c>
      <c r="C3103" t="s">
        <v>5056</v>
      </c>
      <c r="D3103" s="3">
        <v>15014</v>
      </c>
      <c r="E3103" s="4">
        <v>1477.86</v>
      </c>
      <c r="F3103" s="4">
        <v>10.199999999999999</v>
      </c>
    </row>
    <row r="3104" spans="1:6" x14ac:dyDescent="0.3">
      <c r="A3104" s="1">
        <v>55009</v>
      </c>
      <c r="B3104" t="s">
        <v>5057</v>
      </c>
      <c r="C3104" t="s">
        <v>1145</v>
      </c>
      <c r="D3104" s="3">
        <v>248007</v>
      </c>
      <c r="E3104" s="4">
        <v>529.71</v>
      </c>
      <c r="F3104" s="4">
        <v>468.2</v>
      </c>
    </row>
    <row r="3105" spans="1:6" x14ac:dyDescent="0.3">
      <c r="A3105" s="1">
        <v>55011</v>
      </c>
      <c r="B3105" t="s">
        <v>5058</v>
      </c>
      <c r="C3105" t="s">
        <v>2847</v>
      </c>
      <c r="D3105" s="3">
        <v>13587</v>
      </c>
      <c r="E3105" s="4">
        <v>671.64</v>
      </c>
      <c r="F3105" s="4">
        <v>20.2</v>
      </c>
    </row>
    <row r="3106" spans="1:6" x14ac:dyDescent="0.3">
      <c r="A3106" s="1">
        <v>55013</v>
      </c>
      <c r="B3106" t="s">
        <v>5059</v>
      </c>
      <c r="C3106" t="s">
        <v>5060</v>
      </c>
      <c r="D3106" s="3">
        <v>15457</v>
      </c>
      <c r="E3106" s="4">
        <v>821.85</v>
      </c>
      <c r="F3106" s="4">
        <v>18.8</v>
      </c>
    </row>
    <row r="3107" spans="1:6" x14ac:dyDescent="0.3">
      <c r="A3107" s="1">
        <v>55015</v>
      </c>
      <c r="B3107" t="s">
        <v>5061</v>
      </c>
      <c r="C3107" t="s">
        <v>5062</v>
      </c>
      <c r="D3107" s="3">
        <v>48971</v>
      </c>
      <c r="E3107" s="4">
        <v>318.24</v>
      </c>
      <c r="F3107" s="4">
        <v>153.9</v>
      </c>
    </row>
    <row r="3108" spans="1:6" x14ac:dyDescent="0.3">
      <c r="A3108" s="1">
        <v>55017</v>
      </c>
      <c r="B3108" t="s">
        <v>5063</v>
      </c>
      <c r="C3108" t="s">
        <v>2192</v>
      </c>
      <c r="D3108" s="3">
        <v>62415</v>
      </c>
      <c r="E3108" s="4">
        <v>1008.37</v>
      </c>
      <c r="F3108" s="4">
        <v>61.9</v>
      </c>
    </row>
    <row r="3109" spans="1:6" x14ac:dyDescent="0.3">
      <c r="A3109" s="1">
        <v>55019</v>
      </c>
      <c r="B3109" t="s">
        <v>5064</v>
      </c>
      <c r="C3109" t="s">
        <v>262</v>
      </c>
      <c r="D3109" s="3">
        <v>34690</v>
      </c>
      <c r="E3109" s="4">
        <v>1209.82</v>
      </c>
      <c r="F3109" s="4">
        <v>28.7</v>
      </c>
    </row>
    <row r="3110" spans="1:6" x14ac:dyDescent="0.3">
      <c r="A3110" s="1">
        <v>55021</v>
      </c>
      <c r="B3110" t="s">
        <v>5065</v>
      </c>
      <c r="C3110" t="s">
        <v>268</v>
      </c>
      <c r="D3110" s="3">
        <v>56833</v>
      </c>
      <c r="E3110" s="4">
        <v>765.53</v>
      </c>
      <c r="F3110" s="4">
        <v>74.2</v>
      </c>
    </row>
    <row r="3111" spans="1:6" x14ac:dyDescent="0.3">
      <c r="A3111" s="1">
        <v>55023</v>
      </c>
      <c r="B3111" t="s">
        <v>5066</v>
      </c>
      <c r="C3111" t="s">
        <v>274</v>
      </c>
      <c r="D3111" s="3">
        <v>16644</v>
      </c>
      <c r="E3111" s="4">
        <v>570.66</v>
      </c>
      <c r="F3111" s="4">
        <v>29.2</v>
      </c>
    </row>
    <row r="3112" spans="1:6" x14ac:dyDescent="0.3">
      <c r="A3112" s="1">
        <v>55025</v>
      </c>
      <c r="B3112" t="s">
        <v>5067</v>
      </c>
      <c r="C3112" t="s">
        <v>5068</v>
      </c>
      <c r="D3112" s="3">
        <v>488073</v>
      </c>
      <c r="E3112" s="4">
        <v>1197.24</v>
      </c>
      <c r="F3112" s="4">
        <v>407.7</v>
      </c>
    </row>
    <row r="3113" spans="1:6" x14ac:dyDescent="0.3">
      <c r="A3113" s="1">
        <v>55027</v>
      </c>
      <c r="B3113" t="s">
        <v>5069</v>
      </c>
      <c r="C3113" t="s">
        <v>851</v>
      </c>
      <c r="D3113" s="3">
        <v>88759</v>
      </c>
      <c r="E3113" s="4">
        <v>875.62</v>
      </c>
      <c r="F3113" s="4">
        <v>101.4</v>
      </c>
    </row>
    <row r="3114" spans="1:6" x14ac:dyDescent="0.3">
      <c r="A3114" s="1">
        <v>55029</v>
      </c>
      <c r="B3114" t="s">
        <v>5070</v>
      </c>
      <c r="C3114" t="s">
        <v>5071</v>
      </c>
      <c r="D3114" s="3">
        <v>27785</v>
      </c>
      <c r="E3114" s="4">
        <v>481.98</v>
      </c>
      <c r="F3114" s="4">
        <v>57.6</v>
      </c>
    </row>
    <row r="3115" spans="1:6" x14ac:dyDescent="0.3">
      <c r="A3115" s="1">
        <v>55031</v>
      </c>
      <c r="B3115" t="s">
        <v>5072</v>
      </c>
      <c r="C3115" t="s">
        <v>534</v>
      </c>
      <c r="D3115" s="3">
        <v>44159</v>
      </c>
      <c r="E3115" s="4">
        <v>1304.1400000000001</v>
      </c>
      <c r="F3115" s="4">
        <v>33.9</v>
      </c>
    </row>
    <row r="3116" spans="1:6" x14ac:dyDescent="0.3">
      <c r="A3116" s="1">
        <v>55033</v>
      </c>
      <c r="B3116" t="s">
        <v>5073</v>
      </c>
      <c r="C3116" t="s">
        <v>3403</v>
      </c>
      <c r="D3116" s="3">
        <v>43857</v>
      </c>
      <c r="E3116" s="4">
        <v>850.11</v>
      </c>
      <c r="F3116" s="4">
        <v>51.6</v>
      </c>
    </row>
    <row r="3117" spans="1:6" x14ac:dyDescent="0.3">
      <c r="A3117" s="1">
        <v>55035</v>
      </c>
      <c r="B3117" t="s">
        <v>5074</v>
      </c>
      <c r="C3117" t="s">
        <v>5075</v>
      </c>
      <c r="D3117" s="3">
        <v>98736</v>
      </c>
      <c r="E3117" s="4">
        <v>637.98</v>
      </c>
      <c r="F3117" s="4">
        <v>154.80000000000001</v>
      </c>
    </row>
    <row r="3118" spans="1:6" x14ac:dyDescent="0.3">
      <c r="A3118" s="1">
        <v>55037</v>
      </c>
      <c r="B3118" t="s">
        <v>5076</v>
      </c>
      <c r="C3118" t="s">
        <v>3922</v>
      </c>
      <c r="D3118" s="3">
        <v>4423</v>
      </c>
      <c r="E3118" s="4">
        <v>488.2</v>
      </c>
      <c r="F3118" s="4">
        <v>9.1</v>
      </c>
    </row>
    <row r="3119" spans="1:6" x14ac:dyDescent="0.3">
      <c r="A3119" s="1">
        <v>55039</v>
      </c>
      <c r="B3119" t="s">
        <v>5077</v>
      </c>
      <c r="C3119" t="s">
        <v>5078</v>
      </c>
      <c r="D3119" s="3">
        <v>101633</v>
      </c>
      <c r="E3119" s="4">
        <v>719.55</v>
      </c>
      <c r="F3119" s="4">
        <v>141.19999999999999</v>
      </c>
    </row>
    <row r="3120" spans="1:6" x14ac:dyDescent="0.3">
      <c r="A3120" s="1">
        <v>55041</v>
      </c>
      <c r="B3120" t="s">
        <v>5079</v>
      </c>
      <c r="C3120" t="s">
        <v>3814</v>
      </c>
      <c r="D3120" s="3">
        <v>9304</v>
      </c>
      <c r="E3120" s="4">
        <v>1014.07</v>
      </c>
      <c r="F3120" s="4">
        <v>9.1999999999999993</v>
      </c>
    </row>
    <row r="3121" spans="1:6" x14ac:dyDescent="0.3">
      <c r="A3121" s="1">
        <v>55043</v>
      </c>
      <c r="B3121" t="s">
        <v>5080</v>
      </c>
      <c r="C3121" t="s">
        <v>292</v>
      </c>
      <c r="D3121" s="3">
        <v>51208</v>
      </c>
      <c r="E3121" s="4">
        <v>1146.8499999999999</v>
      </c>
      <c r="F3121" s="4">
        <v>44.7</v>
      </c>
    </row>
    <row r="3122" spans="1:6" x14ac:dyDescent="0.3">
      <c r="A3122" s="1">
        <v>55045</v>
      </c>
      <c r="B3122" t="s">
        <v>5081</v>
      </c>
      <c r="C3122" t="s">
        <v>1820</v>
      </c>
      <c r="D3122" s="3">
        <v>36842</v>
      </c>
      <c r="E3122" s="4">
        <v>583.96</v>
      </c>
      <c r="F3122" s="4">
        <v>63.1</v>
      </c>
    </row>
    <row r="3123" spans="1:6" x14ac:dyDescent="0.3">
      <c r="A3123" s="1">
        <v>55047</v>
      </c>
      <c r="B3123" t="s">
        <v>5082</v>
      </c>
      <c r="C3123" t="s">
        <v>5083</v>
      </c>
      <c r="D3123" s="3">
        <v>19051</v>
      </c>
      <c r="E3123" s="4">
        <v>349.44</v>
      </c>
      <c r="F3123" s="4">
        <v>54.5</v>
      </c>
    </row>
    <row r="3124" spans="1:6" x14ac:dyDescent="0.3">
      <c r="A3124" s="1">
        <v>55049</v>
      </c>
      <c r="B3124" t="s">
        <v>5084</v>
      </c>
      <c r="C3124" t="s">
        <v>1499</v>
      </c>
      <c r="D3124" s="3">
        <v>23687</v>
      </c>
      <c r="E3124" s="4">
        <v>762.58</v>
      </c>
      <c r="F3124" s="4">
        <v>31.1</v>
      </c>
    </row>
    <row r="3125" spans="1:6" x14ac:dyDescent="0.3">
      <c r="A3125" s="1">
        <v>55051</v>
      </c>
      <c r="B3125" t="s">
        <v>5085</v>
      </c>
      <c r="C3125" t="s">
        <v>2225</v>
      </c>
      <c r="D3125" s="3">
        <v>5916</v>
      </c>
      <c r="E3125" s="4">
        <v>758.17</v>
      </c>
      <c r="F3125" s="4">
        <v>7.8</v>
      </c>
    </row>
    <row r="3126" spans="1:6" x14ac:dyDescent="0.3">
      <c r="A3126" s="1">
        <v>55053</v>
      </c>
      <c r="B3126" t="s">
        <v>5086</v>
      </c>
      <c r="C3126" t="s">
        <v>81</v>
      </c>
      <c r="D3126" s="3">
        <v>20449</v>
      </c>
      <c r="E3126" s="4">
        <v>987.72</v>
      </c>
      <c r="F3126" s="4">
        <v>20.7</v>
      </c>
    </row>
    <row r="3127" spans="1:6" x14ac:dyDescent="0.3">
      <c r="A3127" s="1">
        <v>55055</v>
      </c>
      <c r="B3127" t="s">
        <v>5087</v>
      </c>
      <c r="C3127" t="s">
        <v>83</v>
      </c>
      <c r="D3127" s="3">
        <v>83686</v>
      </c>
      <c r="E3127" s="4">
        <v>556.47</v>
      </c>
      <c r="F3127" s="4">
        <v>150.4</v>
      </c>
    </row>
    <row r="3128" spans="1:6" x14ac:dyDescent="0.3">
      <c r="A3128" s="1">
        <v>55057</v>
      </c>
      <c r="B3128" t="s">
        <v>5088</v>
      </c>
      <c r="C3128" t="s">
        <v>5089</v>
      </c>
      <c r="D3128" s="3">
        <v>26664</v>
      </c>
      <c r="E3128" s="4">
        <v>766.93</v>
      </c>
      <c r="F3128" s="4">
        <v>34.799999999999997</v>
      </c>
    </row>
    <row r="3129" spans="1:6" x14ac:dyDescent="0.3">
      <c r="A3129" s="1">
        <v>55059</v>
      </c>
      <c r="B3129" t="s">
        <v>5090</v>
      </c>
      <c r="C3129" t="s">
        <v>5091</v>
      </c>
      <c r="D3129" s="3">
        <v>166426</v>
      </c>
      <c r="E3129" s="4">
        <v>271.99</v>
      </c>
      <c r="F3129" s="4">
        <v>611.9</v>
      </c>
    </row>
    <row r="3130" spans="1:6" x14ac:dyDescent="0.3">
      <c r="A3130" s="1">
        <v>55061</v>
      </c>
      <c r="B3130" t="s">
        <v>5092</v>
      </c>
      <c r="C3130" t="s">
        <v>5093</v>
      </c>
      <c r="D3130" s="3">
        <v>20574</v>
      </c>
      <c r="E3130" s="4">
        <v>342.52</v>
      </c>
      <c r="F3130" s="4">
        <v>60.1</v>
      </c>
    </row>
    <row r="3131" spans="1:6" x14ac:dyDescent="0.3">
      <c r="A3131" s="1">
        <v>55063</v>
      </c>
      <c r="B3131" t="s">
        <v>5094</v>
      </c>
      <c r="C3131" t="s">
        <v>5095</v>
      </c>
      <c r="D3131" s="3">
        <v>114638</v>
      </c>
      <c r="E3131" s="4">
        <v>451.69</v>
      </c>
      <c r="F3131" s="4">
        <v>253.8</v>
      </c>
    </row>
    <row r="3132" spans="1:6" x14ac:dyDescent="0.3">
      <c r="A3132" s="1">
        <v>55065</v>
      </c>
      <c r="B3132" t="s">
        <v>5096</v>
      </c>
      <c r="C3132" t="s">
        <v>309</v>
      </c>
      <c r="D3132" s="3">
        <v>16836</v>
      </c>
      <c r="E3132" s="4">
        <v>633.59</v>
      </c>
      <c r="F3132" s="4">
        <v>26.6</v>
      </c>
    </row>
    <row r="3133" spans="1:6" x14ac:dyDescent="0.3">
      <c r="A3133" s="1">
        <v>55067</v>
      </c>
      <c r="B3133" t="s">
        <v>5097</v>
      </c>
      <c r="C3133" t="s">
        <v>5098</v>
      </c>
      <c r="D3133" s="3">
        <v>19977</v>
      </c>
      <c r="E3133" s="4">
        <v>870.64</v>
      </c>
      <c r="F3133" s="4">
        <v>22.9</v>
      </c>
    </row>
    <row r="3134" spans="1:6" x14ac:dyDescent="0.3">
      <c r="A3134" s="1">
        <v>55069</v>
      </c>
      <c r="B3134" t="s">
        <v>5099</v>
      </c>
      <c r="C3134" t="s">
        <v>313</v>
      </c>
      <c r="D3134" s="3">
        <v>28743</v>
      </c>
      <c r="E3134" s="4">
        <v>878.97</v>
      </c>
      <c r="F3134" s="4">
        <v>32.700000000000003</v>
      </c>
    </row>
    <row r="3135" spans="1:6" x14ac:dyDescent="0.3">
      <c r="A3135" s="1">
        <v>55071</v>
      </c>
      <c r="B3135" t="s">
        <v>5100</v>
      </c>
      <c r="C3135" t="s">
        <v>5101</v>
      </c>
      <c r="D3135" s="3">
        <v>81442</v>
      </c>
      <c r="E3135" s="4">
        <v>589.08000000000004</v>
      </c>
      <c r="F3135" s="4">
        <v>138.30000000000001</v>
      </c>
    </row>
    <row r="3136" spans="1:6" x14ac:dyDescent="0.3">
      <c r="A3136" s="1">
        <v>55073</v>
      </c>
      <c r="B3136" t="s">
        <v>5102</v>
      </c>
      <c r="C3136" t="s">
        <v>5103</v>
      </c>
      <c r="D3136" s="3">
        <v>134063</v>
      </c>
      <c r="E3136" s="4">
        <v>1544.98</v>
      </c>
      <c r="F3136" s="4">
        <v>86.8</v>
      </c>
    </row>
    <row r="3137" spans="1:6" x14ac:dyDescent="0.3">
      <c r="A3137" s="1">
        <v>55075</v>
      </c>
      <c r="B3137" t="s">
        <v>5104</v>
      </c>
      <c r="C3137" t="s">
        <v>5105</v>
      </c>
      <c r="D3137" s="3">
        <v>41749</v>
      </c>
      <c r="E3137" s="4">
        <v>1399.35</v>
      </c>
      <c r="F3137" s="4">
        <v>29.8</v>
      </c>
    </row>
    <row r="3138" spans="1:6" x14ac:dyDescent="0.3">
      <c r="A3138" s="1">
        <v>55077</v>
      </c>
      <c r="B3138" t="s">
        <v>5106</v>
      </c>
      <c r="C3138" t="s">
        <v>2253</v>
      </c>
      <c r="D3138" s="3">
        <v>15404</v>
      </c>
      <c r="E3138" s="4">
        <v>455.6</v>
      </c>
      <c r="F3138" s="4">
        <v>33.799999999999997</v>
      </c>
    </row>
    <row r="3139" spans="1:6" x14ac:dyDescent="0.3">
      <c r="A3139" s="1">
        <v>55078</v>
      </c>
      <c r="B3139" t="s">
        <v>5107</v>
      </c>
      <c r="C3139" t="s">
        <v>2258</v>
      </c>
      <c r="D3139" s="3">
        <v>4232</v>
      </c>
      <c r="E3139" s="4">
        <v>357.61</v>
      </c>
      <c r="F3139" s="4">
        <v>11.8</v>
      </c>
    </row>
    <row r="3140" spans="1:6" x14ac:dyDescent="0.3">
      <c r="A3140" s="1">
        <v>55079</v>
      </c>
      <c r="B3140" t="s">
        <v>5108</v>
      </c>
      <c r="C3140" t="s">
        <v>5109</v>
      </c>
      <c r="D3140" s="3">
        <v>947735</v>
      </c>
      <c r="E3140" s="4">
        <v>241.4</v>
      </c>
      <c r="F3140" s="4">
        <v>3926</v>
      </c>
    </row>
    <row r="3141" spans="1:6" x14ac:dyDescent="0.3">
      <c r="A3141" s="1">
        <v>55081</v>
      </c>
      <c r="B3141" t="s">
        <v>5110</v>
      </c>
      <c r="C3141" t="s">
        <v>112</v>
      </c>
      <c r="D3141" s="3">
        <v>44673</v>
      </c>
      <c r="E3141" s="4">
        <v>900.78</v>
      </c>
      <c r="F3141" s="4">
        <v>49.6</v>
      </c>
    </row>
    <row r="3142" spans="1:6" x14ac:dyDescent="0.3">
      <c r="A3142" s="1">
        <v>55083</v>
      </c>
      <c r="B3142" t="s">
        <v>5111</v>
      </c>
      <c r="C3142" t="s">
        <v>5112</v>
      </c>
      <c r="D3142" s="3">
        <v>37660</v>
      </c>
      <c r="E3142" s="4">
        <v>997.99</v>
      </c>
      <c r="F3142" s="4">
        <v>37.700000000000003</v>
      </c>
    </row>
    <row r="3143" spans="1:6" x14ac:dyDescent="0.3">
      <c r="A3143" s="1">
        <v>55085</v>
      </c>
      <c r="B3143" t="s">
        <v>5113</v>
      </c>
      <c r="C3143" t="s">
        <v>1120</v>
      </c>
      <c r="D3143" s="3">
        <v>35998</v>
      </c>
      <c r="E3143" s="4">
        <v>1112.97</v>
      </c>
      <c r="F3143" s="4">
        <v>32.299999999999997</v>
      </c>
    </row>
    <row r="3144" spans="1:6" x14ac:dyDescent="0.3">
      <c r="A3144" s="1">
        <v>55087</v>
      </c>
      <c r="B3144" t="s">
        <v>5114</v>
      </c>
      <c r="C3144" t="s">
        <v>5115</v>
      </c>
      <c r="D3144" s="3">
        <v>176695</v>
      </c>
      <c r="E3144" s="4">
        <v>637.52</v>
      </c>
      <c r="F3144" s="4">
        <v>277.2</v>
      </c>
    </row>
    <row r="3145" spans="1:6" x14ac:dyDescent="0.3">
      <c r="A3145" s="1">
        <v>55089</v>
      </c>
      <c r="B3145" t="s">
        <v>5116</v>
      </c>
      <c r="C3145" t="s">
        <v>5117</v>
      </c>
      <c r="D3145" s="3">
        <v>86395</v>
      </c>
      <c r="E3145" s="4">
        <v>233.08</v>
      </c>
      <c r="F3145" s="4">
        <v>370.7</v>
      </c>
    </row>
    <row r="3146" spans="1:6" x14ac:dyDescent="0.3">
      <c r="A3146" s="1">
        <v>55091</v>
      </c>
      <c r="B3146" t="s">
        <v>5118</v>
      </c>
      <c r="C3146" t="s">
        <v>5119</v>
      </c>
      <c r="D3146" s="3">
        <v>7469</v>
      </c>
      <c r="E3146" s="4">
        <v>231.98</v>
      </c>
      <c r="F3146" s="4">
        <v>32.200000000000003</v>
      </c>
    </row>
    <row r="3147" spans="1:6" x14ac:dyDescent="0.3">
      <c r="A3147" s="1">
        <v>55093</v>
      </c>
      <c r="B3147" t="s">
        <v>5120</v>
      </c>
      <c r="C3147" t="s">
        <v>963</v>
      </c>
      <c r="D3147" s="3">
        <v>41019</v>
      </c>
      <c r="E3147" s="4">
        <v>573.75</v>
      </c>
      <c r="F3147" s="4">
        <v>71.5</v>
      </c>
    </row>
    <row r="3148" spans="1:6" x14ac:dyDescent="0.3">
      <c r="A3148" s="1">
        <v>55095</v>
      </c>
      <c r="B3148" t="s">
        <v>5121</v>
      </c>
      <c r="C3148" t="s">
        <v>342</v>
      </c>
      <c r="D3148" s="3">
        <v>44205</v>
      </c>
      <c r="E3148" s="4">
        <v>913.96</v>
      </c>
      <c r="F3148" s="4">
        <v>48.4</v>
      </c>
    </row>
    <row r="3149" spans="1:6" x14ac:dyDescent="0.3">
      <c r="A3149" s="1">
        <v>55097</v>
      </c>
      <c r="B3149" t="s">
        <v>5122</v>
      </c>
      <c r="C3149" t="s">
        <v>3561</v>
      </c>
      <c r="D3149" s="3">
        <v>70019</v>
      </c>
      <c r="E3149" s="4">
        <v>800.68</v>
      </c>
      <c r="F3149" s="4">
        <v>87.4</v>
      </c>
    </row>
    <row r="3150" spans="1:6" x14ac:dyDescent="0.3">
      <c r="A3150" s="1">
        <v>55099</v>
      </c>
      <c r="B3150" t="s">
        <v>5123</v>
      </c>
      <c r="C3150" t="s">
        <v>5124</v>
      </c>
      <c r="D3150" s="3">
        <v>14159</v>
      </c>
      <c r="E3150" s="4">
        <v>1254.3800000000001</v>
      </c>
      <c r="F3150" s="4">
        <v>11.3</v>
      </c>
    </row>
    <row r="3151" spans="1:6" x14ac:dyDescent="0.3">
      <c r="A3151" s="1">
        <v>55101</v>
      </c>
      <c r="B3151" t="s">
        <v>5125</v>
      </c>
      <c r="C3151" t="s">
        <v>5126</v>
      </c>
      <c r="D3151" s="3">
        <v>195408</v>
      </c>
      <c r="E3151" s="4">
        <v>332.5</v>
      </c>
      <c r="F3151" s="4">
        <v>587.70000000000005</v>
      </c>
    </row>
    <row r="3152" spans="1:6" x14ac:dyDescent="0.3">
      <c r="A3152" s="1">
        <v>55103</v>
      </c>
      <c r="B3152" t="s">
        <v>5127</v>
      </c>
      <c r="C3152" t="s">
        <v>1258</v>
      </c>
      <c r="D3152" s="3">
        <v>18021</v>
      </c>
      <c r="E3152" s="4">
        <v>586.15</v>
      </c>
      <c r="F3152" s="4">
        <v>30.7</v>
      </c>
    </row>
    <row r="3153" spans="1:6" x14ac:dyDescent="0.3">
      <c r="A3153" s="1">
        <v>55105</v>
      </c>
      <c r="B3153" t="s">
        <v>5128</v>
      </c>
      <c r="C3153" t="s">
        <v>2423</v>
      </c>
      <c r="D3153" s="3">
        <v>160331</v>
      </c>
      <c r="E3153" s="4">
        <v>718.14</v>
      </c>
      <c r="F3153" s="4">
        <v>223.3</v>
      </c>
    </row>
    <row r="3154" spans="1:6" x14ac:dyDescent="0.3">
      <c r="A3154" s="1">
        <v>55107</v>
      </c>
      <c r="B3154" t="s">
        <v>5129</v>
      </c>
      <c r="C3154" t="s">
        <v>4521</v>
      </c>
      <c r="D3154" s="3">
        <v>14755</v>
      </c>
      <c r="E3154" s="4">
        <v>913.59</v>
      </c>
      <c r="F3154" s="4">
        <v>16.2</v>
      </c>
    </row>
    <row r="3155" spans="1:6" x14ac:dyDescent="0.3">
      <c r="A3155" s="1">
        <v>55109</v>
      </c>
      <c r="B3155" t="s">
        <v>5130</v>
      </c>
      <c r="C3155" t="s">
        <v>5131</v>
      </c>
      <c r="D3155" s="3">
        <v>84345</v>
      </c>
      <c r="E3155" s="4">
        <v>722.33</v>
      </c>
      <c r="F3155" s="4">
        <v>116.8</v>
      </c>
    </row>
    <row r="3156" spans="1:6" x14ac:dyDescent="0.3">
      <c r="A3156" s="1">
        <v>55111</v>
      </c>
      <c r="B3156" t="s">
        <v>5132</v>
      </c>
      <c r="C3156" t="s">
        <v>5133</v>
      </c>
      <c r="D3156" s="3">
        <v>61976</v>
      </c>
      <c r="E3156" s="4">
        <v>830.9</v>
      </c>
      <c r="F3156" s="4">
        <v>74.599999999999994</v>
      </c>
    </row>
    <row r="3157" spans="1:6" x14ac:dyDescent="0.3">
      <c r="A3157" s="1">
        <v>55113</v>
      </c>
      <c r="B3157" t="s">
        <v>5134</v>
      </c>
      <c r="C3157" t="s">
        <v>5135</v>
      </c>
      <c r="D3157" s="3">
        <v>16557</v>
      </c>
      <c r="E3157" s="4">
        <v>1257.3</v>
      </c>
      <c r="F3157" s="4">
        <v>13.2</v>
      </c>
    </row>
    <row r="3158" spans="1:6" x14ac:dyDescent="0.3">
      <c r="A3158" s="1">
        <v>55115</v>
      </c>
      <c r="B3158" t="s">
        <v>5136</v>
      </c>
      <c r="C3158" t="s">
        <v>5137</v>
      </c>
      <c r="D3158" s="3">
        <v>41949</v>
      </c>
      <c r="E3158" s="4">
        <v>893.06</v>
      </c>
      <c r="F3158" s="4">
        <v>47</v>
      </c>
    </row>
    <row r="3159" spans="1:6" x14ac:dyDescent="0.3">
      <c r="A3159" s="1">
        <v>55117</v>
      </c>
      <c r="B3159" t="s">
        <v>5138</v>
      </c>
      <c r="C3159" t="s">
        <v>5139</v>
      </c>
      <c r="D3159" s="3">
        <v>115507</v>
      </c>
      <c r="E3159" s="4">
        <v>511.27</v>
      </c>
      <c r="F3159" s="4">
        <v>225.9</v>
      </c>
    </row>
    <row r="3160" spans="1:6" x14ac:dyDescent="0.3">
      <c r="A3160" s="1">
        <v>55119</v>
      </c>
      <c r="B3160" t="s">
        <v>5140</v>
      </c>
      <c r="C3160" t="s">
        <v>760</v>
      </c>
      <c r="D3160" s="3">
        <v>20689</v>
      </c>
      <c r="E3160" s="4">
        <v>974.88</v>
      </c>
      <c r="F3160" s="4">
        <v>21.2</v>
      </c>
    </row>
    <row r="3161" spans="1:6" x14ac:dyDescent="0.3">
      <c r="A3161" s="1">
        <v>55121</v>
      </c>
      <c r="B3161" t="s">
        <v>5141</v>
      </c>
      <c r="C3161" t="s">
        <v>5142</v>
      </c>
      <c r="D3161" s="3">
        <v>28816</v>
      </c>
      <c r="E3161" s="4">
        <v>732.96</v>
      </c>
      <c r="F3161" s="4">
        <v>39.299999999999997</v>
      </c>
    </row>
    <row r="3162" spans="1:6" x14ac:dyDescent="0.3">
      <c r="A3162" s="1">
        <v>55123</v>
      </c>
      <c r="B3162" t="s">
        <v>5143</v>
      </c>
      <c r="C3162" t="s">
        <v>2728</v>
      </c>
      <c r="D3162" s="3">
        <v>29773</v>
      </c>
      <c r="E3162" s="4">
        <v>791.58</v>
      </c>
      <c r="F3162" s="4">
        <v>37.6</v>
      </c>
    </row>
    <row r="3163" spans="1:6" x14ac:dyDescent="0.3">
      <c r="A3163" s="1">
        <v>55125</v>
      </c>
      <c r="B3163" t="s">
        <v>5144</v>
      </c>
      <c r="C3163" t="s">
        <v>5145</v>
      </c>
      <c r="D3163" s="3">
        <v>21430</v>
      </c>
      <c r="E3163" s="4">
        <v>856.6</v>
      </c>
      <c r="F3163" s="4">
        <v>25</v>
      </c>
    </row>
    <row r="3164" spans="1:6" x14ac:dyDescent="0.3">
      <c r="A3164" s="1">
        <v>55127</v>
      </c>
      <c r="B3164" t="s">
        <v>5146</v>
      </c>
      <c r="C3164" t="s">
        <v>4065</v>
      </c>
      <c r="D3164" s="3">
        <v>102228</v>
      </c>
      <c r="E3164" s="4">
        <v>555.13</v>
      </c>
      <c r="F3164" s="4">
        <v>184.2</v>
      </c>
    </row>
    <row r="3165" spans="1:6" x14ac:dyDescent="0.3">
      <c r="A3165" s="1">
        <v>55129</v>
      </c>
      <c r="B3165" t="s">
        <v>5147</v>
      </c>
      <c r="C3165" t="s">
        <v>5148</v>
      </c>
      <c r="D3165" s="3">
        <v>15911</v>
      </c>
      <c r="E3165" s="4">
        <v>797.11</v>
      </c>
      <c r="F3165" s="4">
        <v>20</v>
      </c>
    </row>
    <row r="3166" spans="1:6" x14ac:dyDescent="0.3">
      <c r="A3166" s="1">
        <v>55131</v>
      </c>
      <c r="B3166" t="s">
        <v>5149</v>
      </c>
      <c r="C3166" t="s">
        <v>142</v>
      </c>
      <c r="D3166" s="3">
        <v>131887</v>
      </c>
      <c r="E3166" s="4">
        <v>430.7</v>
      </c>
      <c r="F3166" s="4">
        <v>306.2</v>
      </c>
    </row>
    <row r="3167" spans="1:6" x14ac:dyDescent="0.3">
      <c r="A3167" s="1">
        <v>55133</v>
      </c>
      <c r="B3167" t="s">
        <v>5150</v>
      </c>
      <c r="C3167" t="s">
        <v>5151</v>
      </c>
      <c r="D3167" s="3">
        <v>389891</v>
      </c>
      <c r="E3167" s="4">
        <v>549.57000000000005</v>
      </c>
      <c r="F3167" s="4">
        <v>709.4</v>
      </c>
    </row>
    <row r="3168" spans="1:6" x14ac:dyDescent="0.3">
      <c r="A3168" s="1">
        <v>55135</v>
      </c>
      <c r="B3168" t="s">
        <v>5152</v>
      </c>
      <c r="C3168" t="s">
        <v>5153</v>
      </c>
      <c r="D3168" s="3">
        <v>52410</v>
      </c>
      <c r="E3168" s="4">
        <v>747.71</v>
      </c>
      <c r="F3168" s="4">
        <v>70.099999999999994</v>
      </c>
    </row>
    <row r="3169" spans="1:6" x14ac:dyDescent="0.3">
      <c r="A3169" s="1">
        <v>55137</v>
      </c>
      <c r="B3169" t="s">
        <v>5154</v>
      </c>
      <c r="C3169" t="s">
        <v>5155</v>
      </c>
      <c r="D3169" s="3">
        <v>24496</v>
      </c>
      <c r="E3169" s="4">
        <v>626.15</v>
      </c>
      <c r="F3169" s="4">
        <v>39.1</v>
      </c>
    </row>
    <row r="3170" spans="1:6" x14ac:dyDescent="0.3">
      <c r="A3170" s="1">
        <v>55139</v>
      </c>
      <c r="B3170" t="s">
        <v>5156</v>
      </c>
      <c r="C3170" t="s">
        <v>1291</v>
      </c>
      <c r="D3170" s="3">
        <v>166994</v>
      </c>
      <c r="E3170" s="4">
        <v>434.49</v>
      </c>
      <c r="F3170" s="4">
        <v>384.3</v>
      </c>
    </row>
    <row r="3171" spans="1:6" x14ac:dyDescent="0.3">
      <c r="A3171" s="1">
        <v>55141</v>
      </c>
      <c r="B3171" t="s">
        <v>5157</v>
      </c>
      <c r="C3171" t="s">
        <v>3591</v>
      </c>
      <c r="D3171" s="3">
        <v>74749</v>
      </c>
      <c r="E3171" s="4">
        <v>793.12</v>
      </c>
      <c r="F3171" s="4">
        <v>94.2</v>
      </c>
    </row>
    <row r="3172" spans="1:6" x14ac:dyDescent="0.3">
      <c r="A3172" s="1">
        <v>56</v>
      </c>
      <c r="B3172" t="s">
        <v>5158</v>
      </c>
      <c r="C3172" t="s">
        <v>5159</v>
      </c>
      <c r="D3172" s="3">
        <v>563626</v>
      </c>
      <c r="E3172" s="4">
        <v>97093.14</v>
      </c>
      <c r="F3172" s="4">
        <v>5.8</v>
      </c>
    </row>
    <row r="3173" spans="1:6" x14ac:dyDescent="0.3">
      <c r="A3173" s="1">
        <v>56001</v>
      </c>
      <c r="B3173" t="s">
        <v>5160</v>
      </c>
      <c r="C3173" t="s">
        <v>3119</v>
      </c>
      <c r="D3173" s="3">
        <v>36299</v>
      </c>
      <c r="E3173" s="4">
        <v>4273.84</v>
      </c>
      <c r="F3173" s="4">
        <v>8.5</v>
      </c>
    </row>
    <row r="3174" spans="1:6" x14ac:dyDescent="0.3">
      <c r="A3174" s="1">
        <v>56003</v>
      </c>
      <c r="B3174" t="s">
        <v>5161</v>
      </c>
      <c r="C3174" t="s">
        <v>2742</v>
      </c>
      <c r="D3174" s="3">
        <v>11668</v>
      </c>
      <c r="E3174" s="4">
        <v>3137.1</v>
      </c>
      <c r="F3174" s="4">
        <v>3.7</v>
      </c>
    </row>
    <row r="3175" spans="1:6" x14ac:dyDescent="0.3">
      <c r="A3175" s="1">
        <v>56005</v>
      </c>
      <c r="B3175" t="s">
        <v>5162</v>
      </c>
      <c r="C3175" t="s">
        <v>1784</v>
      </c>
      <c r="D3175" s="3">
        <v>46133</v>
      </c>
      <c r="E3175" s="4">
        <v>4802.71</v>
      </c>
      <c r="F3175" s="4">
        <v>9.6</v>
      </c>
    </row>
    <row r="3176" spans="1:6" x14ac:dyDescent="0.3">
      <c r="A3176" s="1">
        <v>56007</v>
      </c>
      <c r="B3176" t="s">
        <v>5163</v>
      </c>
      <c r="C3176" t="s">
        <v>2747</v>
      </c>
      <c r="D3176" s="3">
        <v>15885</v>
      </c>
      <c r="E3176" s="4">
        <v>7897.58</v>
      </c>
      <c r="F3176" s="4">
        <v>2</v>
      </c>
    </row>
    <row r="3177" spans="1:6" x14ac:dyDescent="0.3">
      <c r="A3177" s="1">
        <v>56009</v>
      </c>
      <c r="B3177" t="s">
        <v>5164</v>
      </c>
      <c r="C3177" t="s">
        <v>5165</v>
      </c>
      <c r="D3177" s="3">
        <v>13833</v>
      </c>
      <c r="E3177" s="4">
        <v>4254.88</v>
      </c>
      <c r="F3177" s="4">
        <v>3.3</v>
      </c>
    </row>
    <row r="3178" spans="1:6" x14ac:dyDescent="0.3">
      <c r="A3178" s="1">
        <v>56011</v>
      </c>
      <c r="B3178" t="s">
        <v>5166</v>
      </c>
      <c r="C3178" t="s">
        <v>3726</v>
      </c>
      <c r="D3178" s="3">
        <v>7083</v>
      </c>
      <c r="E3178" s="4">
        <v>2854.41</v>
      </c>
      <c r="F3178" s="4">
        <v>2.5</v>
      </c>
    </row>
    <row r="3179" spans="1:6" x14ac:dyDescent="0.3">
      <c r="A3179" s="1">
        <v>56013</v>
      </c>
      <c r="B3179" t="s">
        <v>5167</v>
      </c>
      <c r="C3179" t="s">
        <v>542</v>
      </c>
      <c r="D3179" s="3">
        <v>40123</v>
      </c>
      <c r="E3179" s="4">
        <v>9183.81</v>
      </c>
      <c r="F3179" s="4">
        <v>4.4000000000000004</v>
      </c>
    </row>
    <row r="3180" spans="1:6" x14ac:dyDescent="0.3">
      <c r="A3180" s="1">
        <v>56015</v>
      </c>
      <c r="B3180" t="s">
        <v>5168</v>
      </c>
      <c r="C3180" t="s">
        <v>5169</v>
      </c>
      <c r="D3180" s="3">
        <v>13249</v>
      </c>
      <c r="E3180" s="4">
        <v>2225.39</v>
      </c>
      <c r="F3180" s="4">
        <v>6</v>
      </c>
    </row>
    <row r="3181" spans="1:6" x14ac:dyDescent="0.3">
      <c r="A3181" s="1">
        <v>56017</v>
      </c>
      <c r="B3181" t="s">
        <v>5170</v>
      </c>
      <c r="C3181" t="s">
        <v>5171</v>
      </c>
      <c r="D3181" s="3">
        <v>4812</v>
      </c>
      <c r="E3181" s="4">
        <v>2004.09</v>
      </c>
      <c r="F3181" s="4">
        <v>2.4</v>
      </c>
    </row>
    <row r="3182" spans="1:6" x14ac:dyDescent="0.3">
      <c r="A3182" s="1">
        <v>56019</v>
      </c>
      <c r="B3182" t="s">
        <v>5172</v>
      </c>
      <c r="C3182" t="s">
        <v>307</v>
      </c>
      <c r="D3182" s="3">
        <v>8569</v>
      </c>
      <c r="E3182" s="4">
        <v>4154.1499999999996</v>
      </c>
      <c r="F3182" s="4">
        <v>2.1</v>
      </c>
    </row>
    <row r="3183" spans="1:6" x14ac:dyDescent="0.3">
      <c r="A3183" s="1">
        <v>56021</v>
      </c>
      <c r="B3183" t="s">
        <v>5173</v>
      </c>
      <c r="C3183" t="s">
        <v>5174</v>
      </c>
      <c r="D3183" s="3">
        <v>91738</v>
      </c>
      <c r="E3183" s="4">
        <v>2685.91</v>
      </c>
      <c r="F3183" s="4">
        <v>34.200000000000003</v>
      </c>
    </row>
    <row r="3184" spans="1:6" x14ac:dyDescent="0.3">
      <c r="A3184" s="1">
        <v>56023</v>
      </c>
      <c r="B3184" t="s">
        <v>5175</v>
      </c>
      <c r="C3184" t="s">
        <v>313</v>
      </c>
      <c r="D3184" s="3">
        <v>18106</v>
      </c>
      <c r="E3184" s="4">
        <v>4076.13</v>
      </c>
      <c r="F3184" s="4">
        <v>4.4000000000000004</v>
      </c>
    </row>
    <row r="3185" spans="1:6" x14ac:dyDescent="0.3">
      <c r="A3185" s="1">
        <v>56025</v>
      </c>
      <c r="B3185" t="s">
        <v>5176</v>
      </c>
      <c r="C3185" t="s">
        <v>5177</v>
      </c>
      <c r="D3185" s="3">
        <v>75450</v>
      </c>
      <c r="E3185" s="4">
        <v>5340.35</v>
      </c>
      <c r="F3185" s="4">
        <v>14.1</v>
      </c>
    </row>
    <row r="3186" spans="1:6" x14ac:dyDescent="0.3">
      <c r="A3186" s="1">
        <v>56027</v>
      </c>
      <c r="B3186" t="s">
        <v>5178</v>
      </c>
      <c r="C3186" t="s">
        <v>5179</v>
      </c>
      <c r="D3186" s="3">
        <v>2484</v>
      </c>
      <c r="E3186" s="4">
        <v>2626.04</v>
      </c>
      <c r="F3186" s="4">
        <v>0.9</v>
      </c>
    </row>
    <row r="3187" spans="1:6" x14ac:dyDescent="0.3">
      <c r="A3187" s="1">
        <v>56029</v>
      </c>
      <c r="B3187" t="s">
        <v>5180</v>
      </c>
      <c r="C3187" t="s">
        <v>586</v>
      </c>
      <c r="D3187" s="3">
        <v>28205</v>
      </c>
      <c r="E3187" s="4">
        <v>6942.08</v>
      </c>
      <c r="F3187" s="4">
        <v>4.0999999999999996</v>
      </c>
    </row>
    <row r="3188" spans="1:6" x14ac:dyDescent="0.3">
      <c r="A3188" s="1">
        <v>56031</v>
      </c>
      <c r="B3188" t="s">
        <v>5181</v>
      </c>
      <c r="C3188" t="s">
        <v>2691</v>
      </c>
      <c r="D3188" s="3">
        <v>8667</v>
      </c>
      <c r="E3188" s="4">
        <v>2084.21</v>
      </c>
      <c r="F3188" s="4">
        <v>4.2</v>
      </c>
    </row>
    <row r="3189" spans="1:6" x14ac:dyDescent="0.3">
      <c r="A3189" s="1">
        <v>56033</v>
      </c>
      <c r="B3189" t="s">
        <v>5182</v>
      </c>
      <c r="C3189" t="s">
        <v>1722</v>
      </c>
      <c r="D3189" s="3">
        <v>29116</v>
      </c>
      <c r="E3189" s="4">
        <v>2523.9899999999998</v>
      </c>
      <c r="F3189" s="4">
        <v>11.5</v>
      </c>
    </row>
    <row r="3190" spans="1:6" x14ac:dyDescent="0.3">
      <c r="A3190" s="1">
        <v>56035</v>
      </c>
      <c r="B3190" t="s">
        <v>5183</v>
      </c>
      <c r="C3190" t="s">
        <v>5184</v>
      </c>
      <c r="D3190" s="3">
        <v>10247</v>
      </c>
      <c r="E3190" s="4">
        <v>4886.54</v>
      </c>
      <c r="F3190" s="4">
        <v>2.1</v>
      </c>
    </row>
    <row r="3191" spans="1:6" x14ac:dyDescent="0.3">
      <c r="A3191" s="1">
        <v>56037</v>
      </c>
      <c r="B3191" t="s">
        <v>5185</v>
      </c>
      <c r="C3191" t="s">
        <v>5186</v>
      </c>
      <c r="D3191" s="3">
        <v>43806</v>
      </c>
      <c r="E3191" s="4">
        <v>10426.65</v>
      </c>
      <c r="F3191" s="4">
        <v>4.2</v>
      </c>
    </row>
    <row r="3192" spans="1:6" x14ac:dyDescent="0.3">
      <c r="A3192" s="1">
        <v>56039</v>
      </c>
      <c r="B3192" t="s">
        <v>5187</v>
      </c>
      <c r="C3192" t="s">
        <v>1130</v>
      </c>
      <c r="D3192" s="3">
        <v>21294</v>
      </c>
      <c r="E3192" s="4">
        <v>3995.38</v>
      </c>
      <c r="F3192" s="4">
        <v>5.3</v>
      </c>
    </row>
    <row r="3193" spans="1:6" x14ac:dyDescent="0.3">
      <c r="A3193" s="1">
        <v>56041</v>
      </c>
      <c r="B3193" t="s">
        <v>5188</v>
      </c>
      <c r="C3193" t="s">
        <v>5189</v>
      </c>
      <c r="D3193" s="3">
        <v>21118</v>
      </c>
      <c r="E3193" s="4">
        <v>2081.2600000000002</v>
      </c>
      <c r="F3193" s="4">
        <v>10.1</v>
      </c>
    </row>
    <row r="3194" spans="1:6" x14ac:dyDescent="0.3">
      <c r="A3194" s="1">
        <v>56043</v>
      </c>
      <c r="B3194" t="s">
        <v>5190</v>
      </c>
      <c r="C3194" t="s">
        <v>5191</v>
      </c>
      <c r="D3194" s="3">
        <v>8533</v>
      </c>
      <c r="E3194" s="4">
        <v>2238.5500000000002</v>
      </c>
      <c r="F3194" s="4">
        <v>3.8</v>
      </c>
    </row>
    <row r="3195" spans="1:6" x14ac:dyDescent="0.3">
      <c r="A3195" s="1">
        <v>56045</v>
      </c>
      <c r="B3195" t="s">
        <v>5192</v>
      </c>
      <c r="C3195" t="s">
        <v>5193</v>
      </c>
      <c r="D3195" s="3">
        <v>7208</v>
      </c>
      <c r="E3195" s="4">
        <v>2398.09</v>
      </c>
      <c r="F3195" s="4">
        <v>3</v>
      </c>
    </row>
    <row r="3196" spans="1:6" x14ac:dyDescent="0.3">
      <c r="A3196" s="1">
        <v>72</v>
      </c>
      <c r="B3196" t="s">
        <v>5194</v>
      </c>
      <c r="C3196" t="s">
        <v>5194</v>
      </c>
      <c r="D3196" s="3">
        <v>3725789</v>
      </c>
      <c r="E3196" s="4">
        <v>3423.78</v>
      </c>
      <c r="F3196" s="4">
        <v>1088.2</v>
      </c>
    </row>
    <row r="3197" spans="1:6" x14ac:dyDescent="0.3">
      <c r="A3197" s="1">
        <v>72001</v>
      </c>
      <c r="B3197" t="s">
        <v>5196</v>
      </c>
      <c r="C3197" t="s">
        <v>5197</v>
      </c>
      <c r="D3197" s="3">
        <v>19483</v>
      </c>
      <c r="E3197" s="4">
        <v>66.69</v>
      </c>
      <c r="F3197" s="4">
        <v>292.10000000000002</v>
      </c>
    </row>
    <row r="3198" spans="1:6" x14ac:dyDescent="0.3">
      <c r="A3198" s="1">
        <v>72003</v>
      </c>
      <c r="B3198" t="s">
        <v>5198</v>
      </c>
      <c r="C3198" t="s">
        <v>5199</v>
      </c>
      <c r="D3198" s="3">
        <v>41959</v>
      </c>
      <c r="E3198" s="4">
        <v>30.85</v>
      </c>
      <c r="F3198" s="4">
        <v>1360</v>
      </c>
    </row>
    <row r="3199" spans="1:6" x14ac:dyDescent="0.3">
      <c r="A3199" s="1">
        <v>72005</v>
      </c>
      <c r="B3199" t="s">
        <v>5200</v>
      </c>
      <c r="C3199" t="s">
        <v>5201</v>
      </c>
      <c r="D3199" s="3">
        <v>60949</v>
      </c>
      <c r="E3199" s="4">
        <v>36.53</v>
      </c>
      <c r="F3199" s="4">
        <v>1668.5</v>
      </c>
    </row>
    <row r="3200" spans="1:6" x14ac:dyDescent="0.3">
      <c r="A3200" s="1">
        <v>72007</v>
      </c>
      <c r="B3200" t="s">
        <v>5202</v>
      </c>
      <c r="C3200" t="s">
        <v>5203</v>
      </c>
      <c r="D3200" s="3">
        <v>28659</v>
      </c>
      <c r="E3200" s="4">
        <v>30.08</v>
      </c>
      <c r="F3200" s="4">
        <v>952.6</v>
      </c>
    </row>
    <row r="3201" spans="1:6" x14ac:dyDescent="0.3">
      <c r="A3201" s="1">
        <v>72009</v>
      </c>
      <c r="B3201" t="s">
        <v>5204</v>
      </c>
      <c r="C3201" t="s">
        <v>5205</v>
      </c>
      <c r="D3201" s="3">
        <v>25900</v>
      </c>
      <c r="E3201" s="4">
        <v>31.31</v>
      </c>
      <c r="F3201" s="4">
        <v>827.2</v>
      </c>
    </row>
    <row r="3202" spans="1:6" x14ac:dyDescent="0.3">
      <c r="A3202" s="1">
        <v>72011</v>
      </c>
      <c r="B3202" t="s">
        <v>5206</v>
      </c>
      <c r="C3202" t="s">
        <v>5207</v>
      </c>
      <c r="D3202" s="3">
        <v>29261</v>
      </c>
      <c r="E3202" s="4">
        <v>39.29</v>
      </c>
      <c r="F3202" s="4">
        <v>744.8</v>
      </c>
    </row>
    <row r="3203" spans="1:6" x14ac:dyDescent="0.3">
      <c r="A3203" s="1">
        <v>72013</v>
      </c>
      <c r="B3203" t="s">
        <v>5208</v>
      </c>
      <c r="C3203" t="s">
        <v>5209</v>
      </c>
      <c r="D3203" s="3">
        <v>96440</v>
      </c>
      <c r="E3203" s="4">
        <v>125.95</v>
      </c>
      <c r="F3203" s="4">
        <v>765.7</v>
      </c>
    </row>
    <row r="3204" spans="1:6" x14ac:dyDescent="0.3">
      <c r="A3204" s="1">
        <v>72015</v>
      </c>
      <c r="B3204" t="s">
        <v>5210</v>
      </c>
      <c r="C3204" t="s">
        <v>5211</v>
      </c>
      <c r="D3204" s="3">
        <v>19575</v>
      </c>
      <c r="E3204" s="4">
        <v>15.01</v>
      </c>
      <c r="F3204" s="4">
        <v>1304.3</v>
      </c>
    </row>
    <row r="3205" spans="1:6" x14ac:dyDescent="0.3">
      <c r="A3205" s="1">
        <v>72017</v>
      </c>
      <c r="B3205" t="s">
        <v>5212</v>
      </c>
      <c r="C3205" t="s">
        <v>5213</v>
      </c>
      <c r="D3205" s="3">
        <v>24816</v>
      </c>
      <c r="E3205" s="4">
        <v>18.690000000000001</v>
      </c>
      <c r="F3205" s="4">
        <v>1327.6</v>
      </c>
    </row>
    <row r="3206" spans="1:6" x14ac:dyDescent="0.3">
      <c r="A3206" s="1">
        <v>72019</v>
      </c>
      <c r="B3206" t="s">
        <v>5214</v>
      </c>
      <c r="C3206" t="s">
        <v>5215</v>
      </c>
      <c r="D3206" s="3">
        <v>30318</v>
      </c>
      <c r="E3206" s="4">
        <v>34.25</v>
      </c>
      <c r="F3206" s="4">
        <v>885.1</v>
      </c>
    </row>
    <row r="3207" spans="1:6" x14ac:dyDescent="0.3">
      <c r="A3207" s="1">
        <v>72021</v>
      </c>
      <c r="B3207" t="s">
        <v>5216</v>
      </c>
      <c r="C3207" t="s">
        <v>5217</v>
      </c>
      <c r="D3207" s="3">
        <v>208116</v>
      </c>
      <c r="E3207" s="4">
        <v>44.32</v>
      </c>
      <c r="F3207" s="4">
        <v>4695.3</v>
      </c>
    </row>
    <row r="3208" spans="1:6" x14ac:dyDescent="0.3">
      <c r="A3208" s="1">
        <v>72023</v>
      </c>
      <c r="B3208" t="s">
        <v>5218</v>
      </c>
      <c r="C3208" t="s">
        <v>5219</v>
      </c>
      <c r="D3208" s="3">
        <v>50917</v>
      </c>
      <c r="E3208" s="4">
        <v>70.37</v>
      </c>
      <c r="F3208" s="4">
        <v>723.5</v>
      </c>
    </row>
    <row r="3209" spans="1:6" x14ac:dyDescent="0.3">
      <c r="A3209" s="1">
        <v>72025</v>
      </c>
      <c r="B3209" t="s">
        <v>5220</v>
      </c>
      <c r="C3209" t="s">
        <v>5221</v>
      </c>
      <c r="D3209" s="3">
        <v>142893</v>
      </c>
      <c r="E3209" s="4">
        <v>58.6</v>
      </c>
      <c r="F3209" s="4">
        <v>2438.6</v>
      </c>
    </row>
    <row r="3210" spans="1:6" x14ac:dyDescent="0.3">
      <c r="A3210" s="1">
        <v>72027</v>
      </c>
      <c r="B3210" t="s">
        <v>5222</v>
      </c>
      <c r="C3210" t="s">
        <v>5223</v>
      </c>
      <c r="D3210" s="3">
        <v>35159</v>
      </c>
      <c r="E3210" s="4">
        <v>46.35</v>
      </c>
      <c r="F3210" s="4">
        <v>758.5</v>
      </c>
    </row>
    <row r="3211" spans="1:6" x14ac:dyDescent="0.3">
      <c r="A3211" s="1">
        <v>72029</v>
      </c>
      <c r="B3211" t="s">
        <v>5224</v>
      </c>
      <c r="C3211" t="s">
        <v>5225</v>
      </c>
      <c r="D3211" s="3">
        <v>47648</v>
      </c>
      <c r="E3211" s="4">
        <v>32.869999999999997</v>
      </c>
      <c r="F3211" s="4">
        <v>1449.8</v>
      </c>
    </row>
    <row r="3212" spans="1:6" x14ac:dyDescent="0.3">
      <c r="A3212" s="1">
        <v>72031</v>
      </c>
      <c r="B3212" t="s">
        <v>5226</v>
      </c>
      <c r="C3212" t="s">
        <v>5227</v>
      </c>
      <c r="D3212" s="3">
        <v>176762</v>
      </c>
      <c r="E3212" s="4">
        <v>45.32</v>
      </c>
      <c r="F3212" s="4">
        <v>3900.3</v>
      </c>
    </row>
    <row r="3213" spans="1:6" x14ac:dyDescent="0.3">
      <c r="A3213" s="1">
        <v>72033</v>
      </c>
      <c r="B3213" t="s">
        <v>5228</v>
      </c>
      <c r="C3213" t="s">
        <v>5229</v>
      </c>
      <c r="D3213" s="3">
        <v>28140</v>
      </c>
      <c r="E3213" s="4">
        <v>4.84</v>
      </c>
      <c r="F3213" s="4">
        <v>5808.6</v>
      </c>
    </row>
    <row r="3214" spans="1:6" x14ac:dyDescent="0.3">
      <c r="A3214" s="1">
        <v>72035</v>
      </c>
      <c r="B3214" t="s">
        <v>5230</v>
      </c>
      <c r="C3214" t="s">
        <v>5231</v>
      </c>
      <c r="D3214" s="3">
        <v>48119</v>
      </c>
      <c r="E3214" s="4">
        <v>51.93</v>
      </c>
      <c r="F3214" s="4">
        <v>926.5</v>
      </c>
    </row>
    <row r="3215" spans="1:6" x14ac:dyDescent="0.3">
      <c r="A3215" s="1">
        <v>72037</v>
      </c>
      <c r="B3215" t="s">
        <v>5232</v>
      </c>
      <c r="C3215" t="s">
        <v>5233</v>
      </c>
      <c r="D3215" s="3">
        <v>13631</v>
      </c>
      <c r="E3215" s="4">
        <v>29.04</v>
      </c>
      <c r="F3215" s="4">
        <v>469.5</v>
      </c>
    </row>
    <row r="3216" spans="1:6" x14ac:dyDescent="0.3">
      <c r="A3216" s="1">
        <v>72039</v>
      </c>
      <c r="B3216" t="s">
        <v>5234</v>
      </c>
      <c r="C3216" t="s">
        <v>5235</v>
      </c>
      <c r="D3216" s="3">
        <v>18782</v>
      </c>
      <c r="E3216" s="4">
        <v>66.53</v>
      </c>
      <c r="F3216" s="4">
        <v>282.3</v>
      </c>
    </row>
    <row r="3217" spans="1:6" x14ac:dyDescent="0.3">
      <c r="A3217" s="1">
        <v>72041</v>
      </c>
      <c r="B3217" t="s">
        <v>5236</v>
      </c>
      <c r="C3217" t="s">
        <v>5237</v>
      </c>
      <c r="D3217" s="3">
        <v>43480</v>
      </c>
      <c r="E3217" s="4">
        <v>36.020000000000003</v>
      </c>
      <c r="F3217" s="4">
        <v>1207.0999999999999</v>
      </c>
    </row>
    <row r="3218" spans="1:6" x14ac:dyDescent="0.3">
      <c r="A3218" s="1">
        <v>72043</v>
      </c>
      <c r="B3218" t="s">
        <v>5238</v>
      </c>
      <c r="C3218" t="s">
        <v>5239</v>
      </c>
      <c r="D3218" s="3">
        <v>40512</v>
      </c>
      <c r="E3218" s="4">
        <v>78.010000000000005</v>
      </c>
      <c r="F3218" s="4">
        <v>519.29999999999995</v>
      </c>
    </row>
    <row r="3219" spans="1:6" x14ac:dyDescent="0.3">
      <c r="A3219" s="1">
        <v>72045</v>
      </c>
      <c r="B3219" t="s">
        <v>5240</v>
      </c>
      <c r="C3219" t="s">
        <v>5241</v>
      </c>
      <c r="D3219" s="3">
        <v>20778</v>
      </c>
      <c r="E3219" s="4">
        <v>28.4</v>
      </c>
      <c r="F3219" s="4">
        <v>731.6</v>
      </c>
    </row>
    <row r="3220" spans="1:6" x14ac:dyDescent="0.3">
      <c r="A3220" s="1">
        <v>72047</v>
      </c>
      <c r="B3220" t="s">
        <v>5242</v>
      </c>
      <c r="C3220" t="s">
        <v>5243</v>
      </c>
      <c r="D3220" s="3">
        <v>37142</v>
      </c>
      <c r="E3220" s="4">
        <v>42.57</v>
      </c>
      <c r="F3220" s="4">
        <v>872.4</v>
      </c>
    </row>
    <row r="3221" spans="1:6" x14ac:dyDescent="0.3">
      <c r="A3221" s="1">
        <v>72049</v>
      </c>
      <c r="B3221" t="s">
        <v>5244</v>
      </c>
      <c r="C3221" t="s">
        <v>5245</v>
      </c>
      <c r="D3221" s="3">
        <v>1818</v>
      </c>
      <c r="E3221" s="4">
        <v>11.62</v>
      </c>
      <c r="F3221" s="4">
        <v>156.4</v>
      </c>
    </row>
    <row r="3222" spans="1:6" x14ac:dyDescent="0.3">
      <c r="A3222" s="1">
        <v>72051</v>
      </c>
      <c r="B3222" t="s">
        <v>5246</v>
      </c>
      <c r="C3222" t="s">
        <v>5247</v>
      </c>
      <c r="D3222" s="3">
        <v>38165</v>
      </c>
      <c r="E3222" s="4">
        <v>23.09</v>
      </c>
      <c r="F3222" s="4">
        <v>1653</v>
      </c>
    </row>
    <row r="3223" spans="1:6" x14ac:dyDescent="0.3">
      <c r="A3223" s="1">
        <v>72053</v>
      </c>
      <c r="B3223" t="s">
        <v>5248</v>
      </c>
      <c r="C3223" t="s">
        <v>5249</v>
      </c>
      <c r="D3223" s="3">
        <v>36993</v>
      </c>
      <c r="E3223" s="4">
        <v>29.86</v>
      </c>
      <c r="F3223" s="4">
        <v>1238.7</v>
      </c>
    </row>
    <row r="3224" spans="1:6" x14ac:dyDescent="0.3">
      <c r="A3224" s="1">
        <v>72054</v>
      </c>
      <c r="B3224" t="s">
        <v>5250</v>
      </c>
      <c r="C3224" t="s">
        <v>5251</v>
      </c>
      <c r="D3224" s="3">
        <v>12680</v>
      </c>
      <c r="E3224" s="4">
        <v>15.21</v>
      </c>
      <c r="F3224" s="4">
        <v>833.7</v>
      </c>
    </row>
    <row r="3225" spans="1:6" x14ac:dyDescent="0.3">
      <c r="A3225" s="1">
        <v>72055</v>
      </c>
      <c r="B3225" t="s">
        <v>5252</v>
      </c>
      <c r="C3225" t="s">
        <v>5253</v>
      </c>
      <c r="D3225" s="3">
        <v>19427</v>
      </c>
      <c r="E3225" s="4">
        <v>37.049999999999997</v>
      </c>
      <c r="F3225" s="4">
        <v>524.29999999999995</v>
      </c>
    </row>
    <row r="3226" spans="1:6" x14ac:dyDescent="0.3">
      <c r="A3226" s="1">
        <v>72057</v>
      </c>
      <c r="B3226" t="s">
        <v>5254</v>
      </c>
      <c r="C3226" t="s">
        <v>5255</v>
      </c>
      <c r="D3226" s="3">
        <v>45362</v>
      </c>
      <c r="E3226" s="4">
        <v>64.989999999999995</v>
      </c>
      <c r="F3226" s="4">
        <v>698</v>
      </c>
    </row>
    <row r="3227" spans="1:6" x14ac:dyDescent="0.3">
      <c r="A3227" s="1">
        <v>72059</v>
      </c>
      <c r="B3227" t="s">
        <v>5256</v>
      </c>
      <c r="C3227" t="s">
        <v>5257</v>
      </c>
      <c r="D3227" s="3">
        <v>21581</v>
      </c>
      <c r="E3227" s="4">
        <v>42.27</v>
      </c>
      <c r="F3227" s="4">
        <v>510.5</v>
      </c>
    </row>
    <row r="3228" spans="1:6" x14ac:dyDescent="0.3">
      <c r="A3228" s="1">
        <v>72061</v>
      </c>
      <c r="B3228" t="s">
        <v>5258</v>
      </c>
      <c r="C3228" t="s">
        <v>5259</v>
      </c>
      <c r="D3228" s="3">
        <v>97924</v>
      </c>
      <c r="E3228" s="4">
        <v>27.58</v>
      </c>
      <c r="F3228" s="4">
        <v>3550.7</v>
      </c>
    </row>
    <row r="3229" spans="1:6" x14ac:dyDescent="0.3">
      <c r="A3229" s="1">
        <v>72063</v>
      </c>
      <c r="B3229" t="s">
        <v>5260</v>
      </c>
      <c r="C3229" t="s">
        <v>5261</v>
      </c>
      <c r="D3229" s="3">
        <v>45369</v>
      </c>
      <c r="E3229" s="4">
        <v>27.89</v>
      </c>
      <c r="F3229" s="4">
        <v>1626.9</v>
      </c>
    </row>
    <row r="3230" spans="1:6" x14ac:dyDescent="0.3">
      <c r="A3230" s="1">
        <v>72065</v>
      </c>
      <c r="B3230" t="s">
        <v>5263</v>
      </c>
      <c r="C3230" t="s">
        <v>5264</v>
      </c>
      <c r="D3230" s="3">
        <v>41953</v>
      </c>
      <c r="E3230" s="4">
        <v>41.78</v>
      </c>
      <c r="F3230" s="4">
        <v>1004.1</v>
      </c>
    </row>
    <row r="3231" spans="1:6" x14ac:dyDescent="0.3">
      <c r="A3231" s="1">
        <v>72067</v>
      </c>
      <c r="B3231" t="s">
        <v>5265</v>
      </c>
      <c r="C3231" t="s">
        <v>5266</v>
      </c>
      <c r="D3231" s="3">
        <v>17250</v>
      </c>
      <c r="E3231" s="4">
        <v>11.34</v>
      </c>
      <c r="F3231" s="4">
        <v>1520.6</v>
      </c>
    </row>
    <row r="3232" spans="1:6" x14ac:dyDescent="0.3">
      <c r="A3232" s="1">
        <v>72069</v>
      </c>
      <c r="B3232" t="s">
        <v>5267</v>
      </c>
      <c r="C3232" t="s">
        <v>5268</v>
      </c>
      <c r="D3232" s="3">
        <v>58466</v>
      </c>
      <c r="E3232" s="4">
        <v>44.75</v>
      </c>
      <c r="F3232" s="4">
        <v>1306.4000000000001</v>
      </c>
    </row>
    <row r="3233" spans="1:6" x14ac:dyDescent="0.3">
      <c r="A3233" s="1">
        <v>72071</v>
      </c>
      <c r="B3233" t="s">
        <v>5269</v>
      </c>
      <c r="C3233" t="s">
        <v>5270</v>
      </c>
      <c r="D3233" s="3">
        <v>45631</v>
      </c>
      <c r="E3233" s="4">
        <v>55.3</v>
      </c>
      <c r="F3233" s="4">
        <v>825.1</v>
      </c>
    </row>
    <row r="3234" spans="1:6" x14ac:dyDescent="0.3">
      <c r="A3234" s="1">
        <v>72073</v>
      </c>
      <c r="B3234" t="s">
        <v>5271</v>
      </c>
      <c r="C3234" t="s">
        <v>5272</v>
      </c>
      <c r="D3234" s="3">
        <v>16642</v>
      </c>
      <c r="E3234" s="4">
        <v>44.53</v>
      </c>
      <c r="F3234" s="4">
        <v>373.7</v>
      </c>
    </row>
    <row r="3235" spans="1:6" x14ac:dyDescent="0.3">
      <c r="A3235" s="1">
        <v>72075</v>
      </c>
      <c r="B3235" t="s">
        <v>5273</v>
      </c>
      <c r="C3235" t="s">
        <v>5274</v>
      </c>
      <c r="D3235" s="3">
        <v>50747</v>
      </c>
      <c r="E3235" s="4">
        <v>60.28</v>
      </c>
      <c r="F3235" s="4">
        <v>841.9</v>
      </c>
    </row>
    <row r="3236" spans="1:6" x14ac:dyDescent="0.3">
      <c r="A3236" s="1">
        <v>72077</v>
      </c>
      <c r="B3236" t="s">
        <v>5275</v>
      </c>
      <c r="C3236" t="s">
        <v>5276</v>
      </c>
      <c r="D3236" s="3">
        <v>40290</v>
      </c>
      <c r="E3236" s="4">
        <v>26.49</v>
      </c>
      <c r="F3236" s="4">
        <v>1521</v>
      </c>
    </row>
    <row r="3237" spans="1:6" x14ac:dyDescent="0.3">
      <c r="A3237" s="1">
        <v>72079</v>
      </c>
      <c r="B3237" t="s">
        <v>5277</v>
      </c>
      <c r="C3237" t="s">
        <v>5278</v>
      </c>
      <c r="D3237" s="3">
        <v>25753</v>
      </c>
      <c r="E3237" s="4">
        <v>59.95</v>
      </c>
      <c r="F3237" s="4">
        <v>429.6</v>
      </c>
    </row>
    <row r="3238" spans="1:6" x14ac:dyDescent="0.3">
      <c r="A3238" s="1">
        <v>72081</v>
      </c>
      <c r="B3238" t="s">
        <v>5279</v>
      </c>
      <c r="C3238" t="s">
        <v>5280</v>
      </c>
      <c r="D3238" s="3">
        <v>30753</v>
      </c>
      <c r="E3238" s="4">
        <v>61.45</v>
      </c>
      <c r="F3238" s="4">
        <v>500.5</v>
      </c>
    </row>
    <row r="3239" spans="1:6" x14ac:dyDescent="0.3">
      <c r="A3239" s="1">
        <v>72083</v>
      </c>
      <c r="B3239" t="s">
        <v>5281</v>
      </c>
      <c r="C3239" t="s">
        <v>5282</v>
      </c>
      <c r="D3239" s="3">
        <v>9881</v>
      </c>
      <c r="E3239" s="4">
        <v>46.36</v>
      </c>
      <c r="F3239" s="4">
        <v>213.1</v>
      </c>
    </row>
    <row r="3240" spans="1:6" x14ac:dyDescent="0.3">
      <c r="A3240" s="1">
        <v>72085</v>
      </c>
      <c r="B3240" t="s">
        <v>5283</v>
      </c>
      <c r="C3240" t="s">
        <v>5284</v>
      </c>
      <c r="D3240" s="3">
        <v>38675</v>
      </c>
      <c r="E3240" s="4">
        <v>33.880000000000003</v>
      </c>
      <c r="F3240" s="4">
        <v>1141.5</v>
      </c>
    </row>
    <row r="3241" spans="1:6" x14ac:dyDescent="0.3">
      <c r="A3241" s="1">
        <v>72087</v>
      </c>
      <c r="B3241" t="s">
        <v>5285</v>
      </c>
      <c r="C3241" t="s">
        <v>5286</v>
      </c>
      <c r="D3241" s="3">
        <v>30060</v>
      </c>
      <c r="E3241" s="4">
        <v>19.37</v>
      </c>
      <c r="F3241" s="4">
        <v>1552.2</v>
      </c>
    </row>
    <row r="3242" spans="1:6" x14ac:dyDescent="0.3">
      <c r="A3242" s="1">
        <v>72089</v>
      </c>
      <c r="B3242" t="s">
        <v>5287</v>
      </c>
      <c r="C3242" t="s">
        <v>5288</v>
      </c>
      <c r="D3242" s="3">
        <v>20068</v>
      </c>
      <c r="E3242" s="4">
        <v>25.81</v>
      </c>
      <c r="F3242" s="4">
        <v>777.5</v>
      </c>
    </row>
    <row r="3243" spans="1:6" x14ac:dyDescent="0.3">
      <c r="A3243" s="1">
        <v>72091</v>
      </c>
      <c r="B3243" t="s">
        <v>5289</v>
      </c>
      <c r="C3243" t="s">
        <v>5290</v>
      </c>
      <c r="D3243" s="3">
        <v>44113</v>
      </c>
      <c r="E3243" s="4">
        <v>45.13</v>
      </c>
      <c r="F3243" s="4">
        <v>977.5</v>
      </c>
    </row>
    <row r="3244" spans="1:6" x14ac:dyDescent="0.3">
      <c r="A3244" s="1">
        <v>72093</v>
      </c>
      <c r="B3244" t="s">
        <v>5291</v>
      </c>
      <c r="C3244" t="s">
        <v>5292</v>
      </c>
      <c r="D3244" s="3">
        <v>6276</v>
      </c>
      <c r="E3244" s="4">
        <v>36.619999999999997</v>
      </c>
      <c r="F3244" s="4">
        <v>171.4</v>
      </c>
    </row>
    <row r="3245" spans="1:6" x14ac:dyDescent="0.3">
      <c r="A3245" s="1">
        <v>72095</v>
      </c>
      <c r="B3245" t="s">
        <v>5293</v>
      </c>
      <c r="C3245" t="s">
        <v>5294</v>
      </c>
      <c r="D3245" s="3">
        <v>12225</v>
      </c>
      <c r="E3245" s="4">
        <v>21.07</v>
      </c>
      <c r="F3245" s="4">
        <v>580.29999999999995</v>
      </c>
    </row>
    <row r="3246" spans="1:6" x14ac:dyDescent="0.3">
      <c r="A3246" s="1">
        <v>72097</v>
      </c>
      <c r="B3246" t="s">
        <v>5295</v>
      </c>
      <c r="C3246" t="s">
        <v>5296</v>
      </c>
      <c r="D3246" s="3">
        <v>89080</v>
      </c>
      <c r="E3246" s="4">
        <v>77.650000000000006</v>
      </c>
      <c r="F3246" s="4">
        <v>1147.3</v>
      </c>
    </row>
    <row r="3247" spans="1:6" x14ac:dyDescent="0.3">
      <c r="A3247" s="1">
        <v>72099</v>
      </c>
      <c r="B3247" t="s">
        <v>5297</v>
      </c>
      <c r="C3247" t="s">
        <v>5298</v>
      </c>
      <c r="D3247" s="3">
        <v>40109</v>
      </c>
      <c r="E3247" s="4">
        <v>50.34</v>
      </c>
      <c r="F3247" s="4">
        <v>796.7</v>
      </c>
    </row>
    <row r="3248" spans="1:6" x14ac:dyDescent="0.3">
      <c r="A3248" s="1">
        <v>72101</v>
      </c>
      <c r="B3248" t="s">
        <v>5299</v>
      </c>
      <c r="C3248" t="s">
        <v>5300</v>
      </c>
      <c r="D3248" s="3">
        <v>32610</v>
      </c>
      <c r="E3248" s="4">
        <v>38.869999999999997</v>
      </c>
      <c r="F3248" s="4">
        <v>838.9</v>
      </c>
    </row>
    <row r="3249" spans="1:6" x14ac:dyDescent="0.3">
      <c r="A3249" s="1">
        <v>72103</v>
      </c>
      <c r="B3249" t="s">
        <v>5301</v>
      </c>
      <c r="C3249" t="s">
        <v>5302</v>
      </c>
      <c r="D3249" s="3">
        <v>26720</v>
      </c>
      <c r="E3249" s="4">
        <v>51.66</v>
      </c>
      <c r="F3249" s="4">
        <v>517.20000000000005</v>
      </c>
    </row>
    <row r="3250" spans="1:6" x14ac:dyDescent="0.3">
      <c r="A3250" s="1">
        <v>72105</v>
      </c>
      <c r="B3250" t="s">
        <v>5303</v>
      </c>
      <c r="C3250" t="s">
        <v>5304</v>
      </c>
      <c r="D3250" s="3">
        <v>30402</v>
      </c>
      <c r="E3250" s="4">
        <v>27.4</v>
      </c>
      <c r="F3250" s="4">
        <v>1109.5</v>
      </c>
    </row>
    <row r="3251" spans="1:6" x14ac:dyDescent="0.3">
      <c r="A3251" s="1">
        <v>72107</v>
      </c>
      <c r="B3251" t="s">
        <v>5305</v>
      </c>
      <c r="C3251" t="s">
        <v>5306</v>
      </c>
      <c r="D3251" s="3">
        <v>23423</v>
      </c>
      <c r="E3251" s="4">
        <v>63.62</v>
      </c>
      <c r="F3251" s="4">
        <v>368.2</v>
      </c>
    </row>
    <row r="3252" spans="1:6" x14ac:dyDescent="0.3">
      <c r="A3252" s="1">
        <v>72109</v>
      </c>
      <c r="B3252" t="s">
        <v>5307</v>
      </c>
      <c r="C3252" t="s">
        <v>5308</v>
      </c>
      <c r="D3252" s="3">
        <v>19277</v>
      </c>
      <c r="E3252" s="4">
        <v>46.7</v>
      </c>
      <c r="F3252" s="4">
        <v>412.8</v>
      </c>
    </row>
    <row r="3253" spans="1:6" x14ac:dyDescent="0.3">
      <c r="A3253" s="1">
        <v>72111</v>
      </c>
      <c r="B3253" t="s">
        <v>5309</v>
      </c>
      <c r="C3253" t="s">
        <v>5310</v>
      </c>
      <c r="D3253" s="3">
        <v>24282</v>
      </c>
      <c r="E3253" s="4">
        <v>44.62</v>
      </c>
      <c r="F3253" s="4">
        <v>544.20000000000005</v>
      </c>
    </row>
    <row r="3254" spans="1:6" x14ac:dyDescent="0.3">
      <c r="A3254" s="1">
        <v>72113</v>
      </c>
      <c r="B3254" t="s">
        <v>5311</v>
      </c>
      <c r="C3254" t="s">
        <v>5312</v>
      </c>
      <c r="D3254" s="3">
        <v>166327</v>
      </c>
      <c r="E3254" s="4">
        <v>114.76</v>
      </c>
      <c r="F3254" s="4">
        <v>1449.3</v>
      </c>
    </row>
    <row r="3255" spans="1:6" x14ac:dyDescent="0.3">
      <c r="A3255" s="1">
        <v>72115</v>
      </c>
      <c r="B3255" t="s">
        <v>5313</v>
      </c>
      <c r="C3255" t="s">
        <v>5314</v>
      </c>
      <c r="D3255" s="3">
        <v>25919</v>
      </c>
      <c r="E3255" s="4">
        <v>22.68</v>
      </c>
      <c r="F3255" s="4">
        <v>1142.7</v>
      </c>
    </row>
    <row r="3256" spans="1:6" x14ac:dyDescent="0.3">
      <c r="A3256" s="1">
        <v>72117</v>
      </c>
      <c r="B3256" t="s">
        <v>5315</v>
      </c>
      <c r="C3256" t="s">
        <v>5316</v>
      </c>
      <c r="D3256" s="3">
        <v>15200</v>
      </c>
      <c r="E3256" s="4">
        <v>14.29</v>
      </c>
      <c r="F3256" s="4">
        <v>1063.8</v>
      </c>
    </row>
    <row r="3257" spans="1:6" x14ac:dyDescent="0.3">
      <c r="A3257" s="1">
        <v>72119</v>
      </c>
      <c r="B3257" t="s">
        <v>5317</v>
      </c>
      <c r="C3257" t="s">
        <v>5318</v>
      </c>
      <c r="D3257" s="3">
        <v>54304</v>
      </c>
      <c r="E3257" s="4">
        <v>60.62</v>
      </c>
      <c r="F3257" s="4">
        <v>895.8</v>
      </c>
    </row>
    <row r="3258" spans="1:6" x14ac:dyDescent="0.3">
      <c r="A3258" s="1">
        <v>72121</v>
      </c>
      <c r="B3258" t="s">
        <v>5319</v>
      </c>
      <c r="C3258" t="s">
        <v>5320</v>
      </c>
      <c r="D3258" s="3">
        <v>25265</v>
      </c>
      <c r="E3258" s="4">
        <v>35.83</v>
      </c>
      <c r="F3258" s="4">
        <v>705.1</v>
      </c>
    </row>
    <row r="3259" spans="1:6" x14ac:dyDescent="0.3">
      <c r="A3259" s="1">
        <v>72123</v>
      </c>
      <c r="B3259" t="s">
        <v>5321</v>
      </c>
      <c r="C3259" t="s">
        <v>5322</v>
      </c>
      <c r="D3259" s="3">
        <v>31078</v>
      </c>
      <c r="E3259" s="4">
        <v>69.37</v>
      </c>
      <c r="F3259" s="4">
        <v>448</v>
      </c>
    </row>
    <row r="3260" spans="1:6" x14ac:dyDescent="0.3">
      <c r="A3260" s="1">
        <v>72125</v>
      </c>
      <c r="B3260" t="s">
        <v>5323</v>
      </c>
      <c r="C3260" t="s">
        <v>5324</v>
      </c>
      <c r="D3260" s="3">
        <v>35527</v>
      </c>
      <c r="E3260" s="4">
        <v>54.5</v>
      </c>
      <c r="F3260" s="4">
        <v>651.9</v>
      </c>
    </row>
    <row r="3261" spans="1:6" x14ac:dyDescent="0.3">
      <c r="A3261" s="1">
        <v>72127</v>
      </c>
      <c r="B3261" t="s">
        <v>5325</v>
      </c>
      <c r="C3261" t="s">
        <v>5326</v>
      </c>
      <c r="D3261" s="3">
        <v>395326</v>
      </c>
      <c r="E3261" s="4">
        <v>47.85</v>
      </c>
      <c r="F3261" s="4">
        <v>8262.2999999999993</v>
      </c>
    </row>
    <row r="3262" spans="1:6" x14ac:dyDescent="0.3">
      <c r="A3262" s="1">
        <v>72129</v>
      </c>
      <c r="B3262" t="s">
        <v>5327</v>
      </c>
      <c r="C3262" t="s">
        <v>5328</v>
      </c>
      <c r="D3262" s="3">
        <v>41058</v>
      </c>
      <c r="E3262" s="4">
        <v>53.11</v>
      </c>
      <c r="F3262" s="4">
        <v>773.1</v>
      </c>
    </row>
    <row r="3263" spans="1:6" x14ac:dyDescent="0.3">
      <c r="A3263" s="1">
        <v>72131</v>
      </c>
      <c r="B3263" t="s">
        <v>5329</v>
      </c>
      <c r="C3263" t="s">
        <v>5330</v>
      </c>
      <c r="D3263" s="3">
        <v>42430</v>
      </c>
      <c r="E3263" s="4">
        <v>70.42</v>
      </c>
      <c r="F3263" s="4">
        <v>602.5</v>
      </c>
    </row>
    <row r="3264" spans="1:6" x14ac:dyDescent="0.3">
      <c r="A3264" s="1">
        <v>72133</v>
      </c>
      <c r="B3264" t="s">
        <v>5331</v>
      </c>
      <c r="C3264" t="s">
        <v>5332</v>
      </c>
      <c r="D3264" s="3">
        <v>23274</v>
      </c>
      <c r="E3264" s="4">
        <v>34.020000000000003</v>
      </c>
      <c r="F3264" s="4">
        <v>684.1</v>
      </c>
    </row>
    <row r="3265" spans="1:6" x14ac:dyDescent="0.3">
      <c r="A3265" s="1">
        <v>72135</v>
      </c>
      <c r="B3265" t="s">
        <v>5333</v>
      </c>
      <c r="C3265" t="s">
        <v>5334</v>
      </c>
      <c r="D3265" s="3">
        <v>74066</v>
      </c>
      <c r="E3265" s="4">
        <v>27.02</v>
      </c>
      <c r="F3265" s="4">
        <v>2741.5</v>
      </c>
    </row>
    <row r="3266" spans="1:6" x14ac:dyDescent="0.3">
      <c r="A3266" s="1">
        <v>72137</v>
      </c>
      <c r="B3266" t="s">
        <v>5335</v>
      </c>
      <c r="C3266" t="s">
        <v>5336</v>
      </c>
      <c r="D3266" s="3">
        <v>89609</v>
      </c>
      <c r="E3266" s="4">
        <v>23.24</v>
      </c>
      <c r="F3266" s="4">
        <v>3855.7</v>
      </c>
    </row>
    <row r="3267" spans="1:6" x14ac:dyDescent="0.3">
      <c r="A3267" s="1">
        <v>72139</v>
      </c>
      <c r="B3267" t="s">
        <v>5337</v>
      </c>
      <c r="C3267" t="s">
        <v>5338</v>
      </c>
      <c r="D3267" s="3">
        <v>74842</v>
      </c>
      <c r="E3267" s="4">
        <v>20.76</v>
      </c>
      <c r="F3267" s="4">
        <v>3604.4</v>
      </c>
    </row>
    <row r="3268" spans="1:6" x14ac:dyDescent="0.3">
      <c r="A3268" s="1">
        <v>72141</v>
      </c>
      <c r="B3268" t="s">
        <v>5339</v>
      </c>
      <c r="C3268" t="s">
        <v>5340</v>
      </c>
      <c r="D3268" s="3">
        <v>33149</v>
      </c>
      <c r="E3268" s="4">
        <v>113.53</v>
      </c>
      <c r="F3268" s="4">
        <v>292</v>
      </c>
    </row>
    <row r="3269" spans="1:6" x14ac:dyDescent="0.3">
      <c r="A3269" s="1">
        <v>72143</v>
      </c>
      <c r="B3269" t="s">
        <v>5341</v>
      </c>
      <c r="C3269" t="s">
        <v>5342</v>
      </c>
      <c r="D3269" s="3">
        <v>39951</v>
      </c>
      <c r="E3269" s="4">
        <v>27.73</v>
      </c>
      <c r="F3269" s="4">
        <v>1440.8</v>
      </c>
    </row>
    <row r="3270" spans="1:6" x14ac:dyDescent="0.3">
      <c r="A3270" s="1">
        <v>72145</v>
      </c>
      <c r="B3270" t="s">
        <v>5343</v>
      </c>
      <c r="C3270" t="s">
        <v>5344</v>
      </c>
      <c r="D3270" s="3">
        <v>59662</v>
      </c>
      <c r="E3270" s="4">
        <v>45.86</v>
      </c>
      <c r="F3270" s="4">
        <v>1301.0999999999999</v>
      </c>
    </row>
    <row r="3271" spans="1:6" x14ac:dyDescent="0.3">
      <c r="A3271" s="1">
        <v>72147</v>
      </c>
      <c r="B3271" t="s">
        <v>5345</v>
      </c>
      <c r="C3271" t="s">
        <v>5346</v>
      </c>
      <c r="D3271" s="3">
        <v>9301</v>
      </c>
      <c r="E3271" s="4">
        <v>50.77</v>
      </c>
      <c r="F3271" s="4">
        <v>183.2</v>
      </c>
    </row>
    <row r="3272" spans="1:6" x14ac:dyDescent="0.3">
      <c r="A3272" s="1">
        <v>72149</v>
      </c>
      <c r="B3272" t="s">
        <v>5347</v>
      </c>
      <c r="C3272" t="s">
        <v>5348</v>
      </c>
      <c r="D3272" s="3">
        <v>26073</v>
      </c>
      <c r="E3272" s="4">
        <v>35.64</v>
      </c>
      <c r="F3272" s="4">
        <v>731.6</v>
      </c>
    </row>
    <row r="3273" spans="1:6" x14ac:dyDescent="0.3">
      <c r="A3273" s="1">
        <v>72151</v>
      </c>
      <c r="B3273" t="s">
        <v>5349</v>
      </c>
      <c r="C3273" t="s">
        <v>5350</v>
      </c>
      <c r="D3273" s="3">
        <v>37941</v>
      </c>
      <c r="E3273" s="4">
        <v>55.21</v>
      </c>
      <c r="F3273" s="4">
        <v>687.2</v>
      </c>
    </row>
    <row r="3274" spans="1:6" x14ac:dyDescent="0.3">
      <c r="A3274" s="1">
        <v>72153</v>
      </c>
      <c r="B3274" t="s">
        <v>5351</v>
      </c>
      <c r="C3274" t="s">
        <v>5352</v>
      </c>
      <c r="D3274" s="3">
        <v>42043</v>
      </c>
      <c r="E3274" s="4">
        <v>68.19</v>
      </c>
      <c r="F3274" s="4">
        <v>616.5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0"/>
  <sheetViews>
    <sheetView showGridLines="0" topLeftCell="C1" zoomScale="80" zoomScaleNormal="80" workbookViewId="0">
      <selection activeCell="E5" sqref="E5:I5"/>
    </sheetView>
  </sheetViews>
  <sheetFormatPr defaultColWidth="42.5546875" defaultRowHeight="14.4" x14ac:dyDescent="0.3"/>
  <cols>
    <col min="1" max="1" width="49.33203125" hidden="1" customWidth="1"/>
    <col min="2" max="2" width="11.5546875" style="2" hidden="1" customWidth="1"/>
    <col min="3" max="3" width="21.33203125" customWidth="1"/>
    <col min="4" max="4" width="8.88671875" customWidth="1"/>
    <col min="6" max="6" width="38" customWidth="1"/>
    <col min="7" max="7" width="24.21875" style="68" customWidth="1"/>
    <col min="8" max="8" width="24.5546875" style="68" customWidth="1"/>
    <col min="9" max="9" width="20.109375" style="68" customWidth="1"/>
  </cols>
  <sheetData>
    <row r="4" spans="1:9" ht="15" thickBot="1" x14ac:dyDescent="0.35"/>
    <row r="5" spans="1:9" ht="38.4" customHeight="1" thickBot="1" x14ac:dyDescent="0.35">
      <c r="E5" s="138" t="s">
        <v>5469</v>
      </c>
      <c r="F5" s="139"/>
      <c r="G5" s="139"/>
      <c r="H5" s="139"/>
      <c r="I5" s="140"/>
    </row>
    <row r="6" spans="1:9" ht="15" thickBot="1" x14ac:dyDescent="0.35"/>
    <row r="7" spans="1:9" ht="29.4" customHeight="1" thickBot="1" x14ac:dyDescent="0.35">
      <c r="A7" s="5" t="s">
        <v>1</v>
      </c>
      <c r="B7" s="5" t="s">
        <v>5464</v>
      </c>
      <c r="E7" s="79" t="s">
        <v>5470</v>
      </c>
      <c r="F7" s="79" t="s">
        <v>5354</v>
      </c>
      <c r="G7" s="80" t="s">
        <v>2</v>
      </c>
      <c r="H7" s="80" t="s">
        <v>5362</v>
      </c>
      <c r="I7" s="81" t="s">
        <v>5363</v>
      </c>
    </row>
    <row r="8" spans="1:9" x14ac:dyDescent="0.3">
      <c r="A8" t="s">
        <v>10</v>
      </c>
      <c r="B8" s="2">
        <f>LEN(A8)</f>
        <v>40</v>
      </c>
      <c r="E8" s="95" t="s">
        <v>8</v>
      </c>
      <c r="F8" s="96" t="s">
        <v>11</v>
      </c>
      <c r="G8" s="97">
        <v>54571</v>
      </c>
      <c r="H8" s="97">
        <v>594.44000000000005</v>
      </c>
      <c r="I8" s="98">
        <v>91.8</v>
      </c>
    </row>
    <row r="9" spans="1:9" x14ac:dyDescent="0.3">
      <c r="A9" t="s">
        <v>12</v>
      </c>
      <c r="B9" s="2">
        <f t="shared" ref="B9:B30" si="0">LEN(A9)</f>
        <v>40</v>
      </c>
      <c r="E9" s="99" t="s">
        <v>8</v>
      </c>
      <c r="F9" s="100" t="s">
        <v>13</v>
      </c>
      <c r="G9" s="101">
        <v>182265</v>
      </c>
      <c r="H9" s="101">
        <v>1589.78</v>
      </c>
      <c r="I9" s="102">
        <v>114.6</v>
      </c>
    </row>
    <row r="10" spans="1:9" x14ac:dyDescent="0.3">
      <c r="A10" t="s">
        <v>14</v>
      </c>
      <c r="B10" s="2">
        <f t="shared" si="0"/>
        <v>40</v>
      </c>
      <c r="E10" s="99" t="s">
        <v>8</v>
      </c>
      <c r="F10" s="100" t="s">
        <v>15</v>
      </c>
      <c r="G10" s="101">
        <v>27457</v>
      </c>
      <c r="H10" s="101">
        <v>884.88</v>
      </c>
      <c r="I10" s="102">
        <v>31</v>
      </c>
    </row>
    <row r="11" spans="1:9" x14ac:dyDescent="0.3">
      <c r="A11" t="s">
        <v>16</v>
      </c>
      <c r="B11" s="2">
        <f t="shared" si="0"/>
        <v>37</v>
      </c>
      <c r="E11" s="99" t="s">
        <v>8</v>
      </c>
      <c r="F11" s="100" t="s">
        <v>17</v>
      </c>
      <c r="G11" s="101">
        <v>22915</v>
      </c>
      <c r="H11" s="101">
        <v>622.58000000000004</v>
      </c>
      <c r="I11" s="102">
        <v>36.799999999999997</v>
      </c>
    </row>
    <row r="12" spans="1:9" x14ac:dyDescent="0.3">
      <c r="A12" t="s">
        <v>18</v>
      </c>
      <c r="B12" s="2">
        <f t="shared" si="0"/>
        <v>39</v>
      </c>
      <c r="E12" s="99" t="s">
        <v>8</v>
      </c>
      <c r="F12" s="100" t="s">
        <v>19</v>
      </c>
      <c r="G12" s="101">
        <v>57322</v>
      </c>
      <c r="H12" s="101">
        <v>644.78</v>
      </c>
      <c r="I12" s="102">
        <v>88.9</v>
      </c>
    </row>
    <row r="13" spans="1:9" x14ac:dyDescent="0.3">
      <c r="A13" t="s">
        <v>20</v>
      </c>
      <c r="B13" s="2">
        <f t="shared" si="0"/>
        <v>40</v>
      </c>
      <c r="E13" s="99" t="s">
        <v>8</v>
      </c>
      <c r="F13" s="100" t="s">
        <v>21</v>
      </c>
      <c r="G13" s="101">
        <v>10914</v>
      </c>
      <c r="H13" s="101">
        <v>622.79999999999995</v>
      </c>
      <c r="I13" s="102">
        <v>17.5</v>
      </c>
    </row>
    <row r="14" spans="1:9" x14ac:dyDescent="0.3">
      <c r="A14" t="s">
        <v>22</v>
      </c>
      <c r="B14" s="2">
        <f t="shared" si="0"/>
        <v>39</v>
      </c>
      <c r="E14" s="99" t="s">
        <v>8</v>
      </c>
      <c r="F14" s="100" t="s">
        <v>23</v>
      </c>
      <c r="G14" s="101">
        <v>20947</v>
      </c>
      <c r="H14" s="101">
        <v>776.83</v>
      </c>
      <c r="I14" s="102">
        <v>27</v>
      </c>
    </row>
    <row r="15" spans="1:9" x14ac:dyDescent="0.3">
      <c r="A15" t="s">
        <v>24</v>
      </c>
      <c r="B15" s="2">
        <f t="shared" si="0"/>
        <v>40</v>
      </c>
      <c r="E15" s="99" t="s">
        <v>8</v>
      </c>
      <c r="F15" s="100" t="s">
        <v>25</v>
      </c>
      <c r="G15" s="101">
        <v>118572</v>
      </c>
      <c r="H15" s="101">
        <v>605.87</v>
      </c>
      <c r="I15" s="102">
        <v>195.7</v>
      </c>
    </row>
    <row r="16" spans="1:9" x14ac:dyDescent="0.3">
      <c r="A16" t="s">
        <v>26</v>
      </c>
      <c r="B16" s="2">
        <f t="shared" si="0"/>
        <v>41</v>
      </c>
      <c r="E16" s="99" t="s">
        <v>8</v>
      </c>
      <c r="F16" s="100" t="s">
        <v>27</v>
      </c>
      <c r="G16" s="101">
        <v>34215</v>
      </c>
      <c r="H16" s="101">
        <v>596.53</v>
      </c>
      <c r="I16" s="102">
        <v>57.4</v>
      </c>
    </row>
    <row r="17" spans="1:9" x14ac:dyDescent="0.3">
      <c r="A17" t="s">
        <v>28</v>
      </c>
      <c r="B17" s="2">
        <f t="shared" si="0"/>
        <v>41</v>
      </c>
      <c r="E17" s="99" t="s">
        <v>8</v>
      </c>
      <c r="F17" s="100" t="s">
        <v>29</v>
      </c>
      <c r="G17" s="101">
        <v>25989</v>
      </c>
      <c r="H17" s="101">
        <v>553.70000000000005</v>
      </c>
      <c r="I17" s="102">
        <v>46.9</v>
      </c>
    </row>
    <row r="18" spans="1:9" x14ac:dyDescent="0.3">
      <c r="A18" t="s">
        <v>30</v>
      </c>
      <c r="B18" s="2">
        <f t="shared" si="0"/>
        <v>40</v>
      </c>
      <c r="E18" s="99" t="s">
        <v>8</v>
      </c>
      <c r="F18" s="100" t="s">
        <v>31</v>
      </c>
      <c r="G18" s="101">
        <v>43643</v>
      </c>
      <c r="H18" s="101">
        <v>692.85</v>
      </c>
      <c r="I18" s="102">
        <v>63</v>
      </c>
    </row>
    <row r="19" spans="1:9" x14ac:dyDescent="0.3">
      <c r="A19" t="s">
        <v>32</v>
      </c>
      <c r="B19" s="2">
        <f t="shared" si="0"/>
        <v>40</v>
      </c>
      <c r="E19" s="99" t="s">
        <v>8</v>
      </c>
      <c r="F19" s="100" t="s">
        <v>33</v>
      </c>
      <c r="G19" s="101">
        <v>13859</v>
      </c>
      <c r="H19" s="101">
        <v>913.5</v>
      </c>
      <c r="I19" s="102">
        <v>15.2</v>
      </c>
    </row>
    <row r="20" spans="1:9" x14ac:dyDescent="0.3">
      <c r="A20" t="s">
        <v>34</v>
      </c>
      <c r="B20" s="2">
        <f t="shared" si="0"/>
        <v>39</v>
      </c>
      <c r="E20" s="99" t="s">
        <v>8</v>
      </c>
      <c r="F20" s="100" t="s">
        <v>35</v>
      </c>
      <c r="G20" s="101">
        <v>25833</v>
      </c>
      <c r="H20" s="101">
        <v>1238.46</v>
      </c>
      <c r="I20" s="102">
        <v>20.9</v>
      </c>
    </row>
    <row r="21" spans="1:9" x14ac:dyDescent="0.3">
      <c r="A21" t="s">
        <v>36</v>
      </c>
      <c r="B21" s="2">
        <f t="shared" si="0"/>
        <v>37</v>
      </c>
      <c r="E21" s="99" t="s">
        <v>8</v>
      </c>
      <c r="F21" s="100" t="s">
        <v>37</v>
      </c>
      <c r="G21" s="101">
        <v>13932</v>
      </c>
      <c r="H21" s="101">
        <v>603.96</v>
      </c>
      <c r="I21" s="102">
        <v>23.1</v>
      </c>
    </row>
    <row r="22" spans="1:9" x14ac:dyDescent="0.3">
      <c r="A22" t="s">
        <v>38</v>
      </c>
      <c r="B22" s="2">
        <f t="shared" si="0"/>
        <v>41</v>
      </c>
      <c r="E22" s="99" t="s">
        <v>8</v>
      </c>
      <c r="F22" s="100" t="s">
        <v>39</v>
      </c>
      <c r="G22" s="101">
        <v>14972</v>
      </c>
      <c r="H22" s="101">
        <v>560.1</v>
      </c>
      <c r="I22" s="102">
        <v>26.7</v>
      </c>
    </row>
    <row r="23" spans="1:9" x14ac:dyDescent="0.3">
      <c r="A23" t="s">
        <v>40</v>
      </c>
      <c r="B23" s="2">
        <f t="shared" si="0"/>
        <v>39</v>
      </c>
      <c r="E23" s="99" t="s">
        <v>8</v>
      </c>
      <c r="F23" s="100" t="s">
        <v>41</v>
      </c>
      <c r="G23" s="101">
        <v>49948</v>
      </c>
      <c r="H23" s="101">
        <v>678.97</v>
      </c>
      <c r="I23" s="102">
        <v>73.599999999999994</v>
      </c>
    </row>
    <row r="24" spans="1:9" x14ac:dyDescent="0.3">
      <c r="A24" t="s">
        <v>42</v>
      </c>
      <c r="B24" s="2">
        <f t="shared" si="0"/>
        <v>40</v>
      </c>
      <c r="E24" s="99" t="s">
        <v>8</v>
      </c>
      <c r="F24" s="100" t="s">
        <v>43</v>
      </c>
      <c r="G24" s="101">
        <v>54428</v>
      </c>
      <c r="H24" s="101">
        <v>592.62</v>
      </c>
      <c r="I24" s="102">
        <v>91.8</v>
      </c>
    </row>
    <row r="25" spans="1:9" x14ac:dyDescent="0.3">
      <c r="A25" t="s">
        <v>44</v>
      </c>
      <c r="B25" s="2">
        <f t="shared" si="0"/>
        <v>40</v>
      </c>
      <c r="E25" s="99" t="s">
        <v>8</v>
      </c>
      <c r="F25" s="100" t="s">
        <v>45</v>
      </c>
      <c r="G25" s="101">
        <v>13228</v>
      </c>
      <c r="H25" s="101">
        <v>850.16</v>
      </c>
      <c r="I25" s="102">
        <v>15.6</v>
      </c>
    </row>
    <row r="26" spans="1:9" x14ac:dyDescent="0.3">
      <c r="A26" t="s">
        <v>46</v>
      </c>
      <c r="B26" s="2">
        <f t="shared" si="0"/>
        <v>38</v>
      </c>
      <c r="E26" s="99" t="s">
        <v>8</v>
      </c>
      <c r="F26" s="100" t="s">
        <v>47</v>
      </c>
      <c r="G26" s="101">
        <v>11539</v>
      </c>
      <c r="H26" s="101">
        <v>650.92999999999995</v>
      </c>
      <c r="I26" s="102">
        <v>17.7</v>
      </c>
    </row>
    <row r="27" spans="1:9" x14ac:dyDescent="0.3">
      <c r="A27" t="s">
        <v>48</v>
      </c>
      <c r="B27" s="2">
        <f t="shared" si="0"/>
        <v>42</v>
      </c>
      <c r="E27" s="99" t="s">
        <v>8</v>
      </c>
      <c r="F27" s="100" t="s">
        <v>49</v>
      </c>
      <c r="G27" s="101">
        <v>37765</v>
      </c>
      <c r="H27" s="101">
        <v>1030.46</v>
      </c>
      <c r="I27" s="102">
        <v>36.6</v>
      </c>
    </row>
    <row r="28" spans="1:9" x14ac:dyDescent="0.3">
      <c r="A28" t="s">
        <v>50</v>
      </c>
      <c r="B28" s="2">
        <f t="shared" si="0"/>
        <v>41</v>
      </c>
      <c r="E28" s="99" t="s">
        <v>8</v>
      </c>
      <c r="F28" s="100" t="s">
        <v>51</v>
      </c>
      <c r="G28" s="101">
        <v>13906</v>
      </c>
      <c r="H28" s="101">
        <v>608.84</v>
      </c>
      <c r="I28" s="102">
        <v>22.8</v>
      </c>
    </row>
    <row r="29" spans="1:9" x14ac:dyDescent="0.3">
      <c r="A29" t="s">
        <v>52</v>
      </c>
      <c r="B29" s="2">
        <f t="shared" si="0"/>
        <v>40</v>
      </c>
      <c r="E29" s="99" t="s">
        <v>8</v>
      </c>
      <c r="F29" s="100" t="s">
        <v>53</v>
      </c>
      <c r="G29" s="101">
        <v>80406</v>
      </c>
      <c r="H29" s="101">
        <v>734.84</v>
      </c>
      <c r="I29" s="102">
        <v>109.4</v>
      </c>
    </row>
    <row r="30" spans="1:9" ht="15" thickBot="1" x14ac:dyDescent="0.35">
      <c r="A30" t="s">
        <v>54</v>
      </c>
      <c r="B30" s="2">
        <f t="shared" si="0"/>
        <v>37</v>
      </c>
      <c r="E30" s="103" t="s">
        <v>8</v>
      </c>
      <c r="F30" s="104" t="s">
        <v>55</v>
      </c>
      <c r="G30" s="105">
        <v>50251</v>
      </c>
      <c r="H30" s="105">
        <v>561.15</v>
      </c>
      <c r="I30" s="106">
        <v>89.6</v>
      </c>
    </row>
  </sheetData>
  <sheetProtection password="A476" sheet="1" objects="1" scenarios="1"/>
  <mergeCells count="1">
    <mergeCell ref="E5:I5"/>
  </mergeCells>
  <printOptions horizontalCentered="1"/>
  <pageMargins left="0.7" right="0.7" top="0.75" bottom="0.75" header="0.3" footer="0.3"/>
  <pageSetup scale="70" orientation="landscape" verticalDpi="0" r:id="rId1"/>
  <headerFooter>
    <oddFooter>&amp;L&amp;"Arial,Regular"&amp;12&amp;A&amp;C&amp;"Arial,Regular"&amp;12Confidential and Proprietary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46"/>
  <sheetViews>
    <sheetView showGridLines="0" zoomScale="80" zoomScaleNormal="80" workbookViewId="0">
      <selection activeCell="I3" sqref="I3"/>
    </sheetView>
  </sheetViews>
  <sheetFormatPr defaultColWidth="42.5546875" defaultRowHeight="14.4" x14ac:dyDescent="0.3"/>
  <cols>
    <col min="1" max="1" width="17.109375" style="1" customWidth="1"/>
    <col min="2" max="2" width="53.44140625" customWidth="1"/>
    <col min="4" max="4" width="18" style="1" customWidth="1"/>
    <col min="5" max="5" width="20.88671875" style="2" customWidth="1"/>
    <col min="6" max="6" width="17.6640625" style="2" customWidth="1"/>
    <col min="7" max="7" width="19.6640625" style="2" customWidth="1"/>
    <col min="8" max="8" width="19.109375" customWidth="1"/>
    <col min="9" max="9" width="18.44140625" style="2" customWidth="1"/>
    <col min="10" max="10" width="17.33203125" style="2" customWidth="1"/>
    <col min="11" max="11" width="22.44140625" customWidth="1"/>
    <col min="12" max="14" width="16.33203125" customWidth="1"/>
    <col min="15" max="26" width="12.6640625" customWidth="1"/>
    <col min="27" max="27" width="42.5546875" hidden="1" customWidth="1"/>
  </cols>
  <sheetData>
    <row r="1" spans="1:11" ht="25.5" customHeight="1" x14ac:dyDescent="0.3">
      <c r="A1" s="5" t="s">
        <v>5355</v>
      </c>
      <c r="B1" s="5" t="s">
        <v>5353</v>
      </c>
      <c r="C1" s="23" t="s">
        <v>5354</v>
      </c>
      <c r="D1" s="5" t="s">
        <v>2</v>
      </c>
      <c r="E1" s="5" t="s">
        <v>5362</v>
      </c>
      <c r="F1" s="5" t="s">
        <v>5363</v>
      </c>
      <c r="G1" s="5" t="s">
        <v>5356</v>
      </c>
      <c r="H1" s="5" t="s">
        <v>5360</v>
      </c>
      <c r="I1" s="5" t="s">
        <v>5361</v>
      </c>
      <c r="J1" s="5" t="s">
        <v>5365</v>
      </c>
      <c r="K1" s="5" t="s">
        <v>5364</v>
      </c>
    </row>
    <row r="2" spans="1:11" x14ac:dyDescent="0.3">
      <c r="A2" s="1">
        <v>1001</v>
      </c>
      <c r="B2" t="s">
        <v>10</v>
      </c>
      <c r="C2" t="s">
        <v>11</v>
      </c>
      <c r="D2" s="3">
        <v>54571</v>
      </c>
      <c r="E2" s="26">
        <v>594.44000000000005</v>
      </c>
      <c r="F2" s="26">
        <f t="shared" ref="F2:F65" si="0">D2/E2</f>
        <v>91.802368615840109</v>
      </c>
      <c r="G2" s="21">
        <f>IF(F2&lt;=86,Spectrum.Pricing.Table!$C$8, IF(F2&lt;=499,Spectrum.Pricing.Table!$C$9,IF(F2&lt;=999,Spectrum.Pricing.Table!$C$10,IF(F2&gt;1000,Spectrum.Pricing.Table!$C$11))))</f>
        <v>0</v>
      </c>
      <c r="H2" s="22" t="e">
        <f>VLOOKUP(G2,Spectrum.Pricing.Table!$C$7:$H$11,3,0)</f>
        <v>#N/A</v>
      </c>
      <c r="I2" s="28" t="e">
        <f>VLOOKUP(G2,Spectrum.Pricing.Table!$C$7:$H$11,4,0)</f>
        <v>#N/A</v>
      </c>
      <c r="J2" s="26">
        <v>70</v>
      </c>
      <c r="K2" s="24" t="e">
        <f t="shared" ref="K2:K65" si="1">D2*I2*J2</f>
        <v>#N/A</v>
      </c>
    </row>
    <row r="3" spans="1:11" x14ac:dyDescent="0.3">
      <c r="A3" s="1">
        <v>1003</v>
      </c>
      <c r="B3" t="s">
        <v>12</v>
      </c>
      <c r="C3" t="s">
        <v>13</v>
      </c>
      <c r="D3" s="3">
        <v>182265</v>
      </c>
      <c r="E3" s="26">
        <v>1589.78</v>
      </c>
      <c r="F3" s="26">
        <f t="shared" si="0"/>
        <v>114.64793870850055</v>
      </c>
      <c r="G3" s="21">
        <f>IF(F3&lt;=86,Spectrum.Pricing.Table!$C$8, IF(F3&lt;=499,Spectrum.Pricing.Table!$C$9,IF(F3&lt;=999,Spectrum.Pricing.Table!$C$10,IF(F3&gt;1000,Spectrum.Pricing.Table!$C$11))))</f>
        <v>0</v>
      </c>
      <c r="H3" s="22" t="e">
        <f>VLOOKUP(G3,Spectrum.Pricing.Table!$C$7:$H$11,3,0)</f>
        <v>#N/A</v>
      </c>
      <c r="I3" s="28" t="e">
        <f>VLOOKUP(G3,Spectrum.Pricing.Table!$C$7:$H$11,4,0)</f>
        <v>#N/A</v>
      </c>
      <c r="J3" s="26">
        <v>70</v>
      </c>
      <c r="K3" s="24" t="e">
        <f t="shared" si="1"/>
        <v>#N/A</v>
      </c>
    </row>
    <row r="4" spans="1:11" x14ac:dyDescent="0.3">
      <c r="A4" s="1">
        <v>1005</v>
      </c>
      <c r="B4" t="s">
        <v>14</v>
      </c>
      <c r="C4" t="s">
        <v>15</v>
      </c>
      <c r="D4" s="3">
        <v>27457</v>
      </c>
      <c r="E4" s="26">
        <v>884.88</v>
      </c>
      <c r="F4" s="26">
        <f t="shared" si="0"/>
        <v>31.029066088057139</v>
      </c>
      <c r="G4" s="21">
        <f>IF(F4&lt;=86,Spectrum.Pricing.Table!$C$8, IF(F4&lt;=499,Spectrum.Pricing.Table!$C$9,IF(F4&lt;=999,Spectrum.Pricing.Table!$C$10,IF(F4&gt;1000,Spectrum.Pricing.Table!$C$11))))</f>
        <v>0</v>
      </c>
      <c r="H4" s="22" t="e">
        <f>VLOOKUP(G4,Spectrum.Pricing.Table!$C$7:$H$11,3,0)</f>
        <v>#N/A</v>
      </c>
      <c r="I4" s="28" t="e">
        <f>VLOOKUP(G4,Spectrum.Pricing.Table!$C$7:$H$11,4,0)</f>
        <v>#N/A</v>
      </c>
      <c r="J4" s="26">
        <v>70</v>
      </c>
      <c r="K4" s="24" t="e">
        <f t="shared" si="1"/>
        <v>#N/A</v>
      </c>
    </row>
    <row r="5" spans="1:11" x14ac:dyDescent="0.3">
      <c r="A5" s="1">
        <v>1007</v>
      </c>
      <c r="B5" t="s">
        <v>16</v>
      </c>
      <c r="C5" t="s">
        <v>17</v>
      </c>
      <c r="D5" s="3">
        <v>22915</v>
      </c>
      <c r="E5" s="26">
        <v>622.58000000000004</v>
      </c>
      <c r="F5" s="26">
        <f t="shared" si="0"/>
        <v>36.806514825403958</v>
      </c>
      <c r="G5" s="21">
        <f>IF(F5&lt;=86,Spectrum.Pricing.Table!$C$8, IF(F5&lt;=499,Spectrum.Pricing.Table!$C$9,IF(F5&lt;=999,Spectrum.Pricing.Table!$C$10,IF(F5&gt;1000,Spectrum.Pricing.Table!$C$11))))</f>
        <v>0</v>
      </c>
      <c r="H5" s="22" t="e">
        <f>VLOOKUP(G5,Spectrum.Pricing.Table!$C$7:$H$11,3,0)</f>
        <v>#N/A</v>
      </c>
      <c r="I5" s="28" t="e">
        <f>VLOOKUP(G5,Spectrum.Pricing.Table!$C$7:$H$11,4,0)</f>
        <v>#N/A</v>
      </c>
      <c r="J5" s="26">
        <v>70</v>
      </c>
      <c r="K5" s="24" t="e">
        <f t="shared" si="1"/>
        <v>#N/A</v>
      </c>
    </row>
    <row r="6" spans="1:11" x14ac:dyDescent="0.3">
      <c r="A6" s="1">
        <v>1009</v>
      </c>
      <c r="B6" t="s">
        <v>18</v>
      </c>
      <c r="C6" t="s">
        <v>19</v>
      </c>
      <c r="D6" s="3">
        <v>57322</v>
      </c>
      <c r="E6" s="26">
        <v>644.78</v>
      </c>
      <c r="F6" s="26">
        <f t="shared" si="0"/>
        <v>88.901640869754033</v>
      </c>
      <c r="G6" s="21">
        <f>IF(F6&lt;=86,Spectrum.Pricing.Table!$C$8, IF(F6&lt;=499,Spectrum.Pricing.Table!$C$9,IF(F6&lt;=999,Spectrum.Pricing.Table!$C$10,IF(F6&gt;1000,Spectrum.Pricing.Table!$C$11))))</f>
        <v>0</v>
      </c>
      <c r="H6" s="22" t="e">
        <f>VLOOKUP(G6,Spectrum.Pricing.Table!$C$7:$H$11,3,0)</f>
        <v>#N/A</v>
      </c>
      <c r="I6" s="28" t="e">
        <f>VLOOKUP(G6,Spectrum.Pricing.Table!$C$7:$H$11,4,0)</f>
        <v>#N/A</v>
      </c>
      <c r="J6" s="26">
        <v>70</v>
      </c>
      <c r="K6" s="24" t="e">
        <f t="shared" si="1"/>
        <v>#N/A</v>
      </c>
    </row>
    <row r="7" spans="1:11" x14ac:dyDescent="0.3">
      <c r="A7" s="1">
        <v>1011</v>
      </c>
      <c r="B7" t="s">
        <v>20</v>
      </c>
      <c r="C7" t="s">
        <v>21</v>
      </c>
      <c r="D7" s="3">
        <v>10914</v>
      </c>
      <c r="E7" s="26">
        <v>622.79999999999995</v>
      </c>
      <c r="F7" s="26">
        <f t="shared" si="0"/>
        <v>17.52408477842004</v>
      </c>
      <c r="G7" s="21">
        <f>IF(F7&lt;=86,Spectrum.Pricing.Table!$C$8, IF(F7&lt;=499,Spectrum.Pricing.Table!$C$9,IF(F7&lt;=999,Spectrum.Pricing.Table!$C$10,IF(F7&gt;1000,Spectrum.Pricing.Table!$C$11))))</f>
        <v>0</v>
      </c>
      <c r="H7" s="22" t="e">
        <f>VLOOKUP(G7,Spectrum.Pricing.Table!$C$7:$H$11,3,0)</f>
        <v>#N/A</v>
      </c>
      <c r="I7" s="28" t="e">
        <f>VLOOKUP(G7,Spectrum.Pricing.Table!$C$7:$H$11,4,0)</f>
        <v>#N/A</v>
      </c>
      <c r="J7" s="26">
        <v>70</v>
      </c>
      <c r="K7" s="24" t="e">
        <f t="shared" si="1"/>
        <v>#N/A</v>
      </c>
    </row>
    <row r="8" spans="1:11" x14ac:dyDescent="0.3">
      <c r="A8" s="1">
        <v>1013</v>
      </c>
      <c r="B8" t="s">
        <v>22</v>
      </c>
      <c r="C8" t="s">
        <v>23</v>
      </c>
      <c r="D8" s="3">
        <v>20947</v>
      </c>
      <c r="E8" s="26">
        <v>776.83</v>
      </c>
      <c r="F8" s="26">
        <f t="shared" si="0"/>
        <v>26.964715574836191</v>
      </c>
      <c r="G8" s="21">
        <f>IF(F8&lt;=86,Spectrum.Pricing.Table!$C$8, IF(F8&lt;=499,Spectrum.Pricing.Table!$C$9,IF(F8&lt;=999,Spectrum.Pricing.Table!$C$10,IF(F8&gt;1000,Spectrum.Pricing.Table!$C$11))))</f>
        <v>0</v>
      </c>
      <c r="H8" s="22" t="e">
        <f>VLOOKUP(G8,Spectrum.Pricing.Table!$C$7:$H$11,3,0)</f>
        <v>#N/A</v>
      </c>
      <c r="I8" s="28" t="e">
        <f>VLOOKUP(G8,Spectrum.Pricing.Table!$C$7:$H$11,4,0)</f>
        <v>#N/A</v>
      </c>
      <c r="J8" s="26">
        <v>70</v>
      </c>
      <c r="K8" s="24" t="e">
        <f t="shared" si="1"/>
        <v>#N/A</v>
      </c>
    </row>
    <row r="9" spans="1:11" x14ac:dyDescent="0.3">
      <c r="A9" s="1">
        <v>1015</v>
      </c>
      <c r="B9" t="s">
        <v>24</v>
      </c>
      <c r="C9" t="s">
        <v>25</v>
      </c>
      <c r="D9" s="3">
        <v>118572</v>
      </c>
      <c r="E9" s="26">
        <v>605.87</v>
      </c>
      <c r="F9" s="26">
        <f t="shared" si="0"/>
        <v>195.70534933236502</v>
      </c>
      <c r="G9" s="21">
        <f>IF(F9&lt;=86,Spectrum.Pricing.Table!$C$8, IF(F9&lt;=499,Spectrum.Pricing.Table!$C$9,IF(F9&lt;=999,Spectrum.Pricing.Table!$C$10,IF(F9&gt;1000,Spectrum.Pricing.Table!$C$11))))</f>
        <v>0</v>
      </c>
      <c r="H9" s="22" t="e">
        <f>VLOOKUP(G9,Spectrum.Pricing.Table!$C$7:$H$11,3,0)</f>
        <v>#N/A</v>
      </c>
      <c r="I9" s="28" t="e">
        <f>VLOOKUP(G9,Spectrum.Pricing.Table!$C$7:$H$11,4,0)</f>
        <v>#N/A</v>
      </c>
      <c r="J9" s="26">
        <v>70</v>
      </c>
      <c r="K9" s="24" t="e">
        <f t="shared" si="1"/>
        <v>#N/A</v>
      </c>
    </row>
    <row r="10" spans="1:11" x14ac:dyDescent="0.3">
      <c r="A10" s="1">
        <v>1017</v>
      </c>
      <c r="B10" t="s">
        <v>26</v>
      </c>
      <c r="C10" t="s">
        <v>27</v>
      </c>
      <c r="D10" s="3">
        <v>34215</v>
      </c>
      <c r="E10" s="26">
        <v>596.53</v>
      </c>
      <c r="F10" s="26">
        <f t="shared" si="0"/>
        <v>57.356712990126233</v>
      </c>
      <c r="G10" s="21">
        <f>IF(F10&lt;=86,Spectrum.Pricing.Table!$C$8, IF(F10&lt;=499,Spectrum.Pricing.Table!$C$9,IF(F10&lt;=999,Spectrum.Pricing.Table!$C$10,IF(F10&gt;1000,Spectrum.Pricing.Table!$C$11))))</f>
        <v>0</v>
      </c>
      <c r="H10" s="22" t="e">
        <f>VLOOKUP(G10,Spectrum.Pricing.Table!$C$7:$H$11,3,0)</f>
        <v>#N/A</v>
      </c>
      <c r="I10" s="28" t="e">
        <f>VLOOKUP(G10,Spectrum.Pricing.Table!$C$7:$H$11,4,0)</f>
        <v>#N/A</v>
      </c>
      <c r="J10" s="26">
        <v>70</v>
      </c>
      <c r="K10" s="24" t="e">
        <f t="shared" si="1"/>
        <v>#N/A</v>
      </c>
    </row>
    <row r="11" spans="1:11" x14ac:dyDescent="0.3">
      <c r="A11" s="1">
        <v>1019</v>
      </c>
      <c r="B11" t="s">
        <v>28</v>
      </c>
      <c r="C11" t="s">
        <v>29</v>
      </c>
      <c r="D11" s="3">
        <v>25989</v>
      </c>
      <c r="E11" s="26">
        <v>553.70000000000005</v>
      </c>
      <c r="F11" s="26">
        <f t="shared" si="0"/>
        <v>46.936969478056703</v>
      </c>
      <c r="G11" s="21">
        <f>IF(F11&lt;=86,Spectrum.Pricing.Table!$C$8, IF(F11&lt;=499,Spectrum.Pricing.Table!$C$9,IF(F11&lt;=999,Spectrum.Pricing.Table!$C$10,IF(F11&gt;1000,Spectrum.Pricing.Table!$C$11))))</f>
        <v>0</v>
      </c>
      <c r="H11" s="22" t="e">
        <f>VLOOKUP(G11,Spectrum.Pricing.Table!$C$7:$H$11,3,0)</f>
        <v>#N/A</v>
      </c>
      <c r="I11" s="28" t="e">
        <f>VLOOKUP(G11,Spectrum.Pricing.Table!$C$7:$H$11,4,0)</f>
        <v>#N/A</v>
      </c>
      <c r="J11" s="26">
        <v>70</v>
      </c>
      <c r="K11" s="24" t="e">
        <f t="shared" si="1"/>
        <v>#N/A</v>
      </c>
    </row>
    <row r="12" spans="1:11" x14ac:dyDescent="0.3">
      <c r="A12" s="1">
        <v>1021</v>
      </c>
      <c r="B12" t="s">
        <v>30</v>
      </c>
      <c r="C12" t="s">
        <v>31</v>
      </c>
      <c r="D12" s="3">
        <v>43643</v>
      </c>
      <c r="E12" s="26">
        <v>692.85</v>
      </c>
      <c r="F12" s="26">
        <f t="shared" si="0"/>
        <v>62.99054629429169</v>
      </c>
      <c r="G12" s="21">
        <f>IF(F12&lt;=86,Spectrum.Pricing.Table!$C$8, IF(F12&lt;=499,Spectrum.Pricing.Table!$C$9,IF(F12&lt;=999,Spectrum.Pricing.Table!$C$10,IF(F12&gt;1000,Spectrum.Pricing.Table!$C$11))))</f>
        <v>0</v>
      </c>
      <c r="H12" s="22" t="e">
        <f>VLOOKUP(G12,Spectrum.Pricing.Table!$C$7:$H$11,3,0)</f>
        <v>#N/A</v>
      </c>
      <c r="I12" s="28" t="e">
        <f>VLOOKUP(G12,Spectrum.Pricing.Table!$C$7:$H$11,4,0)</f>
        <v>#N/A</v>
      </c>
      <c r="J12" s="26">
        <v>70</v>
      </c>
      <c r="K12" s="24" t="e">
        <f t="shared" si="1"/>
        <v>#N/A</v>
      </c>
    </row>
    <row r="13" spans="1:11" x14ac:dyDescent="0.3">
      <c r="A13" s="1">
        <v>1023</v>
      </c>
      <c r="B13" t="s">
        <v>32</v>
      </c>
      <c r="C13" t="s">
        <v>33</v>
      </c>
      <c r="D13" s="3">
        <v>13859</v>
      </c>
      <c r="E13" s="26">
        <v>913.5</v>
      </c>
      <c r="F13" s="26">
        <f t="shared" si="0"/>
        <v>15.171319102353586</v>
      </c>
      <c r="G13" s="21">
        <f>IF(F13&lt;=86,Spectrum.Pricing.Table!$C$8, IF(F13&lt;=499,Spectrum.Pricing.Table!$C$9,IF(F13&lt;=999,Spectrum.Pricing.Table!$C$10,IF(F13&gt;1000,Spectrum.Pricing.Table!$C$11))))</f>
        <v>0</v>
      </c>
      <c r="H13" s="22" t="e">
        <f>VLOOKUP(G13,Spectrum.Pricing.Table!$C$7:$H$11,3,0)</f>
        <v>#N/A</v>
      </c>
      <c r="I13" s="28" t="e">
        <f>VLOOKUP(G13,Spectrum.Pricing.Table!$C$7:$H$11,4,0)</f>
        <v>#N/A</v>
      </c>
      <c r="J13" s="26">
        <v>70</v>
      </c>
      <c r="K13" s="24" t="e">
        <f t="shared" si="1"/>
        <v>#N/A</v>
      </c>
    </row>
    <row r="14" spans="1:11" x14ac:dyDescent="0.3">
      <c r="A14" s="1">
        <v>1025</v>
      </c>
      <c r="B14" t="s">
        <v>34</v>
      </c>
      <c r="C14" t="s">
        <v>35</v>
      </c>
      <c r="D14" s="3">
        <v>25833</v>
      </c>
      <c r="E14" s="26">
        <v>1238.46</v>
      </c>
      <c r="F14" s="26">
        <f t="shared" si="0"/>
        <v>20.858970011142869</v>
      </c>
      <c r="G14" s="21">
        <f>IF(F14&lt;=86,Spectrum.Pricing.Table!$C$8, IF(F14&lt;=499,Spectrum.Pricing.Table!$C$9,IF(F14&lt;=999,Spectrum.Pricing.Table!$C$10,IF(F14&gt;1000,Spectrum.Pricing.Table!$C$11))))</f>
        <v>0</v>
      </c>
      <c r="H14" s="22" t="e">
        <f>VLOOKUP(G14,Spectrum.Pricing.Table!$C$7:$H$11,3,0)</f>
        <v>#N/A</v>
      </c>
      <c r="I14" s="28" t="e">
        <f>VLOOKUP(G14,Spectrum.Pricing.Table!$C$7:$H$11,4,0)</f>
        <v>#N/A</v>
      </c>
      <c r="J14" s="26">
        <v>70</v>
      </c>
      <c r="K14" s="24" t="e">
        <f t="shared" si="1"/>
        <v>#N/A</v>
      </c>
    </row>
    <row r="15" spans="1:11" x14ac:dyDescent="0.3">
      <c r="A15" s="1">
        <v>1027</v>
      </c>
      <c r="B15" t="s">
        <v>36</v>
      </c>
      <c r="C15" t="s">
        <v>37</v>
      </c>
      <c r="D15" s="3">
        <v>13932</v>
      </c>
      <c r="E15" s="26">
        <v>603.96</v>
      </c>
      <c r="F15" s="26">
        <f t="shared" si="0"/>
        <v>23.067752831313332</v>
      </c>
      <c r="G15" s="21">
        <f>IF(F15&lt;=86,Spectrum.Pricing.Table!$C$8, IF(F15&lt;=499,Spectrum.Pricing.Table!$C$9,IF(F15&lt;=999,Spectrum.Pricing.Table!$C$10,IF(F15&gt;1000,Spectrum.Pricing.Table!$C$11))))</f>
        <v>0</v>
      </c>
      <c r="H15" s="22" t="e">
        <f>VLOOKUP(G15,Spectrum.Pricing.Table!$C$7:$H$11,3,0)</f>
        <v>#N/A</v>
      </c>
      <c r="I15" s="28" t="e">
        <f>VLOOKUP(G15,Spectrum.Pricing.Table!$C$7:$H$11,4,0)</f>
        <v>#N/A</v>
      </c>
      <c r="J15" s="26">
        <v>70</v>
      </c>
      <c r="K15" s="24" t="e">
        <f t="shared" si="1"/>
        <v>#N/A</v>
      </c>
    </row>
    <row r="16" spans="1:11" x14ac:dyDescent="0.3">
      <c r="A16" s="1">
        <v>1029</v>
      </c>
      <c r="B16" t="s">
        <v>38</v>
      </c>
      <c r="C16" t="s">
        <v>39</v>
      </c>
      <c r="D16" s="3">
        <v>14972</v>
      </c>
      <c r="E16" s="26">
        <v>560.1</v>
      </c>
      <c r="F16" s="26">
        <f t="shared" si="0"/>
        <v>26.730940903410104</v>
      </c>
      <c r="G16" s="21">
        <f>IF(F16&lt;=86,Spectrum.Pricing.Table!$C$8, IF(F16&lt;=499,Spectrum.Pricing.Table!$C$9,IF(F16&lt;=999,Spectrum.Pricing.Table!$C$10,IF(F16&gt;1000,Spectrum.Pricing.Table!$C$11))))</f>
        <v>0</v>
      </c>
      <c r="H16" s="22" t="e">
        <f>VLOOKUP(G16,Spectrum.Pricing.Table!$C$7:$H$11,3,0)</f>
        <v>#N/A</v>
      </c>
      <c r="I16" s="28" t="e">
        <f>VLOOKUP(G16,Spectrum.Pricing.Table!$C$7:$H$11,4,0)</f>
        <v>#N/A</v>
      </c>
      <c r="J16" s="26">
        <v>70</v>
      </c>
      <c r="K16" s="24" t="e">
        <f t="shared" si="1"/>
        <v>#N/A</v>
      </c>
    </row>
    <row r="17" spans="1:11" x14ac:dyDescent="0.3">
      <c r="A17" s="1">
        <v>1031</v>
      </c>
      <c r="B17" t="s">
        <v>40</v>
      </c>
      <c r="C17" t="s">
        <v>41</v>
      </c>
      <c r="D17" s="3">
        <v>49948</v>
      </c>
      <c r="E17" s="26">
        <v>678.97</v>
      </c>
      <c r="F17" s="26">
        <f t="shared" si="0"/>
        <v>73.564369559774363</v>
      </c>
      <c r="G17" s="21">
        <f>IF(F17&lt;=86,Spectrum.Pricing.Table!$C$8, IF(F17&lt;=499,Spectrum.Pricing.Table!$C$9,IF(F17&lt;=999,Spectrum.Pricing.Table!$C$10,IF(F17&gt;1000,Spectrum.Pricing.Table!$C$11))))</f>
        <v>0</v>
      </c>
      <c r="H17" s="22" t="e">
        <f>VLOOKUP(G17,Spectrum.Pricing.Table!$C$7:$H$11,3,0)</f>
        <v>#N/A</v>
      </c>
      <c r="I17" s="28" t="e">
        <f>VLOOKUP(G17,Spectrum.Pricing.Table!$C$7:$H$11,4,0)</f>
        <v>#N/A</v>
      </c>
      <c r="J17" s="26">
        <v>70</v>
      </c>
      <c r="K17" s="24" t="e">
        <f t="shared" si="1"/>
        <v>#N/A</v>
      </c>
    </row>
    <row r="18" spans="1:11" x14ac:dyDescent="0.3">
      <c r="A18" s="1">
        <v>1033</v>
      </c>
      <c r="B18" t="s">
        <v>42</v>
      </c>
      <c r="C18" t="s">
        <v>43</v>
      </c>
      <c r="D18" s="3">
        <v>54428</v>
      </c>
      <c r="E18" s="26">
        <v>592.62</v>
      </c>
      <c r="F18" s="26">
        <f t="shared" si="0"/>
        <v>91.843002261145415</v>
      </c>
      <c r="G18" s="21">
        <f>IF(F18&lt;=86,Spectrum.Pricing.Table!$C$8, IF(F18&lt;=499,Spectrum.Pricing.Table!$C$9,IF(F18&lt;=999,Spectrum.Pricing.Table!$C$10,IF(F18&gt;1000,Spectrum.Pricing.Table!$C$11))))</f>
        <v>0</v>
      </c>
      <c r="H18" s="22" t="e">
        <f>VLOOKUP(G18,Spectrum.Pricing.Table!$C$7:$H$11,3,0)</f>
        <v>#N/A</v>
      </c>
      <c r="I18" s="28" t="e">
        <f>VLOOKUP(G18,Spectrum.Pricing.Table!$C$7:$H$11,4,0)</f>
        <v>#N/A</v>
      </c>
      <c r="J18" s="26">
        <v>70</v>
      </c>
      <c r="K18" s="24" t="e">
        <f t="shared" si="1"/>
        <v>#N/A</v>
      </c>
    </row>
    <row r="19" spans="1:11" x14ac:dyDescent="0.3">
      <c r="A19" s="1">
        <v>1035</v>
      </c>
      <c r="B19" t="s">
        <v>44</v>
      </c>
      <c r="C19" t="s">
        <v>45</v>
      </c>
      <c r="D19" s="3">
        <v>13228</v>
      </c>
      <c r="E19" s="26">
        <v>850.16</v>
      </c>
      <c r="F19" s="26">
        <f t="shared" si="0"/>
        <v>15.559424108403125</v>
      </c>
      <c r="G19" s="21">
        <f>IF(F19&lt;=86,Spectrum.Pricing.Table!$C$8, IF(F19&lt;=499,Spectrum.Pricing.Table!$C$9,IF(F19&lt;=999,Spectrum.Pricing.Table!$C$10,IF(F19&gt;1000,Spectrum.Pricing.Table!$C$11))))</f>
        <v>0</v>
      </c>
      <c r="H19" s="22" t="e">
        <f>VLOOKUP(G19,Spectrum.Pricing.Table!$C$7:$H$11,3,0)</f>
        <v>#N/A</v>
      </c>
      <c r="I19" s="28" t="e">
        <f>VLOOKUP(G19,Spectrum.Pricing.Table!$C$7:$H$11,4,0)</f>
        <v>#N/A</v>
      </c>
      <c r="J19" s="26">
        <v>70</v>
      </c>
      <c r="K19" s="24" t="e">
        <f t="shared" si="1"/>
        <v>#N/A</v>
      </c>
    </row>
    <row r="20" spans="1:11" x14ac:dyDescent="0.3">
      <c r="A20" s="1">
        <v>1037</v>
      </c>
      <c r="B20" t="s">
        <v>46</v>
      </c>
      <c r="C20" t="s">
        <v>47</v>
      </c>
      <c r="D20" s="3">
        <v>11539</v>
      </c>
      <c r="E20" s="26">
        <v>650.92999999999995</v>
      </c>
      <c r="F20" s="26">
        <f t="shared" si="0"/>
        <v>17.72694452552502</v>
      </c>
      <c r="G20" s="21">
        <f>IF(F20&lt;=86,Spectrum.Pricing.Table!$C$8, IF(F20&lt;=499,Spectrum.Pricing.Table!$C$9,IF(F20&lt;=999,Spectrum.Pricing.Table!$C$10,IF(F20&gt;1000,Spectrum.Pricing.Table!$C$11))))</f>
        <v>0</v>
      </c>
      <c r="H20" s="22" t="e">
        <f>VLOOKUP(G20,Spectrum.Pricing.Table!$C$7:$H$11,3,0)</f>
        <v>#N/A</v>
      </c>
      <c r="I20" s="28" t="e">
        <f>VLOOKUP(G20,Spectrum.Pricing.Table!$C$7:$H$11,4,0)</f>
        <v>#N/A</v>
      </c>
      <c r="J20" s="26">
        <v>70</v>
      </c>
      <c r="K20" s="24" t="e">
        <f t="shared" si="1"/>
        <v>#N/A</v>
      </c>
    </row>
    <row r="21" spans="1:11" x14ac:dyDescent="0.3">
      <c r="A21" s="1">
        <v>1039</v>
      </c>
      <c r="B21" t="s">
        <v>48</v>
      </c>
      <c r="C21" t="s">
        <v>49</v>
      </c>
      <c r="D21" s="3">
        <v>37765</v>
      </c>
      <c r="E21" s="26">
        <v>1030.46</v>
      </c>
      <c r="F21" s="26">
        <f t="shared" si="0"/>
        <v>36.648681171515634</v>
      </c>
      <c r="G21" s="21">
        <f>IF(F21&lt;=86,Spectrum.Pricing.Table!$C$8, IF(F21&lt;=499,Spectrum.Pricing.Table!$C$9,IF(F21&lt;=999,Spectrum.Pricing.Table!$C$10,IF(F21&gt;1000,Spectrum.Pricing.Table!$C$11))))</f>
        <v>0</v>
      </c>
      <c r="H21" s="22" t="e">
        <f>VLOOKUP(G21,Spectrum.Pricing.Table!$C$7:$H$11,3,0)</f>
        <v>#N/A</v>
      </c>
      <c r="I21" s="28" t="e">
        <f>VLOOKUP(G21,Spectrum.Pricing.Table!$C$7:$H$11,4,0)</f>
        <v>#N/A</v>
      </c>
      <c r="J21" s="26">
        <v>70</v>
      </c>
      <c r="K21" s="24" t="e">
        <f t="shared" si="1"/>
        <v>#N/A</v>
      </c>
    </row>
    <row r="22" spans="1:11" x14ac:dyDescent="0.3">
      <c r="A22" s="1">
        <v>1041</v>
      </c>
      <c r="B22" t="s">
        <v>50</v>
      </c>
      <c r="C22" t="s">
        <v>51</v>
      </c>
      <c r="D22" s="3">
        <v>13906</v>
      </c>
      <c r="E22" s="26">
        <v>608.84</v>
      </c>
      <c r="F22" s="26">
        <f t="shared" si="0"/>
        <v>22.840155048945533</v>
      </c>
      <c r="G22" s="21">
        <f>IF(F22&lt;=86,Spectrum.Pricing.Table!$C$8, IF(F22&lt;=499,Spectrum.Pricing.Table!$C$9,IF(F22&lt;=999,Spectrum.Pricing.Table!$C$10,IF(F22&gt;1000,Spectrum.Pricing.Table!$C$11))))</f>
        <v>0</v>
      </c>
      <c r="H22" s="22" t="e">
        <f>VLOOKUP(G22,Spectrum.Pricing.Table!$C$7:$H$11,3,0)</f>
        <v>#N/A</v>
      </c>
      <c r="I22" s="28" t="e">
        <f>VLOOKUP(G22,Spectrum.Pricing.Table!$C$7:$H$11,4,0)</f>
        <v>#N/A</v>
      </c>
      <c r="J22" s="26">
        <v>70</v>
      </c>
      <c r="K22" s="24" t="e">
        <f t="shared" si="1"/>
        <v>#N/A</v>
      </c>
    </row>
    <row r="23" spans="1:11" x14ac:dyDescent="0.3">
      <c r="A23" s="1">
        <v>1043</v>
      </c>
      <c r="B23" t="s">
        <v>52</v>
      </c>
      <c r="C23" t="s">
        <v>53</v>
      </c>
      <c r="D23" s="3">
        <v>80406</v>
      </c>
      <c r="E23" s="26">
        <v>734.84</v>
      </c>
      <c r="F23" s="26">
        <f t="shared" si="0"/>
        <v>109.41973762996025</v>
      </c>
      <c r="G23" s="21">
        <f>IF(F23&lt;=86,Spectrum.Pricing.Table!$C$8, IF(F23&lt;=499,Spectrum.Pricing.Table!$C$9,IF(F23&lt;=999,Spectrum.Pricing.Table!$C$10,IF(F23&gt;1000,Spectrum.Pricing.Table!$C$11))))</f>
        <v>0</v>
      </c>
      <c r="H23" s="22" t="e">
        <f>VLOOKUP(G23,Spectrum.Pricing.Table!$C$7:$H$11,3,0)</f>
        <v>#N/A</v>
      </c>
      <c r="I23" s="28" t="e">
        <f>VLOOKUP(G23,Spectrum.Pricing.Table!$C$7:$H$11,4,0)</f>
        <v>#N/A</v>
      </c>
      <c r="J23" s="26">
        <v>70</v>
      </c>
      <c r="K23" s="24" t="e">
        <f t="shared" si="1"/>
        <v>#N/A</v>
      </c>
    </row>
    <row r="24" spans="1:11" x14ac:dyDescent="0.3">
      <c r="A24" s="1">
        <v>1045</v>
      </c>
      <c r="B24" t="s">
        <v>54</v>
      </c>
      <c r="C24" t="s">
        <v>55</v>
      </c>
      <c r="D24" s="3">
        <v>50251</v>
      </c>
      <c r="E24" s="26">
        <v>561.15</v>
      </c>
      <c r="F24" s="26">
        <f t="shared" si="0"/>
        <v>89.550031185957408</v>
      </c>
      <c r="G24" s="21">
        <f>IF(F24&lt;=86,Spectrum.Pricing.Table!$C$8, IF(F24&lt;=499,Spectrum.Pricing.Table!$C$9,IF(F24&lt;=999,Spectrum.Pricing.Table!$C$10,IF(F24&gt;1000,Spectrum.Pricing.Table!$C$11))))</f>
        <v>0</v>
      </c>
      <c r="H24" s="22" t="e">
        <f>VLOOKUP(G24,Spectrum.Pricing.Table!$C$7:$H$11,3,0)</f>
        <v>#N/A</v>
      </c>
      <c r="I24" s="28" t="e">
        <f>VLOOKUP(G24,Spectrum.Pricing.Table!$C$7:$H$11,4,0)</f>
        <v>#N/A</v>
      </c>
      <c r="J24" s="26">
        <v>70</v>
      </c>
      <c r="K24" s="24" t="e">
        <f t="shared" si="1"/>
        <v>#N/A</v>
      </c>
    </row>
    <row r="25" spans="1:11" x14ac:dyDescent="0.3">
      <c r="A25" s="1">
        <v>1047</v>
      </c>
      <c r="B25" t="s">
        <v>56</v>
      </c>
      <c r="C25" t="s">
        <v>57</v>
      </c>
      <c r="D25" s="3">
        <v>43820</v>
      </c>
      <c r="E25" s="26">
        <v>978.69</v>
      </c>
      <c r="F25" s="26">
        <f t="shared" si="0"/>
        <v>44.774136856410095</v>
      </c>
      <c r="G25" s="21">
        <f>IF(F25&lt;=86,Spectrum.Pricing.Table!$C$8, IF(F25&lt;=499,Spectrum.Pricing.Table!$C$9,IF(F25&lt;=999,Spectrum.Pricing.Table!$C$10,IF(F25&gt;1000,Spectrum.Pricing.Table!$C$11))))</f>
        <v>0</v>
      </c>
      <c r="H25" s="22" t="e">
        <f>VLOOKUP(G25,Spectrum.Pricing.Table!$C$7:$H$11,3,0)</f>
        <v>#N/A</v>
      </c>
      <c r="I25" s="28" t="e">
        <f>VLOOKUP(G25,Spectrum.Pricing.Table!$C$7:$H$11,4,0)</f>
        <v>#N/A</v>
      </c>
      <c r="J25" s="26">
        <v>70</v>
      </c>
      <c r="K25" s="24" t="e">
        <f t="shared" si="1"/>
        <v>#N/A</v>
      </c>
    </row>
    <row r="26" spans="1:11" x14ac:dyDescent="0.3">
      <c r="A26" s="1">
        <v>1049</v>
      </c>
      <c r="B26" t="s">
        <v>58</v>
      </c>
      <c r="C26" t="s">
        <v>59</v>
      </c>
      <c r="D26" s="3">
        <v>71109</v>
      </c>
      <c r="E26" s="26">
        <v>777.09</v>
      </c>
      <c r="F26" s="26">
        <f t="shared" si="0"/>
        <v>91.506775276994944</v>
      </c>
      <c r="G26" s="21">
        <f>IF(F26&lt;=86,Spectrum.Pricing.Table!$C$8, IF(F26&lt;=499,Spectrum.Pricing.Table!$C$9,IF(F26&lt;=999,Spectrum.Pricing.Table!$C$10,IF(F26&gt;1000,Spectrum.Pricing.Table!$C$11))))</f>
        <v>0</v>
      </c>
      <c r="H26" s="22" t="e">
        <f>VLOOKUP(G26,Spectrum.Pricing.Table!$C$7:$H$11,3,0)</f>
        <v>#N/A</v>
      </c>
      <c r="I26" s="28" t="e">
        <f>VLOOKUP(G26,Spectrum.Pricing.Table!$C$7:$H$11,4,0)</f>
        <v>#N/A</v>
      </c>
      <c r="J26" s="26">
        <v>70</v>
      </c>
      <c r="K26" s="24" t="e">
        <f t="shared" si="1"/>
        <v>#N/A</v>
      </c>
    </row>
    <row r="27" spans="1:11" x14ac:dyDescent="0.3">
      <c r="A27" s="1">
        <v>1051</v>
      </c>
      <c r="B27" t="s">
        <v>60</v>
      </c>
      <c r="C27" t="s">
        <v>61</v>
      </c>
      <c r="D27" s="3">
        <v>79303</v>
      </c>
      <c r="E27" s="26">
        <v>618.48</v>
      </c>
      <c r="F27" s="26">
        <f t="shared" si="0"/>
        <v>128.2224162462812</v>
      </c>
      <c r="G27" s="21">
        <f>IF(F27&lt;=86,Spectrum.Pricing.Table!$C$8, IF(F27&lt;=499,Spectrum.Pricing.Table!$C$9,IF(F27&lt;=999,Spectrum.Pricing.Table!$C$10,IF(F27&gt;1000,Spectrum.Pricing.Table!$C$11))))</f>
        <v>0</v>
      </c>
      <c r="H27" s="22" t="e">
        <f>VLOOKUP(G27,Spectrum.Pricing.Table!$C$7:$H$11,3,0)</f>
        <v>#N/A</v>
      </c>
      <c r="I27" s="28" t="e">
        <f>VLOOKUP(G27,Spectrum.Pricing.Table!$C$7:$H$11,4,0)</f>
        <v>#N/A</v>
      </c>
      <c r="J27" s="26">
        <v>70</v>
      </c>
      <c r="K27" s="24" t="e">
        <f t="shared" si="1"/>
        <v>#N/A</v>
      </c>
    </row>
    <row r="28" spans="1:11" x14ac:dyDescent="0.3">
      <c r="A28" s="1">
        <v>1053</v>
      </c>
      <c r="B28" t="s">
        <v>62</v>
      </c>
      <c r="C28" t="s">
        <v>63</v>
      </c>
      <c r="D28" s="3">
        <v>38319</v>
      </c>
      <c r="E28" s="26">
        <v>945.08</v>
      </c>
      <c r="F28" s="26">
        <f t="shared" si="0"/>
        <v>40.545773902738389</v>
      </c>
      <c r="G28" s="21">
        <f>IF(F28&lt;=86,Spectrum.Pricing.Table!$C$8, IF(F28&lt;=499,Spectrum.Pricing.Table!$C$9,IF(F28&lt;=999,Spectrum.Pricing.Table!$C$10,IF(F28&gt;1000,Spectrum.Pricing.Table!$C$11))))</f>
        <v>0</v>
      </c>
      <c r="H28" s="22" t="e">
        <f>VLOOKUP(G28,Spectrum.Pricing.Table!$C$7:$H$11,3,0)</f>
        <v>#N/A</v>
      </c>
      <c r="I28" s="28" t="e">
        <f>VLOOKUP(G28,Spectrum.Pricing.Table!$C$7:$H$11,4,0)</f>
        <v>#N/A</v>
      </c>
      <c r="J28" s="26">
        <v>70</v>
      </c>
      <c r="K28" s="24" t="e">
        <f t="shared" si="1"/>
        <v>#N/A</v>
      </c>
    </row>
    <row r="29" spans="1:11" x14ac:dyDescent="0.3">
      <c r="A29" s="1">
        <v>1055</v>
      </c>
      <c r="B29" t="s">
        <v>64</v>
      </c>
      <c r="C29" t="s">
        <v>65</v>
      </c>
      <c r="D29" s="3">
        <v>104430</v>
      </c>
      <c r="E29" s="26">
        <v>534.99</v>
      </c>
      <c r="F29" s="26">
        <f t="shared" si="0"/>
        <v>195.19991027869679</v>
      </c>
      <c r="G29" s="21">
        <f>IF(F29&lt;=86,Spectrum.Pricing.Table!$C$8, IF(F29&lt;=499,Spectrum.Pricing.Table!$C$9,IF(F29&lt;=999,Spectrum.Pricing.Table!$C$10,IF(F29&gt;1000,Spectrum.Pricing.Table!$C$11))))</f>
        <v>0</v>
      </c>
      <c r="H29" s="22" t="e">
        <f>VLOOKUP(G29,Spectrum.Pricing.Table!$C$7:$H$11,3,0)</f>
        <v>#N/A</v>
      </c>
      <c r="I29" s="28" t="e">
        <f>VLOOKUP(G29,Spectrum.Pricing.Table!$C$7:$H$11,4,0)</f>
        <v>#N/A</v>
      </c>
      <c r="J29" s="26">
        <v>70</v>
      </c>
      <c r="K29" s="24" t="e">
        <f t="shared" si="1"/>
        <v>#N/A</v>
      </c>
    </row>
    <row r="30" spans="1:11" x14ac:dyDescent="0.3">
      <c r="A30" s="1">
        <v>1057</v>
      </c>
      <c r="B30" t="s">
        <v>66</v>
      </c>
      <c r="C30" t="s">
        <v>67</v>
      </c>
      <c r="D30" s="3">
        <v>17241</v>
      </c>
      <c r="E30" s="26">
        <v>627.66</v>
      </c>
      <c r="F30" s="26">
        <f t="shared" si="0"/>
        <v>27.468693241563905</v>
      </c>
      <c r="G30" s="21">
        <f>IF(F30&lt;=86,Spectrum.Pricing.Table!$C$8, IF(F30&lt;=499,Spectrum.Pricing.Table!$C$9,IF(F30&lt;=999,Spectrum.Pricing.Table!$C$10,IF(F30&gt;1000,Spectrum.Pricing.Table!$C$11))))</f>
        <v>0</v>
      </c>
      <c r="H30" s="22" t="e">
        <f>VLOOKUP(G30,Spectrum.Pricing.Table!$C$7:$H$11,3,0)</f>
        <v>#N/A</v>
      </c>
      <c r="I30" s="28" t="e">
        <f>VLOOKUP(G30,Spectrum.Pricing.Table!$C$7:$H$11,4,0)</f>
        <v>#N/A</v>
      </c>
      <c r="J30" s="26">
        <v>70</v>
      </c>
      <c r="K30" s="24" t="e">
        <f t="shared" si="1"/>
        <v>#N/A</v>
      </c>
    </row>
    <row r="31" spans="1:11" x14ac:dyDescent="0.3">
      <c r="A31" s="1">
        <v>1059</v>
      </c>
      <c r="B31" t="s">
        <v>68</v>
      </c>
      <c r="C31" t="s">
        <v>69</v>
      </c>
      <c r="D31" s="3">
        <v>31704</v>
      </c>
      <c r="E31" s="26">
        <v>633.82000000000005</v>
      </c>
      <c r="F31" s="26">
        <f t="shared" si="0"/>
        <v>50.020510555047167</v>
      </c>
      <c r="G31" s="21">
        <f>IF(F31&lt;=86,Spectrum.Pricing.Table!$C$8, IF(F31&lt;=499,Spectrum.Pricing.Table!$C$9,IF(F31&lt;=999,Spectrum.Pricing.Table!$C$10,IF(F31&gt;1000,Spectrum.Pricing.Table!$C$11))))</f>
        <v>0</v>
      </c>
      <c r="H31" s="22" t="e">
        <f>VLOOKUP(G31,Spectrum.Pricing.Table!$C$7:$H$11,3,0)</f>
        <v>#N/A</v>
      </c>
      <c r="I31" s="28" t="e">
        <f>VLOOKUP(G31,Spectrum.Pricing.Table!$C$7:$H$11,4,0)</f>
        <v>#N/A</v>
      </c>
      <c r="J31" s="26">
        <v>70</v>
      </c>
      <c r="K31" s="24" t="e">
        <f t="shared" si="1"/>
        <v>#N/A</v>
      </c>
    </row>
    <row r="32" spans="1:11" x14ac:dyDescent="0.3">
      <c r="A32" s="1">
        <v>1061</v>
      </c>
      <c r="B32" t="s">
        <v>70</v>
      </c>
      <c r="C32" t="s">
        <v>71</v>
      </c>
      <c r="D32" s="3">
        <v>26790</v>
      </c>
      <c r="E32" s="26">
        <v>574.41</v>
      </c>
      <c r="F32" s="26">
        <f t="shared" si="0"/>
        <v>46.639160181751713</v>
      </c>
      <c r="G32" s="21">
        <f>IF(F32&lt;=86,Spectrum.Pricing.Table!$C$8, IF(F32&lt;=499,Spectrum.Pricing.Table!$C$9,IF(F32&lt;=999,Spectrum.Pricing.Table!$C$10,IF(F32&gt;1000,Spectrum.Pricing.Table!$C$11))))</f>
        <v>0</v>
      </c>
      <c r="H32" s="22" t="e">
        <f>VLOOKUP(G32,Spectrum.Pricing.Table!$C$7:$H$11,3,0)</f>
        <v>#N/A</v>
      </c>
      <c r="I32" s="28" t="e">
        <f>VLOOKUP(G32,Spectrum.Pricing.Table!$C$7:$H$11,4,0)</f>
        <v>#N/A</v>
      </c>
      <c r="J32" s="26">
        <v>70</v>
      </c>
      <c r="K32" s="24" t="e">
        <f t="shared" si="1"/>
        <v>#N/A</v>
      </c>
    </row>
    <row r="33" spans="1:11" x14ac:dyDescent="0.3">
      <c r="A33" s="1">
        <v>1063</v>
      </c>
      <c r="B33" t="s">
        <v>72</v>
      </c>
      <c r="C33" t="s">
        <v>73</v>
      </c>
      <c r="D33" s="3">
        <v>9045</v>
      </c>
      <c r="E33" s="26">
        <v>647.11</v>
      </c>
      <c r="F33" s="26">
        <f t="shared" si="0"/>
        <v>13.977530868013165</v>
      </c>
      <c r="G33" s="21">
        <f>IF(F33&lt;=86,Spectrum.Pricing.Table!$C$8, IF(F33&lt;=499,Spectrum.Pricing.Table!$C$9,IF(F33&lt;=999,Spectrum.Pricing.Table!$C$10,IF(F33&gt;1000,Spectrum.Pricing.Table!$C$11))))</f>
        <v>0</v>
      </c>
      <c r="H33" s="22" t="e">
        <f>VLOOKUP(G33,Spectrum.Pricing.Table!$C$7:$H$11,3,0)</f>
        <v>#N/A</v>
      </c>
      <c r="I33" s="28" t="e">
        <f>VLOOKUP(G33,Spectrum.Pricing.Table!$C$7:$H$11,4,0)</f>
        <v>#N/A</v>
      </c>
      <c r="J33" s="26">
        <v>70</v>
      </c>
      <c r="K33" s="24" t="e">
        <f t="shared" si="1"/>
        <v>#N/A</v>
      </c>
    </row>
    <row r="34" spans="1:11" x14ac:dyDescent="0.3">
      <c r="A34" s="1">
        <v>1065</v>
      </c>
      <c r="B34" t="s">
        <v>74</v>
      </c>
      <c r="C34" t="s">
        <v>75</v>
      </c>
      <c r="D34" s="3">
        <v>15760</v>
      </c>
      <c r="E34" s="26">
        <v>643.94000000000005</v>
      </c>
      <c r="F34" s="26">
        <f t="shared" si="0"/>
        <v>24.474329906513027</v>
      </c>
      <c r="G34" s="21">
        <f>IF(F34&lt;=86,Spectrum.Pricing.Table!$C$8, IF(F34&lt;=499,Spectrum.Pricing.Table!$C$9,IF(F34&lt;=999,Spectrum.Pricing.Table!$C$10,IF(F34&gt;1000,Spectrum.Pricing.Table!$C$11))))</f>
        <v>0</v>
      </c>
      <c r="H34" s="22" t="e">
        <f>VLOOKUP(G34,Spectrum.Pricing.Table!$C$7:$H$11,3,0)</f>
        <v>#N/A</v>
      </c>
      <c r="I34" s="28" t="e">
        <f>VLOOKUP(G34,Spectrum.Pricing.Table!$C$7:$H$11,4,0)</f>
        <v>#N/A</v>
      </c>
      <c r="J34" s="26">
        <v>70</v>
      </c>
      <c r="K34" s="24" t="e">
        <f t="shared" si="1"/>
        <v>#N/A</v>
      </c>
    </row>
    <row r="35" spans="1:11" x14ac:dyDescent="0.3">
      <c r="A35" s="1">
        <v>1067</v>
      </c>
      <c r="B35" t="s">
        <v>76</v>
      </c>
      <c r="C35" t="s">
        <v>77</v>
      </c>
      <c r="D35" s="3">
        <v>17302</v>
      </c>
      <c r="E35" s="26">
        <v>561.75</v>
      </c>
      <c r="F35" s="26">
        <f t="shared" si="0"/>
        <v>30.800178015131287</v>
      </c>
      <c r="G35" s="21">
        <f>IF(F35&lt;=86,Spectrum.Pricing.Table!$C$8, IF(F35&lt;=499,Spectrum.Pricing.Table!$C$9,IF(F35&lt;=999,Spectrum.Pricing.Table!$C$10,IF(F35&gt;1000,Spectrum.Pricing.Table!$C$11))))</f>
        <v>0</v>
      </c>
      <c r="H35" s="22" t="e">
        <f>VLOOKUP(G35,Spectrum.Pricing.Table!$C$7:$H$11,3,0)</f>
        <v>#N/A</v>
      </c>
      <c r="I35" s="28" t="e">
        <f>VLOOKUP(G35,Spectrum.Pricing.Table!$C$7:$H$11,4,0)</f>
        <v>#N/A</v>
      </c>
      <c r="J35" s="26">
        <v>70</v>
      </c>
      <c r="K35" s="24" t="e">
        <f t="shared" si="1"/>
        <v>#N/A</v>
      </c>
    </row>
    <row r="36" spans="1:11" x14ac:dyDescent="0.3">
      <c r="A36" s="1">
        <v>1069</v>
      </c>
      <c r="B36" t="s">
        <v>78</v>
      </c>
      <c r="C36" t="s">
        <v>79</v>
      </c>
      <c r="D36" s="3">
        <v>101547</v>
      </c>
      <c r="E36" s="26">
        <v>579.82000000000005</v>
      </c>
      <c r="F36" s="26">
        <f t="shared" si="0"/>
        <v>175.13538684419302</v>
      </c>
      <c r="G36" s="21">
        <f>IF(F36&lt;=86,Spectrum.Pricing.Table!$C$8, IF(F36&lt;=499,Spectrum.Pricing.Table!$C$9,IF(F36&lt;=999,Spectrum.Pricing.Table!$C$10,IF(F36&gt;1000,Spectrum.Pricing.Table!$C$11))))</f>
        <v>0</v>
      </c>
      <c r="H36" s="22" t="e">
        <f>VLOOKUP(G36,Spectrum.Pricing.Table!$C$7:$H$11,3,0)</f>
        <v>#N/A</v>
      </c>
      <c r="I36" s="28" t="e">
        <f>VLOOKUP(G36,Spectrum.Pricing.Table!$C$7:$H$11,4,0)</f>
        <v>#N/A</v>
      </c>
      <c r="J36" s="26">
        <v>70</v>
      </c>
      <c r="K36" s="24" t="e">
        <f t="shared" si="1"/>
        <v>#N/A</v>
      </c>
    </row>
    <row r="37" spans="1:11" x14ac:dyDescent="0.3">
      <c r="A37" s="1">
        <v>1071</v>
      </c>
      <c r="B37" t="s">
        <v>80</v>
      </c>
      <c r="C37" t="s">
        <v>81</v>
      </c>
      <c r="D37" s="3">
        <v>53227</v>
      </c>
      <c r="E37" s="26">
        <v>1077.8699999999999</v>
      </c>
      <c r="F37" s="26">
        <f t="shared" si="0"/>
        <v>49.381650848432564</v>
      </c>
      <c r="G37" s="21">
        <f>IF(F37&lt;=86,Spectrum.Pricing.Table!$C$8, IF(F37&lt;=499,Spectrum.Pricing.Table!$C$9,IF(F37&lt;=999,Spectrum.Pricing.Table!$C$10,IF(F37&gt;1000,Spectrum.Pricing.Table!$C$11))))</f>
        <v>0</v>
      </c>
      <c r="H37" s="22" t="e">
        <f>VLOOKUP(G37,Spectrum.Pricing.Table!$C$7:$H$11,3,0)</f>
        <v>#N/A</v>
      </c>
      <c r="I37" s="28" t="e">
        <f>VLOOKUP(G37,Spectrum.Pricing.Table!$C$7:$H$11,4,0)</f>
        <v>#N/A</v>
      </c>
      <c r="J37" s="26">
        <v>70</v>
      </c>
      <c r="K37" s="24" t="e">
        <f t="shared" si="1"/>
        <v>#N/A</v>
      </c>
    </row>
    <row r="38" spans="1:11" x14ac:dyDescent="0.3">
      <c r="A38" s="1">
        <v>1073</v>
      </c>
      <c r="B38" t="s">
        <v>82</v>
      </c>
      <c r="C38" t="s">
        <v>83</v>
      </c>
      <c r="D38" s="3">
        <v>658466</v>
      </c>
      <c r="E38" s="26">
        <v>1111.28</v>
      </c>
      <c r="F38" s="26">
        <f t="shared" si="0"/>
        <v>592.52933554099775</v>
      </c>
      <c r="G38" s="21">
        <f>IF(F38&lt;=86,Spectrum.Pricing.Table!$C$8, IF(F38&lt;=499,Spectrum.Pricing.Table!$C$9,IF(F38&lt;=999,Spectrum.Pricing.Table!$C$10,IF(F38&gt;1000,Spectrum.Pricing.Table!$C$11))))</f>
        <v>0</v>
      </c>
      <c r="H38" s="22" t="e">
        <f>VLOOKUP(G38,Spectrum.Pricing.Table!$C$7:$H$11,3,0)</f>
        <v>#N/A</v>
      </c>
      <c r="I38" s="28" t="e">
        <f>VLOOKUP(G38,Spectrum.Pricing.Table!$C$7:$H$11,4,0)</f>
        <v>#N/A</v>
      </c>
      <c r="J38" s="26">
        <v>70</v>
      </c>
      <c r="K38" s="24" t="e">
        <f t="shared" si="1"/>
        <v>#N/A</v>
      </c>
    </row>
    <row r="39" spans="1:11" x14ac:dyDescent="0.3">
      <c r="A39" s="1">
        <v>1075</v>
      </c>
      <c r="B39" t="s">
        <v>85</v>
      </c>
      <c r="C39" t="s">
        <v>86</v>
      </c>
      <c r="D39" s="3">
        <v>14564</v>
      </c>
      <c r="E39" s="26">
        <v>604.85</v>
      </c>
      <c r="F39" s="26">
        <f t="shared" si="0"/>
        <v>24.078697197652311</v>
      </c>
      <c r="G39" s="21">
        <f>IF(F39&lt;=86,Spectrum.Pricing.Table!$C$8, IF(F39&lt;=499,Spectrum.Pricing.Table!$C$9,IF(F39&lt;=999,Spectrum.Pricing.Table!$C$10,IF(F39&gt;1000,Spectrum.Pricing.Table!$C$11))))</f>
        <v>0</v>
      </c>
      <c r="H39" s="22" t="e">
        <f>VLOOKUP(G39,Spectrum.Pricing.Table!$C$7:$H$11,3,0)</f>
        <v>#N/A</v>
      </c>
      <c r="I39" s="28" t="e">
        <f>VLOOKUP(G39,Spectrum.Pricing.Table!$C$7:$H$11,4,0)</f>
        <v>#N/A</v>
      </c>
      <c r="J39" s="26">
        <v>70</v>
      </c>
      <c r="K39" s="24" t="e">
        <f t="shared" si="1"/>
        <v>#N/A</v>
      </c>
    </row>
    <row r="40" spans="1:11" x14ac:dyDescent="0.3">
      <c r="A40" s="1">
        <v>1077</v>
      </c>
      <c r="B40" t="s">
        <v>87</v>
      </c>
      <c r="C40" t="s">
        <v>88</v>
      </c>
      <c r="D40" s="3">
        <v>92709</v>
      </c>
      <c r="E40" s="26">
        <v>667.7</v>
      </c>
      <c r="F40" s="26">
        <f t="shared" si="0"/>
        <v>138.84828515800507</v>
      </c>
      <c r="G40" s="21">
        <f>IF(F40&lt;=86,Spectrum.Pricing.Table!$C$8, IF(F40&lt;=499,Spectrum.Pricing.Table!$C$9,IF(F40&lt;=999,Spectrum.Pricing.Table!$C$10,IF(F40&gt;1000,Spectrum.Pricing.Table!$C$11))))</f>
        <v>0</v>
      </c>
      <c r="H40" s="22" t="e">
        <f>VLOOKUP(G40,Spectrum.Pricing.Table!$C$7:$H$11,3,0)</f>
        <v>#N/A</v>
      </c>
      <c r="I40" s="28" t="e">
        <f>VLOOKUP(G40,Spectrum.Pricing.Table!$C$7:$H$11,4,0)</f>
        <v>#N/A</v>
      </c>
      <c r="J40" s="26">
        <v>70</v>
      </c>
      <c r="K40" s="24" t="e">
        <f t="shared" si="1"/>
        <v>#N/A</v>
      </c>
    </row>
    <row r="41" spans="1:11" x14ac:dyDescent="0.3">
      <c r="A41" s="1">
        <v>1079</v>
      </c>
      <c r="B41" t="s">
        <v>89</v>
      </c>
      <c r="C41" t="s">
        <v>90</v>
      </c>
      <c r="D41" s="3">
        <v>34339</v>
      </c>
      <c r="E41" s="26">
        <v>690.68</v>
      </c>
      <c r="F41" s="26">
        <f t="shared" si="0"/>
        <v>49.717669543059017</v>
      </c>
      <c r="G41" s="21">
        <f>IF(F41&lt;=86,Spectrum.Pricing.Table!$C$8, IF(F41&lt;=499,Spectrum.Pricing.Table!$C$9,IF(F41&lt;=999,Spectrum.Pricing.Table!$C$10,IF(F41&gt;1000,Spectrum.Pricing.Table!$C$11))))</f>
        <v>0</v>
      </c>
      <c r="H41" s="22" t="e">
        <f>VLOOKUP(G41,Spectrum.Pricing.Table!$C$7:$H$11,3,0)</f>
        <v>#N/A</v>
      </c>
      <c r="I41" s="28" t="e">
        <f>VLOOKUP(G41,Spectrum.Pricing.Table!$C$7:$H$11,4,0)</f>
        <v>#N/A</v>
      </c>
      <c r="J41" s="26">
        <v>70</v>
      </c>
      <c r="K41" s="24" t="e">
        <f t="shared" si="1"/>
        <v>#N/A</v>
      </c>
    </row>
    <row r="42" spans="1:11" x14ac:dyDescent="0.3">
      <c r="A42" s="1">
        <v>1081</v>
      </c>
      <c r="B42" t="s">
        <v>91</v>
      </c>
      <c r="C42" t="s">
        <v>92</v>
      </c>
      <c r="D42" s="3">
        <v>140247</v>
      </c>
      <c r="E42" s="26">
        <v>607.54</v>
      </c>
      <c r="F42" s="26">
        <f t="shared" si="0"/>
        <v>230.8440596503934</v>
      </c>
      <c r="G42" s="21">
        <f>IF(F42&lt;=86,Spectrum.Pricing.Table!$C$8, IF(F42&lt;=499,Spectrum.Pricing.Table!$C$9,IF(F42&lt;=999,Spectrum.Pricing.Table!$C$10,IF(F42&gt;1000,Spectrum.Pricing.Table!$C$11))))</f>
        <v>0</v>
      </c>
      <c r="H42" s="22" t="e">
        <f>VLOOKUP(G42,Spectrum.Pricing.Table!$C$7:$H$11,3,0)</f>
        <v>#N/A</v>
      </c>
      <c r="I42" s="28" t="e">
        <f>VLOOKUP(G42,Spectrum.Pricing.Table!$C$7:$H$11,4,0)</f>
        <v>#N/A</v>
      </c>
      <c r="J42" s="26">
        <v>70</v>
      </c>
      <c r="K42" s="24" t="e">
        <f t="shared" si="1"/>
        <v>#N/A</v>
      </c>
    </row>
    <row r="43" spans="1:11" x14ac:dyDescent="0.3">
      <c r="A43" s="1">
        <v>1083</v>
      </c>
      <c r="B43" t="s">
        <v>94</v>
      </c>
      <c r="C43" t="s">
        <v>95</v>
      </c>
      <c r="D43" s="3">
        <v>82782</v>
      </c>
      <c r="E43" s="26">
        <v>559.94000000000005</v>
      </c>
      <c r="F43" s="26">
        <f t="shared" si="0"/>
        <v>147.84084009000964</v>
      </c>
      <c r="G43" s="21">
        <f>IF(F43&lt;=86,Spectrum.Pricing.Table!$C$8, IF(F43&lt;=499,Spectrum.Pricing.Table!$C$9,IF(F43&lt;=999,Spectrum.Pricing.Table!$C$10,IF(F43&gt;1000,Spectrum.Pricing.Table!$C$11))))</f>
        <v>0</v>
      </c>
      <c r="H43" s="22" t="e">
        <f>VLOOKUP(G43,Spectrum.Pricing.Table!$C$7:$H$11,3,0)</f>
        <v>#N/A</v>
      </c>
      <c r="I43" s="28" t="e">
        <f>VLOOKUP(G43,Spectrum.Pricing.Table!$C$7:$H$11,4,0)</f>
        <v>#N/A</v>
      </c>
      <c r="J43" s="26">
        <v>70</v>
      </c>
      <c r="K43" s="24" t="e">
        <f t="shared" si="1"/>
        <v>#N/A</v>
      </c>
    </row>
    <row r="44" spans="1:11" x14ac:dyDescent="0.3">
      <c r="A44" s="1">
        <v>1085</v>
      </c>
      <c r="B44" t="s">
        <v>96</v>
      </c>
      <c r="C44" t="s">
        <v>97</v>
      </c>
      <c r="D44" s="3">
        <v>11299</v>
      </c>
      <c r="E44" s="26">
        <v>715.91</v>
      </c>
      <c r="F44" s="26">
        <f t="shared" si="0"/>
        <v>15.782710117193503</v>
      </c>
      <c r="G44" s="21">
        <f>IF(F44&lt;=86,Spectrum.Pricing.Table!$C$8, IF(F44&lt;=499,Spectrum.Pricing.Table!$C$9,IF(F44&lt;=999,Spectrum.Pricing.Table!$C$10,IF(F44&gt;1000,Spectrum.Pricing.Table!$C$11))))</f>
        <v>0</v>
      </c>
      <c r="H44" s="22" t="e">
        <f>VLOOKUP(G44,Spectrum.Pricing.Table!$C$7:$H$11,3,0)</f>
        <v>#N/A</v>
      </c>
      <c r="I44" s="28" t="e">
        <f>VLOOKUP(G44,Spectrum.Pricing.Table!$C$7:$H$11,4,0)</f>
        <v>#N/A</v>
      </c>
      <c r="J44" s="26">
        <v>70</v>
      </c>
      <c r="K44" s="24" t="e">
        <f t="shared" si="1"/>
        <v>#N/A</v>
      </c>
    </row>
    <row r="45" spans="1:11" x14ac:dyDescent="0.3">
      <c r="A45" s="1">
        <v>1087</v>
      </c>
      <c r="B45" t="s">
        <v>98</v>
      </c>
      <c r="C45" t="s">
        <v>99</v>
      </c>
      <c r="D45" s="3">
        <v>21452</v>
      </c>
      <c r="E45" s="26">
        <v>608.89</v>
      </c>
      <c r="F45" s="26">
        <f t="shared" si="0"/>
        <v>35.231322570579252</v>
      </c>
      <c r="G45" s="21">
        <f>IF(F45&lt;=86,Spectrum.Pricing.Table!$C$8, IF(F45&lt;=499,Spectrum.Pricing.Table!$C$9,IF(F45&lt;=999,Spectrum.Pricing.Table!$C$10,IF(F45&gt;1000,Spectrum.Pricing.Table!$C$11))))</f>
        <v>0</v>
      </c>
      <c r="H45" s="22" t="e">
        <f>VLOOKUP(G45,Spectrum.Pricing.Table!$C$7:$H$11,3,0)</f>
        <v>#N/A</v>
      </c>
      <c r="I45" s="28" t="e">
        <f>VLOOKUP(G45,Spectrum.Pricing.Table!$C$7:$H$11,4,0)</f>
        <v>#N/A</v>
      </c>
      <c r="J45" s="26">
        <v>70</v>
      </c>
      <c r="K45" s="24" t="e">
        <f t="shared" si="1"/>
        <v>#N/A</v>
      </c>
    </row>
    <row r="46" spans="1:11" x14ac:dyDescent="0.3">
      <c r="A46" s="1">
        <v>1089</v>
      </c>
      <c r="B46" t="s">
        <v>100</v>
      </c>
      <c r="C46" t="s">
        <v>101</v>
      </c>
      <c r="D46" s="3">
        <v>334811</v>
      </c>
      <c r="E46" s="26">
        <v>801.59</v>
      </c>
      <c r="F46" s="26">
        <f t="shared" si="0"/>
        <v>417.6836038373732</v>
      </c>
      <c r="G46" s="21">
        <f>IF(F46&lt;=86,Spectrum.Pricing.Table!$C$8, IF(F46&lt;=499,Spectrum.Pricing.Table!$C$9,IF(F46&lt;=999,Spectrum.Pricing.Table!$C$10,IF(F46&gt;1000,Spectrum.Pricing.Table!$C$11))))</f>
        <v>0</v>
      </c>
      <c r="H46" s="22" t="e">
        <f>VLOOKUP(G46,Spectrum.Pricing.Table!$C$7:$H$11,3,0)</f>
        <v>#N/A</v>
      </c>
      <c r="I46" s="28" t="e">
        <f>VLOOKUP(G46,Spectrum.Pricing.Table!$C$7:$H$11,4,0)</f>
        <v>#N/A</v>
      </c>
      <c r="J46" s="26">
        <v>70</v>
      </c>
      <c r="K46" s="24" t="e">
        <f t="shared" si="1"/>
        <v>#N/A</v>
      </c>
    </row>
    <row r="47" spans="1:11" x14ac:dyDescent="0.3">
      <c r="A47" s="1">
        <v>1091</v>
      </c>
      <c r="B47" t="s">
        <v>102</v>
      </c>
      <c r="C47" t="s">
        <v>103</v>
      </c>
      <c r="D47" s="3">
        <v>21027</v>
      </c>
      <c r="E47" s="26">
        <v>976.88</v>
      </c>
      <c r="F47" s="26">
        <f t="shared" si="0"/>
        <v>21.524649905822621</v>
      </c>
      <c r="G47" s="21">
        <f>IF(F47&lt;=86,Spectrum.Pricing.Table!$C$8, IF(F47&lt;=499,Spectrum.Pricing.Table!$C$9,IF(F47&lt;=999,Spectrum.Pricing.Table!$C$10,IF(F47&gt;1000,Spectrum.Pricing.Table!$C$11))))</f>
        <v>0</v>
      </c>
      <c r="H47" s="22" t="e">
        <f>VLOOKUP(G47,Spectrum.Pricing.Table!$C$7:$H$11,3,0)</f>
        <v>#N/A</v>
      </c>
      <c r="I47" s="28" t="e">
        <f>VLOOKUP(G47,Spectrum.Pricing.Table!$C$7:$H$11,4,0)</f>
        <v>#N/A</v>
      </c>
      <c r="J47" s="26">
        <v>70</v>
      </c>
      <c r="K47" s="24" t="e">
        <f t="shared" si="1"/>
        <v>#N/A</v>
      </c>
    </row>
    <row r="48" spans="1:11" x14ac:dyDescent="0.3">
      <c r="A48" s="1">
        <v>1093</v>
      </c>
      <c r="B48" t="s">
        <v>104</v>
      </c>
      <c r="C48" t="s">
        <v>105</v>
      </c>
      <c r="D48" s="3">
        <v>30776</v>
      </c>
      <c r="E48" s="26">
        <v>742.29</v>
      </c>
      <c r="F48" s="26">
        <f t="shared" si="0"/>
        <v>41.460884559942883</v>
      </c>
      <c r="G48" s="21">
        <f>IF(F48&lt;=86,Spectrum.Pricing.Table!$C$8, IF(F48&lt;=499,Spectrum.Pricing.Table!$C$9,IF(F48&lt;=999,Spectrum.Pricing.Table!$C$10,IF(F48&gt;1000,Spectrum.Pricing.Table!$C$11))))</f>
        <v>0</v>
      </c>
      <c r="H48" s="22" t="e">
        <f>VLOOKUP(G48,Spectrum.Pricing.Table!$C$7:$H$11,3,0)</f>
        <v>#N/A</v>
      </c>
      <c r="I48" s="28" t="e">
        <f>VLOOKUP(G48,Spectrum.Pricing.Table!$C$7:$H$11,4,0)</f>
        <v>#N/A</v>
      </c>
      <c r="J48" s="26">
        <v>70</v>
      </c>
      <c r="K48" s="24" t="e">
        <f t="shared" si="1"/>
        <v>#N/A</v>
      </c>
    </row>
    <row r="49" spans="1:11" x14ac:dyDescent="0.3">
      <c r="A49" s="1">
        <v>1095</v>
      </c>
      <c r="B49" t="s">
        <v>106</v>
      </c>
      <c r="C49" t="s">
        <v>107</v>
      </c>
      <c r="D49" s="3">
        <v>93019</v>
      </c>
      <c r="E49" s="26">
        <v>565.84</v>
      </c>
      <c r="F49" s="26">
        <f t="shared" si="0"/>
        <v>164.39099392054291</v>
      </c>
      <c r="G49" s="21">
        <f>IF(F49&lt;=86,Spectrum.Pricing.Table!$C$8, IF(F49&lt;=499,Spectrum.Pricing.Table!$C$9,IF(F49&lt;=999,Spectrum.Pricing.Table!$C$10,IF(F49&gt;1000,Spectrum.Pricing.Table!$C$11))))</f>
        <v>0</v>
      </c>
      <c r="H49" s="22" t="e">
        <f>VLOOKUP(G49,Spectrum.Pricing.Table!$C$7:$H$11,3,0)</f>
        <v>#N/A</v>
      </c>
      <c r="I49" s="28" t="e">
        <f>VLOOKUP(G49,Spectrum.Pricing.Table!$C$7:$H$11,4,0)</f>
        <v>#N/A</v>
      </c>
      <c r="J49" s="26">
        <v>70</v>
      </c>
      <c r="K49" s="24" t="e">
        <f t="shared" si="1"/>
        <v>#N/A</v>
      </c>
    </row>
    <row r="50" spans="1:11" x14ac:dyDescent="0.3">
      <c r="A50" s="1">
        <v>1097</v>
      </c>
      <c r="B50" t="s">
        <v>108</v>
      </c>
      <c r="C50" t="s">
        <v>109</v>
      </c>
      <c r="D50" s="3">
        <v>412992</v>
      </c>
      <c r="E50" s="26">
        <v>1229.44</v>
      </c>
      <c r="F50" s="26">
        <f t="shared" si="0"/>
        <v>335.91879229567934</v>
      </c>
      <c r="G50" s="21">
        <f>IF(F50&lt;=86,Spectrum.Pricing.Table!$C$8, IF(F50&lt;=499,Spectrum.Pricing.Table!$C$9,IF(F50&lt;=999,Spectrum.Pricing.Table!$C$10,IF(F50&gt;1000,Spectrum.Pricing.Table!$C$11))))</f>
        <v>0</v>
      </c>
      <c r="H50" s="22" t="e">
        <f>VLOOKUP(G50,Spectrum.Pricing.Table!$C$7:$H$11,3,0)</f>
        <v>#N/A</v>
      </c>
      <c r="I50" s="28" t="e">
        <f>VLOOKUP(G50,Spectrum.Pricing.Table!$C$7:$H$11,4,0)</f>
        <v>#N/A</v>
      </c>
      <c r="J50" s="26">
        <v>70</v>
      </c>
      <c r="K50" s="24" t="e">
        <f t="shared" si="1"/>
        <v>#N/A</v>
      </c>
    </row>
    <row r="51" spans="1:11" x14ac:dyDescent="0.3">
      <c r="A51" s="1">
        <v>1099</v>
      </c>
      <c r="B51" t="s">
        <v>111</v>
      </c>
      <c r="C51" t="s">
        <v>112</v>
      </c>
      <c r="D51" s="3">
        <v>23068</v>
      </c>
      <c r="E51" s="26">
        <v>1025.67</v>
      </c>
      <c r="F51" s="26">
        <f t="shared" si="0"/>
        <v>22.490664638723956</v>
      </c>
      <c r="G51" s="21">
        <f>IF(F51&lt;=86,Spectrum.Pricing.Table!$C$8, IF(F51&lt;=499,Spectrum.Pricing.Table!$C$9,IF(F51&lt;=999,Spectrum.Pricing.Table!$C$10,IF(F51&gt;1000,Spectrum.Pricing.Table!$C$11))))</f>
        <v>0</v>
      </c>
      <c r="H51" s="22" t="e">
        <f>VLOOKUP(G51,Spectrum.Pricing.Table!$C$7:$H$11,3,0)</f>
        <v>#N/A</v>
      </c>
      <c r="I51" s="28" t="e">
        <f>VLOOKUP(G51,Spectrum.Pricing.Table!$C$7:$H$11,4,0)</f>
        <v>#N/A</v>
      </c>
      <c r="J51" s="26">
        <v>70</v>
      </c>
      <c r="K51" s="24" t="e">
        <f t="shared" si="1"/>
        <v>#N/A</v>
      </c>
    </row>
    <row r="52" spans="1:11" x14ac:dyDescent="0.3">
      <c r="A52" s="1">
        <v>1101</v>
      </c>
      <c r="B52" t="s">
        <v>113</v>
      </c>
      <c r="C52" t="s">
        <v>114</v>
      </c>
      <c r="D52" s="3">
        <v>229363</v>
      </c>
      <c r="E52" s="26">
        <v>784.25</v>
      </c>
      <c r="F52" s="26">
        <f t="shared" si="0"/>
        <v>292.46158750398467</v>
      </c>
      <c r="G52" s="21">
        <f>IF(F52&lt;=86,Spectrum.Pricing.Table!$C$8, IF(F52&lt;=499,Spectrum.Pricing.Table!$C$9,IF(F52&lt;=999,Spectrum.Pricing.Table!$C$10,IF(F52&gt;1000,Spectrum.Pricing.Table!$C$11))))</f>
        <v>0</v>
      </c>
      <c r="H52" s="22" t="e">
        <f>VLOOKUP(G52,Spectrum.Pricing.Table!$C$7:$H$11,3,0)</f>
        <v>#N/A</v>
      </c>
      <c r="I52" s="28" t="e">
        <f>VLOOKUP(G52,Spectrum.Pricing.Table!$C$7:$H$11,4,0)</f>
        <v>#N/A</v>
      </c>
      <c r="J52" s="26">
        <v>70</v>
      </c>
      <c r="K52" s="24" t="e">
        <f t="shared" si="1"/>
        <v>#N/A</v>
      </c>
    </row>
    <row r="53" spans="1:11" x14ac:dyDescent="0.3">
      <c r="A53" s="1">
        <v>1103</v>
      </c>
      <c r="B53" t="s">
        <v>115</v>
      </c>
      <c r="C53" t="s">
        <v>116</v>
      </c>
      <c r="D53" s="3">
        <v>119490</v>
      </c>
      <c r="E53" s="26">
        <v>579.34</v>
      </c>
      <c r="F53" s="26">
        <f t="shared" si="0"/>
        <v>206.25194186488071</v>
      </c>
      <c r="G53" s="21">
        <f>IF(F53&lt;=86,Spectrum.Pricing.Table!$C$8, IF(F53&lt;=499,Spectrum.Pricing.Table!$C$9,IF(F53&lt;=999,Spectrum.Pricing.Table!$C$10,IF(F53&gt;1000,Spectrum.Pricing.Table!$C$11))))</f>
        <v>0</v>
      </c>
      <c r="H53" s="22" t="e">
        <f>VLOOKUP(G53,Spectrum.Pricing.Table!$C$7:$H$11,3,0)</f>
        <v>#N/A</v>
      </c>
      <c r="I53" s="28" t="e">
        <f>VLOOKUP(G53,Spectrum.Pricing.Table!$C$7:$H$11,4,0)</f>
        <v>#N/A</v>
      </c>
      <c r="J53" s="26">
        <v>70</v>
      </c>
      <c r="K53" s="24" t="e">
        <f t="shared" si="1"/>
        <v>#N/A</v>
      </c>
    </row>
    <row r="54" spans="1:11" x14ac:dyDescent="0.3">
      <c r="A54" s="1">
        <v>1105</v>
      </c>
      <c r="B54" t="s">
        <v>117</v>
      </c>
      <c r="C54" t="s">
        <v>118</v>
      </c>
      <c r="D54" s="3">
        <v>10591</v>
      </c>
      <c r="E54" s="26">
        <v>719.66</v>
      </c>
      <c r="F54" s="26">
        <f t="shared" si="0"/>
        <v>14.716671761665232</v>
      </c>
      <c r="G54" s="21">
        <f>IF(F54&lt;=86,Spectrum.Pricing.Table!$C$8, IF(F54&lt;=499,Spectrum.Pricing.Table!$C$9,IF(F54&lt;=999,Spectrum.Pricing.Table!$C$10,IF(F54&gt;1000,Spectrum.Pricing.Table!$C$11))))</f>
        <v>0</v>
      </c>
      <c r="H54" s="22" t="e">
        <f>VLOOKUP(G54,Spectrum.Pricing.Table!$C$7:$H$11,3,0)</f>
        <v>#N/A</v>
      </c>
      <c r="I54" s="28" t="e">
        <f>VLOOKUP(G54,Spectrum.Pricing.Table!$C$7:$H$11,4,0)</f>
        <v>#N/A</v>
      </c>
      <c r="J54" s="26">
        <v>70</v>
      </c>
      <c r="K54" s="24" t="e">
        <f t="shared" si="1"/>
        <v>#N/A</v>
      </c>
    </row>
    <row r="55" spans="1:11" x14ac:dyDescent="0.3">
      <c r="A55" s="1">
        <v>1107</v>
      </c>
      <c r="B55" t="s">
        <v>119</v>
      </c>
      <c r="C55" t="s">
        <v>120</v>
      </c>
      <c r="D55" s="3">
        <v>19746</v>
      </c>
      <c r="E55" s="26">
        <v>881.41</v>
      </c>
      <c r="F55" s="26">
        <f t="shared" si="0"/>
        <v>22.402741062615583</v>
      </c>
      <c r="G55" s="21">
        <f>IF(F55&lt;=86,Spectrum.Pricing.Table!$C$8, IF(F55&lt;=499,Spectrum.Pricing.Table!$C$9,IF(F55&lt;=999,Spectrum.Pricing.Table!$C$10,IF(F55&gt;1000,Spectrum.Pricing.Table!$C$11))))</f>
        <v>0</v>
      </c>
      <c r="H55" s="22" t="e">
        <f>VLOOKUP(G55,Spectrum.Pricing.Table!$C$7:$H$11,3,0)</f>
        <v>#N/A</v>
      </c>
      <c r="I55" s="28" t="e">
        <f>VLOOKUP(G55,Spectrum.Pricing.Table!$C$7:$H$11,4,0)</f>
        <v>#N/A</v>
      </c>
      <c r="J55" s="26">
        <v>70</v>
      </c>
      <c r="K55" s="24" t="e">
        <f t="shared" si="1"/>
        <v>#N/A</v>
      </c>
    </row>
    <row r="56" spans="1:11" x14ac:dyDescent="0.3">
      <c r="A56" s="1">
        <v>1109</v>
      </c>
      <c r="B56" t="s">
        <v>121</v>
      </c>
      <c r="C56" t="s">
        <v>122</v>
      </c>
      <c r="D56" s="3">
        <v>32899</v>
      </c>
      <c r="E56" s="26">
        <v>672.09</v>
      </c>
      <c r="F56" s="26">
        <f t="shared" si="0"/>
        <v>48.950289395765445</v>
      </c>
      <c r="G56" s="21">
        <f>IF(F56&lt;=86,Spectrum.Pricing.Table!$C$8, IF(F56&lt;=499,Spectrum.Pricing.Table!$C$9,IF(F56&lt;=999,Spectrum.Pricing.Table!$C$10,IF(F56&gt;1000,Spectrum.Pricing.Table!$C$11))))</f>
        <v>0</v>
      </c>
      <c r="H56" s="22" t="e">
        <f>VLOOKUP(G56,Spectrum.Pricing.Table!$C$7:$H$11,3,0)</f>
        <v>#N/A</v>
      </c>
      <c r="I56" s="28" t="e">
        <f>VLOOKUP(G56,Spectrum.Pricing.Table!$C$7:$H$11,4,0)</f>
        <v>#N/A</v>
      </c>
      <c r="J56" s="26">
        <v>70</v>
      </c>
      <c r="K56" s="24" t="e">
        <f t="shared" si="1"/>
        <v>#N/A</v>
      </c>
    </row>
    <row r="57" spans="1:11" x14ac:dyDescent="0.3">
      <c r="A57" s="1">
        <v>1111</v>
      </c>
      <c r="B57" t="s">
        <v>123</v>
      </c>
      <c r="C57" t="s">
        <v>124</v>
      </c>
      <c r="D57" s="3">
        <v>22913</v>
      </c>
      <c r="E57" s="26">
        <v>580.54999999999995</v>
      </c>
      <c r="F57" s="26">
        <f t="shared" si="0"/>
        <v>39.467746102833523</v>
      </c>
      <c r="G57" s="21">
        <f>IF(F57&lt;=86,Spectrum.Pricing.Table!$C$8, IF(F57&lt;=499,Spectrum.Pricing.Table!$C$9,IF(F57&lt;=999,Spectrum.Pricing.Table!$C$10,IF(F57&gt;1000,Spectrum.Pricing.Table!$C$11))))</f>
        <v>0</v>
      </c>
      <c r="H57" s="22" t="e">
        <f>VLOOKUP(G57,Spectrum.Pricing.Table!$C$7:$H$11,3,0)</f>
        <v>#N/A</v>
      </c>
      <c r="I57" s="28" t="e">
        <f>VLOOKUP(G57,Spectrum.Pricing.Table!$C$7:$H$11,4,0)</f>
        <v>#N/A</v>
      </c>
      <c r="J57" s="26">
        <v>70</v>
      </c>
      <c r="K57" s="24" t="e">
        <f t="shared" si="1"/>
        <v>#N/A</v>
      </c>
    </row>
    <row r="58" spans="1:11" x14ac:dyDescent="0.3">
      <c r="A58" s="1">
        <v>1113</v>
      </c>
      <c r="B58" t="s">
        <v>125</v>
      </c>
      <c r="C58" t="s">
        <v>126</v>
      </c>
      <c r="D58" s="3">
        <v>52947</v>
      </c>
      <c r="E58" s="26">
        <v>641.14</v>
      </c>
      <c r="F58" s="26">
        <f t="shared" si="0"/>
        <v>82.582587266431673</v>
      </c>
      <c r="G58" s="21">
        <f>IF(F58&lt;=86,Spectrum.Pricing.Table!$C$8, IF(F58&lt;=499,Spectrum.Pricing.Table!$C$9,IF(F58&lt;=999,Spectrum.Pricing.Table!$C$10,IF(F58&gt;1000,Spectrum.Pricing.Table!$C$11))))</f>
        <v>0</v>
      </c>
      <c r="H58" s="22" t="e">
        <f>VLOOKUP(G58,Spectrum.Pricing.Table!$C$7:$H$11,3,0)</f>
        <v>#N/A</v>
      </c>
      <c r="I58" s="28" t="e">
        <f>VLOOKUP(G58,Spectrum.Pricing.Table!$C$7:$H$11,4,0)</f>
        <v>#N/A</v>
      </c>
      <c r="J58" s="26">
        <v>70</v>
      </c>
      <c r="K58" s="24" t="e">
        <f t="shared" si="1"/>
        <v>#N/A</v>
      </c>
    </row>
    <row r="59" spans="1:11" x14ac:dyDescent="0.3">
      <c r="A59" s="1">
        <v>1117</v>
      </c>
      <c r="B59" t="s">
        <v>129</v>
      </c>
      <c r="C59" t="s">
        <v>130</v>
      </c>
      <c r="D59" s="3">
        <v>195085</v>
      </c>
      <c r="E59" s="26">
        <v>784.93</v>
      </c>
      <c r="F59" s="26">
        <f t="shared" si="0"/>
        <v>248.53808619876932</v>
      </c>
      <c r="G59" s="21">
        <f>IF(F59&lt;=86,Spectrum.Pricing.Table!$C$8, IF(F59&lt;=499,Spectrum.Pricing.Table!$C$9,IF(F59&lt;=999,Spectrum.Pricing.Table!$C$10,IF(F59&gt;1000,Spectrum.Pricing.Table!$C$11))))</f>
        <v>0</v>
      </c>
      <c r="H59" s="22" t="e">
        <f>VLOOKUP(G59,Spectrum.Pricing.Table!$C$7:$H$11,3,0)</f>
        <v>#N/A</v>
      </c>
      <c r="I59" s="28" t="e">
        <f>VLOOKUP(G59,Spectrum.Pricing.Table!$C$7:$H$11,4,0)</f>
        <v>#N/A</v>
      </c>
      <c r="J59" s="26">
        <v>70</v>
      </c>
      <c r="K59" s="24" t="e">
        <f t="shared" si="1"/>
        <v>#N/A</v>
      </c>
    </row>
    <row r="60" spans="1:11" x14ac:dyDescent="0.3">
      <c r="A60" s="1">
        <v>1115</v>
      </c>
      <c r="B60" t="s">
        <v>127</v>
      </c>
      <c r="C60" t="s">
        <v>128</v>
      </c>
      <c r="D60" s="3">
        <v>83593</v>
      </c>
      <c r="E60" s="26">
        <v>631.9</v>
      </c>
      <c r="F60" s="26">
        <f t="shared" si="0"/>
        <v>132.28833676214592</v>
      </c>
      <c r="G60" s="21">
        <f>IF(F60&lt;=86,Spectrum.Pricing.Table!$C$8, IF(F60&lt;=499,Spectrum.Pricing.Table!$C$9,IF(F60&lt;=999,Spectrum.Pricing.Table!$C$10,IF(F60&gt;1000,Spectrum.Pricing.Table!$C$11))))</f>
        <v>0</v>
      </c>
      <c r="H60" s="22" t="e">
        <f>VLOOKUP(G60,Spectrum.Pricing.Table!$C$7:$H$11,3,0)</f>
        <v>#N/A</v>
      </c>
      <c r="I60" s="28" t="e">
        <f>VLOOKUP(G60,Spectrum.Pricing.Table!$C$7:$H$11,4,0)</f>
        <v>#N/A</v>
      </c>
      <c r="J60" s="26">
        <v>70</v>
      </c>
      <c r="K60" s="24" t="e">
        <f t="shared" si="1"/>
        <v>#N/A</v>
      </c>
    </row>
    <row r="61" spans="1:11" x14ac:dyDescent="0.3">
      <c r="A61" s="1">
        <v>1119</v>
      </c>
      <c r="B61" t="s">
        <v>131</v>
      </c>
      <c r="C61" t="s">
        <v>132</v>
      </c>
      <c r="D61" s="3">
        <v>13763</v>
      </c>
      <c r="E61" s="26">
        <v>903.89</v>
      </c>
      <c r="F61" s="26">
        <f t="shared" si="0"/>
        <v>15.2264102932879</v>
      </c>
      <c r="G61" s="21">
        <f>IF(F61&lt;=86,Spectrum.Pricing.Table!$C$8, IF(F61&lt;=499,Spectrum.Pricing.Table!$C$9,IF(F61&lt;=999,Spectrum.Pricing.Table!$C$10,IF(F61&gt;1000,Spectrum.Pricing.Table!$C$11))))</f>
        <v>0</v>
      </c>
      <c r="H61" s="22" t="e">
        <f>VLOOKUP(G61,Spectrum.Pricing.Table!$C$7:$H$11,3,0)</f>
        <v>#N/A</v>
      </c>
      <c r="I61" s="28" t="e">
        <f>VLOOKUP(G61,Spectrum.Pricing.Table!$C$7:$H$11,4,0)</f>
        <v>#N/A</v>
      </c>
      <c r="J61" s="26">
        <v>70</v>
      </c>
      <c r="K61" s="24" t="e">
        <f t="shared" si="1"/>
        <v>#N/A</v>
      </c>
    </row>
    <row r="62" spans="1:11" x14ac:dyDescent="0.3">
      <c r="A62" s="1">
        <v>1121</v>
      </c>
      <c r="B62" t="s">
        <v>133</v>
      </c>
      <c r="C62" t="s">
        <v>134</v>
      </c>
      <c r="D62" s="3">
        <v>82291</v>
      </c>
      <c r="E62" s="26">
        <v>736.78</v>
      </c>
      <c r="F62" s="26">
        <f t="shared" si="0"/>
        <v>111.69005673335325</v>
      </c>
      <c r="G62" s="21">
        <f>IF(F62&lt;=86,Spectrum.Pricing.Table!$C$8, IF(F62&lt;=499,Spectrum.Pricing.Table!$C$9,IF(F62&lt;=999,Spectrum.Pricing.Table!$C$10,IF(F62&gt;1000,Spectrum.Pricing.Table!$C$11))))</f>
        <v>0</v>
      </c>
      <c r="H62" s="22" t="e">
        <f>VLOOKUP(G62,Spectrum.Pricing.Table!$C$7:$H$11,3,0)</f>
        <v>#N/A</v>
      </c>
      <c r="I62" s="28" t="e">
        <f>VLOOKUP(G62,Spectrum.Pricing.Table!$C$7:$H$11,4,0)</f>
        <v>#N/A</v>
      </c>
      <c r="J62" s="26">
        <v>70</v>
      </c>
      <c r="K62" s="24" t="e">
        <f t="shared" si="1"/>
        <v>#N/A</v>
      </c>
    </row>
    <row r="63" spans="1:11" x14ac:dyDescent="0.3">
      <c r="A63" s="1">
        <v>1123</v>
      </c>
      <c r="B63" t="s">
        <v>135</v>
      </c>
      <c r="C63" t="s">
        <v>136</v>
      </c>
      <c r="D63" s="3">
        <v>41616</v>
      </c>
      <c r="E63" s="26">
        <v>716.52</v>
      </c>
      <c r="F63" s="26">
        <f t="shared" si="0"/>
        <v>58.08072349690169</v>
      </c>
      <c r="G63" s="21">
        <f>IF(F63&lt;=86,Spectrum.Pricing.Table!$C$8, IF(F63&lt;=499,Spectrum.Pricing.Table!$C$9,IF(F63&lt;=999,Spectrum.Pricing.Table!$C$10,IF(F63&gt;1000,Spectrum.Pricing.Table!$C$11))))</f>
        <v>0</v>
      </c>
      <c r="H63" s="22" t="e">
        <f>VLOOKUP(G63,Spectrum.Pricing.Table!$C$7:$H$11,3,0)</f>
        <v>#N/A</v>
      </c>
      <c r="I63" s="28" t="e">
        <f>VLOOKUP(G63,Spectrum.Pricing.Table!$C$7:$H$11,4,0)</f>
        <v>#N/A</v>
      </c>
      <c r="J63" s="26">
        <v>70</v>
      </c>
      <c r="K63" s="24" t="e">
        <f t="shared" si="1"/>
        <v>#N/A</v>
      </c>
    </row>
    <row r="64" spans="1:11" x14ac:dyDescent="0.3">
      <c r="A64" s="1">
        <v>1125</v>
      </c>
      <c r="B64" t="s">
        <v>137</v>
      </c>
      <c r="C64" t="s">
        <v>138</v>
      </c>
      <c r="D64" s="3">
        <v>194656</v>
      </c>
      <c r="E64" s="26">
        <v>1321.75</v>
      </c>
      <c r="F64" s="26">
        <f t="shared" si="0"/>
        <v>147.27142046529224</v>
      </c>
      <c r="G64" s="21">
        <f>IF(F64&lt;=86,Spectrum.Pricing.Table!$C$8, IF(F64&lt;=499,Spectrum.Pricing.Table!$C$9,IF(F64&lt;=999,Spectrum.Pricing.Table!$C$10,IF(F64&gt;1000,Spectrum.Pricing.Table!$C$11))))</f>
        <v>0</v>
      </c>
      <c r="H64" s="22" t="e">
        <f>VLOOKUP(G64,Spectrum.Pricing.Table!$C$7:$H$11,3,0)</f>
        <v>#N/A</v>
      </c>
      <c r="I64" s="28" t="e">
        <f>VLOOKUP(G64,Spectrum.Pricing.Table!$C$7:$H$11,4,0)</f>
        <v>#N/A</v>
      </c>
      <c r="J64" s="26">
        <v>70</v>
      </c>
      <c r="K64" s="24" t="e">
        <f t="shared" si="1"/>
        <v>#N/A</v>
      </c>
    </row>
    <row r="65" spans="1:11" x14ac:dyDescent="0.3">
      <c r="A65" s="1">
        <v>1127</v>
      </c>
      <c r="B65" t="s">
        <v>139</v>
      </c>
      <c r="C65" t="s">
        <v>140</v>
      </c>
      <c r="D65" s="3">
        <v>67023</v>
      </c>
      <c r="E65" s="26">
        <v>791.19</v>
      </c>
      <c r="F65" s="26">
        <f t="shared" si="0"/>
        <v>84.711636901376409</v>
      </c>
      <c r="G65" s="21">
        <f>IF(F65&lt;=86,Spectrum.Pricing.Table!$C$8, IF(F65&lt;=499,Spectrum.Pricing.Table!$C$9,IF(F65&lt;=999,Spectrum.Pricing.Table!$C$10,IF(F65&gt;1000,Spectrum.Pricing.Table!$C$11))))</f>
        <v>0</v>
      </c>
      <c r="H65" s="22" t="e">
        <f>VLOOKUP(G65,Spectrum.Pricing.Table!$C$7:$H$11,3,0)</f>
        <v>#N/A</v>
      </c>
      <c r="I65" s="28" t="e">
        <f>VLOOKUP(G65,Spectrum.Pricing.Table!$C$7:$H$11,4,0)</f>
        <v>#N/A</v>
      </c>
      <c r="J65" s="26">
        <v>70</v>
      </c>
      <c r="K65" s="24" t="e">
        <f t="shared" si="1"/>
        <v>#N/A</v>
      </c>
    </row>
    <row r="66" spans="1:11" x14ac:dyDescent="0.3">
      <c r="A66" s="1">
        <v>1129</v>
      </c>
      <c r="B66" t="s">
        <v>141</v>
      </c>
      <c r="C66" t="s">
        <v>142</v>
      </c>
      <c r="D66" s="3">
        <v>17581</v>
      </c>
      <c r="E66" s="26">
        <v>1080.21</v>
      </c>
      <c r="F66" s="26">
        <f t="shared" ref="F66:F129" si="2">D66/E66</f>
        <v>16.275539015561787</v>
      </c>
      <c r="G66" s="21">
        <f>IF(F66&lt;=86,Spectrum.Pricing.Table!$C$8, IF(F66&lt;=499,Spectrum.Pricing.Table!$C$9,IF(F66&lt;=999,Spectrum.Pricing.Table!$C$10,IF(F66&gt;1000,Spectrum.Pricing.Table!$C$11))))</f>
        <v>0</v>
      </c>
      <c r="H66" s="22" t="e">
        <f>VLOOKUP(G66,Spectrum.Pricing.Table!$C$7:$H$11,3,0)</f>
        <v>#N/A</v>
      </c>
      <c r="I66" s="28" t="e">
        <f>VLOOKUP(G66,Spectrum.Pricing.Table!$C$7:$H$11,4,0)</f>
        <v>#N/A</v>
      </c>
      <c r="J66" s="26">
        <v>70</v>
      </c>
      <c r="K66" s="24" t="e">
        <f t="shared" ref="K66:K129" si="3">D66*I66*J66</f>
        <v>#N/A</v>
      </c>
    </row>
    <row r="67" spans="1:11" x14ac:dyDescent="0.3">
      <c r="A67" s="1">
        <v>1131</v>
      </c>
      <c r="B67" t="s">
        <v>143</v>
      </c>
      <c r="C67" t="s">
        <v>144</v>
      </c>
      <c r="D67" s="3">
        <v>11670</v>
      </c>
      <c r="E67" s="26">
        <v>888.5</v>
      </c>
      <c r="F67" s="26">
        <f t="shared" si="2"/>
        <v>13.13449634214969</v>
      </c>
      <c r="G67" s="21">
        <f>IF(F67&lt;=86,Spectrum.Pricing.Table!$C$8, IF(F67&lt;=499,Spectrum.Pricing.Table!$C$9,IF(F67&lt;=999,Spectrum.Pricing.Table!$C$10,IF(F67&gt;1000,Spectrum.Pricing.Table!$C$11))))</f>
        <v>0</v>
      </c>
      <c r="H67" s="22" t="e">
        <f>VLOOKUP(G67,Spectrum.Pricing.Table!$C$7:$H$11,3,0)</f>
        <v>#N/A</v>
      </c>
      <c r="I67" s="28" t="e">
        <f>VLOOKUP(G67,Spectrum.Pricing.Table!$C$7:$H$11,4,0)</f>
        <v>#N/A</v>
      </c>
      <c r="J67" s="26">
        <v>70</v>
      </c>
      <c r="K67" s="24" t="e">
        <f t="shared" si="3"/>
        <v>#N/A</v>
      </c>
    </row>
    <row r="68" spans="1:11" x14ac:dyDescent="0.3">
      <c r="A68" s="1">
        <v>1133</v>
      </c>
      <c r="B68" t="s">
        <v>145</v>
      </c>
      <c r="C68" t="s">
        <v>146</v>
      </c>
      <c r="D68" s="3">
        <v>24484</v>
      </c>
      <c r="E68" s="26">
        <v>612.98</v>
      </c>
      <c r="F68" s="26">
        <f t="shared" si="2"/>
        <v>39.942575614212537</v>
      </c>
      <c r="G68" s="21">
        <f>IF(F68&lt;=86,Spectrum.Pricing.Table!$C$8, IF(F68&lt;=499,Spectrum.Pricing.Table!$C$9,IF(F68&lt;=999,Spectrum.Pricing.Table!$C$10,IF(F68&gt;1000,Spectrum.Pricing.Table!$C$11))))</f>
        <v>0</v>
      </c>
      <c r="H68" s="22" t="e">
        <f>VLOOKUP(G68,Spectrum.Pricing.Table!$C$7:$H$11,3,0)</f>
        <v>#N/A</v>
      </c>
      <c r="I68" s="28" t="e">
        <f>VLOOKUP(G68,Spectrum.Pricing.Table!$C$7:$H$11,4,0)</f>
        <v>#N/A</v>
      </c>
      <c r="J68" s="26">
        <v>70</v>
      </c>
      <c r="K68" s="24" t="e">
        <f t="shared" si="3"/>
        <v>#N/A</v>
      </c>
    </row>
    <row r="69" spans="1:11" x14ac:dyDescent="0.3">
      <c r="A69" s="1">
        <v>2013</v>
      </c>
      <c r="B69" t="s">
        <v>150</v>
      </c>
      <c r="C69" t="s">
        <v>151</v>
      </c>
      <c r="D69" s="3">
        <v>3141</v>
      </c>
      <c r="E69" s="26">
        <v>6981.94</v>
      </c>
      <c r="F69" s="27">
        <f t="shared" si="2"/>
        <v>0.44987496311913311</v>
      </c>
      <c r="G69" s="21">
        <f>IF(F69&lt;=86,Spectrum.Pricing.Table!$C$8, IF(F69&lt;=499,Spectrum.Pricing.Table!$C$9,IF(F69&lt;=999,Spectrum.Pricing.Table!$C$10,IF(F69&gt;1000,Spectrum.Pricing.Table!$C$11))))</f>
        <v>0</v>
      </c>
      <c r="H69" s="22" t="e">
        <f>VLOOKUP(G69,Spectrum.Pricing.Table!$C$7:$H$11,3,0)</f>
        <v>#N/A</v>
      </c>
      <c r="I69" s="28" t="e">
        <f>VLOOKUP(G69,Spectrum.Pricing.Table!$C$7:$H$11,4,0)</f>
        <v>#N/A</v>
      </c>
      <c r="J69" s="26">
        <v>70</v>
      </c>
      <c r="K69" s="24" t="e">
        <f t="shared" si="3"/>
        <v>#N/A</v>
      </c>
    </row>
    <row r="70" spans="1:11" x14ac:dyDescent="0.3">
      <c r="A70" s="1">
        <v>2016</v>
      </c>
      <c r="B70" t="s">
        <v>152</v>
      </c>
      <c r="C70" t="s">
        <v>153</v>
      </c>
      <c r="D70" s="3">
        <v>5561</v>
      </c>
      <c r="E70" s="26">
        <v>4390.28</v>
      </c>
      <c r="F70" s="26">
        <f t="shared" si="2"/>
        <v>1.266661807447361</v>
      </c>
      <c r="G70" s="21">
        <f>IF(F70&lt;=86,Spectrum.Pricing.Table!$C$8, IF(F70&lt;=499,Spectrum.Pricing.Table!$C$9,IF(F70&lt;=999,Spectrum.Pricing.Table!$C$10,IF(F70&gt;1000,Spectrum.Pricing.Table!$C$11))))</f>
        <v>0</v>
      </c>
      <c r="H70" s="22" t="e">
        <f>VLOOKUP(G70,Spectrum.Pricing.Table!$C$7:$H$11,3,0)</f>
        <v>#N/A</v>
      </c>
      <c r="I70" s="28" t="e">
        <f>VLOOKUP(G70,Spectrum.Pricing.Table!$C$7:$H$11,4,0)</f>
        <v>#N/A</v>
      </c>
      <c r="J70" s="26">
        <v>70</v>
      </c>
      <c r="K70" s="24" t="e">
        <f t="shared" si="3"/>
        <v>#N/A</v>
      </c>
    </row>
    <row r="71" spans="1:11" x14ac:dyDescent="0.3">
      <c r="A71" s="1">
        <v>2020</v>
      </c>
      <c r="B71" t="s">
        <v>154</v>
      </c>
      <c r="C71" t="s">
        <v>155</v>
      </c>
      <c r="D71" s="3">
        <v>291826</v>
      </c>
      <c r="E71" s="26">
        <v>1704.68</v>
      </c>
      <c r="F71" s="26">
        <f t="shared" si="2"/>
        <v>171.19107398456015</v>
      </c>
      <c r="G71" s="21">
        <f>IF(F71&lt;=86,Spectrum.Pricing.Table!$C$8, IF(F71&lt;=499,Spectrum.Pricing.Table!$C$9,IF(F71&lt;=999,Spectrum.Pricing.Table!$C$10,IF(F71&gt;1000,Spectrum.Pricing.Table!$C$11))))</f>
        <v>0</v>
      </c>
      <c r="H71" s="22" t="e">
        <f>VLOOKUP(G71,Spectrum.Pricing.Table!$C$7:$H$11,3,0)</f>
        <v>#N/A</v>
      </c>
      <c r="I71" s="28" t="e">
        <f>VLOOKUP(G71,Spectrum.Pricing.Table!$C$7:$H$11,4,0)</f>
        <v>#N/A</v>
      </c>
      <c r="J71" s="26">
        <v>70</v>
      </c>
      <c r="K71" s="24" t="e">
        <f t="shared" si="3"/>
        <v>#N/A</v>
      </c>
    </row>
    <row r="72" spans="1:11" x14ac:dyDescent="0.3">
      <c r="A72" s="1">
        <v>2050</v>
      </c>
      <c r="B72" t="s">
        <v>156</v>
      </c>
      <c r="C72" t="s">
        <v>157</v>
      </c>
      <c r="D72" s="3">
        <v>17013</v>
      </c>
      <c r="E72" s="26">
        <v>40570</v>
      </c>
      <c r="F72" s="27">
        <f t="shared" si="2"/>
        <v>0.41934927286172047</v>
      </c>
      <c r="G72" s="21">
        <f>IF(F72&lt;=86,Spectrum.Pricing.Table!$C$8, IF(F72&lt;=499,Spectrum.Pricing.Table!$C$9,IF(F72&lt;=999,Spectrum.Pricing.Table!$C$10,IF(F72&gt;1000,Spectrum.Pricing.Table!$C$11))))</f>
        <v>0</v>
      </c>
      <c r="H72" s="22" t="e">
        <f>VLOOKUP(G72,Spectrum.Pricing.Table!$C$7:$H$11,3,0)</f>
        <v>#N/A</v>
      </c>
      <c r="I72" s="28" t="e">
        <f>VLOOKUP(G72,Spectrum.Pricing.Table!$C$7:$H$11,4,0)</f>
        <v>#N/A</v>
      </c>
      <c r="J72" s="26">
        <v>70</v>
      </c>
      <c r="K72" s="24" t="e">
        <f t="shared" si="3"/>
        <v>#N/A</v>
      </c>
    </row>
    <row r="73" spans="1:11" x14ac:dyDescent="0.3">
      <c r="A73" s="1">
        <v>2060</v>
      </c>
      <c r="B73" t="s">
        <v>158</v>
      </c>
      <c r="C73" t="s">
        <v>159</v>
      </c>
      <c r="D73" s="3">
        <v>997</v>
      </c>
      <c r="E73" s="26">
        <v>503.84</v>
      </c>
      <c r="F73" s="26">
        <f t="shared" si="2"/>
        <v>1.9788027945379487</v>
      </c>
      <c r="G73" s="21">
        <f>IF(F73&lt;=86,Spectrum.Pricing.Table!$C$8, IF(F73&lt;=499,Spectrum.Pricing.Table!$C$9,IF(F73&lt;=999,Spectrum.Pricing.Table!$C$10,IF(F73&gt;1000,Spectrum.Pricing.Table!$C$11))))</f>
        <v>0</v>
      </c>
      <c r="H73" s="22" t="e">
        <f>VLOOKUP(G73,Spectrum.Pricing.Table!$C$7:$H$11,3,0)</f>
        <v>#N/A</v>
      </c>
      <c r="I73" s="28" t="e">
        <f>VLOOKUP(G73,Spectrum.Pricing.Table!$C$7:$H$11,4,0)</f>
        <v>#N/A</v>
      </c>
      <c r="J73" s="26">
        <v>70</v>
      </c>
      <c r="K73" s="24" t="e">
        <f t="shared" si="3"/>
        <v>#N/A</v>
      </c>
    </row>
    <row r="74" spans="1:11" x14ac:dyDescent="0.3">
      <c r="A74" s="1">
        <v>2068</v>
      </c>
      <c r="B74" t="s">
        <v>160</v>
      </c>
      <c r="C74" t="s">
        <v>161</v>
      </c>
      <c r="D74" s="3">
        <v>1826</v>
      </c>
      <c r="E74" s="26">
        <v>12751.41</v>
      </c>
      <c r="F74" s="27">
        <f t="shared" si="2"/>
        <v>0.14319985005579774</v>
      </c>
      <c r="G74" s="21">
        <f>IF(F74&lt;=86,Spectrum.Pricing.Table!$C$8, IF(F74&lt;=499,Spectrum.Pricing.Table!$C$9,IF(F74&lt;=999,Spectrum.Pricing.Table!$C$10,IF(F74&gt;1000,Spectrum.Pricing.Table!$C$11))))</f>
        <v>0</v>
      </c>
      <c r="H74" s="22" t="e">
        <f>VLOOKUP(G74,Spectrum.Pricing.Table!$C$7:$H$11,3,0)</f>
        <v>#N/A</v>
      </c>
      <c r="I74" s="28" t="e">
        <f>VLOOKUP(G74,Spectrum.Pricing.Table!$C$7:$H$11,4,0)</f>
        <v>#N/A</v>
      </c>
      <c r="J74" s="26">
        <v>70</v>
      </c>
      <c r="K74" s="24" t="e">
        <f t="shared" si="3"/>
        <v>#N/A</v>
      </c>
    </row>
    <row r="75" spans="1:11" x14ac:dyDescent="0.3">
      <c r="A75" s="1">
        <v>2070</v>
      </c>
      <c r="B75" t="s">
        <v>162</v>
      </c>
      <c r="C75" t="s">
        <v>163</v>
      </c>
      <c r="D75" s="3">
        <v>4847</v>
      </c>
      <c r="E75" s="26">
        <v>18568.78</v>
      </c>
      <c r="F75" s="27">
        <f t="shared" si="2"/>
        <v>0.26102953451976924</v>
      </c>
      <c r="G75" s="21">
        <f>IF(F75&lt;=86,Spectrum.Pricing.Table!$C$8, IF(F75&lt;=499,Spectrum.Pricing.Table!$C$9,IF(F75&lt;=999,Spectrum.Pricing.Table!$C$10,IF(F75&gt;1000,Spectrum.Pricing.Table!$C$11))))</f>
        <v>0</v>
      </c>
      <c r="H75" s="22" t="e">
        <f>VLOOKUP(G75,Spectrum.Pricing.Table!$C$7:$H$11,3,0)</f>
        <v>#N/A</v>
      </c>
      <c r="I75" s="28" t="e">
        <f>VLOOKUP(G75,Spectrum.Pricing.Table!$C$7:$H$11,4,0)</f>
        <v>#N/A</v>
      </c>
      <c r="J75" s="26">
        <v>70</v>
      </c>
      <c r="K75" s="24" t="e">
        <f t="shared" si="3"/>
        <v>#N/A</v>
      </c>
    </row>
    <row r="76" spans="1:11" x14ac:dyDescent="0.3">
      <c r="A76" s="1">
        <v>2090</v>
      </c>
      <c r="B76" t="s">
        <v>164</v>
      </c>
      <c r="C76" t="s">
        <v>165</v>
      </c>
      <c r="D76" s="3">
        <v>97581</v>
      </c>
      <c r="E76" s="26">
        <v>7338.21</v>
      </c>
      <c r="F76" s="26">
        <f t="shared" si="2"/>
        <v>13.297657058056393</v>
      </c>
      <c r="G76" s="21">
        <f>IF(F76&lt;=86,Spectrum.Pricing.Table!$C$8, IF(F76&lt;=499,Spectrum.Pricing.Table!$C$9,IF(F76&lt;=999,Spectrum.Pricing.Table!$C$10,IF(F76&gt;1000,Spectrum.Pricing.Table!$C$11))))</f>
        <v>0</v>
      </c>
      <c r="H76" s="22" t="e">
        <f>VLOOKUP(G76,Spectrum.Pricing.Table!$C$7:$H$11,3,0)</f>
        <v>#N/A</v>
      </c>
      <c r="I76" s="28" t="e">
        <f>VLOOKUP(G76,Spectrum.Pricing.Table!$C$7:$H$11,4,0)</f>
        <v>#N/A</v>
      </c>
      <c r="J76" s="26">
        <v>70</v>
      </c>
      <c r="K76" s="24" t="e">
        <f t="shared" si="3"/>
        <v>#N/A</v>
      </c>
    </row>
    <row r="77" spans="1:11" x14ac:dyDescent="0.3">
      <c r="A77" s="1">
        <v>2100</v>
      </c>
      <c r="B77" t="s">
        <v>166</v>
      </c>
      <c r="C77" t="s">
        <v>167</v>
      </c>
      <c r="D77" s="3">
        <v>2508</v>
      </c>
      <c r="E77" s="26">
        <v>2318.6</v>
      </c>
      <c r="F77" s="26">
        <f t="shared" si="2"/>
        <v>1.081687225049599</v>
      </c>
      <c r="G77" s="21">
        <f>IF(F77&lt;=86,Spectrum.Pricing.Table!$C$8, IF(F77&lt;=499,Spectrum.Pricing.Table!$C$9,IF(F77&lt;=999,Spectrum.Pricing.Table!$C$10,IF(F77&gt;1000,Spectrum.Pricing.Table!$C$11))))</f>
        <v>0</v>
      </c>
      <c r="H77" s="22" t="e">
        <f>VLOOKUP(G77,Spectrum.Pricing.Table!$C$7:$H$11,3,0)</f>
        <v>#N/A</v>
      </c>
      <c r="I77" s="28" t="e">
        <f>VLOOKUP(G77,Spectrum.Pricing.Table!$C$7:$H$11,4,0)</f>
        <v>#N/A</v>
      </c>
      <c r="J77" s="26">
        <v>70</v>
      </c>
      <c r="K77" s="24" t="e">
        <f t="shared" si="3"/>
        <v>#N/A</v>
      </c>
    </row>
    <row r="78" spans="1:11" x14ac:dyDescent="0.3">
      <c r="A78" s="1">
        <v>2105</v>
      </c>
      <c r="B78" t="s">
        <v>168</v>
      </c>
      <c r="C78" t="s">
        <v>169</v>
      </c>
      <c r="D78" s="3">
        <v>2150</v>
      </c>
      <c r="E78" s="26">
        <v>7524.91</v>
      </c>
      <c r="F78" s="27">
        <f t="shared" si="2"/>
        <v>0.28571770293598198</v>
      </c>
      <c r="G78" s="21">
        <f>IF(F78&lt;=86,Spectrum.Pricing.Table!$C$8, IF(F78&lt;=499,Spectrum.Pricing.Table!$C$9,IF(F78&lt;=999,Spectrum.Pricing.Table!$C$10,IF(F78&gt;1000,Spectrum.Pricing.Table!$C$11))))</f>
        <v>0</v>
      </c>
      <c r="H78" s="22" t="e">
        <f>VLOOKUP(G78,Spectrum.Pricing.Table!$C$7:$H$11,3,0)</f>
        <v>#N/A</v>
      </c>
      <c r="I78" s="28" t="e">
        <f>VLOOKUP(G78,Spectrum.Pricing.Table!$C$7:$H$11,4,0)</f>
        <v>#N/A</v>
      </c>
      <c r="J78" s="26">
        <v>70</v>
      </c>
      <c r="K78" s="24" t="e">
        <f t="shared" si="3"/>
        <v>#N/A</v>
      </c>
    </row>
    <row r="79" spans="1:11" x14ac:dyDescent="0.3">
      <c r="A79" s="1">
        <v>2110</v>
      </c>
      <c r="B79" t="s">
        <v>170</v>
      </c>
      <c r="C79" t="s">
        <v>171</v>
      </c>
      <c r="D79" s="3">
        <v>31275</v>
      </c>
      <c r="E79" s="26">
        <v>2701.93</v>
      </c>
      <c r="F79" s="26">
        <f t="shared" si="2"/>
        <v>11.575059309456574</v>
      </c>
      <c r="G79" s="21">
        <f>IF(F79&lt;=86,Spectrum.Pricing.Table!$C$8, IF(F79&lt;=499,Spectrum.Pricing.Table!$C$9,IF(F79&lt;=999,Spectrum.Pricing.Table!$C$10,IF(F79&gt;1000,Spectrum.Pricing.Table!$C$11))))</f>
        <v>0</v>
      </c>
      <c r="H79" s="22" t="e">
        <f>VLOOKUP(G79,Spectrum.Pricing.Table!$C$7:$H$11,3,0)</f>
        <v>#N/A</v>
      </c>
      <c r="I79" s="28" t="e">
        <f>VLOOKUP(G79,Spectrum.Pricing.Table!$C$7:$H$11,4,0)</f>
        <v>#N/A</v>
      </c>
      <c r="J79" s="26">
        <v>70</v>
      </c>
      <c r="K79" s="24" t="e">
        <f t="shared" si="3"/>
        <v>#N/A</v>
      </c>
    </row>
    <row r="80" spans="1:11" x14ac:dyDescent="0.3">
      <c r="A80" s="1">
        <v>2122</v>
      </c>
      <c r="B80" t="s">
        <v>172</v>
      </c>
      <c r="C80" t="s">
        <v>173</v>
      </c>
      <c r="D80" s="3">
        <v>55400</v>
      </c>
      <c r="E80" s="26">
        <v>16075.33</v>
      </c>
      <c r="F80" s="26">
        <f t="shared" si="2"/>
        <v>3.4462745088281235</v>
      </c>
      <c r="G80" s="21">
        <f>IF(F80&lt;=86,Spectrum.Pricing.Table!$C$8, IF(F80&lt;=499,Spectrum.Pricing.Table!$C$9,IF(F80&lt;=999,Spectrum.Pricing.Table!$C$10,IF(F80&gt;1000,Spectrum.Pricing.Table!$C$11))))</f>
        <v>0</v>
      </c>
      <c r="H80" s="22" t="e">
        <f>VLOOKUP(G80,Spectrum.Pricing.Table!$C$7:$H$11,3,0)</f>
        <v>#N/A</v>
      </c>
      <c r="I80" s="28" t="e">
        <f>VLOOKUP(G80,Spectrum.Pricing.Table!$C$7:$H$11,4,0)</f>
        <v>#N/A</v>
      </c>
      <c r="J80" s="26">
        <v>70</v>
      </c>
      <c r="K80" s="24" t="e">
        <f t="shared" si="3"/>
        <v>#N/A</v>
      </c>
    </row>
    <row r="81" spans="1:11" x14ac:dyDescent="0.3">
      <c r="A81" s="1">
        <v>2130</v>
      </c>
      <c r="B81" t="s">
        <v>174</v>
      </c>
      <c r="C81" t="s">
        <v>175</v>
      </c>
      <c r="D81" s="3">
        <v>13477</v>
      </c>
      <c r="E81" s="26">
        <v>4858.41</v>
      </c>
      <c r="F81" s="26">
        <f t="shared" si="2"/>
        <v>2.7739527952560614</v>
      </c>
      <c r="G81" s="21">
        <f>IF(F81&lt;=86,Spectrum.Pricing.Table!$C$8, IF(F81&lt;=499,Spectrum.Pricing.Table!$C$9,IF(F81&lt;=999,Spectrum.Pricing.Table!$C$10,IF(F81&gt;1000,Spectrum.Pricing.Table!$C$11))))</f>
        <v>0</v>
      </c>
      <c r="H81" s="22" t="e">
        <f>VLOOKUP(G81,Spectrum.Pricing.Table!$C$7:$H$11,3,0)</f>
        <v>#N/A</v>
      </c>
      <c r="I81" s="28" t="e">
        <f>VLOOKUP(G81,Spectrum.Pricing.Table!$C$7:$H$11,4,0)</f>
        <v>#N/A</v>
      </c>
      <c r="J81" s="26">
        <v>70</v>
      </c>
      <c r="K81" s="24" t="e">
        <f t="shared" si="3"/>
        <v>#N/A</v>
      </c>
    </row>
    <row r="82" spans="1:11" x14ac:dyDescent="0.3">
      <c r="A82" s="1">
        <v>2150</v>
      </c>
      <c r="B82" t="s">
        <v>176</v>
      </c>
      <c r="C82" t="s">
        <v>177</v>
      </c>
      <c r="D82" s="3">
        <v>13592</v>
      </c>
      <c r="E82" s="26">
        <v>6549.58</v>
      </c>
      <c r="F82" s="26">
        <f t="shared" si="2"/>
        <v>2.0752475731268265</v>
      </c>
      <c r="G82" s="21">
        <f>IF(F82&lt;=86,Spectrum.Pricing.Table!$C$8, IF(F82&lt;=499,Spectrum.Pricing.Table!$C$9,IF(F82&lt;=999,Spectrum.Pricing.Table!$C$10,IF(F82&gt;1000,Spectrum.Pricing.Table!$C$11))))</f>
        <v>0</v>
      </c>
      <c r="H82" s="22" t="e">
        <f>VLOOKUP(G82,Spectrum.Pricing.Table!$C$7:$H$11,3,0)</f>
        <v>#N/A</v>
      </c>
      <c r="I82" s="28" t="e">
        <f>VLOOKUP(G82,Spectrum.Pricing.Table!$C$7:$H$11,4,0)</f>
        <v>#N/A</v>
      </c>
      <c r="J82" s="26">
        <v>70</v>
      </c>
      <c r="K82" s="24" t="e">
        <f t="shared" si="3"/>
        <v>#N/A</v>
      </c>
    </row>
    <row r="83" spans="1:11" x14ac:dyDescent="0.3">
      <c r="A83" s="1">
        <v>2164</v>
      </c>
      <c r="B83" t="s">
        <v>178</v>
      </c>
      <c r="C83" t="s">
        <v>179</v>
      </c>
      <c r="D83" s="3">
        <v>1631</v>
      </c>
      <c r="E83" s="26">
        <v>23652.01</v>
      </c>
      <c r="F83" s="27">
        <f t="shared" si="2"/>
        <v>6.8958198478691668E-2</v>
      </c>
      <c r="G83" s="21">
        <f>IF(F83&lt;=86,Spectrum.Pricing.Table!$C$8, IF(F83&lt;=499,Spectrum.Pricing.Table!$C$9,IF(F83&lt;=999,Spectrum.Pricing.Table!$C$10,IF(F83&gt;1000,Spectrum.Pricing.Table!$C$11))))</f>
        <v>0</v>
      </c>
      <c r="H83" s="22" t="e">
        <f>VLOOKUP(G83,Spectrum.Pricing.Table!$C$7:$H$11,3,0)</f>
        <v>#N/A</v>
      </c>
      <c r="I83" s="28" t="e">
        <f>VLOOKUP(G83,Spectrum.Pricing.Table!$C$7:$H$11,4,0)</f>
        <v>#N/A</v>
      </c>
      <c r="J83" s="26">
        <v>70</v>
      </c>
      <c r="K83" s="24" t="e">
        <f t="shared" si="3"/>
        <v>#N/A</v>
      </c>
    </row>
    <row r="84" spans="1:11" x14ac:dyDescent="0.3">
      <c r="A84" s="1">
        <v>2170</v>
      </c>
      <c r="B84" t="s">
        <v>181</v>
      </c>
      <c r="C84" t="s">
        <v>182</v>
      </c>
      <c r="D84" s="3">
        <v>88995</v>
      </c>
      <c r="E84" s="26">
        <v>24607.9</v>
      </c>
      <c r="F84" s="26">
        <f t="shared" si="2"/>
        <v>3.616521523575762</v>
      </c>
      <c r="G84" s="21">
        <f>IF(F84&lt;=86,Spectrum.Pricing.Table!$C$8, IF(F84&lt;=499,Spectrum.Pricing.Table!$C$9,IF(F84&lt;=999,Spectrum.Pricing.Table!$C$10,IF(F84&gt;1000,Spectrum.Pricing.Table!$C$11))))</f>
        <v>0</v>
      </c>
      <c r="H84" s="22" t="e">
        <f>VLOOKUP(G84,Spectrum.Pricing.Table!$C$7:$H$11,3,0)</f>
        <v>#N/A</v>
      </c>
      <c r="I84" s="28" t="e">
        <f>VLOOKUP(G84,Spectrum.Pricing.Table!$C$7:$H$11,4,0)</f>
        <v>#N/A</v>
      </c>
      <c r="J84" s="26">
        <v>70</v>
      </c>
      <c r="K84" s="24" t="e">
        <f t="shared" si="3"/>
        <v>#N/A</v>
      </c>
    </row>
    <row r="85" spans="1:11" x14ac:dyDescent="0.3">
      <c r="A85" s="1">
        <v>2180</v>
      </c>
      <c r="B85" t="s">
        <v>183</v>
      </c>
      <c r="C85" t="s">
        <v>184</v>
      </c>
      <c r="D85" s="3">
        <v>9492</v>
      </c>
      <c r="E85" s="26">
        <v>22961.759999999998</v>
      </c>
      <c r="F85" s="27">
        <f t="shared" si="2"/>
        <v>0.41338294625499095</v>
      </c>
      <c r="G85" s="21">
        <f>IF(F85&lt;=86,Spectrum.Pricing.Table!$C$8, IF(F85&lt;=499,Spectrum.Pricing.Table!$C$9,IF(F85&lt;=999,Spectrum.Pricing.Table!$C$10,IF(F85&gt;1000,Spectrum.Pricing.Table!$C$11))))</f>
        <v>0</v>
      </c>
      <c r="H85" s="22" t="e">
        <f>VLOOKUP(G85,Spectrum.Pricing.Table!$C$7:$H$11,3,0)</f>
        <v>#N/A</v>
      </c>
      <c r="I85" s="28" t="e">
        <f>VLOOKUP(G85,Spectrum.Pricing.Table!$C$7:$H$11,4,0)</f>
        <v>#N/A</v>
      </c>
      <c r="J85" s="26">
        <v>70</v>
      </c>
      <c r="K85" s="24" t="e">
        <f t="shared" si="3"/>
        <v>#N/A</v>
      </c>
    </row>
    <row r="86" spans="1:11" x14ac:dyDescent="0.3">
      <c r="A86" s="1">
        <v>2185</v>
      </c>
      <c r="B86" t="s">
        <v>185</v>
      </c>
      <c r="C86" t="s">
        <v>186</v>
      </c>
      <c r="D86" s="3">
        <v>9430</v>
      </c>
      <c r="E86" s="26">
        <v>88695.41</v>
      </c>
      <c r="F86" s="27">
        <f t="shared" si="2"/>
        <v>0.10631891774331952</v>
      </c>
      <c r="G86" s="21">
        <f>IF(F86&lt;=86,Spectrum.Pricing.Table!$C$8, IF(F86&lt;=499,Spectrum.Pricing.Table!$C$9,IF(F86&lt;=999,Spectrum.Pricing.Table!$C$10,IF(F86&gt;1000,Spectrum.Pricing.Table!$C$11))))</f>
        <v>0</v>
      </c>
      <c r="H86" s="22" t="e">
        <f>VLOOKUP(G86,Spectrum.Pricing.Table!$C$7:$H$11,3,0)</f>
        <v>#N/A</v>
      </c>
      <c r="I86" s="28" t="e">
        <f>VLOOKUP(G86,Spectrum.Pricing.Table!$C$7:$H$11,4,0)</f>
        <v>#N/A</v>
      </c>
      <c r="J86" s="26">
        <v>70</v>
      </c>
      <c r="K86" s="24" t="e">
        <f t="shared" si="3"/>
        <v>#N/A</v>
      </c>
    </row>
    <row r="87" spans="1:11" x14ac:dyDescent="0.3">
      <c r="A87" s="1">
        <v>2188</v>
      </c>
      <c r="B87" t="s">
        <v>187</v>
      </c>
      <c r="C87" t="s">
        <v>188</v>
      </c>
      <c r="D87" s="3">
        <v>7523</v>
      </c>
      <c r="E87" s="26">
        <v>35572.58</v>
      </c>
      <c r="F87" s="27">
        <f t="shared" si="2"/>
        <v>0.21148311424136229</v>
      </c>
      <c r="G87" s="21">
        <f>IF(F87&lt;=86,Spectrum.Pricing.Table!$C$8, IF(F87&lt;=499,Spectrum.Pricing.Table!$C$9,IF(F87&lt;=999,Spectrum.Pricing.Table!$C$10,IF(F87&gt;1000,Spectrum.Pricing.Table!$C$11))))</f>
        <v>0</v>
      </c>
      <c r="H87" s="22" t="e">
        <f>VLOOKUP(G87,Spectrum.Pricing.Table!$C$7:$H$11,3,0)</f>
        <v>#N/A</v>
      </c>
      <c r="I87" s="28" t="e">
        <f>VLOOKUP(G87,Spectrum.Pricing.Table!$C$7:$H$11,4,0)</f>
        <v>#N/A</v>
      </c>
      <c r="J87" s="26">
        <v>70</v>
      </c>
      <c r="K87" s="24" t="e">
        <f t="shared" si="3"/>
        <v>#N/A</v>
      </c>
    </row>
    <row r="88" spans="1:11" x14ac:dyDescent="0.3">
      <c r="A88" s="1">
        <v>2195</v>
      </c>
      <c r="B88" t="s">
        <v>189</v>
      </c>
      <c r="C88" t="s">
        <v>190</v>
      </c>
      <c r="D88" s="3">
        <v>3815</v>
      </c>
      <c r="E88" s="26">
        <v>3281.98</v>
      </c>
      <c r="F88" s="26">
        <f t="shared" si="2"/>
        <v>1.1624080585500216</v>
      </c>
      <c r="G88" s="21">
        <f>IF(F88&lt;=86,Spectrum.Pricing.Table!$C$8, IF(F88&lt;=499,Spectrum.Pricing.Table!$C$9,IF(F88&lt;=999,Spectrum.Pricing.Table!$C$10,IF(F88&gt;1000,Spectrum.Pricing.Table!$C$11))))</f>
        <v>0</v>
      </c>
      <c r="H88" s="22" t="e">
        <f>VLOOKUP(G88,Spectrum.Pricing.Table!$C$7:$H$11,3,0)</f>
        <v>#N/A</v>
      </c>
      <c r="I88" s="28" t="e">
        <f>VLOOKUP(G88,Spectrum.Pricing.Table!$C$7:$H$11,4,0)</f>
        <v>#N/A</v>
      </c>
      <c r="J88" s="26">
        <v>70</v>
      </c>
      <c r="K88" s="24" t="e">
        <f t="shared" si="3"/>
        <v>#N/A</v>
      </c>
    </row>
    <row r="89" spans="1:11" x14ac:dyDescent="0.3">
      <c r="A89" s="1">
        <v>2198</v>
      </c>
      <c r="B89" t="s">
        <v>191</v>
      </c>
      <c r="C89" t="s">
        <v>192</v>
      </c>
      <c r="D89" s="3">
        <v>5559</v>
      </c>
      <c r="E89" s="26">
        <v>3922.87</v>
      </c>
      <c r="F89" s="26">
        <f t="shared" si="2"/>
        <v>1.4170747437462878</v>
      </c>
      <c r="G89" s="21">
        <f>IF(F89&lt;=86,Spectrum.Pricing.Table!$C$8, IF(F89&lt;=499,Spectrum.Pricing.Table!$C$9,IF(F89&lt;=999,Spectrum.Pricing.Table!$C$10,IF(F89&gt;1000,Spectrum.Pricing.Table!$C$11))))</f>
        <v>0</v>
      </c>
      <c r="H89" s="22" t="e">
        <f>VLOOKUP(G89,Spectrum.Pricing.Table!$C$7:$H$11,3,0)</f>
        <v>#N/A</v>
      </c>
      <c r="I89" s="28" t="e">
        <f>VLOOKUP(G89,Spectrum.Pricing.Table!$C$7:$H$11,4,0)</f>
        <v>#N/A</v>
      </c>
      <c r="J89" s="26">
        <v>70</v>
      </c>
      <c r="K89" s="24" t="e">
        <f t="shared" si="3"/>
        <v>#N/A</v>
      </c>
    </row>
    <row r="90" spans="1:11" x14ac:dyDescent="0.3">
      <c r="A90" s="1">
        <v>2220</v>
      </c>
      <c r="B90" t="s">
        <v>193</v>
      </c>
      <c r="C90" t="s">
        <v>194</v>
      </c>
      <c r="D90" s="3">
        <v>8881</v>
      </c>
      <c r="E90" s="26">
        <v>2870.34</v>
      </c>
      <c r="F90" s="26">
        <f t="shared" si="2"/>
        <v>3.0940585435871708</v>
      </c>
      <c r="G90" s="21">
        <f>IF(F90&lt;=86,Spectrum.Pricing.Table!$C$8, IF(F90&lt;=499,Spectrum.Pricing.Table!$C$9,IF(F90&lt;=999,Spectrum.Pricing.Table!$C$10,IF(F90&gt;1000,Spectrum.Pricing.Table!$C$11))))</f>
        <v>0</v>
      </c>
      <c r="H90" s="22" t="e">
        <f>VLOOKUP(G90,Spectrum.Pricing.Table!$C$7:$H$11,3,0)</f>
        <v>#N/A</v>
      </c>
      <c r="I90" s="28" t="e">
        <f>VLOOKUP(G90,Spectrum.Pricing.Table!$C$7:$H$11,4,0)</f>
        <v>#N/A</v>
      </c>
      <c r="J90" s="26">
        <v>70</v>
      </c>
      <c r="K90" s="24" t="e">
        <f t="shared" si="3"/>
        <v>#N/A</v>
      </c>
    </row>
    <row r="91" spans="1:11" x14ac:dyDescent="0.3">
      <c r="A91" s="1">
        <v>2230</v>
      </c>
      <c r="B91" t="s">
        <v>195</v>
      </c>
      <c r="C91" t="s">
        <v>196</v>
      </c>
      <c r="D91" s="3">
        <v>968</v>
      </c>
      <c r="E91" s="26">
        <v>452.32</v>
      </c>
      <c r="F91" s="26">
        <f t="shared" si="2"/>
        <v>2.1400778210116731</v>
      </c>
      <c r="G91" s="21">
        <f>IF(F91&lt;=86,Spectrum.Pricing.Table!$C$8, IF(F91&lt;=499,Spectrum.Pricing.Table!$C$9,IF(F91&lt;=999,Spectrum.Pricing.Table!$C$10,IF(F91&gt;1000,Spectrum.Pricing.Table!$C$11))))</f>
        <v>0</v>
      </c>
      <c r="H91" s="22" t="e">
        <f>VLOOKUP(G91,Spectrum.Pricing.Table!$C$7:$H$11,3,0)</f>
        <v>#N/A</v>
      </c>
      <c r="I91" s="28" t="e">
        <f>VLOOKUP(G91,Spectrum.Pricing.Table!$C$7:$H$11,4,0)</f>
        <v>#N/A</v>
      </c>
      <c r="J91" s="26">
        <v>70</v>
      </c>
      <c r="K91" s="24" t="e">
        <f t="shared" si="3"/>
        <v>#N/A</v>
      </c>
    </row>
    <row r="92" spans="1:11" x14ac:dyDescent="0.3">
      <c r="A92" s="1">
        <v>2240</v>
      </c>
      <c r="B92" t="s">
        <v>197</v>
      </c>
      <c r="C92" t="s">
        <v>198</v>
      </c>
      <c r="D92" s="3">
        <v>7029</v>
      </c>
      <c r="E92" s="26">
        <v>24768.81</v>
      </c>
      <c r="F92" s="27">
        <f t="shared" si="2"/>
        <v>0.28378432391382546</v>
      </c>
      <c r="G92" s="21">
        <f>IF(F92&lt;=86,Spectrum.Pricing.Table!$C$8, IF(F92&lt;=499,Spectrum.Pricing.Table!$C$9,IF(F92&lt;=999,Spectrum.Pricing.Table!$C$10,IF(F92&gt;1000,Spectrum.Pricing.Table!$C$11))))</f>
        <v>0</v>
      </c>
      <c r="H92" s="22" t="e">
        <f>VLOOKUP(G92,Spectrum.Pricing.Table!$C$7:$H$11,3,0)</f>
        <v>#N/A</v>
      </c>
      <c r="I92" s="28" t="e">
        <f>VLOOKUP(G92,Spectrum.Pricing.Table!$C$7:$H$11,4,0)</f>
        <v>#N/A</v>
      </c>
      <c r="J92" s="26">
        <v>70</v>
      </c>
      <c r="K92" s="24" t="e">
        <f t="shared" si="3"/>
        <v>#N/A</v>
      </c>
    </row>
    <row r="93" spans="1:11" x14ac:dyDescent="0.3">
      <c r="A93" s="1">
        <v>2261</v>
      </c>
      <c r="B93" t="s">
        <v>199</v>
      </c>
      <c r="C93" t="s">
        <v>200</v>
      </c>
      <c r="D93" s="3">
        <v>9636</v>
      </c>
      <c r="E93" s="26">
        <v>34239.879999999997</v>
      </c>
      <c r="F93" s="27">
        <f t="shared" si="2"/>
        <v>0.28142621995170547</v>
      </c>
      <c r="G93" s="21">
        <f>IF(F93&lt;=86,Spectrum.Pricing.Table!$C$8, IF(F93&lt;=499,Spectrum.Pricing.Table!$C$9,IF(F93&lt;=999,Spectrum.Pricing.Table!$C$10,IF(F93&gt;1000,Spectrum.Pricing.Table!$C$11))))</f>
        <v>0</v>
      </c>
      <c r="H93" s="22" t="e">
        <f>VLOOKUP(G93,Spectrum.Pricing.Table!$C$7:$H$11,3,0)</f>
        <v>#N/A</v>
      </c>
      <c r="I93" s="28" t="e">
        <f>VLOOKUP(G93,Spectrum.Pricing.Table!$C$7:$H$11,4,0)</f>
        <v>#N/A</v>
      </c>
      <c r="J93" s="26">
        <v>70</v>
      </c>
      <c r="K93" s="24" t="e">
        <f t="shared" si="3"/>
        <v>#N/A</v>
      </c>
    </row>
    <row r="94" spans="1:11" x14ac:dyDescent="0.3">
      <c r="A94" s="1">
        <v>2270</v>
      </c>
      <c r="B94" t="s">
        <v>201</v>
      </c>
      <c r="C94" t="s">
        <v>202</v>
      </c>
      <c r="D94" s="3">
        <v>7459</v>
      </c>
      <c r="E94" s="26">
        <v>17081.43</v>
      </c>
      <c r="F94" s="27">
        <f t="shared" si="2"/>
        <v>0.43667304201111967</v>
      </c>
      <c r="G94" s="21">
        <f>IF(F94&lt;=86,Spectrum.Pricing.Table!$C$8, IF(F94&lt;=499,Spectrum.Pricing.Table!$C$9,IF(F94&lt;=999,Spectrum.Pricing.Table!$C$10,IF(F94&gt;1000,Spectrum.Pricing.Table!$C$11))))</f>
        <v>0</v>
      </c>
      <c r="H94" s="22" t="e">
        <f>VLOOKUP(G94,Spectrum.Pricing.Table!$C$7:$H$11,3,0)</f>
        <v>#N/A</v>
      </c>
      <c r="I94" s="28" t="e">
        <f>VLOOKUP(G94,Spectrum.Pricing.Table!$C$7:$H$11,4,0)</f>
        <v>#N/A</v>
      </c>
      <c r="J94" s="26">
        <v>70</v>
      </c>
      <c r="K94" s="24" t="e">
        <f t="shared" si="3"/>
        <v>#N/A</v>
      </c>
    </row>
    <row r="95" spans="1:11" x14ac:dyDescent="0.3">
      <c r="A95" s="1">
        <v>2275</v>
      </c>
      <c r="B95" t="s">
        <v>203</v>
      </c>
      <c r="C95" t="s">
        <v>204</v>
      </c>
      <c r="D95" s="3">
        <v>2369</v>
      </c>
      <c r="E95" s="26">
        <v>2541.48</v>
      </c>
      <c r="F95" s="26">
        <f t="shared" si="2"/>
        <v>0.93213403213875379</v>
      </c>
      <c r="G95" s="21">
        <f>IF(F95&lt;=86,Spectrum.Pricing.Table!$C$8, IF(F95&lt;=499,Spectrum.Pricing.Table!$C$9,IF(F95&lt;=999,Spectrum.Pricing.Table!$C$10,IF(F95&gt;1000,Spectrum.Pricing.Table!$C$11))))</f>
        <v>0</v>
      </c>
      <c r="H95" s="22" t="e">
        <f>VLOOKUP(G95,Spectrum.Pricing.Table!$C$7:$H$11,3,0)</f>
        <v>#N/A</v>
      </c>
      <c r="I95" s="28" t="e">
        <f>VLOOKUP(G95,Spectrum.Pricing.Table!$C$7:$H$11,4,0)</f>
        <v>#N/A</v>
      </c>
      <c r="J95" s="26">
        <v>70</v>
      </c>
      <c r="K95" s="24" t="e">
        <f t="shared" si="3"/>
        <v>#N/A</v>
      </c>
    </row>
    <row r="96" spans="1:11" x14ac:dyDescent="0.3">
      <c r="A96" s="1">
        <v>2282</v>
      </c>
      <c r="B96" t="s">
        <v>205</v>
      </c>
      <c r="C96" t="s">
        <v>206</v>
      </c>
      <c r="D96" s="3">
        <v>662</v>
      </c>
      <c r="E96" s="26">
        <v>7649.46</v>
      </c>
      <c r="F96" s="27">
        <f t="shared" si="2"/>
        <v>8.6542056563469832E-2</v>
      </c>
      <c r="G96" s="21">
        <f>IF(F96&lt;=86,Spectrum.Pricing.Table!$C$8, IF(F96&lt;=499,Spectrum.Pricing.Table!$C$9,IF(F96&lt;=999,Spectrum.Pricing.Table!$C$10,IF(F96&gt;1000,Spectrum.Pricing.Table!$C$11))))</f>
        <v>0</v>
      </c>
      <c r="H96" s="22" t="e">
        <f>VLOOKUP(G96,Spectrum.Pricing.Table!$C$7:$H$11,3,0)</f>
        <v>#N/A</v>
      </c>
      <c r="I96" s="28" t="e">
        <f>VLOOKUP(G96,Spectrum.Pricing.Table!$C$7:$H$11,4,0)</f>
        <v>#N/A</v>
      </c>
      <c r="J96" s="26">
        <v>70</v>
      </c>
      <c r="K96" s="24" t="e">
        <f t="shared" si="3"/>
        <v>#N/A</v>
      </c>
    </row>
    <row r="97" spans="1:11" x14ac:dyDescent="0.3">
      <c r="A97" s="1">
        <v>2290</v>
      </c>
      <c r="B97" t="s">
        <v>207</v>
      </c>
      <c r="C97" t="s">
        <v>208</v>
      </c>
      <c r="D97" s="3">
        <v>5588</v>
      </c>
      <c r="E97" s="26">
        <v>145504.79</v>
      </c>
      <c r="F97" s="27">
        <f t="shared" si="2"/>
        <v>3.8404233977451872E-2</v>
      </c>
      <c r="G97" s="21">
        <f>IF(F97&lt;=86,Spectrum.Pricing.Table!$C$8, IF(F97&lt;=499,Spectrum.Pricing.Table!$C$9,IF(F97&lt;=999,Spectrum.Pricing.Table!$C$10,IF(F97&gt;1000,Spectrum.Pricing.Table!$C$11))))</f>
        <v>0</v>
      </c>
      <c r="H97" s="22" t="e">
        <f>VLOOKUP(G97,Spectrum.Pricing.Table!$C$7:$H$11,3,0)</f>
        <v>#N/A</v>
      </c>
      <c r="I97" s="28" t="e">
        <f>VLOOKUP(G97,Spectrum.Pricing.Table!$C$7:$H$11,4,0)</f>
        <v>#N/A</v>
      </c>
      <c r="J97" s="26">
        <v>70</v>
      </c>
      <c r="K97" s="24" t="e">
        <f t="shared" si="3"/>
        <v>#N/A</v>
      </c>
    </row>
    <row r="98" spans="1:11" x14ac:dyDescent="0.3">
      <c r="A98" s="1">
        <v>4001</v>
      </c>
      <c r="B98" t="s">
        <v>211</v>
      </c>
      <c r="C98" t="s">
        <v>212</v>
      </c>
      <c r="D98" s="3">
        <v>71518</v>
      </c>
      <c r="E98" s="26">
        <v>11197.52</v>
      </c>
      <c r="F98" s="26">
        <f t="shared" si="2"/>
        <v>6.3869499674928019</v>
      </c>
      <c r="G98" s="21">
        <f>IF(F98&lt;=86,Spectrum.Pricing.Table!$C$8, IF(F98&lt;=499,Spectrum.Pricing.Table!$C$9,IF(F98&lt;=999,Spectrum.Pricing.Table!$C$10,IF(F98&gt;1000,Spectrum.Pricing.Table!$C$11))))</f>
        <v>0</v>
      </c>
      <c r="H98" s="22" t="e">
        <f>VLOOKUP(G98,Spectrum.Pricing.Table!$C$7:$H$11,3,0)</f>
        <v>#N/A</v>
      </c>
      <c r="I98" s="28" t="e">
        <f>VLOOKUP(G98,Spectrum.Pricing.Table!$C$7:$H$11,4,0)</f>
        <v>#N/A</v>
      </c>
      <c r="J98" s="26">
        <v>70</v>
      </c>
      <c r="K98" s="24" t="e">
        <f t="shared" si="3"/>
        <v>#N/A</v>
      </c>
    </row>
    <row r="99" spans="1:11" x14ac:dyDescent="0.3">
      <c r="A99" s="1">
        <v>4003</v>
      </c>
      <c r="B99" t="s">
        <v>213</v>
      </c>
      <c r="C99" t="s">
        <v>214</v>
      </c>
      <c r="D99" s="3">
        <v>131346</v>
      </c>
      <c r="E99" s="26">
        <v>6165.69</v>
      </c>
      <c r="F99" s="26">
        <f t="shared" si="2"/>
        <v>21.302725242430288</v>
      </c>
      <c r="G99" s="21">
        <f>IF(F99&lt;=86,Spectrum.Pricing.Table!$C$8, IF(F99&lt;=499,Spectrum.Pricing.Table!$C$9,IF(F99&lt;=999,Spectrum.Pricing.Table!$C$10,IF(F99&gt;1000,Spectrum.Pricing.Table!$C$11))))</f>
        <v>0</v>
      </c>
      <c r="H99" s="22" t="e">
        <f>VLOOKUP(G99,Spectrum.Pricing.Table!$C$7:$H$11,3,0)</f>
        <v>#N/A</v>
      </c>
      <c r="I99" s="28" t="e">
        <f>VLOOKUP(G99,Spectrum.Pricing.Table!$C$7:$H$11,4,0)</f>
        <v>#N/A</v>
      </c>
      <c r="J99" s="26">
        <v>70</v>
      </c>
      <c r="K99" s="24" t="e">
        <f t="shared" si="3"/>
        <v>#N/A</v>
      </c>
    </row>
    <row r="100" spans="1:11" x14ac:dyDescent="0.3">
      <c r="A100" s="1">
        <v>4005</v>
      </c>
      <c r="B100" t="s">
        <v>215</v>
      </c>
      <c r="C100" t="s">
        <v>216</v>
      </c>
      <c r="D100" s="3">
        <v>134421</v>
      </c>
      <c r="E100" s="26">
        <v>18618.89</v>
      </c>
      <c r="F100" s="26">
        <f t="shared" si="2"/>
        <v>7.2196033168464933</v>
      </c>
      <c r="G100" s="21">
        <f>IF(F100&lt;=86,Spectrum.Pricing.Table!$C$8, IF(F100&lt;=499,Spectrum.Pricing.Table!$C$9,IF(F100&lt;=999,Spectrum.Pricing.Table!$C$10,IF(F100&gt;1000,Spectrum.Pricing.Table!$C$11))))</f>
        <v>0</v>
      </c>
      <c r="H100" s="22" t="e">
        <f>VLOOKUP(G100,Spectrum.Pricing.Table!$C$7:$H$11,3,0)</f>
        <v>#N/A</v>
      </c>
      <c r="I100" s="28" t="e">
        <f>VLOOKUP(G100,Spectrum.Pricing.Table!$C$7:$H$11,4,0)</f>
        <v>#N/A</v>
      </c>
      <c r="J100" s="26">
        <v>70</v>
      </c>
      <c r="K100" s="24" t="e">
        <f t="shared" si="3"/>
        <v>#N/A</v>
      </c>
    </row>
    <row r="101" spans="1:11" x14ac:dyDescent="0.3">
      <c r="A101" s="1">
        <v>4007</v>
      </c>
      <c r="B101" t="s">
        <v>217</v>
      </c>
      <c r="C101" t="s">
        <v>218</v>
      </c>
      <c r="D101" s="3">
        <v>53597</v>
      </c>
      <c r="E101" s="26">
        <v>4757.93</v>
      </c>
      <c r="F101" s="26">
        <f t="shared" si="2"/>
        <v>11.264772705777512</v>
      </c>
      <c r="G101" s="21">
        <f>IF(F101&lt;=86,Spectrum.Pricing.Table!$C$8, IF(F101&lt;=499,Spectrum.Pricing.Table!$C$9,IF(F101&lt;=999,Spectrum.Pricing.Table!$C$10,IF(F101&gt;1000,Spectrum.Pricing.Table!$C$11))))</f>
        <v>0</v>
      </c>
      <c r="H101" s="22" t="e">
        <f>VLOOKUP(G101,Spectrum.Pricing.Table!$C$7:$H$11,3,0)</f>
        <v>#N/A</v>
      </c>
      <c r="I101" s="28" t="e">
        <f>VLOOKUP(G101,Spectrum.Pricing.Table!$C$7:$H$11,4,0)</f>
        <v>#N/A</v>
      </c>
      <c r="J101" s="26">
        <v>70</v>
      </c>
      <c r="K101" s="24" t="e">
        <f t="shared" si="3"/>
        <v>#N/A</v>
      </c>
    </row>
    <row r="102" spans="1:11" x14ac:dyDescent="0.3">
      <c r="A102" s="1">
        <v>4009</v>
      </c>
      <c r="B102" t="s">
        <v>219</v>
      </c>
      <c r="C102" t="s">
        <v>220</v>
      </c>
      <c r="D102" s="3">
        <v>37220</v>
      </c>
      <c r="E102" s="26">
        <v>4622.6000000000004</v>
      </c>
      <c r="F102" s="26">
        <f t="shared" si="2"/>
        <v>8.05174577077835</v>
      </c>
      <c r="G102" s="21">
        <f>IF(F102&lt;=86,Spectrum.Pricing.Table!$C$8, IF(F102&lt;=499,Spectrum.Pricing.Table!$C$9,IF(F102&lt;=999,Spectrum.Pricing.Table!$C$10,IF(F102&gt;1000,Spectrum.Pricing.Table!$C$11))))</f>
        <v>0</v>
      </c>
      <c r="H102" s="22" t="e">
        <f>VLOOKUP(G102,Spectrum.Pricing.Table!$C$7:$H$11,3,0)</f>
        <v>#N/A</v>
      </c>
      <c r="I102" s="28" t="e">
        <f>VLOOKUP(G102,Spectrum.Pricing.Table!$C$7:$H$11,4,0)</f>
        <v>#N/A</v>
      </c>
      <c r="J102" s="26">
        <v>70</v>
      </c>
      <c r="K102" s="24" t="e">
        <f t="shared" si="3"/>
        <v>#N/A</v>
      </c>
    </row>
    <row r="103" spans="1:11" x14ac:dyDescent="0.3">
      <c r="A103" s="1">
        <v>4011</v>
      </c>
      <c r="B103" t="s">
        <v>221</v>
      </c>
      <c r="C103" t="s">
        <v>222</v>
      </c>
      <c r="D103" s="3">
        <v>8437</v>
      </c>
      <c r="E103" s="26">
        <v>1843.13</v>
      </c>
      <c r="F103" s="26">
        <f t="shared" si="2"/>
        <v>4.5775392945695632</v>
      </c>
      <c r="G103" s="21">
        <f>IF(F103&lt;=86,Spectrum.Pricing.Table!$C$8, IF(F103&lt;=499,Spectrum.Pricing.Table!$C$9,IF(F103&lt;=999,Spectrum.Pricing.Table!$C$10,IF(F103&gt;1000,Spectrum.Pricing.Table!$C$11))))</f>
        <v>0</v>
      </c>
      <c r="H103" s="22" t="e">
        <f>VLOOKUP(G103,Spectrum.Pricing.Table!$C$7:$H$11,3,0)</f>
        <v>#N/A</v>
      </c>
      <c r="I103" s="28" t="e">
        <f>VLOOKUP(G103,Spectrum.Pricing.Table!$C$7:$H$11,4,0)</f>
        <v>#N/A</v>
      </c>
      <c r="J103" s="26">
        <v>70</v>
      </c>
      <c r="K103" s="24" t="e">
        <f t="shared" si="3"/>
        <v>#N/A</v>
      </c>
    </row>
    <row r="104" spans="1:11" x14ac:dyDescent="0.3">
      <c r="A104" s="1">
        <v>4012</v>
      </c>
      <c r="B104" t="s">
        <v>223</v>
      </c>
      <c r="C104" t="s">
        <v>224</v>
      </c>
      <c r="D104" s="3">
        <v>20489</v>
      </c>
      <c r="E104" s="26">
        <v>4499.63</v>
      </c>
      <c r="F104" s="26">
        <f t="shared" si="2"/>
        <v>4.5534855088085022</v>
      </c>
      <c r="G104" s="21">
        <f>IF(F104&lt;=86,Spectrum.Pricing.Table!$C$8, IF(F104&lt;=499,Spectrum.Pricing.Table!$C$9,IF(F104&lt;=999,Spectrum.Pricing.Table!$C$10,IF(F104&gt;1000,Spectrum.Pricing.Table!$C$11))))</f>
        <v>0</v>
      </c>
      <c r="H104" s="22" t="e">
        <f>VLOOKUP(G104,Spectrum.Pricing.Table!$C$7:$H$11,3,0)</f>
        <v>#N/A</v>
      </c>
      <c r="I104" s="28" t="e">
        <f>VLOOKUP(G104,Spectrum.Pricing.Table!$C$7:$H$11,4,0)</f>
        <v>#N/A</v>
      </c>
      <c r="J104" s="26">
        <v>70</v>
      </c>
      <c r="K104" s="24" t="e">
        <f t="shared" si="3"/>
        <v>#N/A</v>
      </c>
    </row>
    <row r="105" spans="1:11" x14ac:dyDescent="0.3">
      <c r="A105" s="1">
        <v>4013</v>
      </c>
      <c r="B105" t="s">
        <v>225</v>
      </c>
      <c r="C105" t="s">
        <v>226</v>
      </c>
      <c r="D105" s="3">
        <v>3817117</v>
      </c>
      <c r="E105" s="26">
        <v>9200.14</v>
      </c>
      <c r="F105" s="26">
        <f t="shared" si="2"/>
        <v>414.89770807835538</v>
      </c>
      <c r="G105" s="21">
        <f>IF(F105&lt;=86,Spectrum.Pricing.Table!$C$8, IF(F105&lt;=499,Spectrum.Pricing.Table!$C$9,IF(F105&lt;=999,Spectrum.Pricing.Table!$C$10,IF(F105&gt;1000,Spectrum.Pricing.Table!$C$11))))</f>
        <v>0</v>
      </c>
      <c r="H105" s="22" t="e">
        <f>VLOOKUP(G105,Spectrum.Pricing.Table!$C$7:$H$11,3,0)</f>
        <v>#N/A</v>
      </c>
      <c r="I105" s="28" t="e">
        <f>VLOOKUP(G105,Spectrum.Pricing.Table!$C$7:$H$11,4,0)</f>
        <v>#N/A</v>
      </c>
      <c r="J105" s="26">
        <v>70</v>
      </c>
      <c r="K105" s="24" t="e">
        <f t="shared" si="3"/>
        <v>#N/A</v>
      </c>
    </row>
    <row r="106" spans="1:11" x14ac:dyDescent="0.3">
      <c r="A106" s="1">
        <v>4015</v>
      </c>
      <c r="B106" t="s">
        <v>227</v>
      </c>
      <c r="C106" t="s">
        <v>228</v>
      </c>
      <c r="D106" s="3">
        <v>200186</v>
      </c>
      <c r="E106" s="26">
        <v>13311.08</v>
      </c>
      <c r="F106" s="26">
        <f t="shared" si="2"/>
        <v>15.039050174741645</v>
      </c>
      <c r="G106" s="21">
        <f>IF(F106&lt;=86,Spectrum.Pricing.Table!$C$8, IF(F106&lt;=499,Spectrum.Pricing.Table!$C$9,IF(F106&lt;=999,Spectrum.Pricing.Table!$C$10,IF(F106&gt;1000,Spectrum.Pricing.Table!$C$11))))</f>
        <v>0</v>
      </c>
      <c r="H106" s="22" t="e">
        <f>VLOOKUP(G106,Spectrum.Pricing.Table!$C$7:$H$11,3,0)</f>
        <v>#N/A</v>
      </c>
      <c r="I106" s="28" t="e">
        <f>VLOOKUP(G106,Spectrum.Pricing.Table!$C$7:$H$11,4,0)</f>
        <v>#N/A</v>
      </c>
      <c r="J106" s="26">
        <v>70</v>
      </c>
      <c r="K106" s="24" t="e">
        <f t="shared" si="3"/>
        <v>#N/A</v>
      </c>
    </row>
    <row r="107" spans="1:11" x14ac:dyDescent="0.3">
      <c r="A107" s="1">
        <v>4017</v>
      </c>
      <c r="B107" t="s">
        <v>229</v>
      </c>
      <c r="C107" t="s">
        <v>230</v>
      </c>
      <c r="D107" s="3">
        <v>107449</v>
      </c>
      <c r="E107" s="26">
        <v>9950.42</v>
      </c>
      <c r="F107" s="26">
        <f t="shared" si="2"/>
        <v>10.798438658870682</v>
      </c>
      <c r="G107" s="21">
        <f>IF(F107&lt;=86,Spectrum.Pricing.Table!$C$8, IF(F107&lt;=499,Spectrum.Pricing.Table!$C$9,IF(F107&lt;=999,Spectrum.Pricing.Table!$C$10,IF(F107&gt;1000,Spectrum.Pricing.Table!$C$11))))</f>
        <v>0</v>
      </c>
      <c r="H107" s="22" t="e">
        <f>VLOOKUP(G107,Spectrum.Pricing.Table!$C$7:$H$11,3,0)</f>
        <v>#N/A</v>
      </c>
      <c r="I107" s="28" t="e">
        <f>VLOOKUP(G107,Spectrum.Pricing.Table!$C$7:$H$11,4,0)</f>
        <v>#N/A</v>
      </c>
      <c r="J107" s="26">
        <v>70</v>
      </c>
      <c r="K107" s="24" t="e">
        <f t="shared" si="3"/>
        <v>#N/A</v>
      </c>
    </row>
    <row r="108" spans="1:11" x14ac:dyDescent="0.3">
      <c r="A108" s="1">
        <v>4019</v>
      </c>
      <c r="B108" t="s">
        <v>231</v>
      </c>
      <c r="C108" t="s">
        <v>232</v>
      </c>
      <c r="D108" s="3">
        <v>980263</v>
      </c>
      <c r="E108" s="26">
        <v>9187.0400000000009</v>
      </c>
      <c r="F108" s="26">
        <f t="shared" si="2"/>
        <v>106.70063480729374</v>
      </c>
      <c r="G108" s="21">
        <f>IF(F108&lt;=86,Spectrum.Pricing.Table!$C$8, IF(F108&lt;=499,Spectrum.Pricing.Table!$C$9,IF(F108&lt;=999,Spectrum.Pricing.Table!$C$10,IF(F108&gt;1000,Spectrum.Pricing.Table!$C$11))))</f>
        <v>0</v>
      </c>
      <c r="H108" s="22" t="e">
        <f>VLOOKUP(G108,Spectrum.Pricing.Table!$C$7:$H$11,3,0)</f>
        <v>#N/A</v>
      </c>
      <c r="I108" s="28" t="e">
        <f>VLOOKUP(G108,Spectrum.Pricing.Table!$C$7:$H$11,4,0)</f>
        <v>#N/A</v>
      </c>
      <c r="J108" s="26">
        <v>70</v>
      </c>
      <c r="K108" s="24" t="e">
        <f t="shared" si="3"/>
        <v>#N/A</v>
      </c>
    </row>
    <row r="109" spans="1:11" x14ac:dyDescent="0.3">
      <c r="A109" s="1">
        <v>4021</v>
      </c>
      <c r="B109" t="s">
        <v>233</v>
      </c>
      <c r="C109" t="s">
        <v>234</v>
      </c>
      <c r="D109" s="3">
        <v>375770</v>
      </c>
      <c r="E109" s="26">
        <v>5365.61</v>
      </c>
      <c r="F109" s="26">
        <f t="shared" si="2"/>
        <v>70.033043773214985</v>
      </c>
      <c r="G109" s="21">
        <f>IF(F109&lt;=86,Spectrum.Pricing.Table!$C$8, IF(F109&lt;=499,Spectrum.Pricing.Table!$C$9,IF(F109&lt;=999,Spectrum.Pricing.Table!$C$10,IF(F109&gt;1000,Spectrum.Pricing.Table!$C$11))))</f>
        <v>0</v>
      </c>
      <c r="H109" s="22" t="e">
        <f>VLOOKUP(G109,Spectrum.Pricing.Table!$C$7:$H$11,3,0)</f>
        <v>#N/A</v>
      </c>
      <c r="I109" s="28" t="e">
        <f>VLOOKUP(G109,Spectrum.Pricing.Table!$C$7:$H$11,4,0)</f>
        <v>#N/A</v>
      </c>
      <c r="J109" s="26">
        <v>70</v>
      </c>
      <c r="K109" s="24" t="e">
        <f t="shared" si="3"/>
        <v>#N/A</v>
      </c>
    </row>
    <row r="110" spans="1:11" x14ac:dyDescent="0.3">
      <c r="A110" s="1">
        <v>4023</v>
      </c>
      <c r="B110" t="s">
        <v>235</v>
      </c>
      <c r="C110" t="s">
        <v>236</v>
      </c>
      <c r="D110" s="3">
        <v>47420</v>
      </c>
      <c r="E110" s="26">
        <v>1236.92</v>
      </c>
      <c r="F110" s="26">
        <f t="shared" si="2"/>
        <v>38.337160042686669</v>
      </c>
      <c r="G110" s="21">
        <f>IF(F110&lt;=86,Spectrum.Pricing.Table!$C$8, IF(F110&lt;=499,Spectrum.Pricing.Table!$C$9,IF(F110&lt;=999,Spectrum.Pricing.Table!$C$10,IF(F110&gt;1000,Spectrum.Pricing.Table!$C$11))))</f>
        <v>0</v>
      </c>
      <c r="H110" s="22" t="e">
        <f>VLOOKUP(G110,Spectrum.Pricing.Table!$C$7:$H$11,3,0)</f>
        <v>#N/A</v>
      </c>
      <c r="I110" s="28" t="e">
        <f>VLOOKUP(G110,Spectrum.Pricing.Table!$C$7:$H$11,4,0)</f>
        <v>#N/A</v>
      </c>
      <c r="J110" s="26">
        <v>70</v>
      </c>
      <c r="K110" s="24" t="e">
        <f t="shared" si="3"/>
        <v>#N/A</v>
      </c>
    </row>
    <row r="111" spans="1:11" x14ac:dyDescent="0.3">
      <c r="A111" s="1">
        <v>4025</v>
      </c>
      <c r="B111" t="s">
        <v>237</v>
      </c>
      <c r="C111" t="s">
        <v>238</v>
      </c>
      <c r="D111" s="3">
        <v>211033</v>
      </c>
      <c r="E111" s="26">
        <v>8123.5</v>
      </c>
      <c r="F111" s="26">
        <f t="shared" si="2"/>
        <v>25.978088262448452</v>
      </c>
      <c r="G111" s="21">
        <f>IF(F111&lt;=86,Spectrum.Pricing.Table!$C$8, IF(F111&lt;=499,Spectrum.Pricing.Table!$C$9,IF(F111&lt;=999,Spectrum.Pricing.Table!$C$10,IF(F111&gt;1000,Spectrum.Pricing.Table!$C$11))))</f>
        <v>0</v>
      </c>
      <c r="H111" s="22" t="e">
        <f>VLOOKUP(G111,Spectrum.Pricing.Table!$C$7:$H$11,3,0)</f>
        <v>#N/A</v>
      </c>
      <c r="I111" s="28" t="e">
        <f>VLOOKUP(G111,Spectrum.Pricing.Table!$C$7:$H$11,4,0)</f>
        <v>#N/A</v>
      </c>
      <c r="J111" s="26">
        <v>70</v>
      </c>
      <c r="K111" s="24" t="e">
        <f t="shared" si="3"/>
        <v>#N/A</v>
      </c>
    </row>
    <row r="112" spans="1:11" x14ac:dyDescent="0.3">
      <c r="A112" s="1">
        <v>4027</v>
      </c>
      <c r="B112" t="s">
        <v>239</v>
      </c>
      <c r="C112" t="s">
        <v>240</v>
      </c>
      <c r="D112" s="3">
        <v>195751</v>
      </c>
      <c r="E112" s="26">
        <v>5513.99</v>
      </c>
      <c r="F112" s="26">
        <f t="shared" si="2"/>
        <v>35.50078980919443</v>
      </c>
      <c r="G112" s="21">
        <f>IF(F112&lt;=86,Spectrum.Pricing.Table!$C$8, IF(F112&lt;=499,Spectrum.Pricing.Table!$C$9,IF(F112&lt;=999,Spectrum.Pricing.Table!$C$10,IF(F112&gt;1000,Spectrum.Pricing.Table!$C$11))))</f>
        <v>0</v>
      </c>
      <c r="H112" s="22" t="e">
        <f>VLOOKUP(G112,Spectrum.Pricing.Table!$C$7:$H$11,3,0)</f>
        <v>#N/A</v>
      </c>
      <c r="I112" s="28" t="e">
        <f>VLOOKUP(G112,Spectrum.Pricing.Table!$C$7:$H$11,4,0)</f>
        <v>#N/A</v>
      </c>
      <c r="J112" s="26">
        <v>70</v>
      </c>
      <c r="K112" s="24" t="e">
        <f t="shared" si="3"/>
        <v>#N/A</v>
      </c>
    </row>
    <row r="113" spans="1:11" x14ac:dyDescent="0.3">
      <c r="A113" s="1">
        <v>5001</v>
      </c>
      <c r="B113" t="s">
        <v>244</v>
      </c>
      <c r="C113" t="s">
        <v>245</v>
      </c>
      <c r="D113" s="3">
        <v>19019</v>
      </c>
      <c r="E113" s="26">
        <v>988.77</v>
      </c>
      <c r="F113" s="26">
        <f t="shared" si="2"/>
        <v>19.235009152785786</v>
      </c>
      <c r="G113" s="21">
        <f>IF(F113&lt;=86,Spectrum.Pricing.Table!$C$8, IF(F113&lt;=499,Spectrum.Pricing.Table!$C$9,IF(F113&lt;=999,Spectrum.Pricing.Table!$C$10,IF(F113&gt;1000,Spectrum.Pricing.Table!$C$11))))</f>
        <v>0</v>
      </c>
      <c r="H113" s="22" t="e">
        <f>VLOOKUP(G113,Spectrum.Pricing.Table!$C$7:$H$11,3,0)</f>
        <v>#N/A</v>
      </c>
      <c r="I113" s="28" t="e">
        <f>VLOOKUP(G113,Spectrum.Pricing.Table!$C$7:$H$11,4,0)</f>
        <v>#N/A</v>
      </c>
      <c r="J113" s="26">
        <v>70</v>
      </c>
      <c r="K113" s="24" t="e">
        <f t="shared" si="3"/>
        <v>#N/A</v>
      </c>
    </row>
    <row r="114" spans="1:11" x14ac:dyDescent="0.3">
      <c r="A114" s="1">
        <v>5003</v>
      </c>
      <c r="B114" t="s">
        <v>246</v>
      </c>
      <c r="C114" t="s">
        <v>247</v>
      </c>
      <c r="D114" s="3">
        <v>21853</v>
      </c>
      <c r="E114" s="26">
        <v>925.35</v>
      </c>
      <c r="F114" s="26">
        <f t="shared" si="2"/>
        <v>23.615929107905117</v>
      </c>
      <c r="G114" s="21">
        <f>IF(F114&lt;=86,Spectrum.Pricing.Table!$C$8, IF(F114&lt;=499,Spectrum.Pricing.Table!$C$9,IF(F114&lt;=999,Spectrum.Pricing.Table!$C$10,IF(F114&gt;1000,Spectrum.Pricing.Table!$C$11))))</f>
        <v>0</v>
      </c>
      <c r="H114" s="22" t="e">
        <f>VLOOKUP(G114,Spectrum.Pricing.Table!$C$7:$H$11,3,0)</f>
        <v>#N/A</v>
      </c>
      <c r="I114" s="28" t="e">
        <f>VLOOKUP(G114,Spectrum.Pricing.Table!$C$7:$H$11,4,0)</f>
        <v>#N/A</v>
      </c>
      <c r="J114" s="26">
        <v>70</v>
      </c>
      <c r="K114" s="24" t="e">
        <f t="shared" si="3"/>
        <v>#N/A</v>
      </c>
    </row>
    <row r="115" spans="1:11" x14ac:dyDescent="0.3">
      <c r="A115" s="1">
        <v>5005</v>
      </c>
      <c r="B115" t="s">
        <v>248</v>
      </c>
      <c r="C115" t="s">
        <v>249</v>
      </c>
      <c r="D115" s="3">
        <v>41513</v>
      </c>
      <c r="E115" s="26">
        <v>554.28</v>
      </c>
      <c r="F115" s="26">
        <f t="shared" si="2"/>
        <v>74.895359745976762</v>
      </c>
      <c r="G115" s="21">
        <f>IF(F115&lt;=86,Spectrum.Pricing.Table!$C$8, IF(F115&lt;=499,Spectrum.Pricing.Table!$C$9,IF(F115&lt;=999,Spectrum.Pricing.Table!$C$10,IF(F115&gt;1000,Spectrum.Pricing.Table!$C$11))))</f>
        <v>0</v>
      </c>
      <c r="H115" s="22" t="e">
        <f>VLOOKUP(G115,Spectrum.Pricing.Table!$C$7:$H$11,3,0)</f>
        <v>#N/A</v>
      </c>
      <c r="I115" s="28" t="e">
        <f>VLOOKUP(G115,Spectrum.Pricing.Table!$C$7:$H$11,4,0)</f>
        <v>#N/A</v>
      </c>
      <c r="J115" s="26">
        <v>70</v>
      </c>
      <c r="K115" s="24" t="e">
        <f t="shared" si="3"/>
        <v>#N/A</v>
      </c>
    </row>
    <row r="116" spans="1:11" x14ac:dyDescent="0.3">
      <c r="A116" s="1">
        <v>5007</v>
      </c>
      <c r="B116" t="s">
        <v>250</v>
      </c>
      <c r="C116" t="s">
        <v>251</v>
      </c>
      <c r="D116" s="3">
        <v>221339</v>
      </c>
      <c r="E116" s="26">
        <v>847.36</v>
      </c>
      <c r="F116" s="26">
        <f t="shared" si="2"/>
        <v>261.21011140483381</v>
      </c>
      <c r="G116" s="21">
        <f>IF(F116&lt;=86,Spectrum.Pricing.Table!$C$8, IF(F116&lt;=499,Spectrum.Pricing.Table!$C$9,IF(F116&lt;=999,Spectrum.Pricing.Table!$C$10,IF(F116&gt;1000,Spectrum.Pricing.Table!$C$11))))</f>
        <v>0</v>
      </c>
      <c r="H116" s="22" t="e">
        <f>VLOOKUP(G116,Spectrum.Pricing.Table!$C$7:$H$11,3,0)</f>
        <v>#N/A</v>
      </c>
      <c r="I116" s="28" t="e">
        <f>VLOOKUP(G116,Spectrum.Pricing.Table!$C$7:$H$11,4,0)</f>
        <v>#N/A</v>
      </c>
      <c r="J116" s="26">
        <v>70</v>
      </c>
      <c r="K116" s="24" t="e">
        <f t="shared" si="3"/>
        <v>#N/A</v>
      </c>
    </row>
    <row r="117" spans="1:11" x14ac:dyDescent="0.3">
      <c r="A117" s="1">
        <v>5009</v>
      </c>
      <c r="B117" t="s">
        <v>252</v>
      </c>
      <c r="C117" t="s">
        <v>253</v>
      </c>
      <c r="D117" s="3">
        <v>36903</v>
      </c>
      <c r="E117" s="26">
        <v>590.23</v>
      </c>
      <c r="F117" s="26">
        <f t="shared" si="2"/>
        <v>62.523084221405213</v>
      </c>
      <c r="G117" s="21">
        <f>IF(F117&lt;=86,Spectrum.Pricing.Table!$C$8, IF(F117&lt;=499,Spectrum.Pricing.Table!$C$9,IF(F117&lt;=999,Spectrum.Pricing.Table!$C$10,IF(F117&gt;1000,Spectrum.Pricing.Table!$C$11))))</f>
        <v>0</v>
      </c>
      <c r="H117" s="22" t="e">
        <f>VLOOKUP(G117,Spectrum.Pricing.Table!$C$7:$H$11,3,0)</f>
        <v>#N/A</v>
      </c>
      <c r="I117" s="28" t="e">
        <f>VLOOKUP(G117,Spectrum.Pricing.Table!$C$7:$H$11,4,0)</f>
        <v>#N/A</v>
      </c>
      <c r="J117" s="26">
        <v>70</v>
      </c>
      <c r="K117" s="24" t="e">
        <f t="shared" si="3"/>
        <v>#N/A</v>
      </c>
    </row>
    <row r="118" spans="1:11" x14ac:dyDescent="0.3">
      <c r="A118" s="1">
        <v>5011</v>
      </c>
      <c r="B118" t="s">
        <v>254</v>
      </c>
      <c r="C118" t="s">
        <v>255</v>
      </c>
      <c r="D118" s="3">
        <v>11508</v>
      </c>
      <c r="E118" s="26">
        <v>649.23</v>
      </c>
      <c r="F118" s="26">
        <f t="shared" si="2"/>
        <v>17.725613418973246</v>
      </c>
      <c r="G118" s="21">
        <f>IF(F118&lt;=86,Spectrum.Pricing.Table!$C$8, IF(F118&lt;=499,Spectrum.Pricing.Table!$C$9,IF(F118&lt;=999,Spectrum.Pricing.Table!$C$10,IF(F118&gt;1000,Spectrum.Pricing.Table!$C$11))))</f>
        <v>0</v>
      </c>
      <c r="H118" s="22" t="e">
        <f>VLOOKUP(G118,Spectrum.Pricing.Table!$C$7:$H$11,3,0)</f>
        <v>#N/A</v>
      </c>
      <c r="I118" s="28" t="e">
        <f>VLOOKUP(G118,Spectrum.Pricing.Table!$C$7:$H$11,4,0)</f>
        <v>#N/A</v>
      </c>
      <c r="J118" s="26">
        <v>70</v>
      </c>
      <c r="K118" s="24" t="e">
        <f t="shared" si="3"/>
        <v>#N/A</v>
      </c>
    </row>
    <row r="119" spans="1:11" x14ac:dyDescent="0.3">
      <c r="A119" s="1">
        <v>5013</v>
      </c>
      <c r="B119" t="s">
        <v>256</v>
      </c>
      <c r="C119" t="s">
        <v>25</v>
      </c>
      <c r="D119" s="3">
        <v>5368</v>
      </c>
      <c r="E119" s="26">
        <v>628.58000000000004</v>
      </c>
      <c r="F119" s="26">
        <f t="shared" si="2"/>
        <v>8.5398835470425389</v>
      </c>
      <c r="G119" s="21">
        <f>IF(F119&lt;=86,Spectrum.Pricing.Table!$C$8, IF(F119&lt;=499,Spectrum.Pricing.Table!$C$9,IF(F119&lt;=999,Spectrum.Pricing.Table!$C$10,IF(F119&gt;1000,Spectrum.Pricing.Table!$C$11))))</f>
        <v>0</v>
      </c>
      <c r="H119" s="22" t="e">
        <f>VLOOKUP(G119,Spectrum.Pricing.Table!$C$7:$H$11,3,0)</f>
        <v>#N/A</v>
      </c>
      <c r="I119" s="28" t="e">
        <f>VLOOKUP(G119,Spectrum.Pricing.Table!$C$7:$H$11,4,0)</f>
        <v>#N/A</v>
      </c>
      <c r="J119" s="26">
        <v>70</v>
      </c>
      <c r="K119" s="24" t="e">
        <f t="shared" si="3"/>
        <v>#N/A</v>
      </c>
    </row>
    <row r="120" spans="1:11" x14ac:dyDescent="0.3">
      <c r="A120" s="1">
        <v>5015</v>
      </c>
      <c r="B120" t="s">
        <v>257</v>
      </c>
      <c r="C120" t="s">
        <v>258</v>
      </c>
      <c r="D120" s="3">
        <v>27446</v>
      </c>
      <c r="E120" s="26">
        <v>630.09</v>
      </c>
      <c r="F120" s="26">
        <f t="shared" si="2"/>
        <v>43.558856671269183</v>
      </c>
      <c r="G120" s="21">
        <f>IF(F120&lt;=86,Spectrum.Pricing.Table!$C$8, IF(F120&lt;=499,Spectrum.Pricing.Table!$C$9,IF(F120&lt;=999,Spectrum.Pricing.Table!$C$10,IF(F120&gt;1000,Spectrum.Pricing.Table!$C$11))))</f>
        <v>0</v>
      </c>
      <c r="H120" s="22" t="e">
        <f>VLOOKUP(G120,Spectrum.Pricing.Table!$C$7:$H$11,3,0)</f>
        <v>#N/A</v>
      </c>
      <c r="I120" s="28" t="e">
        <f>VLOOKUP(G120,Spectrum.Pricing.Table!$C$7:$H$11,4,0)</f>
        <v>#N/A</v>
      </c>
      <c r="J120" s="26">
        <v>70</v>
      </c>
      <c r="K120" s="24" t="e">
        <f t="shared" si="3"/>
        <v>#N/A</v>
      </c>
    </row>
    <row r="121" spans="1:11" x14ac:dyDescent="0.3">
      <c r="A121" s="1">
        <v>5017</v>
      </c>
      <c r="B121" t="s">
        <v>259</v>
      </c>
      <c r="C121" t="s">
        <v>260</v>
      </c>
      <c r="D121" s="3">
        <v>11800</v>
      </c>
      <c r="E121" s="26">
        <v>644.29999999999995</v>
      </c>
      <c r="F121" s="26">
        <f t="shared" si="2"/>
        <v>18.314449790470277</v>
      </c>
      <c r="G121" s="21">
        <f>IF(F121&lt;=86,Spectrum.Pricing.Table!$C$8, IF(F121&lt;=499,Spectrum.Pricing.Table!$C$9,IF(F121&lt;=999,Spectrum.Pricing.Table!$C$10,IF(F121&gt;1000,Spectrum.Pricing.Table!$C$11))))</f>
        <v>0</v>
      </c>
      <c r="H121" s="22" t="e">
        <f>VLOOKUP(G121,Spectrum.Pricing.Table!$C$7:$H$11,3,0)</f>
        <v>#N/A</v>
      </c>
      <c r="I121" s="28" t="e">
        <f>VLOOKUP(G121,Spectrum.Pricing.Table!$C$7:$H$11,4,0)</f>
        <v>#N/A</v>
      </c>
      <c r="J121" s="26">
        <v>70</v>
      </c>
      <c r="K121" s="24" t="e">
        <f t="shared" si="3"/>
        <v>#N/A</v>
      </c>
    </row>
    <row r="122" spans="1:11" x14ac:dyDescent="0.3">
      <c r="A122" s="1">
        <v>5019</v>
      </c>
      <c r="B122" t="s">
        <v>261</v>
      </c>
      <c r="C122" t="s">
        <v>262</v>
      </c>
      <c r="D122" s="3">
        <v>22995</v>
      </c>
      <c r="E122" s="26">
        <v>866.07</v>
      </c>
      <c r="F122" s="26">
        <f t="shared" si="2"/>
        <v>26.550971630468666</v>
      </c>
      <c r="G122" s="21">
        <f>IF(F122&lt;=86,Spectrum.Pricing.Table!$C$8, IF(F122&lt;=499,Spectrum.Pricing.Table!$C$9,IF(F122&lt;=999,Spectrum.Pricing.Table!$C$10,IF(F122&gt;1000,Spectrum.Pricing.Table!$C$11))))</f>
        <v>0</v>
      </c>
      <c r="H122" s="22" t="e">
        <f>VLOOKUP(G122,Spectrum.Pricing.Table!$C$7:$H$11,3,0)</f>
        <v>#N/A</v>
      </c>
      <c r="I122" s="28" t="e">
        <f>VLOOKUP(G122,Spectrum.Pricing.Table!$C$7:$H$11,4,0)</f>
        <v>#N/A</v>
      </c>
      <c r="J122" s="26">
        <v>70</v>
      </c>
      <c r="K122" s="24" t="e">
        <f t="shared" si="3"/>
        <v>#N/A</v>
      </c>
    </row>
    <row r="123" spans="1:11" x14ac:dyDescent="0.3">
      <c r="A123" s="1">
        <v>5021</v>
      </c>
      <c r="B123" t="s">
        <v>263</v>
      </c>
      <c r="C123" t="s">
        <v>37</v>
      </c>
      <c r="D123" s="3">
        <v>16083</v>
      </c>
      <c r="E123" s="26">
        <v>639.46</v>
      </c>
      <c r="F123" s="26">
        <f t="shared" si="2"/>
        <v>25.150908579113626</v>
      </c>
      <c r="G123" s="21">
        <f>IF(F123&lt;=86,Spectrum.Pricing.Table!$C$8, IF(F123&lt;=499,Spectrum.Pricing.Table!$C$9,IF(F123&lt;=999,Spectrum.Pricing.Table!$C$10,IF(F123&gt;1000,Spectrum.Pricing.Table!$C$11))))</f>
        <v>0</v>
      </c>
      <c r="H123" s="22" t="e">
        <f>VLOOKUP(G123,Spectrum.Pricing.Table!$C$7:$H$11,3,0)</f>
        <v>#N/A</v>
      </c>
      <c r="I123" s="28" t="e">
        <f>VLOOKUP(G123,Spectrum.Pricing.Table!$C$7:$H$11,4,0)</f>
        <v>#N/A</v>
      </c>
      <c r="J123" s="26">
        <v>70</v>
      </c>
      <c r="K123" s="24" t="e">
        <f t="shared" si="3"/>
        <v>#N/A</v>
      </c>
    </row>
    <row r="124" spans="1:11" x14ac:dyDescent="0.3">
      <c r="A124" s="1">
        <v>5023</v>
      </c>
      <c r="B124" t="s">
        <v>264</v>
      </c>
      <c r="C124" t="s">
        <v>39</v>
      </c>
      <c r="D124" s="3">
        <v>25970</v>
      </c>
      <c r="E124" s="26">
        <v>553.69000000000005</v>
      </c>
      <c r="F124" s="26">
        <f t="shared" si="2"/>
        <v>46.903501959580268</v>
      </c>
      <c r="G124" s="21">
        <f>IF(F124&lt;=86,Spectrum.Pricing.Table!$C$8, IF(F124&lt;=499,Spectrum.Pricing.Table!$C$9,IF(F124&lt;=999,Spectrum.Pricing.Table!$C$10,IF(F124&gt;1000,Spectrum.Pricing.Table!$C$11))))</f>
        <v>0</v>
      </c>
      <c r="H124" s="22" t="e">
        <f>VLOOKUP(G124,Spectrum.Pricing.Table!$C$7:$H$11,3,0)</f>
        <v>#N/A</v>
      </c>
      <c r="I124" s="28" t="e">
        <f>VLOOKUP(G124,Spectrum.Pricing.Table!$C$7:$H$11,4,0)</f>
        <v>#N/A</v>
      </c>
      <c r="J124" s="26">
        <v>70</v>
      </c>
      <c r="K124" s="24" t="e">
        <f t="shared" si="3"/>
        <v>#N/A</v>
      </c>
    </row>
    <row r="125" spans="1:11" x14ac:dyDescent="0.3">
      <c r="A125" s="1">
        <v>5025</v>
      </c>
      <c r="B125" t="s">
        <v>265</v>
      </c>
      <c r="C125" t="s">
        <v>266</v>
      </c>
      <c r="D125" s="3">
        <v>8689</v>
      </c>
      <c r="E125" s="26">
        <v>597.78</v>
      </c>
      <c r="F125" s="26">
        <f t="shared" si="2"/>
        <v>14.535447823614039</v>
      </c>
      <c r="G125" s="21">
        <f>IF(F125&lt;=86,Spectrum.Pricing.Table!$C$8, IF(F125&lt;=499,Spectrum.Pricing.Table!$C$9,IF(F125&lt;=999,Spectrum.Pricing.Table!$C$10,IF(F125&gt;1000,Spectrum.Pricing.Table!$C$11))))</f>
        <v>0</v>
      </c>
      <c r="H125" s="22" t="e">
        <f>VLOOKUP(G125,Spectrum.Pricing.Table!$C$7:$H$11,3,0)</f>
        <v>#N/A</v>
      </c>
      <c r="I125" s="28" t="e">
        <f>VLOOKUP(G125,Spectrum.Pricing.Table!$C$7:$H$11,4,0)</f>
        <v>#N/A</v>
      </c>
      <c r="J125" s="26">
        <v>70</v>
      </c>
      <c r="K125" s="24" t="e">
        <f t="shared" si="3"/>
        <v>#N/A</v>
      </c>
    </row>
    <row r="126" spans="1:11" x14ac:dyDescent="0.3">
      <c r="A126" s="1">
        <v>5027</v>
      </c>
      <c r="B126" t="s">
        <v>267</v>
      </c>
      <c r="C126" t="s">
        <v>268</v>
      </c>
      <c r="D126" s="3">
        <v>24552</v>
      </c>
      <c r="E126" s="26">
        <v>766.05</v>
      </c>
      <c r="F126" s="26">
        <f t="shared" si="2"/>
        <v>32.050127276287448</v>
      </c>
      <c r="G126" s="21">
        <f>IF(F126&lt;=86,Spectrum.Pricing.Table!$C$8, IF(F126&lt;=499,Spectrum.Pricing.Table!$C$9,IF(F126&lt;=999,Spectrum.Pricing.Table!$C$10,IF(F126&gt;1000,Spectrum.Pricing.Table!$C$11))))</f>
        <v>0</v>
      </c>
      <c r="H126" s="22" t="e">
        <f>VLOOKUP(G126,Spectrum.Pricing.Table!$C$7:$H$11,3,0)</f>
        <v>#N/A</v>
      </c>
      <c r="I126" s="28" t="e">
        <f>VLOOKUP(G126,Spectrum.Pricing.Table!$C$7:$H$11,4,0)</f>
        <v>#N/A</v>
      </c>
      <c r="J126" s="26">
        <v>70</v>
      </c>
      <c r="K126" s="24" t="e">
        <f t="shared" si="3"/>
        <v>#N/A</v>
      </c>
    </row>
    <row r="127" spans="1:11" x14ac:dyDescent="0.3">
      <c r="A127" s="1">
        <v>5029</v>
      </c>
      <c r="B127" t="s">
        <v>269</v>
      </c>
      <c r="C127" t="s">
        <v>270</v>
      </c>
      <c r="D127" s="3">
        <v>21273</v>
      </c>
      <c r="E127" s="26">
        <v>552.25</v>
      </c>
      <c r="F127" s="26">
        <f t="shared" si="2"/>
        <v>38.520597555454955</v>
      </c>
      <c r="G127" s="21">
        <f>IF(F127&lt;=86,Spectrum.Pricing.Table!$C$8, IF(F127&lt;=499,Spectrum.Pricing.Table!$C$9,IF(F127&lt;=999,Spectrum.Pricing.Table!$C$10,IF(F127&gt;1000,Spectrum.Pricing.Table!$C$11))))</f>
        <v>0</v>
      </c>
      <c r="H127" s="22" t="e">
        <f>VLOOKUP(G127,Spectrum.Pricing.Table!$C$7:$H$11,3,0)</f>
        <v>#N/A</v>
      </c>
      <c r="I127" s="28" t="e">
        <f>VLOOKUP(G127,Spectrum.Pricing.Table!$C$7:$H$11,4,0)</f>
        <v>#N/A</v>
      </c>
      <c r="J127" s="26">
        <v>70</v>
      </c>
      <c r="K127" s="24" t="e">
        <f t="shared" si="3"/>
        <v>#N/A</v>
      </c>
    </row>
    <row r="128" spans="1:11" x14ac:dyDescent="0.3">
      <c r="A128" s="1">
        <v>5031</v>
      </c>
      <c r="B128" t="s">
        <v>271</v>
      </c>
      <c r="C128" t="s">
        <v>272</v>
      </c>
      <c r="D128" s="3">
        <v>96443</v>
      </c>
      <c r="E128" s="26">
        <v>707.21</v>
      </c>
      <c r="F128" s="26">
        <f t="shared" si="2"/>
        <v>136.3710920377257</v>
      </c>
      <c r="G128" s="21">
        <f>IF(F128&lt;=86,Spectrum.Pricing.Table!$C$8, IF(F128&lt;=499,Spectrum.Pricing.Table!$C$9,IF(F128&lt;=999,Spectrum.Pricing.Table!$C$10,IF(F128&gt;1000,Spectrum.Pricing.Table!$C$11))))</f>
        <v>0</v>
      </c>
      <c r="H128" s="22" t="e">
        <f>VLOOKUP(G128,Spectrum.Pricing.Table!$C$7:$H$11,3,0)</f>
        <v>#N/A</v>
      </c>
      <c r="I128" s="28" t="e">
        <f>VLOOKUP(G128,Spectrum.Pricing.Table!$C$7:$H$11,4,0)</f>
        <v>#N/A</v>
      </c>
      <c r="J128" s="26">
        <v>70</v>
      </c>
      <c r="K128" s="24" t="e">
        <f t="shared" si="3"/>
        <v>#N/A</v>
      </c>
    </row>
    <row r="129" spans="1:11" x14ac:dyDescent="0.3">
      <c r="A129" s="1">
        <v>5033</v>
      </c>
      <c r="B129" t="s">
        <v>273</v>
      </c>
      <c r="C129" t="s">
        <v>274</v>
      </c>
      <c r="D129" s="3">
        <v>61948</v>
      </c>
      <c r="E129" s="26">
        <v>593.09</v>
      </c>
      <c r="F129" s="26">
        <f t="shared" si="2"/>
        <v>104.44957763577197</v>
      </c>
      <c r="G129" s="21">
        <f>IF(F129&lt;=86,Spectrum.Pricing.Table!$C$8, IF(F129&lt;=499,Spectrum.Pricing.Table!$C$9,IF(F129&lt;=999,Spectrum.Pricing.Table!$C$10,IF(F129&gt;1000,Spectrum.Pricing.Table!$C$11))))</f>
        <v>0</v>
      </c>
      <c r="H129" s="22" t="e">
        <f>VLOOKUP(G129,Spectrum.Pricing.Table!$C$7:$H$11,3,0)</f>
        <v>#N/A</v>
      </c>
      <c r="I129" s="28" t="e">
        <f>VLOOKUP(G129,Spectrum.Pricing.Table!$C$7:$H$11,4,0)</f>
        <v>#N/A</v>
      </c>
      <c r="J129" s="26">
        <v>70</v>
      </c>
      <c r="K129" s="24" t="e">
        <f t="shared" si="3"/>
        <v>#N/A</v>
      </c>
    </row>
    <row r="130" spans="1:11" x14ac:dyDescent="0.3">
      <c r="A130" s="1">
        <v>5035</v>
      </c>
      <c r="B130" t="s">
        <v>275</v>
      </c>
      <c r="C130" t="s">
        <v>276</v>
      </c>
      <c r="D130" s="3">
        <v>50902</v>
      </c>
      <c r="E130" s="26">
        <v>609.76</v>
      </c>
      <c r="F130" s="26">
        <f t="shared" ref="F130:F193" si="4">D130/E130</f>
        <v>83.478745736027292</v>
      </c>
      <c r="G130" s="21">
        <f>IF(F130&lt;=86,Spectrum.Pricing.Table!$C$8, IF(F130&lt;=499,Spectrum.Pricing.Table!$C$9,IF(F130&lt;=999,Spectrum.Pricing.Table!$C$10,IF(F130&gt;1000,Spectrum.Pricing.Table!$C$11))))</f>
        <v>0</v>
      </c>
      <c r="H130" s="22" t="e">
        <f>VLOOKUP(G130,Spectrum.Pricing.Table!$C$7:$H$11,3,0)</f>
        <v>#N/A</v>
      </c>
      <c r="I130" s="28" t="e">
        <f>VLOOKUP(G130,Spectrum.Pricing.Table!$C$7:$H$11,4,0)</f>
        <v>#N/A</v>
      </c>
      <c r="J130" s="26">
        <v>70</v>
      </c>
      <c r="K130" s="24" t="e">
        <f t="shared" ref="K130:K193" si="5">D130*I130*J130</f>
        <v>#N/A</v>
      </c>
    </row>
    <row r="131" spans="1:11" x14ac:dyDescent="0.3">
      <c r="A131" s="1">
        <v>5037</v>
      </c>
      <c r="B131" t="s">
        <v>277</v>
      </c>
      <c r="C131" t="s">
        <v>278</v>
      </c>
      <c r="D131" s="3">
        <v>17870</v>
      </c>
      <c r="E131" s="26">
        <v>616.38</v>
      </c>
      <c r="F131" s="26">
        <f t="shared" si="4"/>
        <v>28.991855673448196</v>
      </c>
      <c r="G131" s="21">
        <f>IF(F131&lt;=86,Spectrum.Pricing.Table!$C$8, IF(F131&lt;=499,Spectrum.Pricing.Table!$C$9,IF(F131&lt;=999,Spectrum.Pricing.Table!$C$10,IF(F131&gt;1000,Spectrum.Pricing.Table!$C$11))))</f>
        <v>0</v>
      </c>
      <c r="H131" s="22" t="e">
        <f>VLOOKUP(G131,Spectrum.Pricing.Table!$C$7:$H$11,3,0)</f>
        <v>#N/A</v>
      </c>
      <c r="I131" s="28" t="e">
        <f>VLOOKUP(G131,Spectrum.Pricing.Table!$C$7:$H$11,4,0)</f>
        <v>#N/A</v>
      </c>
      <c r="J131" s="26">
        <v>70</v>
      </c>
      <c r="K131" s="24" t="e">
        <f t="shared" si="5"/>
        <v>#N/A</v>
      </c>
    </row>
    <row r="132" spans="1:11" x14ac:dyDescent="0.3">
      <c r="A132" s="1">
        <v>5039</v>
      </c>
      <c r="B132" t="s">
        <v>279</v>
      </c>
      <c r="C132" t="s">
        <v>57</v>
      </c>
      <c r="D132" s="3">
        <v>8116</v>
      </c>
      <c r="E132" s="26">
        <v>667.39</v>
      </c>
      <c r="F132" s="26">
        <f t="shared" si="4"/>
        <v>12.160805526004285</v>
      </c>
      <c r="G132" s="21">
        <f>IF(F132&lt;=86,Spectrum.Pricing.Table!$C$8, IF(F132&lt;=499,Spectrum.Pricing.Table!$C$9,IF(F132&lt;=999,Spectrum.Pricing.Table!$C$10,IF(F132&gt;1000,Spectrum.Pricing.Table!$C$11))))</f>
        <v>0</v>
      </c>
      <c r="H132" s="22" t="e">
        <f>VLOOKUP(G132,Spectrum.Pricing.Table!$C$7:$H$11,3,0)</f>
        <v>#N/A</v>
      </c>
      <c r="I132" s="28" t="e">
        <f>VLOOKUP(G132,Spectrum.Pricing.Table!$C$7:$H$11,4,0)</f>
        <v>#N/A</v>
      </c>
      <c r="J132" s="26">
        <v>70</v>
      </c>
      <c r="K132" s="24" t="e">
        <f t="shared" si="5"/>
        <v>#N/A</v>
      </c>
    </row>
    <row r="133" spans="1:11" x14ac:dyDescent="0.3">
      <c r="A133" s="1">
        <v>5041</v>
      </c>
      <c r="B133" t="s">
        <v>280</v>
      </c>
      <c r="C133" t="s">
        <v>281</v>
      </c>
      <c r="D133" s="3">
        <v>13008</v>
      </c>
      <c r="E133" s="26">
        <v>768.15</v>
      </c>
      <c r="F133" s="26">
        <f t="shared" si="4"/>
        <v>16.93419254051943</v>
      </c>
      <c r="G133" s="21">
        <f>IF(F133&lt;=86,Spectrum.Pricing.Table!$C$8, IF(F133&lt;=499,Spectrum.Pricing.Table!$C$9,IF(F133&lt;=999,Spectrum.Pricing.Table!$C$10,IF(F133&gt;1000,Spectrum.Pricing.Table!$C$11))))</f>
        <v>0</v>
      </c>
      <c r="H133" s="22" t="e">
        <f>VLOOKUP(G133,Spectrum.Pricing.Table!$C$7:$H$11,3,0)</f>
        <v>#N/A</v>
      </c>
      <c r="I133" s="28" t="e">
        <f>VLOOKUP(G133,Spectrum.Pricing.Table!$C$7:$H$11,4,0)</f>
        <v>#N/A</v>
      </c>
      <c r="J133" s="26">
        <v>70</v>
      </c>
      <c r="K133" s="24" t="e">
        <f t="shared" si="5"/>
        <v>#N/A</v>
      </c>
    </row>
    <row r="134" spans="1:11" x14ac:dyDescent="0.3">
      <c r="A134" s="1">
        <v>5043</v>
      </c>
      <c r="B134" t="s">
        <v>282</v>
      </c>
      <c r="C134" t="s">
        <v>283</v>
      </c>
      <c r="D134" s="3">
        <v>18509</v>
      </c>
      <c r="E134" s="26">
        <v>828.36</v>
      </c>
      <c r="F134" s="26">
        <f t="shared" si="4"/>
        <v>22.344149886522768</v>
      </c>
      <c r="G134" s="21">
        <f>IF(F134&lt;=86,Spectrum.Pricing.Table!$C$8, IF(F134&lt;=499,Spectrum.Pricing.Table!$C$9,IF(F134&lt;=999,Spectrum.Pricing.Table!$C$10,IF(F134&gt;1000,Spectrum.Pricing.Table!$C$11))))</f>
        <v>0</v>
      </c>
      <c r="H134" s="22" t="e">
        <f>VLOOKUP(G134,Spectrum.Pricing.Table!$C$7:$H$11,3,0)</f>
        <v>#N/A</v>
      </c>
      <c r="I134" s="28" t="e">
        <f>VLOOKUP(G134,Spectrum.Pricing.Table!$C$7:$H$11,4,0)</f>
        <v>#N/A</v>
      </c>
      <c r="J134" s="26">
        <v>70</v>
      </c>
      <c r="K134" s="24" t="e">
        <f t="shared" si="5"/>
        <v>#N/A</v>
      </c>
    </row>
    <row r="135" spans="1:11" x14ac:dyDescent="0.3">
      <c r="A135" s="1">
        <v>5045</v>
      </c>
      <c r="B135" t="s">
        <v>284</v>
      </c>
      <c r="C135" t="s">
        <v>285</v>
      </c>
      <c r="D135" s="3">
        <v>113237</v>
      </c>
      <c r="E135" s="26">
        <v>647.88</v>
      </c>
      <c r="F135" s="26">
        <f t="shared" si="4"/>
        <v>174.78082360931037</v>
      </c>
      <c r="G135" s="21">
        <f>IF(F135&lt;=86,Spectrum.Pricing.Table!$C$8, IF(F135&lt;=499,Spectrum.Pricing.Table!$C$9,IF(F135&lt;=999,Spectrum.Pricing.Table!$C$10,IF(F135&gt;1000,Spectrum.Pricing.Table!$C$11))))</f>
        <v>0</v>
      </c>
      <c r="H135" s="22" t="e">
        <f>VLOOKUP(G135,Spectrum.Pricing.Table!$C$7:$H$11,3,0)</f>
        <v>#N/A</v>
      </c>
      <c r="I135" s="28" t="e">
        <f>VLOOKUP(G135,Spectrum.Pricing.Table!$C$7:$H$11,4,0)</f>
        <v>#N/A</v>
      </c>
      <c r="J135" s="26">
        <v>70</v>
      </c>
      <c r="K135" s="24" t="e">
        <f t="shared" si="5"/>
        <v>#N/A</v>
      </c>
    </row>
    <row r="136" spans="1:11" x14ac:dyDescent="0.3">
      <c r="A136" s="1">
        <v>5047</v>
      </c>
      <c r="B136" t="s">
        <v>286</v>
      </c>
      <c r="C136" t="s">
        <v>69</v>
      </c>
      <c r="D136" s="3">
        <v>18125</v>
      </c>
      <c r="E136" s="26">
        <v>608.86</v>
      </c>
      <c r="F136" s="26">
        <f t="shared" si="4"/>
        <v>29.768748152284598</v>
      </c>
      <c r="G136" s="21">
        <f>IF(F136&lt;=86,Spectrum.Pricing.Table!$C$8, IF(F136&lt;=499,Spectrum.Pricing.Table!$C$9,IF(F136&lt;=999,Spectrum.Pricing.Table!$C$10,IF(F136&gt;1000,Spectrum.Pricing.Table!$C$11))))</f>
        <v>0</v>
      </c>
      <c r="H136" s="22" t="e">
        <f>VLOOKUP(G136,Spectrum.Pricing.Table!$C$7:$H$11,3,0)</f>
        <v>#N/A</v>
      </c>
      <c r="I136" s="28" t="e">
        <f>VLOOKUP(G136,Spectrum.Pricing.Table!$C$7:$H$11,4,0)</f>
        <v>#N/A</v>
      </c>
      <c r="J136" s="26">
        <v>70</v>
      </c>
      <c r="K136" s="24" t="e">
        <f t="shared" si="5"/>
        <v>#N/A</v>
      </c>
    </row>
    <row r="137" spans="1:11" x14ac:dyDescent="0.3">
      <c r="A137" s="1">
        <v>5049</v>
      </c>
      <c r="B137" t="s">
        <v>287</v>
      </c>
      <c r="C137" t="s">
        <v>288</v>
      </c>
      <c r="D137" s="3">
        <v>12245</v>
      </c>
      <c r="E137" s="26">
        <v>618.19000000000005</v>
      </c>
      <c r="F137" s="26">
        <f t="shared" si="4"/>
        <v>19.807826072890212</v>
      </c>
      <c r="G137" s="21">
        <f>IF(F137&lt;=86,Spectrum.Pricing.Table!$C$8, IF(F137&lt;=499,Spectrum.Pricing.Table!$C$9,IF(F137&lt;=999,Spectrum.Pricing.Table!$C$10,IF(F137&gt;1000,Spectrum.Pricing.Table!$C$11))))</f>
        <v>0</v>
      </c>
      <c r="H137" s="22" t="e">
        <f>VLOOKUP(G137,Spectrum.Pricing.Table!$C$7:$H$11,3,0)</f>
        <v>#N/A</v>
      </c>
      <c r="I137" s="28" t="e">
        <f>VLOOKUP(G137,Spectrum.Pricing.Table!$C$7:$H$11,4,0)</f>
        <v>#N/A</v>
      </c>
      <c r="J137" s="26">
        <v>70</v>
      </c>
      <c r="K137" s="24" t="e">
        <f t="shared" si="5"/>
        <v>#N/A</v>
      </c>
    </row>
    <row r="138" spans="1:11" x14ac:dyDescent="0.3">
      <c r="A138" s="1">
        <v>5051</v>
      </c>
      <c r="B138" t="s">
        <v>289</v>
      </c>
      <c r="C138" t="s">
        <v>290</v>
      </c>
      <c r="D138" s="3">
        <v>96024</v>
      </c>
      <c r="E138" s="26">
        <v>677.78</v>
      </c>
      <c r="F138" s="26">
        <f t="shared" si="4"/>
        <v>141.67428959249315</v>
      </c>
      <c r="G138" s="21">
        <f>IF(F138&lt;=86,Spectrum.Pricing.Table!$C$8, IF(F138&lt;=499,Spectrum.Pricing.Table!$C$9,IF(F138&lt;=999,Spectrum.Pricing.Table!$C$10,IF(F138&gt;1000,Spectrum.Pricing.Table!$C$11))))</f>
        <v>0</v>
      </c>
      <c r="H138" s="22" t="e">
        <f>VLOOKUP(G138,Spectrum.Pricing.Table!$C$7:$H$11,3,0)</f>
        <v>#N/A</v>
      </c>
      <c r="I138" s="28" t="e">
        <f>VLOOKUP(G138,Spectrum.Pricing.Table!$C$7:$H$11,4,0)</f>
        <v>#N/A</v>
      </c>
      <c r="J138" s="26">
        <v>70</v>
      </c>
      <c r="K138" s="24" t="e">
        <f t="shared" si="5"/>
        <v>#N/A</v>
      </c>
    </row>
    <row r="139" spans="1:11" x14ac:dyDescent="0.3">
      <c r="A139" s="1">
        <v>5053</v>
      </c>
      <c r="B139" t="s">
        <v>291</v>
      </c>
      <c r="C139" t="s">
        <v>292</v>
      </c>
      <c r="D139" s="3">
        <v>17853</v>
      </c>
      <c r="E139" s="26">
        <v>631.80999999999995</v>
      </c>
      <c r="F139" s="26">
        <f t="shared" si="4"/>
        <v>28.25691267944477</v>
      </c>
      <c r="G139" s="21">
        <f>IF(F139&lt;=86,Spectrum.Pricing.Table!$C$8, IF(F139&lt;=499,Spectrum.Pricing.Table!$C$9,IF(F139&lt;=999,Spectrum.Pricing.Table!$C$10,IF(F139&gt;1000,Spectrum.Pricing.Table!$C$11))))</f>
        <v>0</v>
      </c>
      <c r="H139" s="22" t="e">
        <f>VLOOKUP(G139,Spectrum.Pricing.Table!$C$7:$H$11,3,0)</f>
        <v>#N/A</v>
      </c>
      <c r="I139" s="28" t="e">
        <f>VLOOKUP(G139,Spectrum.Pricing.Table!$C$7:$H$11,4,0)</f>
        <v>#N/A</v>
      </c>
      <c r="J139" s="26">
        <v>70</v>
      </c>
      <c r="K139" s="24" t="e">
        <f t="shared" si="5"/>
        <v>#N/A</v>
      </c>
    </row>
    <row r="140" spans="1:11" x14ac:dyDescent="0.3">
      <c r="A140" s="1">
        <v>5055</v>
      </c>
      <c r="B140" t="s">
        <v>293</v>
      </c>
      <c r="C140" t="s">
        <v>73</v>
      </c>
      <c r="D140" s="3">
        <v>42090</v>
      </c>
      <c r="E140" s="26">
        <v>577.70000000000005</v>
      </c>
      <c r="F140" s="26">
        <f t="shared" si="4"/>
        <v>72.857884715250123</v>
      </c>
      <c r="G140" s="21">
        <f>IF(F140&lt;=86,Spectrum.Pricing.Table!$C$8, IF(F140&lt;=499,Spectrum.Pricing.Table!$C$9,IF(F140&lt;=999,Spectrum.Pricing.Table!$C$10,IF(F140&gt;1000,Spectrum.Pricing.Table!$C$11))))</f>
        <v>0</v>
      </c>
      <c r="H140" s="22" t="e">
        <f>VLOOKUP(G140,Spectrum.Pricing.Table!$C$7:$H$11,3,0)</f>
        <v>#N/A</v>
      </c>
      <c r="I140" s="28" t="e">
        <f>VLOOKUP(G140,Spectrum.Pricing.Table!$C$7:$H$11,4,0)</f>
        <v>#N/A</v>
      </c>
      <c r="J140" s="26">
        <v>70</v>
      </c>
      <c r="K140" s="24" t="e">
        <f t="shared" si="5"/>
        <v>#N/A</v>
      </c>
    </row>
    <row r="141" spans="1:11" x14ac:dyDescent="0.3">
      <c r="A141" s="1">
        <v>5057</v>
      </c>
      <c r="B141" t="s">
        <v>294</v>
      </c>
      <c r="C141" t="s">
        <v>295</v>
      </c>
      <c r="D141" s="3">
        <v>22609</v>
      </c>
      <c r="E141" s="26">
        <v>727.52</v>
      </c>
      <c r="F141" s="26">
        <f t="shared" si="4"/>
        <v>31.076808884979108</v>
      </c>
      <c r="G141" s="21">
        <f>IF(F141&lt;=86,Spectrum.Pricing.Table!$C$8, IF(F141&lt;=499,Spectrum.Pricing.Table!$C$9,IF(F141&lt;=999,Spectrum.Pricing.Table!$C$10,IF(F141&gt;1000,Spectrum.Pricing.Table!$C$11))))</f>
        <v>0</v>
      </c>
      <c r="H141" s="22" t="e">
        <f>VLOOKUP(G141,Spectrum.Pricing.Table!$C$7:$H$11,3,0)</f>
        <v>#N/A</v>
      </c>
      <c r="I141" s="28" t="e">
        <f>VLOOKUP(G141,Spectrum.Pricing.Table!$C$7:$H$11,4,0)</f>
        <v>#N/A</v>
      </c>
      <c r="J141" s="26">
        <v>70</v>
      </c>
      <c r="K141" s="24" t="e">
        <f t="shared" si="5"/>
        <v>#N/A</v>
      </c>
    </row>
    <row r="142" spans="1:11" x14ac:dyDescent="0.3">
      <c r="A142" s="1">
        <v>5059</v>
      </c>
      <c r="B142" t="s">
        <v>296</v>
      </c>
      <c r="C142" t="s">
        <v>297</v>
      </c>
      <c r="D142" s="3">
        <v>32923</v>
      </c>
      <c r="E142" s="26">
        <v>615.20000000000005</v>
      </c>
      <c r="F142" s="26">
        <f t="shared" si="4"/>
        <v>53.515929778933675</v>
      </c>
      <c r="G142" s="21">
        <f>IF(F142&lt;=86,Spectrum.Pricing.Table!$C$8, IF(F142&lt;=499,Spectrum.Pricing.Table!$C$9,IF(F142&lt;=999,Spectrum.Pricing.Table!$C$10,IF(F142&gt;1000,Spectrum.Pricing.Table!$C$11))))</f>
        <v>0</v>
      </c>
      <c r="H142" s="22" t="e">
        <f>VLOOKUP(G142,Spectrum.Pricing.Table!$C$7:$H$11,3,0)</f>
        <v>#N/A</v>
      </c>
      <c r="I142" s="28" t="e">
        <f>VLOOKUP(G142,Spectrum.Pricing.Table!$C$7:$H$11,4,0)</f>
        <v>#N/A</v>
      </c>
      <c r="J142" s="26">
        <v>70</v>
      </c>
      <c r="K142" s="24" t="e">
        <f t="shared" si="5"/>
        <v>#N/A</v>
      </c>
    </row>
    <row r="143" spans="1:11" x14ac:dyDescent="0.3">
      <c r="A143" s="1">
        <v>5061</v>
      </c>
      <c r="B143" t="s">
        <v>298</v>
      </c>
      <c r="C143" t="s">
        <v>299</v>
      </c>
      <c r="D143" s="3">
        <v>13789</v>
      </c>
      <c r="E143" s="26">
        <v>588.54999999999995</v>
      </c>
      <c r="F143" s="26">
        <f t="shared" si="4"/>
        <v>23.42876561039844</v>
      </c>
      <c r="G143" s="21">
        <f>IF(F143&lt;=86,Spectrum.Pricing.Table!$C$8, IF(F143&lt;=499,Spectrum.Pricing.Table!$C$9,IF(F143&lt;=999,Spectrum.Pricing.Table!$C$10,IF(F143&gt;1000,Spectrum.Pricing.Table!$C$11))))</f>
        <v>0</v>
      </c>
      <c r="H143" s="22" t="e">
        <f>VLOOKUP(G143,Spectrum.Pricing.Table!$C$7:$H$11,3,0)</f>
        <v>#N/A</v>
      </c>
      <c r="I143" s="28" t="e">
        <f>VLOOKUP(G143,Spectrum.Pricing.Table!$C$7:$H$11,4,0)</f>
        <v>#N/A</v>
      </c>
      <c r="J143" s="26">
        <v>70</v>
      </c>
      <c r="K143" s="24" t="e">
        <f t="shared" si="5"/>
        <v>#N/A</v>
      </c>
    </row>
    <row r="144" spans="1:11" x14ac:dyDescent="0.3">
      <c r="A144" s="1">
        <v>5063</v>
      </c>
      <c r="B144" t="s">
        <v>300</v>
      </c>
      <c r="C144" t="s">
        <v>301</v>
      </c>
      <c r="D144" s="3">
        <v>36647</v>
      </c>
      <c r="E144" s="26">
        <v>763.95</v>
      </c>
      <c r="F144" s="26">
        <f t="shared" si="4"/>
        <v>47.970416912101577</v>
      </c>
      <c r="G144" s="21">
        <f>IF(F144&lt;=86,Spectrum.Pricing.Table!$C$8, IF(F144&lt;=499,Spectrum.Pricing.Table!$C$9,IF(F144&lt;=999,Spectrum.Pricing.Table!$C$10,IF(F144&gt;1000,Spectrum.Pricing.Table!$C$11))))</f>
        <v>0</v>
      </c>
      <c r="H144" s="22" t="e">
        <f>VLOOKUP(G144,Spectrum.Pricing.Table!$C$7:$H$11,3,0)</f>
        <v>#N/A</v>
      </c>
      <c r="I144" s="28" t="e">
        <f>VLOOKUP(G144,Spectrum.Pricing.Table!$C$7:$H$11,4,0)</f>
        <v>#N/A</v>
      </c>
      <c r="J144" s="26">
        <v>70</v>
      </c>
      <c r="K144" s="24" t="e">
        <f t="shared" si="5"/>
        <v>#N/A</v>
      </c>
    </row>
    <row r="145" spans="1:11" x14ac:dyDescent="0.3">
      <c r="A145" s="1">
        <v>5065</v>
      </c>
      <c r="B145" t="s">
        <v>302</v>
      </c>
      <c r="C145" t="s">
        <v>303</v>
      </c>
      <c r="D145" s="3">
        <v>13696</v>
      </c>
      <c r="E145" s="26">
        <v>580.58000000000004</v>
      </c>
      <c r="F145" s="26">
        <f t="shared" si="4"/>
        <v>23.590202900547727</v>
      </c>
      <c r="G145" s="21">
        <f>IF(F145&lt;=86,Spectrum.Pricing.Table!$C$8, IF(F145&lt;=499,Spectrum.Pricing.Table!$C$9,IF(F145&lt;=999,Spectrum.Pricing.Table!$C$10,IF(F145&gt;1000,Spectrum.Pricing.Table!$C$11))))</f>
        <v>0</v>
      </c>
      <c r="H145" s="22" t="e">
        <f>VLOOKUP(G145,Spectrum.Pricing.Table!$C$7:$H$11,3,0)</f>
        <v>#N/A</v>
      </c>
      <c r="I145" s="28" t="e">
        <f>VLOOKUP(G145,Spectrum.Pricing.Table!$C$7:$H$11,4,0)</f>
        <v>#N/A</v>
      </c>
      <c r="J145" s="26">
        <v>70</v>
      </c>
      <c r="K145" s="24" t="e">
        <f t="shared" si="5"/>
        <v>#N/A</v>
      </c>
    </row>
    <row r="146" spans="1:11" x14ac:dyDescent="0.3">
      <c r="A146" s="1">
        <v>5067</v>
      </c>
      <c r="B146" t="s">
        <v>304</v>
      </c>
      <c r="C146" t="s">
        <v>81</v>
      </c>
      <c r="D146" s="3">
        <v>17997</v>
      </c>
      <c r="E146" s="26">
        <v>633.94000000000005</v>
      </c>
      <c r="F146" s="26">
        <f t="shared" si="4"/>
        <v>28.38912199892734</v>
      </c>
      <c r="G146" s="21">
        <f>IF(F146&lt;=86,Spectrum.Pricing.Table!$C$8, IF(F146&lt;=499,Spectrum.Pricing.Table!$C$9,IF(F146&lt;=999,Spectrum.Pricing.Table!$C$10,IF(F146&gt;1000,Spectrum.Pricing.Table!$C$11))))</f>
        <v>0</v>
      </c>
      <c r="H146" s="22" t="e">
        <f>VLOOKUP(G146,Spectrum.Pricing.Table!$C$7:$H$11,3,0)</f>
        <v>#N/A</v>
      </c>
      <c r="I146" s="28" t="e">
        <f>VLOOKUP(G146,Spectrum.Pricing.Table!$C$7:$H$11,4,0)</f>
        <v>#N/A</v>
      </c>
      <c r="J146" s="26">
        <v>70</v>
      </c>
      <c r="K146" s="24" t="e">
        <f t="shared" si="5"/>
        <v>#N/A</v>
      </c>
    </row>
    <row r="147" spans="1:11" x14ac:dyDescent="0.3">
      <c r="A147" s="1">
        <v>5069</v>
      </c>
      <c r="B147" t="s">
        <v>305</v>
      </c>
      <c r="C147" t="s">
        <v>83</v>
      </c>
      <c r="D147" s="3">
        <v>77435</v>
      </c>
      <c r="E147" s="26">
        <v>870.75</v>
      </c>
      <c r="F147" s="26">
        <f t="shared" si="4"/>
        <v>88.929084122882571</v>
      </c>
      <c r="G147" s="21">
        <f>IF(F147&lt;=86,Spectrum.Pricing.Table!$C$8, IF(F147&lt;=499,Spectrum.Pricing.Table!$C$9,IF(F147&lt;=999,Spectrum.Pricing.Table!$C$10,IF(F147&gt;1000,Spectrum.Pricing.Table!$C$11))))</f>
        <v>0</v>
      </c>
      <c r="H147" s="22" t="e">
        <f>VLOOKUP(G147,Spectrum.Pricing.Table!$C$7:$H$11,3,0)</f>
        <v>#N/A</v>
      </c>
      <c r="I147" s="28" t="e">
        <f>VLOOKUP(G147,Spectrum.Pricing.Table!$C$7:$H$11,4,0)</f>
        <v>#N/A</v>
      </c>
      <c r="J147" s="26">
        <v>70</v>
      </c>
      <c r="K147" s="24" t="e">
        <f t="shared" si="5"/>
        <v>#N/A</v>
      </c>
    </row>
    <row r="148" spans="1:11" x14ac:dyDescent="0.3">
      <c r="A148" s="1">
        <v>5071</v>
      </c>
      <c r="B148" t="s">
        <v>306</v>
      </c>
      <c r="C148" t="s">
        <v>307</v>
      </c>
      <c r="D148" s="3">
        <v>25540</v>
      </c>
      <c r="E148" s="26">
        <v>659.8</v>
      </c>
      <c r="F148" s="26">
        <f t="shared" si="4"/>
        <v>38.708699605941199</v>
      </c>
      <c r="G148" s="21">
        <f>IF(F148&lt;=86,Spectrum.Pricing.Table!$C$8, IF(F148&lt;=499,Spectrum.Pricing.Table!$C$9,IF(F148&lt;=999,Spectrum.Pricing.Table!$C$10,IF(F148&gt;1000,Spectrum.Pricing.Table!$C$11))))</f>
        <v>0</v>
      </c>
      <c r="H148" s="22" t="e">
        <f>VLOOKUP(G148,Spectrum.Pricing.Table!$C$7:$H$11,3,0)</f>
        <v>#N/A</v>
      </c>
      <c r="I148" s="28" t="e">
        <f>VLOOKUP(G148,Spectrum.Pricing.Table!$C$7:$H$11,4,0)</f>
        <v>#N/A</v>
      </c>
      <c r="J148" s="26">
        <v>70</v>
      </c>
      <c r="K148" s="24" t="e">
        <f t="shared" si="5"/>
        <v>#N/A</v>
      </c>
    </row>
    <row r="149" spans="1:11" x14ac:dyDescent="0.3">
      <c r="A149" s="1">
        <v>5073</v>
      </c>
      <c r="B149" t="s">
        <v>308</v>
      </c>
      <c r="C149" t="s">
        <v>309</v>
      </c>
      <c r="D149" s="3">
        <v>7645</v>
      </c>
      <c r="E149" s="26">
        <v>528.27</v>
      </c>
      <c r="F149" s="26">
        <f t="shared" si="4"/>
        <v>14.471766331610731</v>
      </c>
      <c r="G149" s="21">
        <f>IF(F149&lt;=86,Spectrum.Pricing.Table!$C$8, IF(F149&lt;=499,Spectrum.Pricing.Table!$C$9,IF(F149&lt;=999,Spectrum.Pricing.Table!$C$10,IF(F149&gt;1000,Spectrum.Pricing.Table!$C$11))))</f>
        <v>0</v>
      </c>
      <c r="H149" s="22" t="e">
        <f>VLOOKUP(G149,Spectrum.Pricing.Table!$C$7:$H$11,3,0)</f>
        <v>#N/A</v>
      </c>
      <c r="I149" s="28" t="e">
        <f>VLOOKUP(G149,Spectrum.Pricing.Table!$C$7:$H$11,4,0)</f>
        <v>#N/A</v>
      </c>
      <c r="J149" s="26">
        <v>70</v>
      </c>
      <c r="K149" s="24" t="e">
        <f t="shared" si="5"/>
        <v>#N/A</v>
      </c>
    </row>
    <row r="150" spans="1:11" x14ac:dyDescent="0.3">
      <c r="A150" s="1">
        <v>5075</v>
      </c>
      <c r="B150" t="s">
        <v>310</v>
      </c>
      <c r="C150" t="s">
        <v>90</v>
      </c>
      <c r="D150" s="3">
        <v>17415</v>
      </c>
      <c r="E150" s="26">
        <v>587.61</v>
      </c>
      <c r="F150" s="26">
        <f t="shared" si="4"/>
        <v>29.637004135395927</v>
      </c>
      <c r="G150" s="21">
        <f>IF(F150&lt;=86,Spectrum.Pricing.Table!$C$8, IF(F150&lt;=499,Spectrum.Pricing.Table!$C$9,IF(F150&lt;=999,Spectrum.Pricing.Table!$C$10,IF(F150&gt;1000,Spectrum.Pricing.Table!$C$11))))</f>
        <v>0</v>
      </c>
      <c r="H150" s="22" t="e">
        <f>VLOOKUP(G150,Spectrum.Pricing.Table!$C$7:$H$11,3,0)</f>
        <v>#N/A</v>
      </c>
      <c r="I150" s="28" t="e">
        <f>VLOOKUP(G150,Spectrum.Pricing.Table!$C$7:$H$11,4,0)</f>
        <v>#N/A</v>
      </c>
      <c r="J150" s="26">
        <v>70</v>
      </c>
      <c r="K150" s="24" t="e">
        <f t="shared" si="5"/>
        <v>#N/A</v>
      </c>
    </row>
    <row r="151" spans="1:11" x14ac:dyDescent="0.3">
      <c r="A151" s="1">
        <v>5077</v>
      </c>
      <c r="B151" t="s">
        <v>311</v>
      </c>
      <c r="C151" t="s">
        <v>92</v>
      </c>
      <c r="D151" s="3">
        <v>10424</v>
      </c>
      <c r="E151" s="26">
        <v>602.62</v>
      </c>
      <c r="F151" s="26">
        <f t="shared" si="4"/>
        <v>17.297799608376756</v>
      </c>
      <c r="G151" s="21">
        <f>IF(F151&lt;=86,Spectrum.Pricing.Table!$C$8, IF(F151&lt;=499,Spectrum.Pricing.Table!$C$9,IF(F151&lt;=999,Spectrum.Pricing.Table!$C$10,IF(F151&gt;1000,Spectrum.Pricing.Table!$C$11))))</f>
        <v>0</v>
      </c>
      <c r="H151" s="22" t="e">
        <f>VLOOKUP(G151,Spectrum.Pricing.Table!$C$7:$H$11,3,0)</f>
        <v>#N/A</v>
      </c>
      <c r="I151" s="28" t="e">
        <f>VLOOKUP(G151,Spectrum.Pricing.Table!$C$7:$H$11,4,0)</f>
        <v>#N/A</v>
      </c>
      <c r="J151" s="26">
        <v>70</v>
      </c>
      <c r="K151" s="24" t="e">
        <f t="shared" si="5"/>
        <v>#N/A</v>
      </c>
    </row>
    <row r="152" spans="1:11" x14ac:dyDescent="0.3">
      <c r="A152" s="1">
        <v>5079</v>
      </c>
      <c r="B152" t="s">
        <v>312</v>
      </c>
      <c r="C152" t="s">
        <v>313</v>
      </c>
      <c r="D152" s="3">
        <v>14134</v>
      </c>
      <c r="E152" s="26">
        <v>561.52</v>
      </c>
      <c r="F152" s="26">
        <f t="shared" si="4"/>
        <v>25.170964524861091</v>
      </c>
      <c r="G152" s="21">
        <f>IF(F152&lt;=86,Spectrum.Pricing.Table!$C$8, IF(F152&lt;=499,Spectrum.Pricing.Table!$C$9,IF(F152&lt;=999,Spectrum.Pricing.Table!$C$10,IF(F152&gt;1000,Spectrum.Pricing.Table!$C$11))))</f>
        <v>0</v>
      </c>
      <c r="H152" s="22" t="e">
        <f>VLOOKUP(G152,Spectrum.Pricing.Table!$C$7:$H$11,3,0)</f>
        <v>#N/A</v>
      </c>
      <c r="I152" s="28" t="e">
        <f>VLOOKUP(G152,Spectrum.Pricing.Table!$C$7:$H$11,4,0)</f>
        <v>#N/A</v>
      </c>
      <c r="J152" s="26">
        <v>70</v>
      </c>
      <c r="K152" s="24" t="e">
        <f t="shared" si="5"/>
        <v>#N/A</v>
      </c>
    </row>
    <row r="153" spans="1:11" x14ac:dyDescent="0.3">
      <c r="A153" s="1">
        <v>5081</v>
      </c>
      <c r="B153" t="s">
        <v>314</v>
      </c>
      <c r="C153" t="s">
        <v>315</v>
      </c>
      <c r="D153" s="3">
        <v>13171</v>
      </c>
      <c r="E153" s="26">
        <v>532.25</v>
      </c>
      <c r="F153" s="26">
        <f t="shared" si="4"/>
        <v>24.745890089243776</v>
      </c>
      <c r="G153" s="21">
        <f>IF(F153&lt;=86,Spectrum.Pricing.Table!$C$8, IF(F153&lt;=499,Spectrum.Pricing.Table!$C$9,IF(F153&lt;=999,Spectrum.Pricing.Table!$C$10,IF(F153&gt;1000,Spectrum.Pricing.Table!$C$11))))</f>
        <v>0</v>
      </c>
      <c r="H153" s="22" t="e">
        <f>VLOOKUP(G153,Spectrum.Pricing.Table!$C$7:$H$11,3,0)</f>
        <v>#N/A</v>
      </c>
      <c r="I153" s="28" t="e">
        <f>VLOOKUP(G153,Spectrum.Pricing.Table!$C$7:$H$11,4,0)</f>
        <v>#N/A</v>
      </c>
      <c r="J153" s="26">
        <v>70</v>
      </c>
      <c r="K153" s="24" t="e">
        <f t="shared" si="5"/>
        <v>#N/A</v>
      </c>
    </row>
    <row r="154" spans="1:11" x14ac:dyDescent="0.3">
      <c r="A154" s="1">
        <v>5083</v>
      </c>
      <c r="B154" t="s">
        <v>316</v>
      </c>
      <c r="C154" t="s">
        <v>317</v>
      </c>
      <c r="D154" s="3">
        <v>22353</v>
      </c>
      <c r="E154" s="26">
        <v>708.12</v>
      </c>
      <c r="F154" s="26">
        <f t="shared" si="4"/>
        <v>31.566683612946957</v>
      </c>
      <c r="G154" s="21">
        <f>IF(F154&lt;=86,Spectrum.Pricing.Table!$C$8, IF(F154&lt;=499,Spectrum.Pricing.Table!$C$9,IF(F154&lt;=999,Spectrum.Pricing.Table!$C$10,IF(F154&gt;1000,Spectrum.Pricing.Table!$C$11))))</f>
        <v>0</v>
      </c>
      <c r="H154" s="22" t="e">
        <f>VLOOKUP(G154,Spectrum.Pricing.Table!$C$7:$H$11,3,0)</f>
        <v>#N/A</v>
      </c>
      <c r="I154" s="28" t="e">
        <f>VLOOKUP(G154,Spectrum.Pricing.Table!$C$7:$H$11,4,0)</f>
        <v>#N/A</v>
      </c>
      <c r="J154" s="26">
        <v>70</v>
      </c>
      <c r="K154" s="24" t="e">
        <f t="shared" si="5"/>
        <v>#N/A</v>
      </c>
    </row>
    <row r="155" spans="1:11" x14ac:dyDescent="0.3">
      <c r="A155" s="1">
        <v>5085</v>
      </c>
      <c r="B155" t="s">
        <v>318</v>
      </c>
      <c r="C155" t="s">
        <v>319</v>
      </c>
      <c r="D155" s="3">
        <v>68356</v>
      </c>
      <c r="E155" s="26">
        <v>770.73</v>
      </c>
      <c r="F155" s="26">
        <f t="shared" si="4"/>
        <v>88.689943300507309</v>
      </c>
      <c r="G155" s="21">
        <f>IF(F155&lt;=86,Spectrum.Pricing.Table!$C$8, IF(F155&lt;=499,Spectrum.Pricing.Table!$C$9,IF(F155&lt;=999,Spectrum.Pricing.Table!$C$10,IF(F155&gt;1000,Spectrum.Pricing.Table!$C$11))))</f>
        <v>0</v>
      </c>
      <c r="H155" s="22" t="e">
        <f>VLOOKUP(G155,Spectrum.Pricing.Table!$C$7:$H$11,3,0)</f>
        <v>#N/A</v>
      </c>
      <c r="I155" s="28" t="e">
        <f>VLOOKUP(G155,Spectrum.Pricing.Table!$C$7:$H$11,4,0)</f>
        <v>#N/A</v>
      </c>
      <c r="J155" s="26">
        <v>70</v>
      </c>
      <c r="K155" s="24" t="e">
        <f t="shared" si="5"/>
        <v>#N/A</v>
      </c>
    </row>
    <row r="156" spans="1:11" x14ac:dyDescent="0.3">
      <c r="A156" s="1">
        <v>5087</v>
      </c>
      <c r="B156" t="s">
        <v>320</v>
      </c>
      <c r="C156" t="s">
        <v>101</v>
      </c>
      <c r="D156" s="3">
        <v>15717</v>
      </c>
      <c r="E156" s="26">
        <v>834.26</v>
      </c>
      <c r="F156" s="26">
        <f t="shared" si="4"/>
        <v>18.839450531009518</v>
      </c>
      <c r="G156" s="21">
        <f>IF(F156&lt;=86,Spectrum.Pricing.Table!$C$8, IF(F156&lt;=499,Spectrum.Pricing.Table!$C$9,IF(F156&lt;=999,Spectrum.Pricing.Table!$C$10,IF(F156&gt;1000,Spectrum.Pricing.Table!$C$11))))</f>
        <v>0</v>
      </c>
      <c r="H156" s="22" t="e">
        <f>VLOOKUP(G156,Spectrum.Pricing.Table!$C$7:$H$11,3,0)</f>
        <v>#N/A</v>
      </c>
      <c r="I156" s="28" t="e">
        <f>VLOOKUP(G156,Spectrum.Pricing.Table!$C$7:$H$11,4,0)</f>
        <v>#N/A</v>
      </c>
      <c r="J156" s="26">
        <v>70</v>
      </c>
      <c r="K156" s="24" t="e">
        <f t="shared" si="5"/>
        <v>#N/A</v>
      </c>
    </row>
    <row r="157" spans="1:11" x14ac:dyDescent="0.3">
      <c r="A157" s="1">
        <v>5089</v>
      </c>
      <c r="B157" t="s">
        <v>321</v>
      </c>
      <c r="C157" t="s">
        <v>105</v>
      </c>
      <c r="D157" s="3">
        <v>16653</v>
      </c>
      <c r="E157" s="26">
        <v>597.01</v>
      </c>
      <c r="F157" s="26">
        <f t="shared" si="4"/>
        <v>27.894005125542286</v>
      </c>
      <c r="G157" s="21">
        <f>IF(F157&lt;=86,Spectrum.Pricing.Table!$C$8, IF(F157&lt;=499,Spectrum.Pricing.Table!$C$9,IF(F157&lt;=999,Spectrum.Pricing.Table!$C$10,IF(F157&gt;1000,Spectrum.Pricing.Table!$C$11))))</f>
        <v>0</v>
      </c>
      <c r="H157" s="22" t="e">
        <f>VLOOKUP(G157,Spectrum.Pricing.Table!$C$7:$H$11,3,0)</f>
        <v>#N/A</v>
      </c>
      <c r="I157" s="28" t="e">
        <f>VLOOKUP(G157,Spectrum.Pricing.Table!$C$7:$H$11,4,0)</f>
        <v>#N/A</v>
      </c>
      <c r="J157" s="26">
        <v>70</v>
      </c>
      <c r="K157" s="24" t="e">
        <f t="shared" si="5"/>
        <v>#N/A</v>
      </c>
    </row>
    <row r="158" spans="1:11" x14ac:dyDescent="0.3">
      <c r="A158" s="1">
        <v>5091</v>
      </c>
      <c r="B158" t="s">
        <v>322</v>
      </c>
      <c r="C158" t="s">
        <v>323</v>
      </c>
      <c r="D158" s="3">
        <v>43462</v>
      </c>
      <c r="E158" s="26">
        <v>625.58000000000004</v>
      </c>
      <c r="F158" s="26">
        <f t="shared" si="4"/>
        <v>69.474727452923688</v>
      </c>
      <c r="G158" s="21">
        <f>IF(F158&lt;=86,Spectrum.Pricing.Table!$C$8, IF(F158&lt;=499,Spectrum.Pricing.Table!$C$9,IF(F158&lt;=999,Spectrum.Pricing.Table!$C$10,IF(F158&gt;1000,Spectrum.Pricing.Table!$C$11))))</f>
        <v>0</v>
      </c>
      <c r="H158" s="22" t="e">
        <f>VLOOKUP(G158,Spectrum.Pricing.Table!$C$7:$H$11,3,0)</f>
        <v>#N/A</v>
      </c>
      <c r="I158" s="28" t="e">
        <f>VLOOKUP(G158,Spectrum.Pricing.Table!$C$7:$H$11,4,0)</f>
        <v>#N/A</v>
      </c>
      <c r="J158" s="26">
        <v>70</v>
      </c>
      <c r="K158" s="24" t="e">
        <f t="shared" si="5"/>
        <v>#N/A</v>
      </c>
    </row>
    <row r="159" spans="1:11" x14ac:dyDescent="0.3">
      <c r="A159" s="1">
        <v>5093</v>
      </c>
      <c r="B159" t="s">
        <v>324</v>
      </c>
      <c r="C159" t="s">
        <v>325</v>
      </c>
      <c r="D159" s="3">
        <v>46480</v>
      </c>
      <c r="E159" s="26">
        <v>900.57</v>
      </c>
      <c r="F159" s="26">
        <f t="shared" si="4"/>
        <v>51.611756998345491</v>
      </c>
      <c r="G159" s="21">
        <f>IF(F159&lt;=86,Spectrum.Pricing.Table!$C$8, IF(F159&lt;=499,Spectrum.Pricing.Table!$C$9,IF(F159&lt;=999,Spectrum.Pricing.Table!$C$10,IF(F159&gt;1000,Spectrum.Pricing.Table!$C$11))))</f>
        <v>0</v>
      </c>
      <c r="H159" s="22" t="e">
        <f>VLOOKUP(G159,Spectrum.Pricing.Table!$C$7:$H$11,3,0)</f>
        <v>#N/A</v>
      </c>
      <c r="I159" s="28" t="e">
        <f>VLOOKUP(G159,Spectrum.Pricing.Table!$C$7:$H$11,4,0)</f>
        <v>#N/A</v>
      </c>
      <c r="J159" s="26">
        <v>70</v>
      </c>
      <c r="K159" s="24" t="e">
        <f t="shared" si="5"/>
        <v>#N/A</v>
      </c>
    </row>
    <row r="160" spans="1:11" x14ac:dyDescent="0.3">
      <c r="A160" s="1">
        <v>5095</v>
      </c>
      <c r="B160" t="s">
        <v>326</v>
      </c>
      <c r="C160" t="s">
        <v>112</v>
      </c>
      <c r="D160" s="3">
        <v>8149</v>
      </c>
      <c r="E160" s="26">
        <v>607.12</v>
      </c>
      <c r="F160" s="26">
        <f t="shared" si="4"/>
        <v>13.422387666359205</v>
      </c>
      <c r="G160" s="21">
        <f>IF(F160&lt;=86,Spectrum.Pricing.Table!$C$8, IF(F160&lt;=499,Spectrum.Pricing.Table!$C$9,IF(F160&lt;=999,Spectrum.Pricing.Table!$C$10,IF(F160&gt;1000,Spectrum.Pricing.Table!$C$11))))</f>
        <v>0</v>
      </c>
      <c r="H160" s="22" t="e">
        <f>VLOOKUP(G160,Spectrum.Pricing.Table!$C$7:$H$11,3,0)</f>
        <v>#N/A</v>
      </c>
      <c r="I160" s="28" t="e">
        <f>VLOOKUP(G160,Spectrum.Pricing.Table!$C$7:$H$11,4,0)</f>
        <v>#N/A</v>
      </c>
      <c r="J160" s="26">
        <v>70</v>
      </c>
      <c r="K160" s="24" t="e">
        <f t="shared" si="5"/>
        <v>#N/A</v>
      </c>
    </row>
    <row r="161" spans="1:11" x14ac:dyDescent="0.3">
      <c r="A161" s="1">
        <v>5097</v>
      </c>
      <c r="B161" t="s">
        <v>327</v>
      </c>
      <c r="C161" t="s">
        <v>114</v>
      </c>
      <c r="D161" s="3">
        <v>9487</v>
      </c>
      <c r="E161" s="26">
        <v>779.88</v>
      </c>
      <c r="F161" s="26">
        <f t="shared" si="4"/>
        <v>12.164692003898036</v>
      </c>
      <c r="G161" s="21">
        <f>IF(F161&lt;=86,Spectrum.Pricing.Table!$C$8, IF(F161&lt;=499,Spectrum.Pricing.Table!$C$9,IF(F161&lt;=999,Spectrum.Pricing.Table!$C$10,IF(F161&gt;1000,Spectrum.Pricing.Table!$C$11))))</f>
        <v>0</v>
      </c>
      <c r="H161" s="22" t="e">
        <f>VLOOKUP(G161,Spectrum.Pricing.Table!$C$7:$H$11,3,0)</f>
        <v>#N/A</v>
      </c>
      <c r="I161" s="28" t="e">
        <f>VLOOKUP(G161,Spectrum.Pricing.Table!$C$7:$H$11,4,0)</f>
        <v>#N/A</v>
      </c>
      <c r="J161" s="26">
        <v>70</v>
      </c>
      <c r="K161" s="24" t="e">
        <f t="shared" si="5"/>
        <v>#N/A</v>
      </c>
    </row>
    <row r="162" spans="1:11" x14ac:dyDescent="0.3">
      <c r="A162" s="1">
        <v>5099</v>
      </c>
      <c r="B162" t="s">
        <v>328</v>
      </c>
      <c r="C162" t="s">
        <v>329</v>
      </c>
      <c r="D162" s="3">
        <v>8997</v>
      </c>
      <c r="E162" s="26">
        <v>617.84</v>
      </c>
      <c r="F162" s="26">
        <f t="shared" si="4"/>
        <v>14.562022530104882</v>
      </c>
      <c r="G162" s="21">
        <f>IF(F162&lt;=86,Spectrum.Pricing.Table!$C$8, IF(F162&lt;=499,Spectrum.Pricing.Table!$C$9,IF(F162&lt;=999,Spectrum.Pricing.Table!$C$10,IF(F162&gt;1000,Spectrum.Pricing.Table!$C$11))))</f>
        <v>0</v>
      </c>
      <c r="H162" s="22" t="e">
        <f>VLOOKUP(G162,Spectrum.Pricing.Table!$C$7:$H$11,3,0)</f>
        <v>#N/A</v>
      </c>
      <c r="I162" s="28" t="e">
        <f>VLOOKUP(G162,Spectrum.Pricing.Table!$C$7:$H$11,4,0)</f>
        <v>#N/A</v>
      </c>
      <c r="J162" s="26">
        <v>70</v>
      </c>
      <c r="K162" s="24" t="e">
        <f t="shared" si="5"/>
        <v>#N/A</v>
      </c>
    </row>
    <row r="163" spans="1:11" x14ac:dyDescent="0.3">
      <c r="A163" s="1">
        <v>5101</v>
      </c>
      <c r="B163" t="s">
        <v>330</v>
      </c>
      <c r="C163" t="s">
        <v>331</v>
      </c>
      <c r="D163" s="3">
        <v>8330</v>
      </c>
      <c r="E163" s="26">
        <v>820.9</v>
      </c>
      <c r="F163" s="26">
        <f t="shared" si="4"/>
        <v>10.147399196004386</v>
      </c>
      <c r="G163" s="21">
        <f>IF(F163&lt;=86,Spectrum.Pricing.Table!$C$8, IF(F163&lt;=499,Spectrum.Pricing.Table!$C$9,IF(F163&lt;=999,Spectrum.Pricing.Table!$C$10,IF(F163&gt;1000,Spectrum.Pricing.Table!$C$11))))</f>
        <v>0</v>
      </c>
      <c r="H163" s="22" t="e">
        <f>VLOOKUP(G163,Spectrum.Pricing.Table!$C$7:$H$11,3,0)</f>
        <v>#N/A</v>
      </c>
      <c r="I163" s="28" t="e">
        <f>VLOOKUP(G163,Spectrum.Pricing.Table!$C$7:$H$11,4,0)</f>
        <v>#N/A</v>
      </c>
      <c r="J163" s="26">
        <v>70</v>
      </c>
      <c r="K163" s="24" t="e">
        <f t="shared" si="5"/>
        <v>#N/A</v>
      </c>
    </row>
    <row r="164" spans="1:11" x14ac:dyDescent="0.3">
      <c r="A164" s="1">
        <v>5103</v>
      </c>
      <c r="B164" t="s">
        <v>332</v>
      </c>
      <c r="C164" t="s">
        <v>333</v>
      </c>
      <c r="D164" s="3">
        <v>26120</v>
      </c>
      <c r="E164" s="26">
        <v>732.78</v>
      </c>
      <c r="F164" s="26">
        <f t="shared" si="4"/>
        <v>35.645077649499171</v>
      </c>
      <c r="G164" s="21">
        <f>IF(F164&lt;=86,Spectrum.Pricing.Table!$C$8, IF(F164&lt;=499,Spectrum.Pricing.Table!$C$9,IF(F164&lt;=999,Spectrum.Pricing.Table!$C$10,IF(F164&gt;1000,Spectrum.Pricing.Table!$C$11))))</f>
        <v>0</v>
      </c>
      <c r="H164" s="22" t="e">
        <f>VLOOKUP(G164,Spectrum.Pricing.Table!$C$7:$H$11,3,0)</f>
        <v>#N/A</v>
      </c>
      <c r="I164" s="28" t="e">
        <f>VLOOKUP(G164,Spectrum.Pricing.Table!$C$7:$H$11,4,0)</f>
        <v>#N/A</v>
      </c>
      <c r="J164" s="26">
        <v>70</v>
      </c>
      <c r="K164" s="24" t="e">
        <f t="shared" si="5"/>
        <v>#N/A</v>
      </c>
    </row>
    <row r="165" spans="1:11" x14ac:dyDescent="0.3">
      <c r="A165" s="1">
        <v>5105</v>
      </c>
      <c r="B165" t="s">
        <v>335</v>
      </c>
      <c r="C165" t="s">
        <v>118</v>
      </c>
      <c r="D165" s="3">
        <v>10445</v>
      </c>
      <c r="E165" s="26">
        <v>551.4</v>
      </c>
      <c r="F165" s="26">
        <f t="shared" si="4"/>
        <v>18.942691331157057</v>
      </c>
      <c r="G165" s="21">
        <f>IF(F165&lt;=86,Spectrum.Pricing.Table!$C$8, IF(F165&lt;=499,Spectrum.Pricing.Table!$C$9,IF(F165&lt;=999,Spectrum.Pricing.Table!$C$10,IF(F165&gt;1000,Spectrum.Pricing.Table!$C$11))))</f>
        <v>0</v>
      </c>
      <c r="H165" s="22" t="e">
        <f>VLOOKUP(G165,Spectrum.Pricing.Table!$C$7:$H$11,3,0)</f>
        <v>#N/A</v>
      </c>
      <c r="I165" s="28" t="e">
        <f>VLOOKUP(G165,Spectrum.Pricing.Table!$C$7:$H$11,4,0)</f>
        <v>#N/A</v>
      </c>
      <c r="J165" s="26">
        <v>70</v>
      </c>
      <c r="K165" s="24" t="e">
        <f t="shared" si="5"/>
        <v>#N/A</v>
      </c>
    </row>
    <row r="166" spans="1:11" x14ac:dyDescent="0.3">
      <c r="A166" s="1">
        <v>5107</v>
      </c>
      <c r="B166" t="s">
        <v>336</v>
      </c>
      <c r="C166" t="s">
        <v>337</v>
      </c>
      <c r="D166" s="3">
        <v>21757</v>
      </c>
      <c r="E166" s="26">
        <v>695.66</v>
      </c>
      <c r="F166" s="26">
        <f t="shared" si="4"/>
        <v>31.27533565247391</v>
      </c>
      <c r="G166" s="21">
        <f>IF(F166&lt;=86,Spectrum.Pricing.Table!$C$8, IF(F166&lt;=499,Spectrum.Pricing.Table!$C$9,IF(F166&lt;=999,Spectrum.Pricing.Table!$C$10,IF(F166&gt;1000,Spectrum.Pricing.Table!$C$11))))</f>
        <v>0</v>
      </c>
      <c r="H166" s="22" t="e">
        <f>VLOOKUP(G166,Spectrum.Pricing.Table!$C$7:$H$11,3,0)</f>
        <v>#N/A</v>
      </c>
      <c r="I166" s="28" t="e">
        <f>VLOOKUP(G166,Spectrum.Pricing.Table!$C$7:$H$11,4,0)</f>
        <v>#N/A</v>
      </c>
      <c r="J166" s="26">
        <v>70</v>
      </c>
      <c r="K166" s="24" t="e">
        <f t="shared" si="5"/>
        <v>#N/A</v>
      </c>
    </row>
    <row r="167" spans="1:11" x14ac:dyDescent="0.3">
      <c r="A167" s="1">
        <v>5109</v>
      </c>
      <c r="B167" t="s">
        <v>338</v>
      </c>
      <c r="C167" t="s">
        <v>122</v>
      </c>
      <c r="D167" s="3">
        <v>11291</v>
      </c>
      <c r="E167" s="26">
        <v>600.62</v>
      </c>
      <c r="F167" s="26">
        <f t="shared" si="4"/>
        <v>18.798907795278211</v>
      </c>
      <c r="G167" s="21">
        <f>IF(F167&lt;=86,Spectrum.Pricing.Table!$C$8, IF(F167&lt;=499,Spectrum.Pricing.Table!$C$9,IF(F167&lt;=999,Spectrum.Pricing.Table!$C$10,IF(F167&gt;1000,Spectrum.Pricing.Table!$C$11))))</f>
        <v>0</v>
      </c>
      <c r="H167" s="22" t="e">
        <f>VLOOKUP(G167,Spectrum.Pricing.Table!$C$7:$H$11,3,0)</f>
        <v>#N/A</v>
      </c>
      <c r="I167" s="28" t="e">
        <f>VLOOKUP(G167,Spectrum.Pricing.Table!$C$7:$H$11,4,0)</f>
        <v>#N/A</v>
      </c>
      <c r="J167" s="26">
        <v>70</v>
      </c>
      <c r="K167" s="24" t="e">
        <f t="shared" si="5"/>
        <v>#N/A</v>
      </c>
    </row>
    <row r="168" spans="1:11" x14ac:dyDescent="0.3">
      <c r="A168" s="1">
        <v>5111</v>
      </c>
      <c r="B168" t="s">
        <v>339</v>
      </c>
      <c r="C168" t="s">
        <v>340</v>
      </c>
      <c r="D168" s="3">
        <v>24583</v>
      </c>
      <c r="E168" s="26">
        <v>758.39</v>
      </c>
      <c r="F168" s="26">
        <f t="shared" si="4"/>
        <v>32.414720658236526</v>
      </c>
      <c r="G168" s="21">
        <f>IF(F168&lt;=86,Spectrum.Pricing.Table!$C$8, IF(F168&lt;=499,Spectrum.Pricing.Table!$C$9,IF(F168&lt;=999,Spectrum.Pricing.Table!$C$10,IF(F168&gt;1000,Spectrum.Pricing.Table!$C$11))))</f>
        <v>0</v>
      </c>
      <c r="H168" s="22" t="e">
        <f>VLOOKUP(G168,Spectrum.Pricing.Table!$C$7:$H$11,3,0)</f>
        <v>#N/A</v>
      </c>
      <c r="I168" s="28" t="e">
        <f>VLOOKUP(G168,Spectrum.Pricing.Table!$C$7:$H$11,4,0)</f>
        <v>#N/A</v>
      </c>
      <c r="J168" s="26">
        <v>70</v>
      </c>
      <c r="K168" s="24" t="e">
        <f t="shared" si="5"/>
        <v>#N/A</v>
      </c>
    </row>
    <row r="169" spans="1:11" x14ac:dyDescent="0.3">
      <c r="A169" s="1">
        <v>5113</v>
      </c>
      <c r="B169" t="s">
        <v>341</v>
      </c>
      <c r="C169" t="s">
        <v>342</v>
      </c>
      <c r="D169" s="3">
        <v>20662</v>
      </c>
      <c r="E169" s="26">
        <v>857.68</v>
      </c>
      <c r="F169" s="26">
        <f t="shared" si="4"/>
        <v>24.090569909523367</v>
      </c>
      <c r="G169" s="21">
        <f>IF(F169&lt;=86,Spectrum.Pricing.Table!$C$8, IF(F169&lt;=499,Spectrum.Pricing.Table!$C$9,IF(F169&lt;=999,Spectrum.Pricing.Table!$C$10,IF(F169&gt;1000,Spectrum.Pricing.Table!$C$11))))</f>
        <v>0</v>
      </c>
      <c r="H169" s="22" t="e">
        <f>VLOOKUP(G169,Spectrum.Pricing.Table!$C$7:$H$11,3,0)</f>
        <v>#N/A</v>
      </c>
      <c r="I169" s="28" t="e">
        <f>VLOOKUP(G169,Spectrum.Pricing.Table!$C$7:$H$11,4,0)</f>
        <v>#N/A</v>
      </c>
      <c r="J169" s="26">
        <v>70</v>
      </c>
      <c r="K169" s="24" t="e">
        <f t="shared" si="5"/>
        <v>#N/A</v>
      </c>
    </row>
    <row r="170" spans="1:11" x14ac:dyDescent="0.3">
      <c r="A170" s="1">
        <v>5115</v>
      </c>
      <c r="B170" t="s">
        <v>343</v>
      </c>
      <c r="C170" t="s">
        <v>344</v>
      </c>
      <c r="D170" s="3">
        <v>61754</v>
      </c>
      <c r="E170" s="26">
        <v>812.55</v>
      </c>
      <c r="F170" s="26">
        <f t="shared" si="4"/>
        <v>76.000246138699154</v>
      </c>
      <c r="G170" s="21">
        <f>IF(F170&lt;=86,Spectrum.Pricing.Table!$C$8, IF(F170&lt;=499,Spectrum.Pricing.Table!$C$9,IF(F170&lt;=999,Spectrum.Pricing.Table!$C$10,IF(F170&gt;1000,Spectrum.Pricing.Table!$C$11))))</f>
        <v>0</v>
      </c>
      <c r="H170" s="22" t="e">
        <f>VLOOKUP(G170,Spectrum.Pricing.Table!$C$7:$H$11,3,0)</f>
        <v>#N/A</v>
      </c>
      <c r="I170" s="28" t="e">
        <f>VLOOKUP(G170,Spectrum.Pricing.Table!$C$7:$H$11,4,0)</f>
        <v>#N/A</v>
      </c>
      <c r="J170" s="26">
        <v>70</v>
      </c>
      <c r="K170" s="24" t="e">
        <f t="shared" si="5"/>
        <v>#N/A</v>
      </c>
    </row>
    <row r="171" spans="1:11" x14ac:dyDescent="0.3">
      <c r="A171" s="1">
        <v>5117</v>
      </c>
      <c r="B171" t="s">
        <v>345</v>
      </c>
      <c r="C171" t="s">
        <v>346</v>
      </c>
      <c r="D171" s="3">
        <v>8715</v>
      </c>
      <c r="E171" s="26">
        <v>647.96</v>
      </c>
      <c r="F171" s="26">
        <f t="shared" si="4"/>
        <v>13.449904315081177</v>
      </c>
      <c r="G171" s="21">
        <f>IF(F171&lt;=86,Spectrum.Pricing.Table!$C$8, IF(F171&lt;=499,Spectrum.Pricing.Table!$C$9,IF(F171&lt;=999,Spectrum.Pricing.Table!$C$10,IF(F171&gt;1000,Spectrum.Pricing.Table!$C$11))))</f>
        <v>0</v>
      </c>
      <c r="H171" s="22" t="e">
        <f>VLOOKUP(G171,Spectrum.Pricing.Table!$C$7:$H$11,3,0)</f>
        <v>#N/A</v>
      </c>
      <c r="I171" s="28" t="e">
        <f>VLOOKUP(G171,Spectrum.Pricing.Table!$C$7:$H$11,4,0)</f>
        <v>#N/A</v>
      </c>
      <c r="J171" s="26">
        <v>70</v>
      </c>
      <c r="K171" s="24" t="e">
        <f t="shared" si="5"/>
        <v>#N/A</v>
      </c>
    </row>
    <row r="172" spans="1:11" x14ac:dyDescent="0.3">
      <c r="A172" s="1">
        <v>5119</v>
      </c>
      <c r="B172" t="s">
        <v>347</v>
      </c>
      <c r="C172" t="s">
        <v>348</v>
      </c>
      <c r="D172" s="3">
        <v>382748</v>
      </c>
      <c r="E172" s="26">
        <v>759.76</v>
      </c>
      <c r="F172" s="26">
        <f t="shared" si="4"/>
        <v>503.77487627671894</v>
      </c>
      <c r="G172" s="21">
        <f>IF(F172&lt;=86,Spectrum.Pricing.Table!$C$8, IF(F172&lt;=499,Spectrum.Pricing.Table!$C$9,IF(F172&lt;=999,Spectrum.Pricing.Table!$C$10,IF(F172&gt;1000,Spectrum.Pricing.Table!$C$11))))</f>
        <v>0</v>
      </c>
      <c r="H172" s="22" t="e">
        <f>VLOOKUP(G172,Spectrum.Pricing.Table!$C$7:$H$11,3,0)</f>
        <v>#N/A</v>
      </c>
      <c r="I172" s="28" t="e">
        <f>VLOOKUP(G172,Spectrum.Pricing.Table!$C$7:$H$11,4,0)</f>
        <v>#N/A</v>
      </c>
      <c r="J172" s="26">
        <v>70</v>
      </c>
      <c r="K172" s="24" t="e">
        <f t="shared" si="5"/>
        <v>#N/A</v>
      </c>
    </row>
    <row r="173" spans="1:11" x14ac:dyDescent="0.3">
      <c r="A173" s="1">
        <v>5121</v>
      </c>
      <c r="B173" t="s">
        <v>349</v>
      </c>
      <c r="C173" t="s">
        <v>124</v>
      </c>
      <c r="D173" s="3">
        <v>17969</v>
      </c>
      <c r="E173" s="26">
        <v>652.19000000000005</v>
      </c>
      <c r="F173" s="26">
        <f t="shared" si="4"/>
        <v>27.551787055919284</v>
      </c>
      <c r="G173" s="21">
        <f>IF(F173&lt;=86,Spectrum.Pricing.Table!$C$8, IF(F173&lt;=499,Spectrum.Pricing.Table!$C$9,IF(F173&lt;=999,Spectrum.Pricing.Table!$C$10,IF(F173&gt;1000,Spectrum.Pricing.Table!$C$11))))</f>
        <v>0</v>
      </c>
      <c r="H173" s="22" t="e">
        <f>VLOOKUP(G173,Spectrum.Pricing.Table!$C$7:$H$11,3,0)</f>
        <v>#N/A</v>
      </c>
      <c r="I173" s="28" t="e">
        <f>VLOOKUP(G173,Spectrum.Pricing.Table!$C$7:$H$11,4,0)</f>
        <v>#N/A</v>
      </c>
      <c r="J173" s="26">
        <v>70</v>
      </c>
      <c r="K173" s="24" t="e">
        <f t="shared" si="5"/>
        <v>#N/A</v>
      </c>
    </row>
    <row r="174" spans="1:11" x14ac:dyDescent="0.3">
      <c r="A174" s="1">
        <v>5125</v>
      </c>
      <c r="B174" t="s">
        <v>352</v>
      </c>
      <c r="C174" t="s">
        <v>353</v>
      </c>
      <c r="D174" s="3">
        <v>107118</v>
      </c>
      <c r="E174" s="26">
        <v>723.6</v>
      </c>
      <c r="F174" s="26">
        <f t="shared" si="4"/>
        <v>148.03482587064676</v>
      </c>
      <c r="G174" s="21">
        <f>IF(F174&lt;=86,Spectrum.Pricing.Table!$C$8, IF(F174&lt;=499,Spectrum.Pricing.Table!$C$9,IF(F174&lt;=999,Spectrum.Pricing.Table!$C$10,IF(F174&gt;1000,Spectrum.Pricing.Table!$C$11))))</f>
        <v>0</v>
      </c>
      <c r="H174" s="22" t="e">
        <f>VLOOKUP(G174,Spectrum.Pricing.Table!$C$7:$H$11,3,0)</f>
        <v>#N/A</v>
      </c>
      <c r="I174" s="28" t="e">
        <f>VLOOKUP(G174,Spectrum.Pricing.Table!$C$7:$H$11,4,0)</f>
        <v>#N/A</v>
      </c>
      <c r="J174" s="26">
        <v>70</v>
      </c>
      <c r="K174" s="24" t="e">
        <f t="shared" si="5"/>
        <v>#N/A</v>
      </c>
    </row>
    <row r="175" spans="1:11" x14ac:dyDescent="0.3">
      <c r="A175" s="1">
        <v>5127</v>
      </c>
      <c r="B175" t="s">
        <v>354</v>
      </c>
      <c r="C175" t="s">
        <v>355</v>
      </c>
      <c r="D175" s="3">
        <v>11233</v>
      </c>
      <c r="E175" s="26">
        <v>892.32</v>
      </c>
      <c r="F175" s="26">
        <f t="shared" si="4"/>
        <v>12.588533261610184</v>
      </c>
      <c r="G175" s="21">
        <f>IF(F175&lt;=86,Spectrum.Pricing.Table!$C$8, IF(F175&lt;=499,Spectrum.Pricing.Table!$C$9,IF(F175&lt;=999,Spectrum.Pricing.Table!$C$10,IF(F175&gt;1000,Spectrum.Pricing.Table!$C$11))))</f>
        <v>0</v>
      </c>
      <c r="H175" s="22" t="e">
        <f>VLOOKUP(G175,Spectrum.Pricing.Table!$C$7:$H$11,3,0)</f>
        <v>#N/A</v>
      </c>
      <c r="I175" s="28" t="e">
        <f>VLOOKUP(G175,Spectrum.Pricing.Table!$C$7:$H$11,4,0)</f>
        <v>#N/A</v>
      </c>
      <c r="J175" s="26">
        <v>70</v>
      </c>
      <c r="K175" s="24" t="e">
        <f t="shared" si="5"/>
        <v>#N/A</v>
      </c>
    </row>
    <row r="176" spans="1:11" x14ac:dyDescent="0.3">
      <c r="A176" s="1">
        <v>5129</v>
      </c>
      <c r="B176" t="s">
        <v>356</v>
      </c>
      <c r="C176" t="s">
        <v>357</v>
      </c>
      <c r="D176" s="3">
        <v>8195</v>
      </c>
      <c r="E176" s="26">
        <v>666.09</v>
      </c>
      <c r="F176" s="26">
        <f t="shared" si="4"/>
        <v>12.303142218018586</v>
      </c>
      <c r="G176" s="21">
        <f>IF(F176&lt;=86,Spectrum.Pricing.Table!$C$8, IF(F176&lt;=499,Spectrum.Pricing.Table!$C$9,IF(F176&lt;=999,Spectrum.Pricing.Table!$C$10,IF(F176&gt;1000,Spectrum.Pricing.Table!$C$11))))</f>
        <v>0</v>
      </c>
      <c r="H176" s="22" t="e">
        <f>VLOOKUP(G176,Spectrum.Pricing.Table!$C$7:$H$11,3,0)</f>
        <v>#N/A</v>
      </c>
      <c r="I176" s="28" t="e">
        <f>VLOOKUP(G176,Spectrum.Pricing.Table!$C$7:$H$11,4,0)</f>
        <v>#N/A</v>
      </c>
      <c r="J176" s="26">
        <v>70</v>
      </c>
      <c r="K176" s="24" t="e">
        <f t="shared" si="5"/>
        <v>#N/A</v>
      </c>
    </row>
    <row r="177" spans="1:11" x14ac:dyDescent="0.3">
      <c r="A177" s="1">
        <v>5131</v>
      </c>
      <c r="B177" t="s">
        <v>358</v>
      </c>
      <c r="C177" t="s">
        <v>359</v>
      </c>
      <c r="D177" s="3">
        <v>125744</v>
      </c>
      <c r="E177" s="26">
        <v>531.91</v>
      </c>
      <c r="F177" s="26">
        <f t="shared" si="4"/>
        <v>236.40089488823298</v>
      </c>
      <c r="G177" s="21">
        <f>IF(F177&lt;=86,Spectrum.Pricing.Table!$C$8, IF(F177&lt;=499,Spectrum.Pricing.Table!$C$9,IF(F177&lt;=999,Spectrum.Pricing.Table!$C$10,IF(F177&gt;1000,Spectrum.Pricing.Table!$C$11))))</f>
        <v>0</v>
      </c>
      <c r="H177" s="22" t="e">
        <f>VLOOKUP(G177,Spectrum.Pricing.Table!$C$7:$H$11,3,0)</f>
        <v>#N/A</v>
      </c>
      <c r="I177" s="28" t="e">
        <f>VLOOKUP(G177,Spectrum.Pricing.Table!$C$7:$H$11,4,0)</f>
        <v>#N/A</v>
      </c>
      <c r="J177" s="26">
        <v>70</v>
      </c>
      <c r="K177" s="24" t="e">
        <f t="shared" si="5"/>
        <v>#N/A</v>
      </c>
    </row>
    <row r="178" spans="1:11" x14ac:dyDescent="0.3">
      <c r="A178" s="1">
        <v>5133</v>
      </c>
      <c r="B178" t="s">
        <v>360</v>
      </c>
      <c r="C178" t="s">
        <v>361</v>
      </c>
      <c r="D178" s="3">
        <v>17058</v>
      </c>
      <c r="E178" s="26">
        <v>565.13</v>
      </c>
      <c r="F178" s="26">
        <f t="shared" si="4"/>
        <v>30.184205404066322</v>
      </c>
      <c r="G178" s="21">
        <f>IF(F178&lt;=86,Spectrum.Pricing.Table!$C$8, IF(F178&lt;=499,Spectrum.Pricing.Table!$C$9,IF(F178&lt;=999,Spectrum.Pricing.Table!$C$10,IF(F178&gt;1000,Spectrum.Pricing.Table!$C$11))))</f>
        <v>0</v>
      </c>
      <c r="H178" s="22" t="e">
        <f>VLOOKUP(G178,Spectrum.Pricing.Table!$C$7:$H$11,3,0)</f>
        <v>#N/A</v>
      </c>
      <c r="I178" s="28" t="e">
        <f>VLOOKUP(G178,Spectrum.Pricing.Table!$C$7:$H$11,4,0)</f>
        <v>#N/A</v>
      </c>
      <c r="J178" s="26">
        <v>70</v>
      </c>
      <c r="K178" s="24" t="e">
        <f t="shared" si="5"/>
        <v>#N/A</v>
      </c>
    </row>
    <row r="179" spans="1:11" x14ac:dyDescent="0.3">
      <c r="A179" s="1">
        <v>5135</v>
      </c>
      <c r="B179" t="s">
        <v>362</v>
      </c>
      <c r="C179" t="s">
        <v>363</v>
      </c>
      <c r="D179" s="3">
        <v>17264</v>
      </c>
      <c r="E179" s="26">
        <v>604.44000000000005</v>
      </c>
      <c r="F179" s="26">
        <f t="shared" si="4"/>
        <v>28.561974720402354</v>
      </c>
      <c r="G179" s="21">
        <f>IF(F179&lt;=86,Spectrum.Pricing.Table!$C$8, IF(F179&lt;=499,Spectrum.Pricing.Table!$C$9,IF(F179&lt;=999,Spectrum.Pricing.Table!$C$10,IF(F179&gt;1000,Spectrum.Pricing.Table!$C$11))))</f>
        <v>0</v>
      </c>
      <c r="H179" s="22" t="e">
        <f>VLOOKUP(G179,Spectrum.Pricing.Table!$C$7:$H$11,3,0)</f>
        <v>#N/A</v>
      </c>
      <c r="I179" s="28" t="e">
        <f>VLOOKUP(G179,Spectrum.Pricing.Table!$C$7:$H$11,4,0)</f>
        <v>#N/A</v>
      </c>
      <c r="J179" s="26">
        <v>70</v>
      </c>
      <c r="K179" s="24" t="e">
        <f t="shared" si="5"/>
        <v>#N/A</v>
      </c>
    </row>
    <row r="180" spans="1:11" x14ac:dyDescent="0.3">
      <c r="A180" s="1">
        <v>5123</v>
      </c>
      <c r="B180" t="s">
        <v>350</v>
      </c>
      <c r="C180" t="s">
        <v>351</v>
      </c>
      <c r="D180" s="3">
        <v>28258</v>
      </c>
      <c r="E180" s="26">
        <v>634.77</v>
      </c>
      <c r="F180" s="26">
        <f t="shared" si="4"/>
        <v>44.516911637285951</v>
      </c>
      <c r="G180" s="21">
        <f>IF(F180&lt;=86,Spectrum.Pricing.Table!$C$8, IF(F180&lt;=499,Spectrum.Pricing.Table!$C$9,IF(F180&lt;=999,Spectrum.Pricing.Table!$C$10,IF(F180&gt;1000,Spectrum.Pricing.Table!$C$11))))</f>
        <v>0</v>
      </c>
      <c r="H180" s="22" t="e">
        <f>VLOOKUP(G180,Spectrum.Pricing.Table!$C$7:$H$11,3,0)</f>
        <v>#N/A</v>
      </c>
      <c r="I180" s="28" t="e">
        <f>VLOOKUP(G180,Spectrum.Pricing.Table!$C$7:$H$11,4,0)</f>
        <v>#N/A</v>
      </c>
      <c r="J180" s="26">
        <v>70</v>
      </c>
      <c r="K180" s="24" t="e">
        <f t="shared" si="5"/>
        <v>#N/A</v>
      </c>
    </row>
    <row r="181" spans="1:11" x14ac:dyDescent="0.3">
      <c r="A181" s="1">
        <v>5137</v>
      </c>
      <c r="B181" t="s">
        <v>364</v>
      </c>
      <c r="C181" t="s">
        <v>365</v>
      </c>
      <c r="D181" s="3">
        <v>12394</v>
      </c>
      <c r="E181" s="26">
        <v>606.4</v>
      </c>
      <c r="F181" s="26">
        <f t="shared" si="4"/>
        <v>20.438654353562008</v>
      </c>
      <c r="G181" s="21">
        <f>IF(F181&lt;=86,Spectrum.Pricing.Table!$C$8, IF(F181&lt;=499,Spectrum.Pricing.Table!$C$9,IF(F181&lt;=999,Spectrum.Pricing.Table!$C$10,IF(F181&gt;1000,Spectrum.Pricing.Table!$C$11))))</f>
        <v>0</v>
      </c>
      <c r="H181" s="22" t="e">
        <f>VLOOKUP(G181,Spectrum.Pricing.Table!$C$7:$H$11,3,0)</f>
        <v>#N/A</v>
      </c>
      <c r="I181" s="28" t="e">
        <f>VLOOKUP(G181,Spectrum.Pricing.Table!$C$7:$H$11,4,0)</f>
        <v>#N/A</v>
      </c>
      <c r="J181" s="26">
        <v>70</v>
      </c>
      <c r="K181" s="24" t="e">
        <f t="shared" si="5"/>
        <v>#N/A</v>
      </c>
    </row>
    <row r="182" spans="1:11" x14ac:dyDescent="0.3">
      <c r="A182" s="1">
        <v>5139</v>
      </c>
      <c r="B182" t="s">
        <v>366</v>
      </c>
      <c r="C182" t="s">
        <v>367</v>
      </c>
      <c r="D182" s="3">
        <v>41639</v>
      </c>
      <c r="E182" s="26">
        <v>1039.21</v>
      </c>
      <c r="F182" s="26">
        <f t="shared" si="4"/>
        <v>40.067936220783096</v>
      </c>
      <c r="G182" s="21">
        <f>IF(F182&lt;=86,Spectrum.Pricing.Table!$C$8, IF(F182&lt;=499,Spectrum.Pricing.Table!$C$9,IF(F182&lt;=999,Spectrum.Pricing.Table!$C$10,IF(F182&gt;1000,Spectrum.Pricing.Table!$C$11))))</f>
        <v>0</v>
      </c>
      <c r="H182" s="22" t="e">
        <f>VLOOKUP(G182,Spectrum.Pricing.Table!$C$7:$H$11,3,0)</f>
        <v>#N/A</v>
      </c>
      <c r="I182" s="28" t="e">
        <f>VLOOKUP(G182,Spectrum.Pricing.Table!$C$7:$H$11,4,0)</f>
        <v>#N/A</v>
      </c>
      <c r="J182" s="26">
        <v>70</v>
      </c>
      <c r="K182" s="24" t="e">
        <f t="shared" si="5"/>
        <v>#N/A</v>
      </c>
    </row>
    <row r="183" spans="1:11" x14ac:dyDescent="0.3">
      <c r="A183" s="1">
        <v>5141</v>
      </c>
      <c r="B183" t="s">
        <v>368</v>
      </c>
      <c r="C183" t="s">
        <v>369</v>
      </c>
      <c r="D183" s="3">
        <v>17295</v>
      </c>
      <c r="E183" s="26">
        <v>708.14</v>
      </c>
      <c r="F183" s="26">
        <f t="shared" si="4"/>
        <v>24.423136667890532</v>
      </c>
      <c r="G183" s="21">
        <f>IF(F183&lt;=86,Spectrum.Pricing.Table!$C$8, IF(F183&lt;=499,Spectrum.Pricing.Table!$C$9,IF(F183&lt;=999,Spectrum.Pricing.Table!$C$10,IF(F183&gt;1000,Spectrum.Pricing.Table!$C$11))))</f>
        <v>0</v>
      </c>
      <c r="H183" s="22" t="e">
        <f>VLOOKUP(G183,Spectrum.Pricing.Table!$C$7:$H$11,3,0)</f>
        <v>#N/A</v>
      </c>
      <c r="I183" s="28" t="e">
        <f>VLOOKUP(G183,Spectrum.Pricing.Table!$C$7:$H$11,4,0)</f>
        <v>#N/A</v>
      </c>
      <c r="J183" s="26">
        <v>70</v>
      </c>
      <c r="K183" s="24" t="e">
        <f t="shared" si="5"/>
        <v>#N/A</v>
      </c>
    </row>
    <row r="184" spans="1:11" x14ac:dyDescent="0.3">
      <c r="A184" s="1">
        <v>5143</v>
      </c>
      <c r="B184" t="s">
        <v>370</v>
      </c>
      <c r="C184" t="s">
        <v>142</v>
      </c>
      <c r="D184" s="3">
        <v>203065</v>
      </c>
      <c r="E184" s="26">
        <v>941.97</v>
      </c>
      <c r="F184" s="26">
        <f t="shared" si="4"/>
        <v>215.57480599169824</v>
      </c>
      <c r="G184" s="21">
        <f>IF(F184&lt;=86,Spectrum.Pricing.Table!$C$8, IF(F184&lt;=499,Spectrum.Pricing.Table!$C$9,IF(F184&lt;=999,Spectrum.Pricing.Table!$C$10,IF(F184&gt;1000,Spectrum.Pricing.Table!$C$11))))</f>
        <v>0</v>
      </c>
      <c r="H184" s="22" t="e">
        <f>VLOOKUP(G184,Spectrum.Pricing.Table!$C$7:$H$11,3,0)</f>
        <v>#N/A</v>
      </c>
      <c r="I184" s="28" t="e">
        <f>VLOOKUP(G184,Spectrum.Pricing.Table!$C$7:$H$11,4,0)</f>
        <v>#N/A</v>
      </c>
      <c r="J184" s="26">
        <v>70</v>
      </c>
      <c r="K184" s="24" t="e">
        <f t="shared" si="5"/>
        <v>#N/A</v>
      </c>
    </row>
    <row r="185" spans="1:11" x14ac:dyDescent="0.3">
      <c r="A185" s="1">
        <v>5145</v>
      </c>
      <c r="B185" t="s">
        <v>371</v>
      </c>
      <c r="C185" t="s">
        <v>372</v>
      </c>
      <c r="D185" s="3">
        <v>77076</v>
      </c>
      <c r="E185" s="26">
        <v>1035.08</v>
      </c>
      <c r="F185" s="26">
        <f t="shared" si="4"/>
        <v>74.463809560613683</v>
      </c>
      <c r="G185" s="21">
        <f>IF(F185&lt;=86,Spectrum.Pricing.Table!$C$8, IF(F185&lt;=499,Spectrum.Pricing.Table!$C$9,IF(F185&lt;=999,Spectrum.Pricing.Table!$C$10,IF(F185&gt;1000,Spectrum.Pricing.Table!$C$11))))</f>
        <v>0</v>
      </c>
      <c r="H185" s="22" t="e">
        <f>VLOOKUP(G185,Spectrum.Pricing.Table!$C$7:$H$11,3,0)</f>
        <v>#N/A</v>
      </c>
      <c r="I185" s="28" t="e">
        <f>VLOOKUP(G185,Spectrum.Pricing.Table!$C$7:$H$11,4,0)</f>
        <v>#N/A</v>
      </c>
      <c r="J185" s="26">
        <v>70</v>
      </c>
      <c r="K185" s="24" t="e">
        <f t="shared" si="5"/>
        <v>#N/A</v>
      </c>
    </row>
    <row r="186" spans="1:11" x14ac:dyDescent="0.3">
      <c r="A186" s="1">
        <v>5147</v>
      </c>
      <c r="B186" t="s">
        <v>373</v>
      </c>
      <c r="C186" t="s">
        <v>374</v>
      </c>
      <c r="D186" s="3">
        <v>7260</v>
      </c>
      <c r="E186" s="26">
        <v>586.79</v>
      </c>
      <c r="F186" s="26">
        <f t="shared" si="4"/>
        <v>12.372398984304438</v>
      </c>
      <c r="G186" s="21">
        <f>IF(F186&lt;=86,Spectrum.Pricing.Table!$C$8, IF(F186&lt;=499,Spectrum.Pricing.Table!$C$9,IF(F186&lt;=999,Spectrum.Pricing.Table!$C$10,IF(F186&gt;1000,Spectrum.Pricing.Table!$C$11))))</f>
        <v>0</v>
      </c>
      <c r="H186" s="22" t="e">
        <f>VLOOKUP(G186,Spectrum.Pricing.Table!$C$7:$H$11,3,0)</f>
        <v>#N/A</v>
      </c>
      <c r="I186" s="28" t="e">
        <f>VLOOKUP(G186,Spectrum.Pricing.Table!$C$7:$H$11,4,0)</f>
        <v>#N/A</v>
      </c>
      <c r="J186" s="26">
        <v>70</v>
      </c>
      <c r="K186" s="24" t="e">
        <f t="shared" si="5"/>
        <v>#N/A</v>
      </c>
    </row>
    <row r="187" spans="1:11" x14ac:dyDescent="0.3">
      <c r="A187" s="1">
        <v>5149</v>
      </c>
      <c r="B187" t="s">
        <v>375</v>
      </c>
      <c r="C187" t="s">
        <v>376</v>
      </c>
      <c r="D187" s="3">
        <v>22185</v>
      </c>
      <c r="E187" s="26">
        <v>929.98</v>
      </c>
      <c r="F187" s="26">
        <f t="shared" si="4"/>
        <v>23.855351727994151</v>
      </c>
      <c r="G187" s="21">
        <f>IF(F187&lt;=86,Spectrum.Pricing.Table!$C$8, IF(F187&lt;=499,Spectrum.Pricing.Table!$C$9,IF(F187&lt;=999,Spectrum.Pricing.Table!$C$10,IF(F187&gt;1000,Spectrum.Pricing.Table!$C$11))))</f>
        <v>0</v>
      </c>
      <c r="H187" s="22" t="e">
        <f>VLOOKUP(G187,Spectrum.Pricing.Table!$C$7:$H$11,3,0)</f>
        <v>#N/A</v>
      </c>
      <c r="I187" s="28" t="e">
        <f>VLOOKUP(G187,Spectrum.Pricing.Table!$C$7:$H$11,4,0)</f>
        <v>#N/A</v>
      </c>
      <c r="J187" s="26">
        <v>70</v>
      </c>
      <c r="K187" s="24" t="e">
        <f t="shared" si="5"/>
        <v>#N/A</v>
      </c>
    </row>
    <row r="188" spans="1:11" x14ac:dyDescent="0.3">
      <c r="A188" s="1">
        <v>6001</v>
      </c>
      <c r="B188" t="s">
        <v>379</v>
      </c>
      <c r="C188" t="s">
        <v>380</v>
      </c>
      <c r="D188" s="3">
        <v>1510271</v>
      </c>
      <c r="E188" s="26">
        <v>739.02</v>
      </c>
      <c r="F188" s="26">
        <f t="shared" si="4"/>
        <v>2043.6131633785283</v>
      </c>
      <c r="G188" s="21">
        <f>IF(F188&lt;=86,Spectrum.Pricing.Table!$C$8, IF(F188&lt;=499,Spectrum.Pricing.Table!$C$9,IF(F188&lt;=999,Spectrum.Pricing.Table!$C$10,IF(F188&gt;1000,Spectrum.Pricing.Table!$C$11))))</f>
        <v>0</v>
      </c>
      <c r="H188" s="22" t="e">
        <f>VLOOKUP(G188,Spectrum.Pricing.Table!$C$7:$H$11,3,0)</f>
        <v>#N/A</v>
      </c>
      <c r="I188" s="28" t="e">
        <f>VLOOKUP(G188,Spectrum.Pricing.Table!$C$7:$H$11,4,0)</f>
        <v>#N/A</v>
      </c>
      <c r="J188" s="26">
        <v>70</v>
      </c>
      <c r="K188" s="24" t="e">
        <f t="shared" si="5"/>
        <v>#N/A</v>
      </c>
    </row>
    <row r="189" spans="1:11" x14ac:dyDescent="0.3">
      <c r="A189" s="1">
        <v>6003</v>
      </c>
      <c r="B189" t="s">
        <v>381</v>
      </c>
      <c r="C189" t="s">
        <v>382</v>
      </c>
      <c r="D189" s="3">
        <v>1175</v>
      </c>
      <c r="E189" s="26">
        <v>738.33</v>
      </c>
      <c r="F189" s="26">
        <f t="shared" si="4"/>
        <v>1.5914293066785854</v>
      </c>
      <c r="G189" s="21">
        <f>IF(F189&lt;=86,Spectrum.Pricing.Table!$C$8, IF(F189&lt;=499,Spectrum.Pricing.Table!$C$9,IF(F189&lt;=999,Spectrum.Pricing.Table!$C$10,IF(F189&gt;1000,Spectrum.Pricing.Table!$C$11))))</f>
        <v>0</v>
      </c>
      <c r="H189" s="22" t="e">
        <f>VLOOKUP(G189,Spectrum.Pricing.Table!$C$7:$H$11,3,0)</f>
        <v>#N/A</v>
      </c>
      <c r="I189" s="28" t="e">
        <f>VLOOKUP(G189,Spectrum.Pricing.Table!$C$7:$H$11,4,0)</f>
        <v>#N/A</v>
      </c>
      <c r="J189" s="26">
        <v>70</v>
      </c>
      <c r="K189" s="24" t="e">
        <f t="shared" si="5"/>
        <v>#N/A</v>
      </c>
    </row>
    <row r="190" spans="1:11" x14ac:dyDescent="0.3">
      <c r="A190" s="1">
        <v>6005</v>
      </c>
      <c r="B190" t="s">
        <v>383</v>
      </c>
      <c r="C190" t="s">
        <v>384</v>
      </c>
      <c r="D190" s="3">
        <v>38091</v>
      </c>
      <c r="E190" s="26">
        <v>594.58000000000004</v>
      </c>
      <c r="F190" s="26">
        <f t="shared" si="4"/>
        <v>64.063708836489624</v>
      </c>
      <c r="G190" s="21">
        <f>IF(F190&lt;=86,Spectrum.Pricing.Table!$C$8, IF(F190&lt;=499,Spectrum.Pricing.Table!$C$9,IF(F190&lt;=999,Spectrum.Pricing.Table!$C$10,IF(F190&gt;1000,Spectrum.Pricing.Table!$C$11))))</f>
        <v>0</v>
      </c>
      <c r="H190" s="22" t="e">
        <f>VLOOKUP(G190,Spectrum.Pricing.Table!$C$7:$H$11,3,0)</f>
        <v>#N/A</v>
      </c>
      <c r="I190" s="28" t="e">
        <f>VLOOKUP(G190,Spectrum.Pricing.Table!$C$7:$H$11,4,0)</f>
        <v>#N/A</v>
      </c>
      <c r="J190" s="26">
        <v>70</v>
      </c>
      <c r="K190" s="24" t="e">
        <f t="shared" si="5"/>
        <v>#N/A</v>
      </c>
    </row>
    <row r="191" spans="1:11" x14ac:dyDescent="0.3">
      <c r="A191" s="1">
        <v>6007</v>
      </c>
      <c r="B191" t="s">
        <v>385</v>
      </c>
      <c r="C191" t="s">
        <v>386</v>
      </c>
      <c r="D191" s="3">
        <v>220000</v>
      </c>
      <c r="E191" s="26">
        <v>1636.46</v>
      </c>
      <c r="F191" s="26">
        <f t="shared" si="4"/>
        <v>134.43652762670644</v>
      </c>
      <c r="G191" s="21">
        <f>IF(F191&lt;=86,Spectrum.Pricing.Table!$C$8, IF(F191&lt;=499,Spectrum.Pricing.Table!$C$9,IF(F191&lt;=999,Spectrum.Pricing.Table!$C$10,IF(F191&gt;1000,Spectrum.Pricing.Table!$C$11))))</f>
        <v>0</v>
      </c>
      <c r="H191" s="22" t="e">
        <f>VLOOKUP(G191,Spectrum.Pricing.Table!$C$7:$H$11,3,0)</f>
        <v>#N/A</v>
      </c>
      <c r="I191" s="28" t="e">
        <f>VLOOKUP(G191,Spectrum.Pricing.Table!$C$7:$H$11,4,0)</f>
        <v>#N/A</v>
      </c>
      <c r="J191" s="26">
        <v>70</v>
      </c>
      <c r="K191" s="24" t="e">
        <f t="shared" si="5"/>
        <v>#N/A</v>
      </c>
    </row>
    <row r="192" spans="1:11" x14ac:dyDescent="0.3">
      <c r="A192" s="1">
        <v>6009</v>
      </c>
      <c r="B192" t="s">
        <v>387</v>
      </c>
      <c r="C192" t="s">
        <v>388</v>
      </c>
      <c r="D192" s="3">
        <v>45578</v>
      </c>
      <c r="E192" s="26">
        <v>1020.01</v>
      </c>
      <c r="F192" s="26">
        <f t="shared" si="4"/>
        <v>44.683875648277962</v>
      </c>
      <c r="G192" s="21">
        <f>IF(F192&lt;=86,Spectrum.Pricing.Table!$C$8, IF(F192&lt;=499,Spectrum.Pricing.Table!$C$9,IF(F192&lt;=999,Spectrum.Pricing.Table!$C$10,IF(F192&gt;1000,Spectrum.Pricing.Table!$C$11))))</f>
        <v>0</v>
      </c>
      <c r="H192" s="22" t="e">
        <f>VLOOKUP(G192,Spectrum.Pricing.Table!$C$7:$H$11,3,0)</f>
        <v>#N/A</v>
      </c>
      <c r="I192" s="28" t="e">
        <f>VLOOKUP(G192,Spectrum.Pricing.Table!$C$7:$H$11,4,0)</f>
        <v>#N/A</v>
      </c>
      <c r="J192" s="26">
        <v>70</v>
      </c>
      <c r="K192" s="24" t="e">
        <f t="shared" si="5"/>
        <v>#N/A</v>
      </c>
    </row>
    <row r="193" spans="1:11" x14ac:dyDescent="0.3">
      <c r="A193" s="1">
        <v>6011</v>
      </c>
      <c r="B193" t="s">
        <v>389</v>
      </c>
      <c r="C193" t="s">
        <v>390</v>
      </c>
      <c r="D193" s="3">
        <v>21419</v>
      </c>
      <c r="E193" s="26">
        <v>1150.73</v>
      </c>
      <c r="F193" s="26">
        <f t="shared" si="4"/>
        <v>18.613401927472125</v>
      </c>
      <c r="G193" s="21">
        <f>IF(F193&lt;=86,Spectrum.Pricing.Table!$C$8, IF(F193&lt;=499,Spectrum.Pricing.Table!$C$9,IF(F193&lt;=999,Spectrum.Pricing.Table!$C$10,IF(F193&gt;1000,Spectrum.Pricing.Table!$C$11))))</f>
        <v>0</v>
      </c>
      <c r="H193" s="22" t="e">
        <f>VLOOKUP(G193,Spectrum.Pricing.Table!$C$7:$H$11,3,0)</f>
        <v>#N/A</v>
      </c>
      <c r="I193" s="28" t="e">
        <f>VLOOKUP(G193,Spectrum.Pricing.Table!$C$7:$H$11,4,0)</f>
        <v>#N/A</v>
      </c>
      <c r="J193" s="26">
        <v>70</v>
      </c>
      <c r="K193" s="24" t="e">
        <f t="shared" si="5"/>
        <v>#N/A</v>
      </c>
    </row>
    <row r="194" spans="1:11" x14ac:dyDescent="0.3">
      <c r="A194" s="1">
        <v>6013</v>
      </c>
      <c r="B194" t="s">
        <v>391</v>
      </c>
      <c r="C194" t="s">
        <v>392</v>
      </c>
      <c r="D194" s="3">
        <v>1049025</v>
      </c>
      <c r="E194" s="26">
        <v>715.94</v>
      </c>
      <c r="F194" s="26">
        <f t="shared" ref="F194:F257" si="6">D194/E194</f>
        <v>1465.2415006844149</v>
      </c>
      <c r="G194" s="21">
        <f>IF(F194&lt;=86,Spectrum.Pricing.Table!$C$8, IF(F194&lt;=499,Spectrum.Pricing.Table!$C$9,IF(F194&lt;=999,Spectrum.Pricing.Table!$C$10,IF(F194&gt;1000,Spectrum.Pricing.Table!$C$11))))</f>
        <v>0</v>
      </c>
      <c r="H194" s="22" t="e">
        <f>VLOOKUP(G194,Spectrum.Pricing.Table!$C$7:$H$11,3,0)</f>
        <v>#N/A</v>
      </c>
      <c r="I194" s="28" t="e">
        <f>VLOOKUP(G194,Spectrum.Pricing.Table!$C$7:$H$11,4,0)</f>
        <v>#N/A</v>
      </c>
      <c r="J194" s="26">
        <v>70</v>
      </c>
      <c r="K194" s="24" t="e">
        <f t="shared" ref="K194:K257" si="7">D194*I194*J194</f>
        <v>#N/A</v>
      </c>
    </row>
    <row r="195" spans="1:11" x14ac:dyDescent="0.3">
      <c r="A195" s="1">
        <v>6015</v>
      </c>
      <c r="B195" t="s">
        <v>393</v>
      </c>
      <c r="C195" t="s">
        <v>394</v>
      </c>
      <c r="D195" s="3">
        <v>28610</v>
      </c>
      <c r="E195" s="26">
        <v>1006.37</v>
      </c>
      <c r="F195" s="26">
        <f t="shared" si="6"/>
        <v>28.42890785695122</v>
      </c>
      <c r="G195" s="21">
        <f>IF(F195&lt;=86,Spectrum.Pricing.Table!$C$8, IF(F195&lt;=499,Spectrum.Pricing.Table!$C$9,IF(F195&lt;=999,Spectrum.Pricing.Table!$C$10,IF(F195&gt;1000,Spectrum.Pricing.Table!$C$11))))</f>
        <v>0</v>
      </c>
      <c r="H195" s="22" t="e">
        <f>VLOOKUP(G195,Spectrum.Pricing.Table!$C$7:$H$11,3,0)</f>
        <v>#N/A</v>
      </c>
      <c r="I195" s="28" t="e">
        <f>VLOOKUP(G195,Spectrum.Pricing.Table!$C$7:$H$11,4,0)</f>
        <v>#N/A</v>
      </c>
      <c r="J195" s="26">
        <v>70</v>
      </c>
      <c r="K195" s="24" t="e">
        <f t="shared" si="7"/>
        <v>#N/A</v>
      </c>
    </row>
    <row r="196" spans="1:11" x14ac:dyDescent="0.3">
      <c r="A196" s="1">
        <v>6017</v>
      </c>
      <c r="B196" t="s">
        <v>395</v>
      </c>
      <c r="C196" t="s">
        <v>396</v>
      </c>
      <c r="D196" s="3">
        <v>181058</v>
      </c>
      <c r="E196" s="26">
        <v>1707.88</v>
      </c>
      <c r="F196" s="26">
        <f t="shared" si="6"/>
        <v>106.01330304236831</v>
      </c>
      <c r="G196" s="21">
        <f>IF(F196&lt;=86,Spectrum.Pricing.Table!$C$8, IF(F196&lt;=499,Spectrum.Pricing.Table!$C$9,IF(F196&lt;=999,Spectrum.Pricing.Table!$C$10,IF(F196&gt;1000,Spectrum.Pricing.Table!$C$11))))</f>
        <v>0</v>
      </c>
      <c r="H196" s="22" t="e">
        <f>VLOOKUP(G196,Spectrum.Pricing.Table!$C$7:$H$11,3,0)</f>
        <v>#N/A</v>
      </c>
      <c r="I196" s="28" t="e">
        <f>VLOOKUP(G196,Spectrum.Pricing.Table!$C$7:$H$11,4,0)</f>
        <v>#N/A</v>
      </c>
      <c r="J196" s="26">
        <v>70</v>
      </c>
      <c r="K196" s="24" t="e">
        <f t="shared" si="7"/>
        <v>#N/A</v>
      </c>
    </row>
    <row r="197" spans="1:11" x14ac:dyDescent="0.3">
      <c r="A197" s="1">
        <v>6019</v>
      </c>
      <c r="B197" t="s">
        <v>397</v>
      </c>
      <c r="C197" t="s">
        <v>398</v>
      </c>
      <c r="D197" s="3">
        <v>930450</v>
      </c>
      <c r="E197" s="26">
        <v>5957.99</v>
      </c>
      <c r="F197" s="26">
        <f t="shared" si="6"/>
        <v>156.16843935622586</v>
      </c>
      <c r="G197" s="21">
        <f>IF(F197&lt;=86,Spectrum.Pricing.Table!$C$8, IF(F197&lt;=499,Spectrum.Pricing.Table!$C$9,IF(F197&lt;=999,Spectrum.Pricing.Table!$C$10,IF(F197&gt;1000,Spectrum.Pricing.Table!$C$11))))</f>
        <v>0</v>
      </c>
      <c r="H197" s="22" t="e">
        <f>VLOOKUP(G197,Spectrum.Pricing.Table!$C$7:$H$11,3,0)</f>
        <v>#N/A</v>
      </c>
      <c r="I197" s="28" t="e">
        <f>VLOOKUP(G197,Spectrum.Pricing.Table!$C$7:$H$11,4,0)</f>
        <v>#N/A</v>
      </c>
      <c r="J197" s="26">
        <v>70</v>
      </c>
      <c r="K197" s="24" t="e">
        <f t="shared" si="7"/>
        <v>#N/A</v>
      </c>
    </row>
    <row r="198" spans="1:11" x14ac:dyDescent="0.3">
      <c r="A198" s="1">
        <v>6021</v>
      </c>
      <c r="B198" t="s">
        <v>399</v>
      </c>
      <c r="C198" t="s">
        <v>400</v>
      </c>
      <c r="D198" s="3">
        <v>28122</v>
      </c>
      <c r="E198" s="26">
        <v>1313.95</v>
      </c>
      <c r="F198" s="26">
        <f t="shared" si="6"/>
        <v>21.402640891966968</v>
      </c>
      <c r="G198" s="21">
        <f>IF(F198&lt;=86,Spectrum.Pricing.Table!$C$8, IF(F198&lt;=499,Spectrum.Pricing.Table!$C$9,IF(F198&lt;=999,Spectrum.Pricing.Table!$C$10,IF(F198&gt;1000,Spectrum.Pricing.Table!$C$11))))</f>
        <v>0</v>
      </c>
      <c r="H198" s="22" t="e">
        <f>VLOOKUP(G198,Spectrum.Pricing.Table!$C$7:$H$11,3,0)</f>
        <v>#N/A</v>
      </c>
      <c r="I198" s="28" t="e">
        <f>VLOOKUP(G198,Spectrum.Pricing.Table!$C$7:$H$11,4,0)</f>
        <v>#N/A</v>
      </c>
      <c r="J198" s="26">
        <v>70</v>
      </c>
      <c r="K198" s="24" t="e">
        <f t="shared" si="7"/>
        <v>#N/A</v>
      </c>
    </row>
    <row r="199" spans="1:11" x14ac:dyDescent="0.3">
      <c r="A199" s="1">
        <v>6023</v>
      </c>
      <c r="B199" t="s">
        <v>401</v>
      </c>
      <c r="C199" t="s">
        <v>402</v>
      </c>
      <c r="D199" s="3">
        <v>134623</v>
      </c>
      <c r="E199" s="26">
        <v>3567.99</v>
      </c>
      <c r="F199" s="26">
        <f t="shared" si="6"/>
        <v>37.730767182643454</v>
      </c>
      <c r="G199" s="21">
        <f>IF(F199&lt;=86,Spectrum.Pricing.Table!$C$8, IF(F199&lt;=499,Spectrum.Pricing.Table!$C$9,IF(F199&lt;=999,Spectrum.Pricing.Table!$C$10,IF(F199&gt;1000,Spectrum.Pricing.Table!$C$11))))</f>
        <v>0</v>
      </c>
      <c r="H199" s="22" t="e">
        <f>VLOOKUP(G199,Spectrum.Pricing.Table!$C$7:$H$11,3,0)</f>
        <v>#N/A</v>
      </c>
      <c r="I199" s="28" t="e">
        <f>VLOOKUP(G199,Spectrum.Pricing.Table!$C$7:$H$11,4,0)</f>
        <v>#N/A</v>
      </c>
      <c r="J199" s="26">
        <v>70</v>
      </c>
      <c r="K199" s="24" t="e">
        <f t="shared" si="7"/>
        <v>#N/A</v>
      </c>
    </row>
    <row r="200" spans="1:11" x14ac:dyDescent="0.3">
      <c r="A200" s="1">
        <v>6025</v>
      </c>
      <c r="B200" t="s">
        <v>403</v>
      </c>
      <c r="C200" t="s">
        <v>404</v>
      </c>
      <c r="D200" s="3">
        <v>174528</v>
      </c>
      <c r="E200" s="26">
        <v>4176.6000000000004</v>
      </c>
      <c r="F200" s="26">
        <f t="shared" si="6"/>
        <v>41.78709955466168</v>
      </c>
      <c r="G200" s="21">
        <f>IF(F200&lt;=86,Spectrum.Pricing.Table!$C$8, IF(F200&lt;=499,Spectrum.Pricing.Table!$C$9,IF(F200&lt;=999,Spectrum.Pricing.Table!$C$10,IF(F200&gt;1000,Spectrum.Pricing.Table!$C$11))))</f>
        <v>0</v>
      </c>
      <c r="H200" s="22" t="e">
        <f>VLOOKUP(G200,Spectrum.Pricing.Table!$C$7:$H$11,3,0)</f>
        <v>#N/A</v>
      </c>
      <c r="I200" s="28" t="e">
        <f>VLOOKUP(G200,Spectrum.Pricing.Table!$C$7:$H$11,4,0)</f>
        <v>#N/A</v>
      </c>
      <c r="J200" s="26">
        <v>70</v>
      </c>
      <c r="K200" s="24" t="e">
        <f t="shared" si="7"/>
        <v>#N/A</v>
      </c>
    </row>
    <row r="201" spans="1:11" x14ac:dyDescent="0.3">
      <c r="A201" s="1">
        <v>6027</v>
      </c>
      <c r="B201" t="s">
        <v>405</v>
      </c>
      <c r="C201" t="s">
        <v>406</v>
      </c>
      <c r="D201" s="3">
        <v>18546</v>
      </c>
      <c r="E201" s="26">
        <v>10180.879999999999</v>
      </c>
      <c r="F201" s="26">
        <f t="shared" si="6"/>
        <v>1.8216499948923865</v>
      </c>
      <c r="G201" s="21">
        <f>IF(F201&lt;=86,Spectrum.Pricing.Table!$C$8, IF(F201&lt;=499,Spectrum.Pricing.Table!$C$9,IF(F201&lt;=999,Spectrum.Pricing.Table!$C$10,IF(F201&gt;1000,Spectrum.Pricing.Table!$C$11))))</f>
        <v>0</v>
      </c>
      <c r="H201" s="22" t="e">
        <f>VLOOKUP(G201,Spectrum.Pricing.Table!$C$7:$H$11,3,0)</f>
        <v>#N/A</v>
      </c>
      <c r="I201" s="28" t="e">
        <f>VLOOKUP(G201,Spectrum.Pricing.Table!$C$7:$H$11,4,0)</f>
        <v>#N/A</v>
      </c>
      <c r="J201" s="26">
        <v>70</v>
      </c>
      <c r="K201" s="24" t="e">
        <f t="shared" si="7"/>
        <v>#N/A</v>
      </c>
    </row>
    <row r="202" spans="1:11" x14ac:dyDescent="0.3">
      <c r="A202" s="1">
        <v>6029</v>
      </c>
      <c r="B202" t="s">
        <v>407</v>
      </c>
      <c r="C202" t="s">
        <v>408</v>
      </c>
      <c r="D202" s="3">
        <v>839631</v>
      </c>
      <c r="E202" s="26">
        <v>8131.92</v>
      </c>
      <c r="F202" s="26">
        <f t="shared" si="6"/>
        <v>103.25126169465514</v>
      </c>
      <c r="G202" s="21">
        <f>IF(F202&lt;=86,Spectrum.Pricing.Table!$C$8, IF(F202&lt;=499,Spectrum.Pricing.Table!$C$9,IF(F202&lt;=999,Spectrum.Pricing.Table!$C$10,IF(F202&gt;1000,Spectrum.Pricing.Table!$C$11))))</f>
        <v>0</v>
      </c>
      <c r="H202" s="22" t="e">
        <f>VLOOKUP(G202,Spectrum.Pricing.Table!$C$7:$H$11,3,0)</f>
        <v>#N/A</v>
      </c>
      <c r="I202" s="28" t="e">
        <f>VLOOKUP(G202,Spectrum.Pricing.Table!$C$7:$H$11,4,0)</f>
        <v>#N/A</v>
      </c>
      <c r="J202" s="26">
        <v>70</v>
      </c>
      <c r="K202" s="24" t="e">
        <f t="shared" si="7"/>
        <v>#N/A</v>
      </c>
    </row>
    <row r="203" spans="1:11" x14ac:dyDescent="0.3">
      <c r="A203" s="1">
        <v>6031</v>
      </c>
      <c r="B203" t="s">
        <v>409</v>
      </c>
      <c r="C203" t="s">
        <v>410</v>
      </c>
      <c r="D203" s="3">
        <v>152982</v>
      </c>
      <c r="E203" s="26">
        <v>1389.42</v>
      </c>
      <c r="F203" s="26">
        <f t="shared" si="6"/>
        <v>110.10493587252235</v>
      </c>
      <c r="G203" s="21">
        <f>IF(F203&lt;=86,Spectrum.Pricing.Table!$C$8, IF(F203&lt;=499,Spectrum.Pricing.Table!$C$9,IF(F203&lt;=999,Spectrum.Pricing.Table!$C$10,IF(F203&gt;1000,Spectrum.Pricing.Table!$C$11))))</f>
        <v>0</v>
      </c>
      <c r="H203" s="22" t="e">
        <f>VLOOKUP(G203,Spectrum.Pricing.Table!$C$7:$H$11,3,0)</f>
        <v>#N/A</v>
      </c>
      <c r="I203" s="28" t="e">
        <f>VLOOKUP(G203,Spectrum.Pricing.Table!$C$7:$H$11,4,0)</f>
        <v>#N/A</v>
      </c>
      <c r="J203" s="26">
        <v>70</v>
      </c>
      <c r="K203" s="24" t="e">
        <f t="shared" si="7"/>
        <v>#N/A</v>
      </c>
    </row>
    <row r="204" spans="1:11" x14ac:dyDescent="0.3">
      <c r="A204" s="1">
        <v>6033</v>
      </c>
      <c r="B204" t="s">
        <v>411</v>
      </c>
      <c r="C204" t="s">
        <v>412</v>
      </c>
      <c r="D204" s="3">
        <v>64665</v>
      </c>
      <c r="E204" s="26">
        <v>1256.46</v>
      </c>
      <c r="F204" s="26">
        <f t="shared" si="6"/>
        <v>51.466023590086429</v>
      </c>
      <c r="G204" s="21">
        <f>IF(F204&lt;=86,Spectrum.Pricing.Table!$C$8, IF(F204&lt;=499,Spectrum.Pricing.Table!$C$9,IF(F204&lt;=999,Spectrum.Pricing.Table!$C$10,IF(F204&gt;1000,Spectrum.Pricing.Table!$C$11))))</f>
        <v>0</v>
      </c>
      <c r="H204" s="22" t="e">
        <f>VLOOKUP(G204,Spectrum.Pricing.Table!$C$7:$H$11,3,0)</f>
        <v>#N/A</v>
      </c>
      <c r="I204" s="28" t="e">
        <f>VLOOKUP(G204,Spectrum.Pricing.Table!$C$7:$H$11,4,0)</f>
        <v>#N/A</v>
      </c>
      <c r="J204" s="26">
        <v>70</v>
      </c>
      <c r="K204" s="24" t="e">
        <f t="shared" si="7"/>
        <v>#N/A</v>
      </c>
    </row>
    <row r="205" spans="1:11" x14ac:dyDescent="0.3">
      <c r="A205" s="1">
        <v>6035</v>
      </c>
      <c r="B205" t="s">
        <v>413</v>
      </c>
      <c r="C205" t="s">
        <v>414</v>
      </c>
      <c r="D205" s="3">
        <v>34895</v>
      </c>
      <c r="E205" s="26">
        <v>4541.18</v>
      </c>
      <c r="F205" s="26">
        <f t="shared" si="6"/>
        <v>7.68412615223356</v>
      </c>
      <c r="G205" s="21">
        <f>IF(F205&lt;=86,Spectrum.Pricing.Table!$C$8, IF(F205&lt;=499,Spectrum.Pricing.Table!$C$9,IF(F205&lt;=999,Spectrum.Pricing.Table!$C$10,IF(F205&gt;1000,Spectrum.Pricing.Table!$C$11))))</f>
        <v>0</v>
      </c>
      <c r="H205" s="22" t="e">
        <f>VLOOKUP(G205,Spectrum.Pricing.Table!$C$7:$H$11,3,0)</f>
        <v>#N/A</v>
      </c>
      <c r="I205" s="28" t="e">
        <f>VLOOKUP(G205,Spectrum.Pricing.Table!$C$7:$H$11,4,0)</f>
        <v>#N/A</v>
      </c>
      <c r="J205" s="26">
        <v>70</v>
      </c>
      <c r="K205" s="24" t="e">
        <f t="shared" si="7"/>
        <v>#N/A</v>
      </c>
    </row>
    <row r="206" spans="1:11" x14ac:dyDescent="0.3">
      <c r="A206" s="1">
        <v>6037</v>
      </c>
      <c r="B206" t="s">
        <v>415</v>
      </c>
      <c r="C206" t="s">
        <v>416</v>
      </c>
      <c r="D206" s="3">
        <v>9818605</v>
      </c>
      <c r="E206" s="26">
        <v>4057.88</v>
      </c>
      <c r="F206" s="26">
        <f t="shared" si="6"/>
        <v>2419.6390726192003</v>
      </c>
      <c r="G206" s="21">
        <f>IF(F206&lt;=86,Spectrum.Pricing.Table!$C$8, IF(F206&lt;=499,Spectrum.Pricing.Table!$C$9,IF(F206&lt;=999,Spectrum.Pricing.Table!$C$10,IF(F206&gt;1000,Spectrum.Pricing.Table!$C$11))))</f>
        <v>0</v>
      </c>
      <c r="H206" s="22" t="e">
        <f>VLOOKUP(G206,Spectrum.Pricing.Table!$C$7:$H$11,3,0)</f>
        <v>#N/A</v>
      </c>
      <c r="I206" s="28" t="e">
        <f>VLOOKUP(G206,Spectrum.Pricing.Table!$C$7:$H$11,4,0)</f>
        <v>#N/A</v>
      </c>
      <c r="J206" s="26">
        <v>70</v>
      </c>
      <c r="K206" s="24" t="e">
        <f t="shared" si="7"/>
        <v>#N/A</v>
      </c>
    </row>
    <row r="207" spans="1:11" x14ac:dyDescent="0.3">
      <c r="A207" s="1">
        <v>6039</v>
      </c>
      <c r="B207" t="s">
        <v>417</v>
      </c>
      <c r="C207" t="s">
        <v>418</v>
      </c>
      <c r="D207" s="3">
        <v>150865</v>
      </c>
      <c r="E207" s="26">
        <v>2137.0700000000002</v>
      </c>
      <c r="F207" s="26">
        <f t="shared" si="6"/>
        <v>70.594318389196417</v>
      </c>
      <c r="G207" s="21">
        <f>IF(F207&lt;=86,Spectrum.Pricing.Table!$C$8, IF(F207&lt;=499,Spectrum.Pricing.Table!$C$9,IF(F207&lt;=999,Spectrum.Pricing.Table!$C$10,IF(F207&gt;1000,Spectrum.Pricing.Table!$C$11))))</f>
        <v>0</v>
      </c>
      <c r="H207" s="22" t="e">
        <f>VLOOKUP(G207,Spectrum.Pricing.Table!$C$7:$H$11,3,0)</f>
        <v>#N/A</v>
      </c>
      <c r="I207" s="28" t="e">
        <f>VLOOKUP(G207,Spectrum.Pricing.Table!$C$7:$H$11,4,0)</f>
        <v>#N/A</v>
      </c>
      <c r="J207" s="26">
        <v>70</v>
      </c>
      <c r="K207" s="24" t="e">
        <f t="shared" si="7"/>
        <v>#N/A</v>
      </c>
    </row>
    <row r="208" spans="1:11" x14ac:dyDescent="0.3">
      <c r="A208" s="1">
        <v>6041</v>
      </c>
      <c r="B208" t="s">
        <v>419</v>
      </c>
      <c r="C208" t="s">
        <v>420</v>
      </c>
      <c r="D208" s="3">
        <v>252409</v>
      </c>
      <c r="E208" s="26">
        <v>520.30999999999995</v>
      </c>
      <c r="F208" s="26">
        <f t="shared" si="6"/>
        <v>485.11272126232444</v>
      </c>
      <c r="G208" s="21">
        <f>IF(F208&lt;=86,Spectrum.Pricing.Table!$C$8, IF(F208&lt;=499,Spectrum.Pricing.Table!$C$9,IF(F208&lt;=999,Spectrum.Pricing.Table!$C$10,IF(F208&gt;1000,Spectrum.Pricing.Table!$C$11))))</f>
        <v>0</v>
      </c>
      <c r="H208" s="22" t="e">
        <f>VLOOKUP(G208,Spectrum.Pricing.Table!$C$7:$H$11,3,0)</f>
        <v>#N/A</v>
      </c>
      <c r="I208" s="28" t="e">
        <f>VLOOKUP(G208,Spectrum.Pricing.Table!$C$7:$H$11,4,0)</f>
        <v>#N/A</v>
      </c>
      <c r="J208" s="26">
        <v>70</v>
      </c>
      <c r="K208" s="24" t="e">
        <f t="shared" si="7"/>
        <v>#N/A</v>
      </c>
    </row>
    <row r="209" spans="1:11" x14ac:dyDescent="0.3">
      <c r="A209" s="1">
        <v>6043</v>
      </c>
      <c r="B209" t="s">
        <v>421</v>
      </c>
      <c r="C209" t="s">
        <v>422</v>
      </c>
      <c r="D209" s="3">
        <v>18251</v>
      </c>
      <c r="E209" s="26">
        <v>1448.82</v>
      </c>
      <c r="F209" s="26">
        <f t="shared" si="6"/>
        <v>12.597148023909114</v>
      </c>
      <c r="G209" s="21">
        <f>IF(F209&lt;=86,Spectrum.Pricing.Table!$C$8, IF(F209&lt;=499,Spectrum.Pricing.Table!$C$9,IF(F209&lt;=999,Spectrum.Pricing.Table!$C$10,IF(F209&gt;1000,Spectrum.Pricing.Table!$C$11))))</f>
        <v>0</v>
      </c>
      <c r="H209" s="22" t="e">
        <f>VLOOKUP(G209,Spectrum.Pricing.Table!$C$7:$H$11,3,0)</f>
        <v>#N/A</v>
      </c>
      <c r="I209" s="28" t="e">
        <f>VLOOKUP(G209,Spectrum.Pricing.Table!$C$7:$H$11,4,0)</f>
        <v>#N/A</v>
      </c>
      <c r="J209" s="26">
        <v>70</v>
      </c>
      <c r="K209" s="24" t="e">
        <f t="shared" si="7"/>
        <v>#N/A</v>
      </c>
    </row>
    <row r="210" spans="1:11" x14ac:dyDescent="0.3">
      <c r="A210" s="1">
        <v>6045</v>
      </c>
      <c r="B210" t="s">
        <v>423</v>
      </c>
      <c r="C210" t="s">
        <v>424</v>
      </c>
      <c r="D210" s="3">
        <v>87841</v>
      </c>
      <c r="E210" s="26">
        <v>3506.34</v>
      </c>
      <c r="F210" s="26">
        <f t="shared" si="6"/>
        <v>25.052048574867239</v>
      </c>
      <c r="G210" s="21">
        <f>IF(F210&lt;=86,Spectrum.Pricing.Table!$C$8, IF(F210&lt;=499,Spectrum.Pricing.Table!$C$9,IF(F210&lt;=999,Spectrum.Pricing.Table!$C$10,IF(F210&gt;1000,Spectrum.Pricing.Table!$C$11))))</f>
        <v>0</v>
      </c>
      <c r="H210" s="22" t="e">
        <f>VLOOKUP(G210,Spectrum.Pricing.Table!$C$7:$H$11,3,0)</f>
        <v>#N/A</v>
      </c>
      <c r="I210" s="28" t="e">
        <f>VLOOKUP(G210,Spectrum.Pricing.Table!$C$7:$H$11,4,0)</f>
        <v>#N/A</v>
      </c>
      <c r="J210" s="26">
        <v>70</v>
      </c>
      <c r="K210" s="24" t="e">
        <f t="shared" si="7"/>
        <v>#N/A</v>
      </c>
    </row>
    <row r="211" spans="1:11" x14ac:dyDescent="0.3">
      <c r="A211" s="1">
        <v>6047</v>
      </c>
      <c r="B211" t="s">
        <v>425</v>
      </c>
      <c r="C211" t="s">
        <v>426</v>
      </c>
      <c r="D211" s="3">
        <v>255793</v>
      </c>
      <c r="E211" s="26">
        <v>1934.97</v>
      </c>
      <c r="F211" s="26">
        <f t="shared" si="6"/>
        <v>132.19481438988717</v>
      </c>
      <c r="G211" s="21">
        <f>IF(F211&lt;=86,Spectrum.Pricing.Table!$C$8, IF(F211&lt;=499,Spectrum.Pricing.Table!$C$9,IF(F211&lt;=999,Spectrum.Pricing.Table!$C$10,IF(F211&gt;1000,Spectrum.Pricing.Table!$C$11))))</f>
        <v>0</v>
      </c>
      <c r="H211" s="22" t="e">
        <f>VLOOKUP(G211,Spectrum.Pricing.Table!$C$7:$H$11,3,0)</f>
        <v>#N/A</v>
      </c>
      <c r="I211" s="28" t="e">
        <f>VLOOKUP(G211,Spectrum.Pricing.Table!$C$7:$H$11,4,0)</f>
        <v>#N/A</v>
      </c>
      <c r="J211" s="26">
        <v>70</v>
      </c>
      <c r="K211" s="24" t="e">
        <f t="shared" si="7"/>
        <v>#N/A</v>
      </c>
    </row>
    <row r="212" spans="1:11" x14ac:dyDescent="0.3">
      <c r="A212" s="1">
        <v>6049</v>
      </c>
      <c r="B212" t="s">
        <v>427</v>
      </c>
      <c r="C212" t="s">
        <v>428</v>
      </c>
      <c r="D212" s="3">
        <v>9686</v>
      </c>
      <c r="E212" s="26">
        <v>3917.77</v>
      </c>
      <c r="F212" s="26">
        <f t="shared" si="6"/>
        <v>2.4723248174344077</v>
      </c>
      <c r="G212" s="21">
        <f>IF(F212&lt;=86,Spectrum.Pricing.Table!$C$8, IF(F212&lt;=499,Spectrum.Pricing.Table!$C$9,IF(F212&lt;=999,Spectrum.Pricing.Table!$C$10,IF(F212&gt;1000,Spectrum.Pricing.Table!$C$11))))</f>
        <v>0</v>
      </c>
      <c r="H212" s="22" t="e">
        <f>VLOOKUP(G212,Spectrum.Pricing.Table!$C$7:$H$11,3,0)</f>
        <v>#N/A</v>
      </c>
      <c r="I212" s="28" t="e">
        <f>VLOOKUP(G212,Spectrum.Pricing.Table!$C$7:$H$11,4,0)</f>
        <v>#N/A</v>
      </c>
      <c r="J212" s="26">
        <v>70</v>
      </c>
      <c r="K212" s="24" t="e">
        <f t="shared" si="7"/>
        <v>#N/A</v>
      </c>
    </row>
    <row r="213" spans="1:11" x14ac:dyDescent="0.3">
      <c r="A213" s="1">
        <v>6051</v>
      </c>
      <c r="B213" t="s">
        <v>429</v>
      </c>
      <c r="C213" t="s">
        <v>430</v>
      </c>
      <c r="D213" s="3">
        <v>14202</v>
      </c>
      <c r="E213" s="26">
        <v>3048.98</v>
      </c>
      <c r="F213" s="26">
        <f t="shared" si="6"/>
        <v>4.6579511836745402</v>
      </c>
      <c r="G213" s="21">
        <f>IF(F213&lt;=86,Spectrum.Pricing.Table!$C$8, IF(F213&lt;=499,Spectrum.Pricing.Table!$C$9,IF(F213&lt;=999,Spectrum.Pricing.Table!$C$10,IF(F213&gt;1000,Spectrum.Pricing.Table!$C$11))))</f>
        <v>0</v>
      </c>
      <c r="H213" s="22" t="e">
        <f>VLOOKUP(G213,Spectrum.Pricing.Table!$C$7:$H$11,3,0)</f>
        <v>#N/A</v>
      </c>
      <c r="I213" s="28" t="e">
        <f>VLOOKUP(G213,Spectrum.Pricing.Table!$C$7:$H$11,4,0)</f>
        <v>#N/A</v>
      </c>
      <c r="J213" s="26">
        <v>70</v>
      </c>
      <c r="K213" s="24" t="e">
        <f t="shared" si="7"/>
        <v>#N/A</v>
      </c>
    </row>
    <row r="214" spans="1:11" x14ac:dyDescent="0.3">
      <c r="A214" s="1">
        <v>6053</v>
      </c>
      <c r="B214" t="s">
        <v>431</v>
      </c>
      <c r="C214" t="s">
        <v>432</v>
      </c>
      <c r="D214" s="3">
        <v>415057</v>
      </c>
      <c r="E214" s="26">
        <v>3280.6</v>
      </c>
      <c r="F214" s="26">
        <f t="shared" si="6"/>
        <v>126.51862464183381</v>
      </c>
      <c r="G214" s="21">
        <f>IF(F214&lt;=86,Spectrum.Pricing.Table!$C$8, IF(F214&lt;=499,Spectrum.Pricing.Table!$C$9,IF(F214&lt;=999,Spectrum.Pricing.Table!$C$10,IF(F214&gt;1000,Spectrum.Pricing.Table!$C$11))))</f>
        <v>0</v>
      </c>
      <c r="H214" s="22" t="e">
        <f>VLOOKUP(G214,Spectrum.Pricing.Table!$C$7:$H$11,3,0)</f>
        <v>#N/A</v>
      </c>
      <c r="I214" s="28" t="e">
        <f>VLOOKUP(G214,Spectrum.Pricing.Table!$C$7:$H$11,4,0)</f>
        <v>#N/A</v>
      </c>
      <c r="J214" s="26">
        <v>70</v>
      </c>
      <c r="K214" s="24" t="e">
        <f t="shared" si="7"/>
        <v>#N/A</v>
      </c>
    </row>
    <row r="215" spans="1:11" x14ac:dyDescent="0.3">
      <c r="A215" s="1">
        <v>6055</v>
      </c>
      <c r="B215" t="s">
        <v>433</v>
      </c>
      <c r="C215" t="s">
        <v>434</v>
      </c>
      <c r="D215" s="3">
        <v>136484</v>
      </c>
      <c r="E215" s="26">
        <v>748.36</v>
      </c>
      <c r="F215" s="26">
        <f t="shared" si="6"/>
        <v>182.37746539098828</v>
      </c>
      <c r="G215" s="21">
        <f>IF(F215&lt;=86,Spectrum.Pricing.Table!$C$8, IF(F215&lt;=499,Spectrum.Pricing.Table!$C$9,IF(F215&lt;=999,Spectrum.Pricing.Table!$C$10,IF(F215&gt;1000,Spectrum.Pricing.Table!$C$11))))</f>
        <v>0</v>
      </c>
      <c r="H215" s="22" t="e">
        <f>VLOOKUP(G215,Spectrum.Pricing.Table!$C$7:$H$11,3,0)</f>
        <v>#N/A</v>
      </c>
      <c r="I215" s="28" t="e">
        <f>VLOOKUP(G215,Spectrum.Pricing.Table!$C$7:$H$11,4,0)</f>
        <v>#N/A</v>
      </c>
      <c r="J215" s="26">
        <v>70</v>
      </c>
      <c r="K215" s="24" t="e">
        <f t="shared" si="7"/>
        <v>#N/A</v>
      </c>
    </row>
    <row r="216" spans="1:11" x14ac:dyDescent="0.3">
      <c r="A216" s="1">
        <v>6057</v>
      </c>
      <c r="B216" t="s">
        <v>435</v>
      </c>
      <c r="C216" t="s">
        <v>329</v>
      </c>
      <c r="D216" s="3">
        <v>98764</v>
      </c>
      <c r="E216" s="26">
        <v>957.77</v>
      </c>
      <c r="F216" s="26">
        <f t="shared" si="6"/>
        <v>103.11870282009251</v>
      </c>
      <c r="G216" s="21">
        <f>IF(F216&lt;=86,Spectrum.Pricing.Table!$C$8, IF(F216&lt;=499,Spectrum.Pricing.Table!$C$9,IF(F216&lt;=999,Spectrum.Pricing.Table!$C$10,IF(F216&gt;1000,Spectrum.Pricing.Table!$C$11))))</f>
        <v>0</v>
      </c>
      <c r="H216" s="22" t="e">
        <f>VLOOKUP(G216,Spectrum.Pricing.Table!$C$7:$H$11,3,0)</f>
        <v>#N/A</v>
      </c>
      <c r="I216" s="28" t="e">
        <f>VLOOKUP(G216,Spectrum.Pricing.Table!$C$7:$H$11,4,0)</f>
        <v>#N/A</v>
      </c>
      <c r="J216" s="26">
        <v>70</v>
      </c>
      <c r="K216" s="24" t="e">
        <f t="shared" si="7"/>
        <v>#N/A</v>
      </c>
    </row>
    <row r="217" spans="1:11" x14ac:dyDescent="0.3">
      <c r="A217" s="1">
        <v>6059</v>
      </c>
      <c r="B217" t="s">
        <v>436</v>
      </c>
      <c r="C217" t="s">
        <v>437</v>
      </c>
      <c r="D217" s="3">
        <v>3010232</v>
      </c>
      <c r="E217" s="26">
        <v>790.57</v>
      </c>
      <c r="F217" s="26">
        <f t="shared" si="6"/>
        <v>3807.6729448372689</v>
      </c>
      <c r="G217" s="21">
        <f>IF(F217&lt;=86,Spectrum.Pricing.Table!$C$8, IF(F217&lt;=499,Spectrum.Pricing.Table!$C$9,IF(F217&lt;=999,Spectrum.Pricing.Table!$C$10,IF(F217&gt;1000,Spectrum.Pricing.Table!$C$11))))</f>
        <v>0</v>
      </c>
      <c r="H217" s="22" t="e">
        <f>VLOOKUP(G217,Spectrum.Pricing.Table!$C$7:$H$11,3,0)</f>
        <v>#N/A</v>
      </c>
      <c r="I217" s="28" t="e">
        <f>VLOOKUP(G217,Spectrum.Pricing.Table!$C$7:$H$11,4,0)</f>
        <v>#N/A</v>
      </c>
      <c r="J217" s="26">
        <v>70</v>
      </c>
      <c r="K217" s="24" t="e">
        <f t="shared" si="7"/>
        <v>#N/A</v>
      </c>
    </row>
    <row r="218" spans="1:11" x14ac:dyDescent="0.3">
      <c r="A218" s="1">
        <v>6061</v>
      </c>
      <c r="B218" t="s">
        <v>438</v>
      </c>
      <c r="C218" t="s">
        <v>439</v>
      </c>
      <c r="D218" s="3">
        <v>348432</v>
      </c>
      <c r="E218" s="26">
        <v>1407.01</v>
      </c>
      <c r="F218" s="26">
        <f t="shared" si="6"/>
        <v>247.64003098769732</v>
      </c>
      <c r="G218" s="21">
        <f>IF(F218&lt;=86,Spectrum.Pricing.Table!$C$8, IF(F218&lt;=499,Spectrum.Pricing.Table!$C$9,IF(F218&lt;=999,Spectrum.Pricing.Table!$C$10,IF(F218&gt;1000,Spectrum.Pricing.Table!$C$11))))</f>
        <v>0</v>
      </c>
      <c r="H218" s="22" t="e">
        <f>VLOOKUP(G218,Spectrum.Pricing.Table!$C$7:$H$11,3,0)</f>
        <v>#N/A</v>
      </c>
      <c r="I218" s="28" t="e">
        <f>VLOOKUP(G218,Spectrum.Pricing.Table!$C$7:$H$11,4,0)</f>
        <v>#N/A</v>
      </c>
      <c r="J218" s="26">
        <v>70</v>
      </c>
      <c r="K218" s="24" t="e">
        <f t="shared" si="7"/>
        <v>#N/A</v>
      </c>
    </row>
    <row r="219" spans="1:11" x14ac:dyDescent="0.3">
      <c r="A219" s="1">
        <v>6063</v>
      </c>
      <c r="B219" t="s">
        <v>440</v>
      </c>
      <c r="C219" t="s">
        <v>441</v>
      </c>
      <c r="D219" s="3">
        <v>20007</v>
      </c>
      <c r="E219" s="26">
        <v>2553.04</v>
      </c>
      <c r="F219" s="26">
        <f t="shared" si="6"/>
        <v>7.836539968038104</v>
      </c>
      <c r="G219" s="21">
        <f>IF(F219&lt;=86,Spectrum.Pricing.Table!$C$8, IF(F219&lt;=499,Spectrum.Pricing.Table!$C$9,IF(F219&lt;=999,Spectrum.Pricing.Table!$C$10,IF(F219&gt;1000,Spectrum.Pricing.Table!$C$11))))</f>
        <v>0</v>
      </c>
      <c r="H219" s="22" t="e">
        <f>VLOOKUP(G219,Spectrum.Pricing.Table!$C$7:$H$11,3,0)</f>
        <v>#N/A</v>
      </c>
      <c r="I219" s="28" t="e">
        <f>VLOOKUP(G219,Spectrum.Pricing.Table!$C$7:$H$11,4,0)</f>
        <v>#N/A</v>
      </c>
      <c r="J219" s="26">
        <v>70</v>
      </c>
      <c r="K219" s="24" t="e">
        <f t="shared" si="7"/>
        <v>#N/A</v>
      </c>
    </row>
    <row r="220" spans="1:11" x14ac:dyDescent="0.3">
      <c r="A220" s="1">
        <v>6065</v>
      </c>
      <c r="B220" t="s">
        <v>442</v>
      </c>
      <c r="C220" t="s">
        <v>443</v>
      </c>
      <c r="D220" s="3">
        <v>2189641</v>
      </c>
      <c r="E220" s="26">
        <v>7206.48</v>
      </c>
      <c r="F220" s="26">
        <f t="shared" si="6"/>
        <v>303.84334654366626</v>
      </c>
      <c r="G220" s="21">
        <f>IF(F220&lt;=86,Spectrum.Pricing.Table!$C$8, IF(F220&lt;=499,Spectrum.Pricing.Table!$C$9,IF(F220&lt;=999,Spectrum.Pricing.Table!$C$10,IF(F220&gt;1000,Spectrum.Pricing.Table!$C$11))))</f>
        <v>0</v>
      </c>
      <c r="H220" s="22" t="e">
        <f>VLOOKUP(G220,Spectrum.Pricing.Table!$C$7:$H$11,3,0)</f>
        <v>#N/A</v>
      </c>
      <c r="I220" s="28" t="e">
        <f>VLOOKUP(G220,Spectrum.Pricing.Table!$C$7:$H$11,4,0)</f>
        <v>#N/A</v>
      </c>
      <c r="J220" s="26">
        <v>70</v>
      </c>
      <c r="K220" s="24" t="e">
        <f t="shared" si="7"/>
        <v>#N/A</v>
      </c>
    </row>
    <row r="221" spans="1:11" x14ac:dyDescent="0.3">
      <c r="A221" s="1">
        <v>6067</v>
      </c>
      <c r="B221" t="s">
        <v>444</v>
      </c>
      <c r="C221" t="s">
        <v>445</v>
      </c>
      <c r="D221" s="3">
        <v>1418788</v>
      </c>
      <c r="E221" s="26">
        <v>964.64</v>
      </c>
      <c r="F221" s="26">
        <f t="shared" si="6"/>
        <v>1470.7953226073976</v>
      </c>
      <c r="G221" s="21">
        <f>IF(F221&lt;=86,Spectrum.Pricing.Table!$C$8, IF(F221&lt;=499,Spectrum.Pricing.Table!$C$9,IF(F221&lt;=999,Spectrum.Pricing.Table!$C$10,IF(F221&gt;1000,Spectrum.Pricing.Table!$C$11))))</f>
        <v>0</v>
      </c>
      <c r="H221" s="22" t="e">
        <f>VLOOKUP(G221,Spectrum.Pricing.Table!$C$7:$H$11,3,0)</f>
        <v>#N/A</v>
      </c>
      <c r="I221" s="28" t="e">
        <f>VLOOKUP(G221,Spectrum.Pricing.Table!$C$7:$H$11,4,0)</f>
        <v>#N/A</v>
      </c>
      <c r="J221" s="26">
        <v>70</v>
      </c>
      <c r="K221" s="24" t="e">
        <f t="shared" si="7"/>
        <v>#N/A</v>
      </c>
    </row>
    <row r="222" spans="1:11" x14ac:dyDescent="0.3">
      <c r="A222" s="1">
        <v>6069</v>
      </c>
      <c r="B222" t="s">
        <v>446</v>
      </c>
      <c r="C222" t="s">
        <v>447</v>
      </c>
      <c r="D222" s="3">
        <v>55269</v>
      </c>
      <c r="E222" s="26">
        <v>1388.71</v>
      </c>
      <c r="F222" s="26">
        <f t="shared" si="6"/>
        <v>39.798806086223905</v>
      </c>
      <c r="G222" s="21">
        <f>IF(F222&lt;=86,Spectrum.Pricing.Table!$C$8, IF(F222&lt;=499,Spectrum.Pricing.Table!$C$9,IF(F222&lt;=999,Spectrum.Pricing.Table!$C$10,IF(F222&gt;1000,Spectrum.Pricing.Table!$C$11))))</f>
        <v>0</v>
      </c>
      <c r="H222" s="22" t="e">
        <f>VLOOKUP(G222,Spectrum.Pricing.Table!$C$7:$H$11,3,0)</f>
        <v>#N/A</v>
      </c>
      <c r="I222" s="28" t="e">
        <f>VLOOKUP(G222,Spectrum.Pricing.Table!$C$7:$H$11,4,0)</f>
        <v>#N/A</v>
      </c>
      <c r="J222" s="26">
        <v>70</v>
      </c>
      <c r="K222" s="24" t="e">
        <f t="shared" si="7"/>
        <v>#N/A</v>
      </c>
    </row>
    <row r="223" spans="1:11" x14ac:dyDescent="0.3">
      <c r="A223" s="1">
        <v>6071</v>
      </c>
      <c r="B223" t="s">
        <v>448</v>
      </c>
      <c r="C223" t="s">
        <v>449</v>
      </c>
      <c r="D223" s="3">
        <v>2035210</v>
      </c>
      <c r="E223" s="26">
        <v>20056.939999999999</v>
      </c>
      <c r="F223" s="26">
        <f t="shared" si="6"/>
        <v>101.47161032540359</v>
      </c>
      <c r="G223" s="21">
        <f>IF(F223&lt;=86,Spectrum.Pricing.Table!$C$8, IF(F223&lt;=499,Spectrum.Pricing.Table!$C$9,IF(F223&lt;=999,Spectrum.Pricing.Table!$C$10,IF(F223&gt;1000,Spectrum.Pricing.Table!$C$11))))</f>
        <v>0</v>
      </c>
      <c r="H223" s="22" t="e">
        <f>VLOOKUP(G223,Spectrum.Pricing.Table!$C$7:$H$11,3,0)</f>
        <v>#N/A</v>
      </c>
      <c r="I223" s="28" t="e">
        <f>VLOOKUP(G223,Spectrum.Pricing.Table!$C$7:$H$11,4,0)</f>
        <v>#N/A</v>
      </c>
      <c r="J223" s="26">
        <v>70</v>
      </c>
      <c r="K223" s="24" t="e">
        <f t="shared" si="7"/>
        <v>#N/A</v>
      </c>
    </row>
    <row r="224" spans="1:11" x14ac:dyDescent="0.3">
      <c r="A224" s="1">
        <v>6073</v>
      </c>
      <c r="B224" t="s">
        <v>450</v>
      </c>
      <c r="C224" t="s">
        <v>451</v>
      </c>
      <c r="D224" s="3">
        <v>3095313</v>
      </c>
      <c r="E224" s="26">
        <v>4206.63</v>
      </c>
      <c r="F224" s="26">
        <f t="shared" si="6"/>
        <v>735.81774484563653</v>
      </c>
      <c r="G224" s="21">
        <f>IF(F224&lt;=86,Spectrum.Pricing.Table!$C$8, IF(F224&lt;=499,Spectrum.Pricing.Table!$C$9,IF(F224&lt;=999,Spectrum.Pricing.Table!$C$10,IF(F224&gt;1000,Spectrum.Pricing.Table!$C$11))))</f>
        <v>0</v>
      </c>
      <c r="H224" s="22" t="e">
        <f>VLOOKUP(G224,Spectrum.Pricing.Table!$C$7:$H$11,3,0)</f>
        <v>#N/A</v>
      </c>
      <c r="I224" s="28" t="e">
        <f>VLOOKUP(G224,Spectrum.Pricing.Table!$C$7:$H$11,4,0)</f>
        <v>#N/A</v>
      </c>
      <c r="J224" s="26">
        <v>70</v>
      </c>
      <c r="K224" s="24" t="e">
        <f t="shared" si="7"/>
        <v>#N/A</v>
      </c>
    </row>
    <row r="225" spans="1:11" x14ac:dyDescent="0.3">
      <c r="A225" s="1">
        <v>6075</v>
      </c>
      <c r="B225" t="s">
        <v>452</v>
      </c>
      <c r="C225" t="s">
        <v>453</v>
      </c>
      <c r="D225" s="3">
        <v>805235</v>
      </c>
      <c r="E225" s="26">
        <v>46.87</v>
      </c>
      <c r="F225" s="26">
        <f t="shared" si="6"/>
        <v>17180.179219116708</v>
      </c>
      <c r="G225" s="21">
        <f>IF(F225&lt;=86,Spectrum.Pricing.Table!$C$8, IF(F225&lt;=499,Spectrum.Pricing.Table!$C$9,IF(F225&lt;=999,Spectrum.Pricing.Table!$C$10,IF(F225&gt;1000,Spectrum.Pricing.Table!$C$11))))</f>
        <v>0</v>
      </c>
      <c r="H225" s="22" t="e">
        <f>VLOOKUP(G225,Spectrum.Pricing.Table!$C$7:$H$11,3,0)</f>
        <v>#N/A</v>
      </c>
      <c r="I225" s="28" t="e">
        <f>VLOOKUP(G225,Spectrum.Pricing.Table!$C$7:$H$11,4,0)</f>
        <v>#N/A</v>
      </c>
      <c r="J225" s="26">
        <v>70</v>
      </c>
      <c r="K225" s="24" t="e">
        <f t="shared" si="7"/>
        <v>#N/A</v>
      </c>
    </row>
    <row r="226" spans="1:11" x14ac:dyDescent="0.3">
      <c r="A226" s="1">
        <v>6077</v>
      </c>
      <c r="B226" t="s">
        <v>454</v>
      </c>
      <c r="C226" t="s">
        <v>455</v>
      </c>
      <c r="D226" s="3">
        <v>685306</v>
      </c>
      <c r="E226" s="26">
        <v>1391.32</v>
      </c>
      <c r="F226" s="26">
        <f t="shared" si="6"/>
        <v>492.55814622085506</v>
      </c>
      <c r="G226" s="21">
        <f>IF(F226&lt;=86,Spectrum.Pricing.Table!$C$8, IF(F226&lt;=499,Spectrum.Pricing.Table!$C$9,IF(F226&lt;=999,Spectrum.Pricing.Table!$C$10,IF(F226&gt;1000,Spectrum.Pricing.Table!$C$11))))</f>
        <v>0</v>
      </c>
      <c r="H226" s="22" t="e">
        <f>VLOOKUP(G226,Spectrum.Pricing.Table!$C$7:$H$11,3,0)</f>
        <v>#N/A</v>
      </c>
      <c r="I226" s="28" t="e">
        <f>VLOOKUP(G226,Spectrum.Pricing.Table!$C$7:$H$11,4,0)</f>
        <v>#N/A</v>
      </c>
      <c r="J226" s="26">
        <v>70</v>
      </c>
      <c r="K226" s="24" t="e">
        <f t="shared" si="7"/>
        <v>#N/A</v>
      </c>
    </row>
    <row r="227" spans="1:11" x14ac:dyDescent="0.3">
      <c r="A227" s="1">
        <v>6079</v>
      </c>
      <c r="B227" t="s">
        <v>456</v>
      </c>
      <c r="C227" t="s">
        <v>457</v>
      </c>
      <c r="D227" s="3">
        <v>269637</v>
      </c>
      <c r="E227" s="26">
        <v>3298.57</v>
      </c>
      <c r="F227" s="26">
        <f t="shared" si="6"/>
        <v>81.743604046602002</v>
      </c>
      <c r="G227" s="21">
        <f>IF(F227&lt;=86,Spectrum.Pricing.Table!$C$8, IF(F227&lt;=499,Spectrum.Pricing.Table!$C$9,IF(F227&lt;=999,Spectrum.Pricing.Table!$C$10,IF(F227&gt;1000,Spectrum.Pricing.Table!$C$11))))</f>
        <v>0</v>
      </c>
      <c r="H227" s="22" t="e">
        <f>VLOOKUP(G227,Spectrum.Pricing.Table!$C$7:$H$11,3,0)</f>
        <v>#N/A</v>
      </c>
      <c r="I227" s="28" t="e">
        <f>VLOOKUP(G227,Spectrum.Pricing.Table!$C$7:$H$11,4,0)</f>
        <v>#N/A</v>
      </c>
      <c r="J227" s="26">
        <v>70</v>
      </c>
      <c r="K227" s="24" t="e">
        <f t="shared" si="7"/>
        <v>#N/A</v>
      </c>
    </row>
    <row r="228" spans="1:11" x14ac:dyDescent="0.3">
      <c r="A228" s="1">
        <v>6081</v>
      </c>
      <c r="B228" t="s">
        <v>458</v>
      </c>
      <c r="C228" t="s">
        <v>459</v>
      </c>
      <c r="D228" s="3">
        <v>718451</v>
      </c>
      <c r="E228" s="26">
        <v>448.41</v>
      </c>
      <c r="F228" s="26">
        <f t="shared" si="6"/>
        <v>1602.2189514060792</v>
      </c>
      <c r="G228" s="21">
        <f>IF(F228&lt;=86,Spectrum.Pricing.Table!$C$8, IF(F228&lt;=499,Spectrum.Pricing.Table!$C$9,IF(F228&lt;=999,Spectrum.Pricing.Table!$C$10,IF(F228&gt;1000,Spectrum.Pricing.Table!$C$11))))</f>
        <v>0</v>
      </c>
      <c r="H228" s="22" t="e">
        <f>VLOOKUP(G228,Spectrum.Pricing.Table!$C$7:$H$11,3,0)</f>
        <v>#N/A</v>
      </c>
      <c r="I228" s="28" t="e">
        <f>VLOOKUP(G228,Spectrum.Pricing.Table!$C$7:$H$11,4,0)</f>
        <v>#N/A</v>
      </c>
      <c r="J228" s="26">
        <v>70</v>
      </c>
      <c r="K228" s="24" t="e">
        <f t="shared" si="7"/>
        <v>#N/A</v>
      </c>
    </row>
    <row r="229" spans="1:11" x14ac:dyDescent="0.3">
      <c r="A229" s="1">
        <v>6083</v>
      </c>
      <c r="B229" t="s">
        <v>460</v>
      </c>
      <c r="C229" t="s">
        <v>461</v>
      </c>
      <c r="D229" s="3">
        <v>423895</v>
      </c>
      <c r="E229" s="26">
        <v>2735.09</v>
      </c>
      <c r="F229" s="26">
        <f t="shared" si="6"/>
        <v>154.98393105894138</v>
      </c>
      <c r="G229" s="21">
        <f>IF(F229&lt;=86,Spectrum.Pricing.Table!$C$8, IF(F229&lt;=499,Spectrum.Pricing.Table!$C$9,IF(F229&lt;=999,Spectrum.Pricing.Table!$C$10,IF(F229&gt;1000,Spectrum.Pricing.Table!$C$11))))</f>
        <v>0</v>
      </c>
      <c r="H229" s="22" t="e">
        <f>VLOOKUP(G229,Spectrum.Pricing.Table!$C$7:$H$11,3,0)</f>
        <v>#N/A</v>
      </c>
      <c r="I229" s="28" t="e">
        <f>VLOOKUP(G229,Spectrum.Pricing.Table!$C$7:$H$11,4,0)</f>
        <v>#N/A</v>
      </c>
      <c r="J229" s="26">
        <v>70</v>
      </c>
      <c r="K229" s="24" t="e">
        <f t="shared" si="7"/>
        <v>#N/A</v>
      </c>
    </row>
    <row r="230" spans="1:11" x14ac:dyDescent="0.3">
      <c r="A230" s="1">
        <v>6085</v>
      </c>
      <c r="B230" t="s">
        <v>462</v>
      </c>
      <c r="C230" t="s">
        <v>463</v>
      </c>
      <c r="D230" s="3">
        <v>1781642</v>
      </c>
      <c r="E230" s="26">
        <v>1290.0999999999999</v>
      </c>
      <c r="F230" s="26">
        <f t="shared" si="6"/>
        <v>1381.010774358577</v>
      </c>
      <c r="G230" s="21">
        <f>IF(F230&lt;=86,Spectrum.Pricing.Table!$C$8, IF(F230&lt;=499,Spectrum.Pricing.Table!$C$9,IF(F230&lt;=999,Spectrum.Pricing.Table!$C$10,IF(F230&gt;1000,Spectrum.Pricing.Table!$C$11))))</f>
        <v>0</v>
      </c>
      <c r="H230" s="22" t="e">
        <f>VLOOKUP(G230,Spectrum.Pricing.Table!$C$7:$H$11,3,0)</f>
        <v>#N/A</v>
      </c>
      <c r="I230" s="28" t="e">
        <f>VLOOKUP(G230,Spectrum.Pricing.Table!$C$7:$H$11,4,0)</f>
        <v>#N/A</v>
      </c>
      <c r="J230" s="26">
        <v>70</v>
      </c>
      <c r="K230" s="24" t="e">
        <f t="shared" si="7"/>
        <v>#N/A</v>
      </c>
    </row>
    <row r="231" spans="1:11" x14ac:dyDescent="0.3">
      <c r="A231" s="1">
        <v>6087</v>
      </c>
      <c r="B231" t="s">
        <v>464</v>
      </c>
      <c r="C231" t="s">
        <v>236</v>
      </c>
      <c r="D231" s="3">
        <v>262382</v>
      </c>
      <c r="E231" s="26">
        <v>445.17</v>
      </c>
      <c r="F231" s="26">
        <f t="shared" si="6"/>
        <v>589.39730889323175</v>
      </c>
      <c r="G231" s="21">
        <f>IF(F231&lt;=86,Spectrum.Pricing.Table!$C$8, IF(F231&lt;=499,Spectrum.Pricing.Table!$C$9,IF(F231&lt;=999,Spectrum.Pricing.Table!$C$10,IF(F231&gt;1000,Spectrum.Pricing.Table!$C$11))))</f>
        <v>0</v>
      </c>
      <c r="H231" s="22" t="e">
        <f>VLOOKUP(G231,Spectrum.Pricing.Table!$C$7:$H$11,3,0)</f>
        <v>#N/A</v>
      </c>
      <c r="I231" s="28" t="e">
        <f>VLOOKUP(G231,Spectrum.Pricing.Table!$C$7:$H$11,4,0)</f>
        <v>#N/A</v>
      </c>
      <c r="J231" s="26">
        <v>70</v>
      </c>
      <c r="K231" s="24" t="e">
        <f t="shared" si="7"/>
        <v>#N/A</v>
      </c>
    </row>
    <row r="232" spans="1:11" x14ac:dyDescent="0.3">
      <c r="A232" s="1">
        <v>6089</v>
      </c>
      <c r="B232" t="s">
        <v>465</v>
      </c>
      <c r="C232" t="s">
        <v>466</v>
      </c>
      <c r="D232" s="3">
        <v>177223</v>
      </c>
      <c r="E232" s="26">
        <v>3775.4</v>
      </c>
      <c r="F232" s="26">
        <f t="shared" si="6"/>
        <v>46.941516130741114</v>
      </c>
      <c r="G232" s="21">
        <f>IF(F232&lt;=86,Spectrum.Pricing.Table!$C$8, IF(F232&lt;=499,Spectrum.Pricing.Table!$C$9,IF(F232&lt;=999,Spectrum.Pricing.Table!$C$10,IF(F232&gt;1000,Spectrum.Pricing.Table!$C$11))))</f>
        <v>0</v>
      </c>
      <c r="H232" s="22" t="e">
        <f>VLOOKUP(G232,Spectrum.Pricing.Table!$C$7:$H$11,3,0)</f>
        <v>#N/A</v>
      </c>
      <c r="I232" s="28" t="e">
        <f>VLOOKUP(G232,Spectrum.Pricing.Table!$C$7:$H$11,4,0)</f>
        <v>#N/A</v>
      </c>
      <c r="J232" s="26">
        <v>70</v>
      </c>
      <c r="K232" s="24" t="e">
        <f t="shared" si="7"/>
        <v>#N/A</v>
      </c>
    </row>
    <row r="233" spans="1:11" x14ac:dyDescent="0.3">
      <c r="A233" s="1">
        <v>6091</v>
      </c>
      <c r="B233" t="s">
        <v>467</v>
      </c>
      <c r="C233" t="s">
        <v>468</v>
      </c>
      <c r="D233" s="3">
        <v>3240</v>
      </c>
      <c r="E233" s="26">
        <v>953.21</v>
      </c>
      <c r="F233" s="26">
        <f t="shared" si="6"/>
        <v>3.3990411346922502</v>
      </c>
      <c r="G233" s="21">
        <f>IF(F233&lt;=86,Spectrum.Pricing.Table!$C$8, IF(F233&lt;=499,Spectrum.Pricing.Table!$C$9,IF(F233&lt;=999,Spectrum.Pricing.Table!$C$10,IF(F233&gt;1000,Spectrum.Pricing.Table!$C$11))))</f>
        <v>0</v>
      </c>
      <c r="H233" s="22" t="e">
        <f>VLOOKUP(G233,Spectrum.Pricing.Table!$C$7:$H$11,3,0)</f>
        <v>#N/A</v>
      </c>
      <c r="I233" s="28" t="e">
        <f>VLOOKUP(G233,Spectrum.Pricing.Table!$C$7:$H$11,4,0)</f>
        <v>#N/A</v>
      </c>
      <c r="J233" s="26">
        <v>70</v>
      </c>
      <c r="K233" s="24" t="e">
        <f t="shared" si="7"/>
        <v>#N/A</v>
      </c>
    </row>
    <row r="234" spans="1:11" x14ac:dyDescent="0.3">
      <c r="A234" s="1">
        <v>6093</v>
      </c>
      <c r="B234" t="s">
        <v>469</v>
      </c>
      <c r="C234" t="s">
        <v>470</v>
      </c>
      <c r="D234" s="3">
        <v>44900</v>
      </c>
      <c r="E234" s="26">
        <v>6277.89</v>
      </c>
      <c r="F234" s="26">
        <f t="shared" si="6"/>
        <v>7.1520845379578164</v>
      </c>
      <c r="G234" s="21">
        <f>IF(F234&lt;=86,Spectrum.Pricing.Table!$C$8, IF(F234&lt;=499,Spectrum.Pricing.Table!$C$9,IF(F234&lt;=999,Spectrum.Pricing.Table!$C$10,IF(F234&gt;1000,Spectrum.Pricing.Table!$C$11))))</f>
        <v>0</v>
      </c>
      <c r="H234" s="22" t="e">
        <f>VLOOKUP(G234,Spectrum.Pricing.Table!$C$7:$H$11,3,0)</f>
        <v>#N/A</v>
      </c>
      <c r="I234" s="28" t="e">
        <f>VLOOKUP(G234,Spectrum.Pricing.Table!$C$7:$H$11,4,0)</f>
        <v>#N/A</v>
      </c>
      <c r="J234" s="26">
        <v>70</v>
      </c>
      <c r="K234" s="24" t="e">
        <f t="shared" si="7"/>
        <v>#N/A</v>
      </c>
    </row>
    <row r="235" spans="1:11" x14ac:dyDescent="0.3">
      <c r="A235" s="1">
        <v>6095</v>
      </c>
      <c r="B235" t="s">
        <v>471</v>
      </c>
      <c r="C235" t="s">
        <v>472</v>
      </c>
      <c r="D235" s="3">
        <v>413344</v>
      </c>
      <c r="E235" s="26">
        <v>821.76</v>
      </c>
      <c r="F235" s="26">
        <f t="shared" si="6"/>
        <v>502.99844236760123</v>
      </c>
      <c r="G235" s="21">
        <f>IF(F235&lt;=86,Spectrum.Pricing.Table!$C$8, IF(F235&lt;=499,Spectrum.Pricing.Table!$C$9,IF(F235&lt;=999,Spectrum.Pricing.Table!$C$10,IF(F235&gt;1000,Spectrum.Pricing.Table!$C$11))))</f>
        <v>0</v>
      </c>
      <c r="H235" s="22" t="e">
        <f>VLOOKUP(G235,Spectrum.Pricing.Table!$C$7:$H$11,3,0)</f>
        <v>#N/A</v>
      </c>
      <c r="I235" s="28" t="e">
        <f>VLOOKUP(G235,Spectrum.Pricing.Table!$C$7:$H$11,4,0)</f>
        <v>#N/A</v>
      </c>
      <c r="J235" s="26">
        <v>70</v>
      </c>
      <c r="K235" s="24" t="e">
        <f t="shared" si="7"/>
        <v>#N/A</v>
      </c>
    </row>
    <row r="236" spans="1:11" x14ac:dyDescent="0.3">
      <c r="A236" s="1">
        <v>6097</v>
      </c>
      <c r="B236" t="s">
        <v>473</v>
      </c>
      <c r="C236" t="s">
        <v>474</v>
      </c>
      <c r="D236" s="3">
        <v>483878</v>
      </c>
      <c r="E236" s="26">
        <v>1575.85</v>
      </c>
      <c r="F236" s="26">
        <f t="shared" si="6"/>
        <v>307.05841292001145</v>
      </c>
      <c r="G236" s="21">
        <f>IF(F236&lt;=86,Spectrum.Pricing.Table!$C$8, IF(F236&lt;=499,Spectrum.Pricing.Table!$C$9,IF(F236&lt;=999,Spectrum.Pricing.Table!$C$10,IF(F236&gt;1000,Spectrum.Pricing.Table!$C$11))))</f>
        <v>0</v>
      </c>
      <c r="H236" s="22" t="e">
        <f>VLOOKUP(G236,Spectrum.Pricing.Table!$C$7:$H$11,3,0)</f>
        <v>#N/A</v>
      </c>
      <c r="I236" s="28" t="e">
        <f>VLOOKUP(G236,Spectrum.Pricing.Table!$C$7:$H$11,4,0)</f>
        <v>#N/A</v>
      </c>
      <c r="J236" s="26">
        <v>70</v>
      </c>
      <c r="K236" s="24" t="e">
        <f t="shared" si="7"/>
        <v>#N/A</v>
      </c>
    </row>
    <row r="237" spans="1:11" x14ac:dyDescent="0.3">
      <c r="A237" s="1">
        <v>6099</v>
      </c>
      <c r="B237" t="s">
        <v>475</v>
      </c>
      <c r="C237" t="s">
        <v>476</v>
      </c>
      <c r="D237" s="3">
        <v>514453</v>
      </c>
      <c r="E237" s="26">
        <v>1494.83</v>
      </c>
      <c r="F237" s="26">
        <f t="shared" si="6"/>
        <v>344.15485372918664</v>
      </c>
      <c r="G237" s="21">
        <f>IF(F237&lt;=86,Spectrum.Pricing.Table!$C$8, IF(F237&lt;=499,Spectrum.Pricing.Table!$C$9,IF(F237&lt;=999,Spectrum.Pricing.Table!$C$10,IF(F237&gt;1000,Spectrum.Pricing.Table!$C$11))))</f>
        <v>0</v>
      </c>
      <c r="H237" s="22" t="e">
        <f>VLOOKUP(G237,Spectrum.Pricing.Table!$C$7:$H$11,3,0)</f>
        <v>#N/A</v>
      </c>
      <c r="I237" s="28" t="e">
        <f>VLOOKUP(G237,Spectrum.Pricing.Table!$C$7:$H$11,4,0)</f>
        <v>#N/A</v>
      </c>
      <c r="J237" s="26">
        <v>70</v>
      </c>
      <c r="K237" s="24" t="e">
        <f t="shared" si="7"/>
        <v>#N/A</v>
      </c>
    </row>
    <row r="238" spans="1:11" x14ac:dyDescent="0.3">
      <c r="A238" s="1">
        <v>6101</v>
      </c>
      <c r="B238" t="s">
        <v>477</v>
      </c>
      <c r="C238" t="s">
        <v>478</v>
      </c>
      <c r="D238" s="3">
        <v>94737</v>
      </c>
      <c r="E238" s="26">
        <v>602.41</v>
      </c>
      <c r="F238" s="26">
        <f t="shared" si="6"/>
        <v>157.26332564200462</v>
      </c>
      <c r="G238" s="21">
        <f>IF(F238&lt;=86,Spectrum.Pricing.Table!$C$8, IF(F238&lt;=499,Spectrum.Pricing.Table!$C$9,IF(F238&lt;=999,Spectrum.Pricing.Table!$C$10,IF(F238&gt;1000,Spectrum.Pricing.Table!$C$11))))</f>
        <v>0</v>
      </c>
      <c r="H238" s="22" t="e">
        <f>VLOOKUP(G238,Spectrum.Pricing.Table!$C$7:$H$11,3,0)</f>
        <v>#N/A</v>
      </c>
      <c r="I238" s="28" t="e">
        <f>VLOOKUP(G238,Spectrum.Pricing.Table!$C$7:$H$11,4,0)</f>
        <v>#N/A</v>
      </c>
      <c r="J238" s="26">
        <v>70</v>
      </c>
      <c r="K238" s="24" t="e">
        <f t="shared" si="7"/>
        <v>#N/A</v>
      </c>
    </row>
    <row r="239" spans="1:11" x14ac:dyDescent="0.3">
      <c r="A239" s="1">
        <v>6103</v>
      </c>
      <c r="B239" t="s">
        <v>479</v>
      </c>
      <c r="C239" t="s">
        <v>480</v>
      </c>
      <c r="D239" s="3">
        <v>63463</v>
      </c>
      <c r="E239" s="26">
        <v>2949.71</v>
      </c>
      <c r="F239" s="26">
        <f t="shared" si="6"/>
        <v>21.514996389475574</v>
      </c>
      <c r="G239" s="21">
        <f>IF(F239&lt;=86,Spectrum.Pricing.Table!$C$8, IF(F239&lt;=499,Spectrum.Pricing.Table!$C$9,IF(F239&lt;=999,Spectrum.Pricing.Table!$C$10,IF(F239&gt;1000,Spectrum.Pricing.Table!$C$11))))</f>
        <v>0</v>
      </c>
      <c r="H239" s="22" t="e">
        <f>VLOOKUP(G239,Spectrum.Pricing.Table!$C$7:$H$11,3,0)</f>
        <v>#N/A</v>
      </c>
      <c r="I239" s="28" t="e">
        <f>VLOOKUP(G239,Spectrum.Pricing.Table!$C$7:$H$11,4,0)</f>
        <v>#N/A</v>
      </c>
      <c r="J239" s="26">
        <v>70</v>
      </c>
      <c r="K239" s="24" t="e">
        <f t="shared" si="7"/>
        <v>#N/A</v>
      </c>
    </row>
    <row r="240" spans="1:11" x14ac:dyDescent="0.3">
      <c r="A240" s="1">
        <v>6105</v>
      </c>
      <c r="B240" t="s">
        <v>481</v>
      </c>
      <c r="C240" t="s">
        <v>482</v>
      </c>
      <c r="D240" s="3">
        <v>13786</v>
      </c>
      <c r="E240" s="26">
        <v>3179.25</v>
      </c>
      <c r="F240" s="26">
        <f t="shared" si="6"/>
        <v>4.3362428245655424</v>
      </c>
      <c r="G240" s="21">
        <f>IF(F240&lt;=86,Spectrum.Pricing.Table!$C$8, IF(F240&lt;=499,Spectrum.Pricing.Table!$C$9,IF(F240&lt;=999,Spectrum.Pricing.Table!$C$10,IF(F240&gt;1000,Spectrum.Pricing.Table!$C$11))))</f>
        <v>0</v>
      </c>
      <c r="H240" s="22" t="e">
        <f>VLOOKUP(G240,Spectrum.Pricing.Table!$C$7:$H$11,3,0)</f>
        <v>#N/A</v>
      </c>
      <c r="I240" s="28" t="e">
        <f>VLOOKUP(G240,Spectrum.Pricing.Table!$C$7:$H$11,4,0)</f>
        <v>#N/A</v>
      </c>
      <c r="J240" s="26">
        <v>70</v>
      </c>
      <c r="K240" s="24" t="e">
        <f t="shared" si="7"/>
        <v>#N/A</v>
      </c>
    </row>
    <row r="241" spans="1:11" x14ac:dyDescent="0.3">
      <c r="A241" s="1">
        <v>6107</v>
      </c>
      <c r="B241" t="s">
        <v>483</v>
      </c>
      <c r="C241" t="s">
        <v>484</v>
      </c>
      <c r="D241" s="3">
        <v>442179</v>
      </c>
      <c r="E241" s="26">
        <v>4824.21</v>
      </c>
      <c r="F241" s="26">
        <f t="shared" si="6"/>
        <v>91.658323331695755</v>
      </c>
      <c r="G241" s="21">
        <f>IF(F241&lt;=86,Spectrum.Pricing.Table!$C$8, IF(F241&lt;=499,Spectrum.Pricing.Table!$C$9,IF(F241&lt;=999,Spectrum.Pricing.Table!$C$10,IF(F241&gt;1000,Spectrum.Pricing.Table!$C$11))))</f>
        <v>0</v>
      </c>
      <c r="H241" s="22" t="e">
        <f>VLOOKUP(G241,Spectrum.Pricing.Table!$C$7:$H$11,3,0)</f>
        <v>#N/A</v>
      </c>
      <c r="I241" s="28" t="e">
        <f>VLOOKUP(G241,Spectrum.Pricing.Table!$C$7:$H$11,4,0)</f>
        <v>#N/A</v>
      </c>
      <c r="J241" s="26">
        <v>70</v>
      </c>
      <c r="K241" s="24" t="e">
        <f t="shared" si="7"/>
        <v>#N/A</v>
      </c>
    </row>
    <row r="242" spans="1:11" x14ac:dyDescent="0.3">
      <c r="A242" s="1">
        <v>6109</v>
      </c>
      <c r="B242" t="s">
        <v>485</v>
      </c>
      <c r="C242" t="s">
        <v>486</v>
      </c>
      <c r="D242" s="3">
        <v>55365</v>
      </c>
      <c r="E242" s="26">
        <v>2220.88</v>
      </c>
      <c r="F242" s="26">
        <f t="shared" si="6"/>
        <v>24.929307301610173</v>
      </c>
      <c r="G242" s="21">
        <f>IF(F242&lt;=86,Spectrum.Pricing.Table!$C$8, IF(F242&lt;=499,Spectrum.Pricing.Table!$C$9,IF(F242&lt;=999,Spectrum.Pricing.Table!$C$10,IF(F242&gt;1000,Spectrum.Pricing.Table!$C$11))))</f>
        <v>0</v>
      </c>
      <c r="H242" s="22" t="e">
        <f>VLOOKUP(G242,Spectrum.Pricing.Table!$C$7:$H$11,3,0)</f>
        <v>#N/A</v>
      </c>
      <c r="I242" s="28" t="e">
        <f>VLOOKUP(G242,Spectrum.Pricing.Table!$C$7:$H$11,4,0)</f>
        <v>#N/A</v>
      </c>
      <c r="J242" s="26">
        <v>70</v>
      </c>
      <c r="K242" s="24" t="e">
        <f t="shared" si="7"/>
        <v>#N/A</v>
      </c>
    </row>
    <row r="243" spans="1:11" x14ac:dyDescent="0.3">
      <c r="A243" s="1">
        <v>6111</v>
      </c>
      <c r="B243" t="s">
        <v>487</v>
      </c>
      <c r="C243" t="s">
        <v>488</v>
      </c>
      <c r="D243" s="3">
        <v>823318</v>
      </c>
      <c r="E243" s="26">
        <v>1843.13</v>
      </c>
      <c r="F243" s="26">
        <f t="shared" si="6"/>
        <v>446.69556678042238</v>
      </c>
      <c r="G243" s="21">
        <f>IF(F243&lt;=86,Spectrum.Pricing.Table!$C$8, IF(F243&lt;=499,Spectrum.Pricing.Table!$C$9,IF(F243&lt;=999,Spectrum.Pricing.Table!$C$10,IF(F243&gt;1000,Spectrum.Pricing.Table!$C$11))))</f>
        <v>0</v>
      </c>
      <c r="H243" s="22" t="e">
        <f>VLOOKUP(G243,Spectrum.Pricing.Table!$C$7:$H$11,3,0)</f>
        <v>#N/A</v>
      </c>
      <c r="I243" s="28" t="e">
        <f>VLOOKUP(G243,Spectrum.Pricing.Table!$C$7:$H$11,4,0)</f>
        <v>#N/A</v>
      </c>
      <c r="J243" s="26">
        <v>70</v>
      </c>
      <c r="K243" s="24" t="e">
        <f t="shared" si="7"/>
        <v>#N/A</v>
      </c>
    </row>
    <row r="244" spans="1:11" x14ac:dyDescent="0.3">
      <c r="A244" s="1">
        <v>6113</v>
      </c>
      <c r="B244" t="s">
        <v>489</v>
      </c>
      <c r="C244" t="s">
        <v>490</v>
      </c>
      <c r="D244" s="3">
        <v>200849</v>
      </c>
      <c r="E244" s="26">
        <v>1014.69</v>
      </c>
      <c r="F244" s="26">
        <f t="shared" si="6"/>
        <v>197.94124313829838</v>
      </c>
      <c r="G244" s="21">
        <f>IF(F244&lt;=86,Spectrum.Pricing.Table!$C$8, IF(F244&lt;=499,Spectrum.Pricing.Table!$C$9,IF(F244&lt;=999,Spectrum.Pricing.Table!$C$10,IF(F244&gt;1000,Spectrum.Pricing.Table!$C$11))))</f>
        <v>0</v>
      </c>
      <c r="H244" s="22" t="e">
        <f>VLOOKUP(G244,Spectrum.Pricing.Table!$C$7:$H$11,3,0)</f>
        <v>#N/A</v>
      </c>
      <c r="I244" s="28" t="e">
        <f>VLOOKUP(G244,Spectrum.Pricing.Table!$C$7:$H$11,4,0)</f>
        <v>#N/A</v>
      </c>
      <c r="J244" s="26">
        <v>70</v>
      </c>
      <c r="K244" s="24" t="e">
        <f t="shared" si="7"/>
        <v>#N/A</v>
      </c>
    </row>
    <row r="245" spans="1:11" x14ac:dyDescent="0.3">
      <c r="A245" s="1">
        <v>6115</v>
      </c>
      <c r="B245" t="s">
        <v>491</v>
      </c>
      <c r="C245" t="s">
        <v>492</v>
      </c>
      <c r="D245" s="3">
        <v>72155</v>
      </c>
      <c r="E245" s="26">
        <v>631.84</v>
      </c>
      <c r="F245" s="26">
        <f t="shared" si="6"/>
        <v>114.19821473790833</v>
      </c>
      <c r="G245" s="21">
        <f>IF(F245&lt;=86,Spectrum.Pricing.Table!$C$8, IF(F245&lt;=499,Spectrum.Pricing.Table!$C$9,IF(F245&lt;=999,Spectrum.Pricing.Table!$C$10,IF(F245&gt;1000,Spectrum.Pricing.Table!$C$11))))</f>
        <v>0</v>
      </c>
      <c r="H245" s="22" t="e">
        <f>VLOOKUP(G245,Spectrum.Pricing.Table!$C$7:$H$11,3,0)</f>
        <v>#N/A</v>
      </c>
      <c r="I245" s="28" t="e">
        <f>VLOOKUP(G245,Spectrum.Pricing.Table!$C$7:$H$11,4,0)</f>
        <v>#N/A</v>
      </c>
      <c r="J245" s="26">
        <v>70</v>
      </c>
      <c r="K245" s="24" t="e">
        <f t="shared" si="7"/>
        <v>#N/A</v>
      </c>
    </row>
    <row r="246" spans="1:11" x14ac:dyDescent="0.3">
      <c r="A246" s="1">
        <v>8</v>
      </c>
      <c r="B246" t="s">
        <v>493</v>
      </c>
      <c r="C246" t="s">
        <v>494</v>
      </c>
      <c r="D246" s="3">
        <v>5029196</v>
      </c>
      <c r="E246" s="26">
        <v>103641.89</v>
      </c>
      <c r="F246" s="26">
        <f t="shared" si="6"/>
        <v>48.524742263962956</v>
      </c>
      <c r="G246" s="21">
        <f>IF(F246&lt;=86,Spectrum.Pricing.Table!$C$8, IF(F246&lt;=499,Spectrum.Pricing.Table!$C$9,IF(F246&lt;=999,Spectrum.Pricing.Table!$C$10,IF(F246&gt;1000,Spectrum.Pricing.Table!$C$11))))</f>
        <v>0</v>
      </c>
      <c r="H246" s="22" t="e">
        <f>VLOOKUP(G246,Spectrum.Pricing.Table!$C$7:$H$11,3,0)</f>
        <v>#N/A</v>
      </c>
      <c r="I246" s="28" t="e">
        <f>VLOOKUP(G246,Spectrum.Pricing.Table!$C$7:$H$11,4,0)</f>
        <v>#N/A</v>
      </c>
      <c r="J246" s="26">
        <v>70</v>
      </c>
      <c r="K246" s="24" t="e">
        <f t="shared" si="7"/>
        <v>#N/A</v>
      </c>
    </row>
    <row r="247" spans="1:11" x14ac:dyDescent="0.3">
      <c r="A247" s="1">
        <v>8001</v>
      </c>
      <c r="B247" t="s">
        <v>495</v>
      </c>
      <c r="C247" t="s">
        <v>496</v>
      </c>
      <c r="D247" s="3">
        <v>441603</v>
      </c>
      <c r="E247" s="26">
        <v>1167.6500000000001</v>
      </c>
      <c r="F247" s="26">
        <f t="shared" si="6"/>
        <v>378.19809018113301</v>
      </c>
      <c r="G247" s="21">
        <f>IF(F247&lt;=86,Spectrum.Pricing.Table!$C$8, IF(F247&lt;=499,Spectrum.Pricing.Table!$C$9,IF(F247&lt;=999,Spectrum.Pricing.Table!$C$10,IF(F247&gt;1000,Spectrum.Pricing.Table!$C$11))))</f>
        <v>0</v>
      </c>
      <c r="H247" s="22" t="e">
        <f>VLOOKUP(G247,Spectrum.Pricing.Table!$C$7:$H$11,3,0)</f>
        <v>#N/A</v>
      </c>
      <c r="I247" s="28" t="e">
        <f>VLOOKUP(G247,Spectrum.Pricing.Table!$C$7:$H$11,4,0)</f>
        <v>#N/A</v>
      </c>
      <c r="J247" s="26">
        <v>70</v>
      </c>
      <c r="K247" s="24" t="e">
        <f t="shared" si="7"/>
        <v>#N/A</v>
      </c>
    </row>
    <row r="248" spans="1:11" x14ac:dyDescent="0.3">
      <c r="A248" s="1">
        <v>8003</v>
      </c>
      <c r="B248" t="s">
        <v>497</v>
      </c>
      <c r="C248" t="s">
        <v>498</v>
      </c>
      <c r="D248" s="3">
        <v>15445</v>
      </c>
      <c r="E248" s="26">
        <v>722.64</v>
      </c>
      <c r="F248" s="26">
        <f t="shared" si="6"/>
        <v>21.373021144691688</v>
      </c>
      <c r="G248" s="21">
        <f>IF(F248&lt;=86,Spectrum.Pricing.Table!$C$8, IF(F248&lt;=499,Spectrum.Pricing.Table!$C$9,IF(F248&lt;=999,Spectrum.Pricing.Table!$C$10,IF(F248&gt;1000,Spectrum.Pricing.Table!$C$11))))</f>
        <v>0</v>
      </c>
      <c r="H248" s="22" t="e">
        <f>VLOOKUP(G248,Spectrum.Pricing.Table!$C$7:$H$11,3,0)</f>
        <v>#N/A</v>
      </c>
      <c r="I248" s="28" t="e">
        <f>VLOOKUP(G248,Spectrum.Pricing.Table!$C$7:$H$11,4,0)</f>
        <v>#N/A</v>
      </c>
      <c r="J248" s="26">
        <v>70</v>
      </c>
      <c r="K248" s="24" t="e">
        <f t="shared" si="7"/>
        <v>#N/A</v>
      </c>
    </row>
    <row r="249" spans="1:11" x14ac:dyDescent="0.3">
      <c r="A249" s="1">
        <v>8005</v>
      </c>
      <c r="B249" t="s">
        <v>499</v>
      </c>
      <c r="C249" t="s">
        <v>500</v>
      </c>
      <c r="D249" s="3">
        <v>572003</v>
      </c>
      <c r="E249" s="26">
        <v>798.1</v>
      </c>
      <c r="F249" s="26">
        <f t="shared" si="6"/>
        <v>716.70592657561701</v>
      </c>
      <c r="G249" s="21">
        <f>IF(F249&lt;=86,Spectrum.Pricing.Table!$C$8, IF(F249&lt;=499,Spectrum.Pricing.Table!$C$9,IF(F249&lt;=999,Spectrum.Pricing.Table!$C$10,IF(F249&gt;1000,Spectrum.Pricing.Table!$C$11))))</f>
        <v>0</v>
      </c>
      <c r="H249" s="22" t="e">
        <f>VLOOKUP(G249,Spectrum.Pricing.Table!$C$7:$H$11,3,0)</f>
        <v>#N/A</v>
      </c>
      <c r="I249" s="28" t="e">
        <f>VLOOKUP(G249,Spectrum.Pricing.Table!$C$7:$H$11,4,0)</f>
        <v>#N/A</v>
      </c>
      <c r="J249" s="26">
        <v>70</v>
      </c>
      <c r="K249" s="24" t="e">
        <f t="shared" si="7"/>
        <v>#N/A</v>
      </c>
    </row>
    <row r="250" spans="1:11" x14ac:dyDescent="0.3">
      <c r="A250" s="1">
        <v>8007</v>
      </c>
      <c r="B250" t="s">
        <v>502</v>
      </c>
      <c r="C250" t="s">
        <v>503</v>
      </c>
      <c r="D250" s="3">
        <v>12084</v>
      </c>
      <c r="E250" s="26">
        <v>1350.18</v>
      </c>
      <c r="F250" s="26">
        <f t="shared" si="6"/>
        <v>8.9499177887392793</v>
      </c>
      <c r="G250" s="21">
        <f>IF(F250&lt;=86,Spectrum.Pricing.Table!$C$8, IF(F250&lt;=499,Spectrum.Pricing.Table!$C$9,IF(F250&lt;=999,Spectrum.Pricing.Table!$C$10,IF(F250&gt;1000,Spectrum.Pricing.Table!$C$11))))</f>
        <v>0</v>
      </c>
      <c r="H250" s="22" t="e">
        <f>VLOOKUP(G250,Spectrum.Pricing.Table!$C$7:$H$11,3,0)</f>
        <v>#N/A</v>
      </c>
      <c r="I250" s="28" t="e">
        <f>VLOOKUP(G250,Spectrum.Pricing.Table!$C$7:$H$11,4,0)</f>
        <v>#N/A</v>
      </c>
      <c r="J250" s="26">
        <v>70</v>
      </c>
      <c r="K250" s="24" t="e">
        <f t="shared" si="7"/>
        <v>#N/A</v>
      </c>
    </row>
    <row r="251" spans="1:11" x14ac:dyDescent="0.3">
      <c r="A251" s="1">
        <v>8009</v>
      </c>
      <c r="B251" t="s">
        <v>504</v>
      </c>
      <c r="C251" t="s">
        <v>505</v>
      </c>
      <c r="D251" s="3">
        <v>3788</v>
      </c>
      <c r="E251" s="26">
        <v>2554.9699999999998</v>
      </c>
      <c r="F251" s="26">
        <f t="shared" si="6"/>
        <v>1.4826005784803737</v>
      </c>
      <c r="G251" s="21">
        <f>IF(F251&lt;=86,Spectrum.Pricing.Table!$C$8, IF(F251&lt;=499,Spectrum.Pricing.Table!$C$9,IF(F251&lt;=999,Spectrum.Pricing.Table!$C$10,IF(F251&gt;1000,Spectrum.Pricing.Table!$C$11))))</f>
        <v>0</v>
      </c>
      <c r="H251" s="22" t="e">
        <f>VLOOKUP(G251,Spectrum.Pricing.Table!$C$7:$H$11,3,0)</f>
        <v>#N/A</v>
      </c>
      <c r="I251" s="28" t="e">
        <f>VLOOKUP(G251,Spectrum.Pricing.Table!$C$7:$H$11,4,0)</f>
        <v>#N/A</v>
      </c>
      <c r="J251" s="26">
        <v>70</v>
      </c>
      <c r="K251" s="24" t="e">
        <f t="shared" si="7"/>
        <v>#N/A</v>
      </c>
    </row>
    <row r="252" spans="1:11" x14ac:dyDescent="0.3">
      <c r="A252" s="1">
        <v>8011</v>
      </c>
      <c r="B252" t="s">
        <v>506</v>
      </c>
      <c r="C252" t="s">
        <v>507</v>
      </c>
      <c r="D252" s="3">
        <v>6499</v>
      </c>
      <c r="E252" s="26">
        <v>1512.86</v>
      </c>
      <c r="F252" s="26">
        <f t="shared" si="6"/>
        <v>4.2958370239149692</v>
      </c>
      <c r="G252" s="21">
        <f>IF(F252&lt;=86,Spectrum.Pricing.Table!$C$8, IF(F252&lt;=499,Spectrum.Pricing.Table!$C$9,IF(F252&lt;=999,Spectrum.Pricing.Table!$C$10,IF(F252&gt;1000,Spectrum.Pricing.Table!$C$11))))</f>
        <v>0</v>
      </c>
      <c r="H252" s="22" t="e">
        <f>VLOOKUP(G252,Spectrum.Pricing.Table!$C$7:$H$11,3,0)</f>
        <v>#N/A</v>
      </c>
      <c r="I252" s="28" t="e">
        <f>VLOOKUP(G252,Spectrum.Pricing.Table!$C$7:$H$11,4,0)</f>
        <v>#N/A</v>
      </c>
      <c r="J252" s="26">
        <v>70</v>
      </c>
      <c r="K252" s="24" t="e">
        <f t="shared" si="7"/>
        <v>#N/A</v>
      </c>
    </row>
    <row r="253" spans="1:11" x14ac:dyDescent="0.3">
      <c r="A253" s="1">
        <v>8013</v>
      </c>
      <c r="B253" t="s">
        <v>508</v>
      </c>
      <c r="C253" t="s">
        <v>509</v>
      </c>
      <c r="D253" s="3">
        <v>294567</v>
      </c>
      <c r="E253" s="26">
        <v>726.29</v>
      </c>
      <c r="F253" s="26">
        <f t="shared" si="6"/>
        <v>405.57766181552824</v>
      </c>
      <c r="G253" s="21">
        <f>IF(F253&lt;=86,Spectrum.Pricing.Table!$C$8, IF(F253&lt;=499,Spectrum.Pricing.Table!$C$9,IF(F253&lt;=999,Spectrum.Pricing.Table!$C$10,IF(F253&gt;1000,Spectrum.Pricing.Table!$C$11))))</f>
        <v>0</v>
      </c>
      <c r="H253" s="22" t="e">
        <f>VLOOKUP(G253,Spectrum.Pricing.Table!$C$7:$H$11,3,0)</f>
        <v>#N/A</v>
      </c>
      <c r="I253" s="28" t="e">
        <f>VLOOKUP(G253,Spectrum.Pricing.Table!$C$7:$H$11,4,0)</f>
        <v>#N/A</v>
      </c>
      <c r="J253" s="26">
        <v>70</v>
      </c>
      <c r="K253" s="24" t="e">
        <f t="shared" si="7"/>
        <v>#N/A</v>
      </c>
    </row>
    <row r="254" spans="1:11" x14ac:dyDescent="0.3">
      <c r="A254" s="1">
        <v>8014</v>
      </c>
      <c r="B254" t="s">
        <v>510</v>
      </c>
      <c r="C254" t="s">
        <v>511</v>
      </c>
      <c r="D254" s="3">
        <v>55889</v>
      </c>
      <c r="E254" s="26">
        <v>33.03</v>
      </c>
      <c r="F254" s="26">
        <f t="shared" si="6"/>
        <v>1692.067817135937</v>
      </c>
      <c r="G254" s="21">
        <f>IF(F254&lt;=86,Spectrum.Pricing.Table!$C$8, IF(F254&lt;=499,Spectrum.Pricing.Table!$C$9,IF(F254&lt;=999,Spectrum.Pricing.Table!$C$10,IF(F254&gt;1000,Spectrum.Pricing.Table!$C$11))))</f>
        <v>0</v>
      </c>
      <c r="H254" s="22" t="e">
        <f>VLOOKUP(G254,Spectrum.Pricing.Table!$C$7:$H$11,3,0)</f>
        <v>#N/A</v>
      </c>
      <c r="I254" s="28" t="e">
        <f>VLOOKUP(G254,Spectrum.Pricing.Table!$C$7:$H$11,4,0)</f>
        <v>#N/A</v>
      </c>
      <c r="J254" s="26">
        <v>70</v>
      </c>
      <c r="K254" s="24" t="e">
        <f t="shared" si="7"/>
        <v>#N/A</v>
      </c>
    </row>
    <row r="255" spans="1:11" x14ac:dyDescent="0.3">
      <c r="A255" s="1">
        <v>8015</v>
      </c>
      <c r="B255" t="s">
        <v>512</v>
      </c>
      <c r="C255" t="s">
        <v>513</v>
      </c>
      <c r="D255" s="3">
        <v>17809</v>
      </c>
      <c r="E255" s="26">
        <v>1013.4</v>
      </c>
      <c r="F255" s="26">
        <f t="shared" si="6"/>
        <v>17.573514900335503</v>
      </c>
      <c r="G255" s="21">
        <f>IF(F255&lt;=86,Spectrum.Pricing.Table!$C$8, IF(F255&lt;=499,Spectrum.Pricing.Table!$C$9,IF(F255&lt;=999,Spectrum.Pricing.Table!$C$10,IF(F255&gt;1000,Spectrum.Pricing.Table!$C$11))))</f>
        <v>0</v>
      </c>
      <c r="H255" s="22" t="e">
        <f>VLOOKUP(G255,Spectrum.Pricing.Table!$C$7:$H$11,3,0)</f>
        <v>#N/A</v>
      </c>
      <c r="I255" s="28" t="e">
        <f>VLOOKUP(G255,Spectrum.Pricing.Table!$C$7:$H$11,4,0)</f>
        <v>#N/A</v>
      </c>
      <c r="J255" s="26">
        <v>70</v>
      </c>
      <c r="K255" s="24" t="e">
        <f t="shared" si="7"/>
        <v>#N/A</v>
      </c>
    </row>
    <row r="256" spans="1:11" x14ac:dyDescent="0.3">
      <c r="A256" s="1">
        <v>8017</v>
      </c>
      <c r="B256" t="s">
        <v>514</v>
      </c>
      <c r="C256" t="s">
        <v>515</v>
      </c>
      <c r="D256" s="3">
        <v>1836</v>
      </c>
      <c r="E256" s="26">
        <v>1778.28</v>
      </c>
      <c r="F256" s="26">
        <f t="shared" si="6"/>
        <v>1.0324583305216277</v>
      </c>
      <c r="G256" s="21">
        <f>IF(F256&lt;=86,Spectrum.Pricing.Table!$C$8, IF(F256&lt;=499,Spectrum.Pricing.Table!$C$9,IF(F256&lt;=999,Spectrum.Pricing.Table!$C$10,IF(F256&gt;1000,Spectrum.Pricing.Table!$C$11))))</f>
        <v>0</v>
      </c>
      <c r="H256" s="22" t="e">
        <f>VLOOKUP(G256,Spectrum.Pricing.Table!$C$7:$H$11,3,0)</f>
        <v>#N/A</v>
      </c>
      <c r="I256" s="28" t="e">
        <f>VLOOKUP(G256,Spectrum.Pricing.Table!$C$7:$H$11,4,0)</f>
        <v>#N/A</v>
      </c>
      <c r="J256" s="26">
        <v>70</v>
      </c>
      <c r="K256" s="24" t="e">
        <f t="shared" si="7"/>
        <v>#N/A</v>
      </c>
    </row>
    <row r="257" spans="1:11" x14ac:dyDescent="0.3">
      <c r="A257" s="1">
        <v>8019</v>
      </c>
      <c r="B257" t="s">
        <v>516</v>
      </c>
      <c r="C257" t="s">
        <v>517</v>
      </c>
      <c r="D257" s="3">
        <v>9088</v>
      </c>
      <c r="E257" s="26">
        <v>395.23</v>
      </c>
      <c r="F257" s="26">
        <f t="shared" si="6"/>
        <v>22.994205905422159</v>
      </c>
      <c r="G257" s="21">
        <f>IF(F257&lt;=86,Spectrum.Pricing.Table!$C$8, IF(F257&lt;=499,Spectrum.Pricing.Table!$C$9,IF(F257&lt;=999,Spectrum.Pricing.Table!$C$10,IF(F257&gt;1000,Spectrum.Pricing.Table!$C$11))))</f>
        <v>0</v>
      </c>
      <c r="H257" s="22" t="e">
        <f>VLOOKUP(G257,Spectrum.Pricing.Table!$C$7:$H$11,3,0)</f>
        <v>#N/A</v>
      </c>
      <c r="I257" s="28" t="e">
        <f>VLOOKUP(G257,Spectrum.Pricing.Table!$C$7:$H$11,4,0)</f>
        <v>#N/A</v>
      </c>
      <c r="J257" s="26">
        <v>70</v>
      </c>
      <c r="K257" s="24" t="e">
        <f t="shared" si="7"/>
        <v>#N/A</v>
      </c>
    </row>
    <row r="258" spans="1:11" x14ac:dyDescent="0.3">
      <c r="A258" s="1">
        <v>8021</v>
      </c>
      <c r="B258" t="s">
        <v>518</v>
      </c>
      <c r="C258" t="s">
        <v>519</v>
      </c>
      <c r="D258" s="3">
        <v>8256</v>
      </c>
      <c r="E258" s="26">
        <v>1287.3900000000001</v>
      </c>
      <c r="F258" s="26">
        <f t="shared" ref="F258:F321" si="8">D258/E258</f>
        <v>6.4129750891338286</v>
      </c>
      <c r="G258" s="21">
        <f>IF(F258&lt;=86,Spectrum.Pricing.Table!$C$8, IF(F258&lt;=499,Spectrum.Pricing.Table!$C$9,IF(F258&lt;=999,Spectrum.Pricing.Table!$C$10,IF(F258&gt;1000,Spectrum.Pricing.Table!$C$11))))</f>
        <v>0</v>
      </c>
      <c r="H258" s="22" t="e">
        <f>VLOOKUP(G258,Spectrum.Pricing.Table!$C$7:$H$11,3,0)</f>
        <v>#N/A</v>
      </c>
      <c r="I258" s="28" t="e">
        <f>VLOOKUP(G258,Spectrum.Pricing.Table!$C$7:$H$11,4,0)</f>
        <v>#N/A</v>
      </c>
      <c r="J258" s="26">
        <v>70</v>
      </c>
      <c r="K258" s="24" t="e">
        <f t="shared" ref="K258:K321" si="9">D258*I258*J258</f>
        <v>#N/A</v>
      </c>
    </row>
    <row r="259" spans="1:11" x14ac:dyDescent="0.3">
      <c r="A259" s="1">
        <v>8023</v>
      </c>
      <c r="B259" t="s">
        <v>520</v>
      </c>
      <c r="C259" t="s">
        <v>521</v>
      </c>
      <c r="D259" s="3">
        <v>3524</v>
      </c>
      <c r="E259" s="26">
        <v>1226.95</v>
      </c>
      <c r="F259" s="26">
        <f t="shared" si="8"/>
        <v>2.8721626798158031</v>
      </c>
      <c r="G259" s="21">
        <f>IF(F259&lt;=86,Spectrum.Pricing.Table!$C$8, IF(F259&lt;=499,Spectrum.Pricing.Table!$C$9,IF(F259&lt;=999,Spectrum.Pricing.Table!$C$10,IF(F259&gt;1000,Spectrum.Pricing.Table!$C$11))))</f>
        <v>0</v>
      </c>
      <c r="H259" s="22" t="e">
        <f>VLOOKUP(G259,Spectrum.Pricing.Table!$C$7:$H$11,3,0)</f>
        <v>#N/A</v>
      </c>
      <c r="I259" s="28" t="e">
        <f>VLOOKUP(G259,Spectrum.Pricing.Table!$C$7:$H$11,4,0)</f>
        <v>#N/A</v>
      </c>
      <c r="J259" s="26">
        <v>70</v>
      </c>
      <c r="K259" s="24" t="e">
        <f t="shared" si="9"/>
        <v>#N/A</v>
      </c>
    </row>
    <row r="260" spans="1:11" x14ac:dyDescent="0.3">
      <c r="A260" s="1">
        <v>8025</v>
      </c>
      <c r="B260" t="s">
        <v>522</v>
      </c>
      <c r="C260" t="s">
        <v>523</v>
      </c>
      <c r="D260" s="3">
        <v>5823</v>
      </c>
      <c r="E260" s="26">
        <v>787.42</v>
      </c>
      <c r="F260" s="26">
        <f t="shared" si="8"/>
        <v>7.3950369561352272</v>
      </c>
      <c r="G260" s="21">
        <f>IF(F260&lt;=86,Spectrum.Pricing.Table!$C$8, IF(F260&lt;=499,Spectrum.Pricing.Table!$C$9,IF(F260&lt;=999,Spectrum.Pricing.Table!$C$10,IF(F260&gt;1000,Spectrum.Pricing.Table!$C$11))))</f>
        <v>0</v>
      </c>
      <c r="H260" s="22" t="e">
        <f>VLOOKUP(G260,Spectrum.Pricing.Table!$C$7:$H$11,3,0)</f>
        <v>#N/A</v>
      </c>
      <c r="I260" s="28" t="e">
        <f>VLOOKUP(G260,Spectrum.Pricing.Table!$C$7:$H$11,4,0)</f>
        <v>#N/A</v>
      </c>
      <c r="J260" s="26">
        <v>70</v>
      </c>
      <c r="K260" s="24" t="e">
        <f t="shared" si="9"/>
        <v>#N/A</v>
      </c>
    </row>
    <row r="261" spans="1:11" x14ac:dyDescent="0.3">
      <c r="A261" s="1">
        <v>8027</v>
      </c>
      <c r="B261" t="s">
        <v>524</v>
      </c>
      <c r="C261" t="s">
        <v>525</v>
      </c>
      <c r="D261" s="3">
        <v>4255</v>
      </c>
      <c r="E261" s="26">
        <v>738.63</v>
      </c>
      <c r="F261" s="26">
        <f t="shared" si="8"/>
        <v>5.7606650149601286</v>
      </c>
      <c r="G261" s="21">
        <f>IF(F261&lt;=86,Spectrum.Pricing.Table!$C$8, IF(F261&lt;=499,Spectrum.Pricing.Table!$C$9,IF(F261&lt;=999,Spectrum.Pricing.Table!$C$10,IF(F261&gt;1000,Spectrum.Pricing.Table!$C$11))))</f>
        <v>0</v>
      </c>
      <c r="H261" s="22" t="e">
        <f>VLOOKUP(G261,Spectrum.Pricing.Table!$C$7:$H$11,3,0)</f>
        <v>#N/A</v>
      </c>
      <c r="I261" s="28" t="e">
        <f>VLOOKUP(G261,Spectrum.Pricing.Table!$C$7:$H$11,4,0)</f>
        <v>#N/A</v>
      </c>
      <c r="J261" s="26">
        <v>70</v>
      </c>
      <c r="K261" s="24" t="e">
        <f t="shared" si="9"/>
        <v>#N/A</v>
      </c>
    </row>
    <row r="262" spans="1:11" x14ac:dyDescent="0.3">
      <c r="A262" s="1">
        <v>8029</v>
      </c>
      <c r="B262" t="s">
        <v>526</v>
      </c>
      <c r="C262" t="s">
        <v>527</v>
      </c>
      <c r="D262" s="3">
        <v>30952</v>
      </c>
      <c r="E262" s="26">
        <v>1142.05</v>
      </c>
      <c r="F262" s="26">
        <f t="shared" si="8"/>
        <v>27.102140887001447</v>
      </c>
      <c r="G262" s="21">
        <f>IF(F262&lt;=86,Spectrum.Pricing.Table!$C$8, IF(F262&lt;=499,Spectrum.Pricing.Table!$C$9,IF(F262&lt;=999,Spectrum.Pricing.Table!$C$10,IF(F262&gt;1000,Spectrum.Pricing.Table!$C$11))))</f>
        <v>0</v>
      </c>
      <c r="H262" s="22" t="e">
        <f>VLOOKUP(G262,Spectrum.Pricing.Table!$C$7:$H$11,3,0)</f>
        <v>#N/A</v>
      </c>
      <c r="I262" s="28" t="e">
        <f>VLOOKUP(G262,Spectrum.Pricing.Table!$C$7:$H$11,4,0)</f>
        <v>#N/A</v>
      </c>
      <c r="J262" s="26">
        <v>70</v>
      </c>
      <c r="K262" s="24" t="e">
        <f t="shared" si="9"/>
        <v>#N/A</v>
      </c>
    </row>
    <row r="263" spans="1:11" x14ac:dyDescent="0.3">
      <c r="A263" s="1">
        <v>8031</v>
      </c>
      <c r="B263" t="s">
        <v>528</v>
      </c>
      <c r="C263" t="s">
        <v>529</v>
      </c>
      <c r="D263" s="3">
        <v>600158</v>
      </c>
      <c r="E263" s="26">
        <v>153</v>
      </c>
      <c r="F263" s="26">
        <f t="shared" si="8"/>
        <v>3922.6013071895427</v>
      </c>
      <c r="G263" s="21">
        <f>IF(F263&lt;=86,Spectrum.Pricing.Table!$C$8, IF(F263&lt;=499,Spectrum.Pricing.Table!$C$9,IF(F263&lt;=999,Spectrum.Pricing.Table!$C$10,IF(F263&gt;1000,Spectrum.Pricing.Table!$C$11))))</f>
        <v>0</v>
      </c>
      <c r="H263" s="22" t="e">
        <f>VLOOKUP(G263,Spectrum.Pricing.Table!$C$7:$H$11,3,0)</f>
        <v>#N/A</v>
      </c>
      <c r="I263" s="28" t="e">
        <f>VLOOKUP(G263,Spectrum.Pricing.Table!$C$7:$H$11,4,0)</f>
        <v>#N/A</v>
      </c>
      <c r="J263" s="26">
        <v>70</v>
      </c>
      <c r="K263" s="24" t="e">
        <f t="shared" si="9"/>
        <v>#N/A</v>
      </c>
    </row>
    <row r="264" spans="1:11" x14ac:dyDescent="0.3">
      <c r="A264" s="1">
        <v>8033</v>
      </c>
      <c r="B264" t="s">
        <v>531</v>
      </c>
      <c r="C264" t="s">
        <v>532</v>
      </c>
      <c r="D264" s="3">
        <v>2064</v>
      </c>
      <c r="E264" s="26">
        <v>1067.05</v>
      </c>
      <c r="F264" s="26">
        <f t="shared" si="8"/>
        <v>1.9343048591912282</v>
      </c>
      <c r="G264" s="21">
        <f>IF(F264&lt;=86,Spectrum.Pricing.Table!$C$8, IF(F264&lt;=499,Spectrum.Pricing.Table!$C$9,IF(F264&lt;=999,Spectrum.Pricing.Table!$C$10,IF(F264&gt;1000,Spectrum.Pricing.Table!$C$11))))</f>
        <v>0</v>
      </c>
      <c r="H264" s="22" t="e">
        <f>VLOOKUP(G264,Spectrum.Pricing.Table!$C$7:$H$11,3,0)</f>
        <v>#N/A</v>
      </c>
      <c r="I264" s="28" t="e">
        <f>VLOOKUP(G264,Spectrum.Pricing.Table!$C$7:$H$11,4,0)</f>
        <v>#N/A</v>
      </c>
      <c r="J264" s="26">
        <v>70</v>
      </c>
      <c r="K264" s="24" t="e">
        <f t="shared" si="9"/>
        <v>#N/A</v>
      </c>
    </row>
    <row r="265" spans="1:11" x14ac:dyDescent="0.3">
      <c r="A265" s="1">
        <v>8035</v>
      </c>
      <c r="B265" t="s">
        <v>533</v>
      </c>
      <c r="C265" t="s">
        <v>534</v>
      </c>
      <c r="D265" s="3">
        <v>285465</v>
      </c>
      <c r="E265" s="26">
        <v>840.25</v>
      </c>
      <c r="F265" s="26">
        <f t="shared" si="8"/>
        <v>339.73817316274921</v>
      </c>
      <c r="G265" s="21">
        <f>IF(F265&lt;=86,Spectrum.Pricing.Table!$C$8, IF(F265&lt;=499,Spectrum.Pricing.Table!$C$9,IF(F265&lt;=999,Spectrum.Pricing.Table!$C$10,IF(F265&gt;1000,Spectrum.Pricing.Table!$C$11))))</f>
        <v>0</v>
      </c>
      <c r="H265" s="22" t="e">
        <f>VLOOKUP(G265,Spectrum.Pricing.Table!$C$7:$H$11,3,0)</f>
        <v>#N/A</v>
      </c>
      <c r="I265" s="28" t="e">
        <f>VLOOKUP(G265,Spectrum.Pricing.Table!$C$7:$H$11,4,0)</f>
        <v>#N/A</v>
      </c>
      <c r="J265" s="26">
        <v>70</v>
      </c>
      <c r="K265" s="24" t="e">
        <f t="shared" si="9"/>
        <v>#N/A</v>
      </c>
    </row>
    <row r="266" spans="1:11" x14ac:dyDescent="0.3">
      <c r="A266" s="1">
        <v>8037</v>
      </c>
      <c r="B266" t="s">
        <v>535</v>
      </c>
      <c r="C266" t="s">
        <v>536</v>
      </c>
      <c r="D266" s="3">
        <v>52197</v>
      </c>
      <c r="E266" s="26">
        <v>1684.53</v>
      </c>
      <c r="F266" s="26">
        <f t="shared" si="8"/>
        <v>30.98609107584905</v>
      </c>
      <c r="G266" s="21">
        <f>IF(F266&lt;=86,Spectrum.Pricing.Table!$C$8, IF(F266&lt;=499,Spectrum.Pricing.Table!$C$9,IF(F266&lt;=999,Spectrum.Pricing.Table!$C$10,IF(F266&gt;1000,Spectrum.Pricing.Table!$C$11))))</f>
        <v>0</v>
      </c>
      <c r="H266" s="22" t="e">
        <f>VLOOKUP(G266,Spectrum.Pricing.Table!$C$7:$H$11,3,0)</f>
        <v>#N/A</v>
      </c>
      <c r="I266" s="28" t="e">
        <f>VLOOKUP(G266,Spectrum.Pricing.Table!$C$7:$H$11,4,0)</f>
        <v>#N/A</v>
      </c>
      <c r="J266" s="26">
        <v>70</v>
      </c>
      <c r="K266" s="24" t="e">
        <f t="shared" si="9"/>
        <v>#N/A</v>
      </c>
    </row>
    <row r="267" spans="1:11" x14ac:dyDescent="0.3">
      <c r="A267" s="1">
        <v>8041</v>
      </c>
      <c r="B267" t="s">
        <v>539</v>
      </c>
      <c r="C267" t="s">
        <v>540</v>
      </c>
      <c r="D267" s="3">
        <v>622263</v>
      </c>
      <c r="E267" s="26">
        <v>2126.8000000000002</v>
      </c>
      <c r="F267" s="26">
        <f t="shared" si="8"/>
        <v>292.58181305247319</v>
      </c>
      <c r="G267" s="21">
        <f>IF(F267&lt;=86,Spectrum.Pricing.Table!$C$8, IF(F267&lt;=499,Spectrum.Pricing.Table!$C$9,IF(F267&lt;=999,Spectrum.Pricing.Table!$C$10,IF(F267&gt;1000,Spectrum.Pricing.Table!$C$11))))</f>
        <v>0</v>
      </c>
      <c r="H267" s="22" t="e">
        <f>VLOOKUP(G267,Spectrum.Pricing.Table!$C$7:$H$11,3,0)</f>
        <v>#N/A</v>
      </c>
      <c r="I267" s="28" t="e">
        <f>VLOOKUP(G267,Spectrum.Pricing.Table!$C$7:$H$11,4,0)</f>
        <v>#N/A</v>
      </c>
      <c r="J267" s="26">
        <v>70</v>
      </c>
      <c r="K267" s="24" t="e">
        <f t="shared" si="9"/>
        <v>#N/A</v>
      </c>
    </row>
    <row r="268" spans="1:11" x14ac:dyDescent="0.3">
      <c r="A268" s="1">
        <v>8039</v>
      </c>
      <c r="B268" t="s">
        <v>537</v>
      </c>
      <c r="C268" t="s">
        <v>538</v>
      </c>
      <c r="D268" s="3">
        <v>23086</v>
      </c>
      <c r="E268" s="26">
        <v>1850.85</v>
      </c>
      <c r="F268" s="26">
        <f t="shared" si="8"/>
        <v>12.473187994705135</v>
      </c>
      <c r="G268" s="21">
        <f>IF(F268&lt;=86,Spectrum.Pricing.Table!$C$8, IF(F268&lt;=499,Spectrum.Pricing.Table!$C$9,IF(F268&lt;=999,Spectrum.Pricing.Table!$C$10,IF(F268&gt;1000,Spectrum.Pricing.Table!$C$11))))</f>
        <v>0</v>
      </c>
      <c r="H268" s="22" t="e">
        <f>VLOOKUP(G268,Spectrum.Pricing.Table!$C$7:$H$11,3,0)</f>
        <v>#N/A</v>
      </c>
      <c r="I268" s="28" t="e">
        <f>VLOOKUP(G268,Spectrum.Pricing.Table!$C$7:$H$11,4,0)</f>
        <v>#N/A</v>
      </c>
      <c r="J268" s="26">
        <v>70</v>
      </c>
      <c r="K268" s="24" t="e">
        <f t="shared" si="9"/>
        <v>#N/A</v>
      </c>
    </row>
    <row r="269" spans="1:11" x14ac:dyDescent="0.3">
      <c r="A269" s="1">
        <v>8043</v>
      </c>
      <c r="B269" t="s">
        <v>541</v>
      </c>
      <c r="C269" t="s">
        <v>542</v>
      </c>
      <c r="D269" s="3">
        <v>46824</v>
      </c>
      <c r="E269" s="26">
        <v>1533.07</v>
      </c>
      <c r="F269" s="26">
        <f t="shared" si="8"/>
        <v>30.542636670210754</v>
      </c>
      <c r="G269" s="21">
        <f>IF(F269&lt;=86,Spectrum.Pricing.Table!$C$8, IF(F269&lt;=499,Spectrum.Pricing.Table!$C$9,IF(F269&lt;=999,Spectrum.Pricing.Table!$C$10,IF(F269&gt;1000,Spectrum.Pricing.Table!$C$11))))</f>
        <v>0</v>
      </c>
      <c r="H269" s="22" t="e">
        <f>VLOOKUP(G269,Spectrum.Pricing.Table!$C$7:$H$11,3,0)</f>
        <v>#N/A</v>
      </c>
      <c r="I269" s="28" t="e">
        <f>VLOOKUP(G269,Spectrum.Pricing.Table!$C$7:$H$11,4,0)</f>
        <v>#N/A</v>
      </c>
      <c r="J269" s="26">
        <v>70</v>
      </c>
      <c r="K269" s="24" t="e">
        <f t="shared" si="9"/>
        <v>#N/A</v>
      </c>
    </row>
    <row r="270" spans="1:11" x14ac:dyDescent="0.3">
      <c r="A270" s="1">
        <v>8045</v>
      </c>
      <c r="B270" t="s">
        <v>543</v>
      </c>
      <c r="C270" t="s">
        <v>544</v>
      </c>
      <c r="D270" s="3">
        <v>56389</v>
      </c>
      <c r="E270" s="26">
        <v>2947.56</v>
      </c>
      <c r="F270" s="26">
        <f t="shared" si="8"/>
        <v>19.130738644845227</v>
      </c>
      <c r="G270" s="21">
        <f>IF(F270&lt;=86,Spectrum.Pricing.Table!$C$8, IF(F270&lt;=499,Spectrum.Pricing.Table!$C$9,IF(F270&lt;=999,Spectrum.Pricing.Table!$C$10,IF(F270&gt;1000,Spectrum.Pricing.Table!$C$11))))</f>
        <v>0</v>
      </c>
      <c r="H270" s="22" t="e">
        <f>VLOOKUP(G270,Spectrum.Pricing.Table!$C$7:$H$11,3,0)</f>
        <v>#N/A</v>
      </c>
      <c r="I270" s="28" t="e">
        <f>VLOOKUP(G270,Spectrum.Pricing.Table!$C$7:$H$11,4,0)</f>
        <v>#N/A</v>
      </c>
      <c r="J270" s="26">
        <v>70</v>
      </c>
      <c r="K270" s="24" t="e">
        <f t="shared" si="9"/>
        <v>#N/A</v>
      </c>
    </row>
    <row r="271" spans="1:11" x14ac:dyDescent="0.3">
      <c r="A271" s="1">
        <v>8047</v>
      </c>
      <c r="B271" t="s">
        <v>545</v>
      </c>
      <c r="C271" t="s">
        <v>546</v>
      </c>
      <c r="D271" s="3">
        <v>5441</v>
      </c>
      <c r="E271" s="26">
        <v>149.9</v>
      </c>
      <c r="F271" s="26">
        <f t="shared" si="8"/>
        <v>36.29753168779186</v>
      </c>
      <c r="G271" s="21">
        <f>IF(F271&lt;=86,Spectrum.Pricing.Table!$C$8, IF(F271&lt;=499,Spectrum.Pricing.Table!$C$9,IF(F271&lt;=999,Spectrum.Pricing.Table!$C$10,IF(F271&gt;1000,Spectrum.Pricing.Table!$C$11))))</f>
        <v>0</v>
      </c>
      <c r="H271" s="22" t="e">
        <f>VLOOKUP(G271,Spectrum.Pricing.Table!$C$7:$H$11,3,0)</f>
        <v>#N/A</v>
      </c>
      <c r="I271" s="28" t="e">
        <f>VLOOKUP(G271,Spectrum.Pricing.Table!$C$7:$H$11,4,0)</f>
        <v>#N/A</v>
      </c>
      <c r="J271" s="26">
        <v>70</v>
      </c>
      <c r="K271" s="24" t="e">
        <f t="shared" si="9"/>
        <v>#N/A</v>
      </c>
    </row>
    <row r="272" spans="1:11" x14ac:dyDescent="0.3">
      <c r="A272" s="1">
        <v>8049</v>
      </c>
      <c r="B272" t="s">
        <v>547</v>
      </c>
      <c r="C272" t="s">
        <v>548</v>
      </c>
      <c r="D272" s="3">
        <v>14843</v>
      </c>
      <c r="E272" s="26">
        <v>1846.33</v>
      </c>
      <c r="F272" s="26">
        <f t="shared" si="8"/>
        <v>8.0391912605005604</v>
      </c>
      <c r="G272" s="21">
        <f>IF(F272&lt;=86,Spectrum.Pricing.Table!$C$8, IF(F272&lt;=499,Spectrum.Pricing.Table!$C$9,IF(F272&lt;=999,Spectrum.Pricing.Table!$C$10,IF(F272&gt;1000,Spectrum.Pricing.Table!$C$11))))</f>
        <v>0</v>
      </c>
      <c r="H272" s="22" t="e">
        <f>VLOOKUP(G272,Spectrum.Pricing.Table!$C$7:$H$11,3,0)</f>
        <v>#N/A</v>
      </c>
      <c r="I272" s="28" t="e">
        <f>VLOOKUP(G272,Spectrum.Pricing.Table!$C$7:$H$11,4,0)</f>
        <v>#N/A</v>
      </c>
      <c r="J272" s="26">
        <v>70</v>
      </c>
      <c r="K272" s="24" t="e">
        <f t="shared" si="9"/>
        <v>#N/A</v>
      </c>
    </row>
    <row r="273" spans="1:11" x14ac:dyDescent="0.3">
      <c r="A273" s="1">
        <v>8051</v>
      </c>
      <c r="B273" t="s">
        <v>549</v>
      </c>
      <c r="C273" t="s">
        <v>550</v>
      </c>
      <c r="D273" s="3">
        <v>15324</v>
      </c>
      <c r="E273" s="26">
        <v>3239.1</v>
      </c>
      <c r="F273" s="26">
        <f t="shared" si="8"/>
        <v>4.7309437806798185</v>
      </c>
      <c r="G273" s="21">
        <f>IF(F273&lt;=86,Spectrum.Pricing.Table!$C$8, IF(F273&lt;=499,Spectrum.Pricing.Table!$C$9,IF(F273&lt;=999,Spectrum.Pricing.Table!$C$10,IF(F273&gt;1000,Spectrum.Pricing.Table!$C$11))))</f>
        <v>0</v>
      </c>
      <c r="H273" s="22" t="e">
        <f>VLOOKUP(G273,Spectrum.Pricing.Table!$C$7:$H$11,3,0)</f>
        <v>#N/A</v>
      </c>
      <c r="I273" s="28" t="e">
        <f>VLOOKUP(G273,Spectrum.Pricing.Table!$C$7:$H$11,4,0)</f>
        <v>#N/A</v>
      </c>
      <c r="J273" s="26">
        <v>70</v>
      </c>
      <c r="K273" s="24" t="e">
        <f t="shared" si="9"/>
        <v>#N/A</v>
      </c>
    </row>
    <row r="274" spans="1:11" x14ac:dyDescent="0.3">
      <c r="A274" s="1">
        <v>8053</v>
      </c>
      <c r="B274" t="s">
        <v>551</v>
      </c>
      <c r="C274" t="s">
        <v>552</v>
      </c>
      <c r="D274" s="3">
        <v>843</v>
      </c>
      <c r="E274" s="26">
        <v>1117.25</v>
      </c>
      <c r="F274" s="26">
        <f t="shared" si="8"/>
        <v>0.754531215036921</v>
      </c>
      <c r="G274" s="21">
        <f>IF(F274&lt;=86,Spectrum.Pricing.Table!$C$8, IF(F274&lt;=499,Spectrum.Pricing.Table!$C$9,IF(F274&lt;=999,Spectrum.Pricing.Table!$C$10,IF(F274&gt;1000,Spectrum.Pricing.Table!$C$11))))</f>
        <v>0</v>
      </c>
      <c r="H274" s="22" t="e">
        <f>VLOOKUP(G274,Spectrum.Pricing.Table!$C$7:$H$11,3,0)</f>
        <v>#N/A</v>
      </c>
      <c r="I274" s="28" t="e">
        <f>VLOOKUP(G274,Spectrum.Pricing.Table!$C$7:$H$11,4,0)</f>
        <v>#N/A</v>
      </c>
      <c r="J274" s="26">
        <v>70</v>
      </c>
      <c r="K274" s="24" t="e">
        <f t="shared" si="9"/>
        <v>#N/A</v>
      </c>
    </row>
    <row r="275" spans="1:11" x14ac:dyDescent="0.3">
      <c r="A275" s="1">
        <v>8055</v>
      </c>
      <c r="B275" t="s">
        <v>553</v>
      </c>
      <c r="C275" t="s">
        <v>554</v>
      </c>
      <c r="D275" s="3">
        <v>6711</v>
      </c>
      <c r="E275" s="26">
        <v>1591</v>
      </c>
      <c r="F275" s="26">
        <f t="shared" si="8"/>
        <v>4.2181018227529856</v>
      </c>
      <c r="G275" s="21">
        <f>IF(F275&lt;=86,Spectrum.Pricing.Table!$C$8, IF(F275&lt;=499,Spectrum.Pricing.Table!$C$9,IF(F275&lt;=999,Spectrum.Pricing.Table!$C$10,IF(F275&gt;1000,Spectrum.Pricing.Table!$C$11))))</f>
        <v>0</v>
      </c>
      <c r="H275" s="22" t="e">
        <f>VLOOKUP(G275,Spectrum.Pricing.Table!$C$7:$H$11,3,0)</f>
        <v>#N/A</v>
      </c>
      <c r="I275" s="28" t="e">
        <f>VLOOKUP(G275,Spectrum.Pricing.Table!$C$7:$H$11,4,0)</f>
        <v>#N/A</v>
      </c>
      <c r="J275" s="26">
        <v>70</v>
      </c>
      <c r="K275" s="24" t="e">
        <f t="shared" si="9"/>
        <v>#N/A</v>
      </c>
    </row>
    <row r="276" spans="1:11" x14ac:dyDescent="0.3">
      <c r="A276" s="1">
        <v>8057</v>
      </c>
      <c r="B276" t="s">
        <v>555</v>
      </c>
      <c r="C276" t="s">
        <v>81</v>
      </c>
      <c r="D276" s="3">
        <v>1394</v>
      </c>
      <c r="E276" s="26">
        <v>1613.72</v>
      </c>
      <c r="F276" s="26">
        <f t="shared" si="8"/>
        <v>0.8638425501326128</v>
      </c>
      <c r="G276" s="21">
        <f>IF(F276&lt;=86,Spectrum.Pricing.Table!$C$8, IF(F276&lt;=499,Spectrum.Pricing.Table!$C$9,IF(F276&lt;=999,Spectrum.Pricing.Table!$C$10,IF(F276&gt;1000,Spectrum.Pricing.Table!$C$11))))</f>
        <v>0</v>
      </c>
      <c r="H276" s="22" t="e">
        <f>VLOOKUP(G276,Spectrum.Pricing.Table!$C$7:$H$11,3,0)</f>
        <v>#N/A</v>
      </c>
      <c r="I276" s="28" t="e">
        <f>VLOOKUP(G276,Spectrum.Pricing.Table!$C$7:$H$11,4,0)</f>
        <v>#N/A</v>
      </c>
      <c r="J276" s="26">
        <v>70</v>
      </c>
      <c r="K276" s="24" t="e">
        <f t="shared" si="9"/>
        <v>#N/A</v>
      </c>
    </row>
    <row r="277" spans="1:11" x14ac:dyDescent="0.3">
      <c r="A277" s="1">
        <v>8059</v>
      </c>
      <c r="B277" t="s">
        <v>556</v>
      </c>
      <c r="C277" t="s">
        <v>83</v>
      </c>
      <c r="D277" s="3">
        <v>534543</v>
      </c>
      <c r="E277" s="26">
        <v>764.21</v>
      </c>
      <c r="F277" s="26">
        <f t="shared" si="8"/>
        <v>699.4713494981745</v>
      </c>
      <c r="G277" s="21">
        <f>IF(F277&lt;=86,Spectrum.Pricing.Table!$C$8, IF(F277&lt;=499,Spectrum.Pricing.Table!$C$9,IF(F277&lt;=999,Spectrum.Pricing.Table!$C$10,IF(F277&gt;1000,Spectrum.Pricing.Table!$C$11))))</f>
        <v>0</v>
      </c>
      <c r="H277" s="22" t="e">
        <f>VLOOKUP(G277,Spectrum.Pricing.Table!$C$7:$H$11,3,0)</f>
        <v>#N/A</v>
      </c>
      <c r="I277" s="28" t="e">
        <f>VLOOKUP(G277,Spectrum.Pricing.Table!$C$7:$H$11,4,0)</f>
        <v>#N/A</v>
      </c>
      <c r="J277" s="26">
        <v>70</v>
      </c>
      <c r="K277" s="24" t="e">
        <f t="shared" si="9"/>
        <v>#N/A</v>
      </c>
    </row>
    <row r="278" spans="1:11" x14ac:dyDescent="0.3">
      <c r="A278" s="1">
        <v>8061</v>
      </c>
      <c r="B278" t="s">
        <v>557</v>
      </c>
      <c r="C278" t="s">
        <v>558</v>
      </c>
      <c r="D278" s="3">
        <v>1398</v>
      </c>
      <c r="E278" s="26">
        <v>1767.77</v>
      </c>
      <c r="F278" s="26">
        <f t="shared" si="8"/>
        <v>0.7908268609604191</v>
      </c>
      <c r="G278" s="21">
        <f>IF(F278&lt;=86,Spectrum.Pricing.Table!$C$8, IF(F278&lt;=499,Spectrum.Pricing.Table!$C$9,IF(F278&lt;=999,Spectrum.Pricing.Table!$C$10,IF(F278&gt;1000,Spectrum.Pricing.Table!$C$11))))</f>
        <v>0</v>
      </c>
      <c r="H278" s="22" t="e">
        <f>VLOOKUP(G278,Spectrum.Pricing.Table!$C$7:$H$11,3,0)</f>
        <v>#N/A</v>
      </c>
      <c r="I278" s="28" t="e">
        <f>VLOOKUP(G278,Spectrum.Pricing.Table!$C$7:$H$11,4,0)</f>
        <v>#N/A</v>
      </c>
      <c r="J278" s="26">
        <v>70</v>
      </c>
      <c r="K278" s="24" t="e">
        <f t="shared" si="9"/>
        <v>#N/A</v>
      </c>
    </row>
    <row r="279" spans="1:11" x14ac:dyDescent="0.3">
      <c r="A279" s="1">
        <v>8063</v>
      </c>
      <c r="B279" t="s">
        <v>559</v>
      </c>
      <c r="C279" t="s">
        <v>560</v>
      </c>
      <c r="D279" s="3">
        <v>8270</v>
      </c>
      <c r="E279" s="26">
        <v>2160.8200000000002</v>
      </c>
      <c r="F279" s="26">
        <f t="shared" si="8"/>
        <v>3.82725076591294</v>
      </c>
      <c r="G279" s="21">
        <f>IF(F279&lt;=86,Spectrum.Pricing.Table!$C$8, IF(F279&lt;=499,Spectrum.Pricing.Table!$C$9,IF(F279&lt;=999,Spectrum.Pricing.Table!$C$10,IF(F279&gt;1000,Spectrum.Pricing.Table!$C$11))))</f>
        <v>0</v>
      </c>
      <c r="H279" s="22" t="e">
        <f>VLOOKUP(G279,Spectrum.Pricing.Table!$C$7:$H$11,3,0)</f>
        <v>#N/A</v>
      </c>
      <c r="I279" s="28" t="e">
        <f>VLOOKUP(G279,Spectrum.Pricing.Table!$C$7:$H$11,4,0)</f>
        <v>#N/A</v>
      </c>
      <c r="J279" s="26">
        <v>70</v>
      </c>
      <c r="K279" s="24" t="e">
        <f t="shared" si="9"/>
        <v>#N/A</v>
      </c>
    </row>
    <row r="280" spans="1:11" x14ac:dyDescent="0.3">
      <c r="A280" s="1">
        <v>8067</v>
      </c>
      <c r="B280" t="s">
        <v>562</v>
      </c>
      <c r="C280" t="s">
        <v>563</v>
      </c>
      <c r="D280" s="3">
        <v>51334</v>
      </c>
      <c r="E280" s="26">
        <v>1692.08</v>
      </c>
      <c r="F280" s="26">
        <f t="shared" si="8"/>
        <v>30.337809087040803</v>
      </c>
      <c r="G280" s="21">
        <f>IF(F280&lt;=86,Spectrum.Pricing.Table!$C$8, IF(F280&lt;=499,Spectrum.Pricing.Table!$C$9,IF(F280&lt;=999,Spectrum.Pricing.Table!$C$10,IF(F280&gt;1000,Spectrum.Pricing.Table!$C$11))))</f>
        <v>0</v>
      </c>
      <c r="H280" s="22" t="e">
        <f>VLOOKUP(G280,Spectrum.Pricing.Table!$C$7:$H$11,3,0)</f>
        <v>#N/A</v>
      </c>
      <c r="I280" s="28" t="e">
        <f>VLOOKUP(G280,Spectrum.Pricing.Table!$C$7:$H$11,4,0)</f>
        <v>#N/A</v>
      </c>
      <c r="J280" s="26">
        <v>70</v>
      </c>
      <c r="K280" s="24" t="e">
        <f t="shared" si="9"/>
        <v>#N/A</v>
      </c>
    </row>
    <row r="281" spans="1:11" x14ac:dyDescent="0.3">
      <c r="A281" s="1">
        <v>8065</v>
      </c>
      <c r="B281" t="s">
        <v>561</v>
      </c>
      <c r="C281" t="s">
        <v>412</v>
      </c>
      <c r="D281" s="3">
        <v>7310</v>
      </c>
      <c r="E281" s="26">
        <v>376.91</v>
      </c>
      <c r="F281" s="26">
        <f t="shared" si="8"/>
        <v>19.394550423177947</v>
      </c>
      <c r="G281" s="21">
        <f>IF(F281&lt;=86,Spectrum.Pricing.Table!$C$8, IF(F281&lt;=499,Spectrum.Pricing.Table!$C$9,IF(F281&lt;=999,Spectrum.Pricing.Table!$C$10,IF(F281&gt;1000,Spectrum.Pricing.Table!$C$11))))</f>
        <v>0</v>
      </c>
      <c r="H281" s="22" t="e">
        <f>VLOOKUP(G281,Spectrum.Pricing.Table!$C$7:$H$11,3,0)</f>
        <v>#N/A</v>
      </c>
      <c r="I281" s="28" t="e">
        <f>VLOOKUP(G281,Spectrum.Pricing.Table!$C$7:$H$11,4,0)</f>
        <v>#N/A</v>
      </c>
      <c r="J281" s="26">
        <v>70</v>
      </c>
      <c r="K281" s="24" t="e">
        <f t="shared" si="9"/>
        <v>#N/A</v>
      </c>
    </row>
    <row r="282" spans="1:11" x14ac:dyDescent="0.3">
      <c r="A282" s="1">
        <v>8069</v>
      </c>
      <c r="B282" t="s">
        <v>564</v>
      </c>
      <c r="C282" t="s">
        <v>565</v>
      </c>
      <c r="D282" s="3">
        <v>299630</v>
      </c>
      <c r="E282" s="26">
        <v>2596</v>
      </c>
      <c r="F282" s="26">
        <f t="shared" si="8"/>
        <v>115.41987673343606</v>
      </c>
      <c r="G282" s="21">
        <f>IF(F282&lt;=86,Spectrum.Pricing.Table!$C$8, IF(F282&lt;=499,Spectrum.Pricing.Table!$C$9,IF(F282&lt;=999,Spectrum.Pricing.Table!$C$10,IF(F282&gt;1000,Spectrum.Pricing.Table!$C$11))))</f>
        <v>0</v>
      </c>
      <c r="H282" s="22" t="e">
        <f>VLOOKUP(G282,Spectrum.Pricing.Table!$C$7:$H$11,3,0)</f>
        <v>#N/A</v>
      </c>
      <c r="I282" s="28" t="e">
        <f>VLOOKUP(G282,Spectrum.Pricing.Table!$C$7:$H$11,4,0)</f>
        <v>#N/A</v>
      </c>
      <c r="J282" s="26">
        <v>70</v>
      </c>
      <c r="K282" s="24" t="e">
        <f t="shared" si="9"/>
        <v>#N/A</v>
      </c>
    </row>
    <row r="283" spans="1:11" x14ac:dyDescent="0.3">
      <c r="A283" s="1">
        <v>8071</v>
      </c>
      <c r="B283" t="s">
        <v>566</v>
      </c>
      <c r="C283" t="s">
        <v>567</v>
      </c>
      <c r="D283" s="3">
        <v>15507</v>
      </c>
      <c r="E283" s="26">
        <v>4772.67</v>
      </c>
      <c r="F283" s="26">
        <f t="shared" si="8"/>
        <v>3.2491247037821598</v>
      </c>
      <c r="G283" s="21">
        <f>IF(F283&lt;=86,Spectrum.Pricing.Table!$C$8, IF(F283&lt;=499,Spectrum.Pricing.Table!$C$9,IF(F283&lt;=999,Spectrum.Pricing.Table!$C$10,IF(F283&gt;1000,Spectrum.Pricing.Table!$C$11))))</f>
        <v>0</v>
      </c>
      <c r="H283" s="22" t="e">
        <f>VLOOKUP(G283,Spectrum.Pricing.Table!$C$7:$H$11,3,0)</f>
        <v>#N/A</v>
      </c>
      <c r="I283" s="28" t="e">
        <f>VLOOKUP(G283,Spectrum.Pricing.Table!$C$7:$H$11,4,0)</f>
        <v>#N/A</v>
      </c>
      <c r="J283" s="26">
        <v>70</v>
      </c>
      <c r="K283" s="24" t="e">
        <f t="shared" si="9"/>
        <v>#N/A</v>
      </c>
    </row>
    <row r="284" spans="1:11" x14ac:dyDescent="0.3">
      <c r="A284" s="1">
        <v>8073</v>
      </c>
      <c r="B284" t="s">
        <v>568</v>
      </c>
      <c r="C284" t="s">
        <v>313</v>
      </c>
      <c r="D284" s="3">
        <v>5467</v>
      </c>
      <c r="E284" s="26">
        <v>2577.63</v>
      </c>
      <c r="F284" s="26">
        <f t="shared" si="8"/>
        <v>2.1209405539196857</v>
      </c>
      <c r="G284" s="21">
        <f>IF(F284&lt;=86,Spectrum.Pricing.Table!$C$8, IF(F284&lt;=499,Spectrum.Pricing.Table!$C$9,IF(F284&lt;=999,Spectrum.Pricing.Table!$C$10,IF(F284&gt;1000,Spectrum.Pricing.Table!$C$11))))</f>
        <v>0</v>
      </c>
      <c r="H284" s="22" t="e">
        <f>VLOOKUP(G284,Spectrum.Pricing.Table!$C$7:$H$11,3,0)</f>
        <v>#N/A</v>
      </c>
      <c r="I284" s="28" t="e">
        <f>VLOOKUP(G284,Spectrum.Pricing.Table!$C$7:$H$11,4,0)</f>
        <v>#N/A</v>
      </c>
      <c r="J284" s="26">
        <v>70</v>
      </c>
      <c r="K284" s="24" t="e">
        <f t="shared" si="9"/>
        <v>#N/A</v>
      </c>
    </row>
    <row r="285" spans="1:11" x14ac:dyDescent="0.3">
      <c r="A285" s="1">
        <v>8075</v>
      </c>
      <c r="B285" t="s">
        <v>569</v>
      </c>
      <c r="C285" t="s">
        <v>317</v>
      </c>
      <c r="D285" s="3">
        <v>22709</v>
      </c>
      <c r="E285" s="26">
        <v>1838.55</v>
      </c>
      <c r="F285" s="26">
        <f t="shared" si="8"/>
        <v>12.351581409262735</v>
      </c>
      <c r="G285" s="21">
        <f>IF(F285&lt;=86,Spectrum.Pricing.Table!$C$8, IF(F285&lt;=499,Spectrum.Pricing.Table!$C$9,IF(F285&lt;=999,Spectrum.Pricing.Table!$C$10,IF(F285&gt;1000,Spectrum.Pricing.Table!$C$11))))</f>
        <v>0</v>
      </c>
      <c r="H285" s="22" t="e">
        <f>VLOOKUP(G285,Spectrum.Pricing.Table!$C$7:$H$11,3,0)</f>
        <v>#N/A</v>
      </c>
      <c r="I285" s="28" t="e">
        <f>VLOOKUP(G285,Spectrum.Pricing.Table!$C$7:$H$11,4,0)</f>
        <v>#N/A</v>
      </c>
      <c r="J285" s="26">
        <v>70</v>
      </c>
      <c r="K285" s="24" t="e">
        <f t="shared" si="9"/>
        <v>#N/A</v>
      </c>
    </row>
    <row r="286" spans="1:11" x14ac:dyDescent="0.3">
      <c r="A286" s="1">
        <v>8077</v>
      </c>
      <c r="B286" t="s">
        <v>570</v>
      </c>
      <c r="C286" t="s">
        <v>571</v>
      </c>
      <c r="D286" s="3">
        <v>146723</v>
      </c>
      <c r="E286" s="26">
        <v>3328.97</v>
      </c>
      <c r="F286" s="26">
        <f t="shared" si="8"/>
        <v>44.074593643078792</v>
      </c>
      <c r="G286" s="21">
        <f>IF(F286&lt;=86,Spectrum.Pricing.Table!$C$8, IF(F286&lt;=499,Spectrum.Pricing.Table!$C$9,IF(F286&lt;=999,Spectrum.Pricing.Table!$C$10,IF(F286&gt;1000,Spectrum.Pricing.Table!$C$11))))</f>
        <v>0</v>
      </c>
      <c r="H286" s="22" t="e">
        <f>VLOOKUP(G286,Spectrum.Pricing.Table!$C$7:$H$11,3,0)</f>
        <v>#N/A</v>
      </c>
      <c r="I286" s="28" t="e">
        <f>VLOOKUP(G286,Spectrum.Pricing.Table!$C$7:$H$11,4,0)</f>
        <v>#N/A</v>
      </c>
      <c r="J286" s="26">
        <v>70</v>
      </c>
      <c r="K286" s="24" t="e">
        <f t="shared" si="9"/>
        <v>#N/A</v>
      </c>
    </row>
    <row r="287" spans="1:11" x14ac:dyDescent="0.3">
      <c r="A287" s="1">
        <v>8079</v>
      </c>
      <c r="B287" t="s">
        <v>572</v>
      </c>
      <c r="C287" t="s">
        <v>573</v>
      </c>
      <c r="D287" s="3">
        <v>712</v>
      </c>
      <c r="E287" s="26">
        <v>875.67</v>
      </c>
      <c r="F287" s="26">
        <f t="shared" si="8"/>
        <v>0.81309168979181656</v>
      </c>
      <c r="G287" s="21">
        <f>IF(F287&lt;=86,Spectrum.Pricing.Table!$C$8, IF(F287&lt;=499,Spectrum.Pricing.Table!$C$9,IF(F287&lt;=999,Spectrum.Pricing.Table!$C$10,IF(F287&gt;1000,Spectrum.Pricing.Table!$C$11))))</f>
        <v>0</v>
      </c>
      <c r="H287" s="22" t="e">
        <f>VLOOKUP(G287,Spectrum.Pricing.Table!$C$7:$H$11,3,0)</f>
        <v>#N/A</v>
      </c>
      <c r="I287" s="28" t="e">
        <f>VLOOKUP(G287,Spectrum.Pricing.Table!$C$7:$H$11,4,0)</f>
        <v>#N/A</v>
      </c>
      <c r="J287" s="26">
        <v>70</v>
      </c>
      <c r="K287" s="24" t="e">
        <f t="shared" si="9"/>
        <v>#N/A</v>
      </c>
    </row>
    <row r="288" spans="1:11" x14ac:dyDescent="0.3">
      <c r="A288" s="1">
        <v>8081</v>
      </c>
      <c r="B288" t="s">
        <v>574</v>
      </c>
      <c r="C288" t="s">
        <v>575</v>
      </c>
      <c r="D288" s="3">
        <v>13795</v>
      </c>
      <c r="E288" s="26">
        <v>4743.29</v>
      </c>
      <c r="F288" s="26">
        <f t="shared" si="8"/>
        <v>2.9083189094489268</v>
      </c>
      <c r="G288" s="21">
        <f>IF(F288&lt;=86,Spectrum.Pricing.Table!$C$8, IF(F288&lt;=499,Spectrum.Pricing.Table!$C$9,IF(F288&lt;=999,Spectrum.Pricing.Table!$C$10,IF(F288&gt;1000,Spectrum.Pricing.Table!$C$11))))</f>
        <v>0</v>
      </c>
      <c r="H288" s="22" t="e">
        <f>VLOOKUP(G288,Spectrum.Pricing.Table!$C$7:$H$11,3,0)</f>
        <v>#N/A</v>
      </c>
      <c r="I288" s="28" t="e">
        <f>VLOOKUP(G288,Spectrum.Pricing.Table!$C$7:$H$11,4,0)</f>
        <v>#N/A</v>
      </c>
      <c r="J288" s="26">
        <v>70</v>
      </c>
      <c r="K288" s="24" t="e">
        <f t="shared" si="9"/>
        <v>#N/A</v>
      </c>
    </row>
    <row r="289" spans="1:11" x14ac:dyDescent="0.3">
      <c r="A289" s="1">
        <v>8083</v>
      </c>
      <c r="B289" t="s">
        <v>576</v>
      </c>
      <c r="C289" t="s">
        <v>577</v>
      </c>
      <c r="D289" s="3">
        <v>25535</v>
      </c>
      <c r="E289" s="26">
        <v>2029.53</v>
      </c>
      <c r="F289" s="26">
        <f t="shared" si="8"/>
        <v>12.581730745542071</v>
      </c>
      <c r="G289" s="21">
        <f>IF(F289&lt;=86,Spectrum.Pricing.Table!$C$8, IF(F289&lt;=499,Spectrum.Pricing.Table!$C$9,IF(F289&lt;=999,Spectrum.Pricing.Table!$C$10,IF(F289&gt;1000,Spectrum.Pricing.Table!$C$11))))</f>
        <v>0</v>
      </c>
      <c r="H289" s="22" t="e">
        <f>VLOOKUP(G289,Spectrum.Pricing.Table!$C$7:$H$11,3,0)</f>
        <v>#N/A</v>
      </c>
      <c r="I289" s="28" t="e">
        <f>VLOOKUP(G289,Spectrum.Pricing.Table!$C$7:$H$11,4,0)</f>
        <v>#N/A</v>
      </c>
      <c r="J289" s="26">
        <v>70</v>
      </c>
      <c r="K289" s="24" t="e">
        <f t="shared" si="9"/>
        <v>#N/A</v>
      </c>
    </row>
    <row r="290" spans="1:11" x14ac:dyDescent="0.3">
      <c r="A290" s="1">
        <v>8085</v>
      </c>
      <c r="B290" t="s">
        <v>578</v>
      </c>
      <c r="C290" t="s">
        <v>579</v>
      </c>
      <c r="D290" s="3">
        <v>41276</v>
      </c>
      <c r="E290" s="26">
        <v>2240.6999999999998</v>
      </c>
      <c r="F290" s="26">
        <f t="shared" si="8"/>
        <v>18.421029142678627</v>
      </c>
      <c r="G290" s="21">
        <f>IF(F290&lt;=86,Spectrum.Pricing.Table!$C$8, IF(F290&lt;=499,Spectrum.Pricing.Table!$C$9,IF(F290&lt;=999,Spectrum.Pricing.Table!$C$10,IF(F290&gt;1000,Spectrum.Pricing.Table!$C$11))))</f>
        <v>0</v>
      </c>
      <c r="H290" s="22" t="e">
        <f>VLOOKUP(G290,Spectrum.Pricing.Table!$C$7:$H$11,3,0)</f>
        <v>#N/A</v>
      </c>
      <c r="I290" s="28" t="e">
        <f>VLOOKUP(G290,Spectrum.Pricing.Table!$C$7:$H$11,4,0)</f>
        <v>#N/A</v>
      </c>
      <c r="J290" s="26">
        <v>70</v>
      </c>
      <c r="K290" s="24" t="e">
        <f t="shared" si="9"/>
        <v>#N/A</v>
      </c>
    </row>
    <row r="291" spans="1:11" x14ac:dyDescent="0.3">
      <c r="A291" s="1">
        <v>8087</v>
      </c>
      <c r="B291" t="s">
        <v>580</v>
      </c>
      <c r="C291" t="s">
        <v>116</v>
      </c>
      <c r="D291" s="3">
        <v>28159</v>
      </c>
      <c r="E291" s="26">
        <v>1280.43</v>
      </c>
      <c r="F291" s="26">
        <f t="shared" si="8"/>
        <v>21.991830869317337</v>
      </c>
      <c r="G291" s="21">
        <f>IF(F291&lt;=86,Spectrum.Pricing.Table!$C$8, IF(F291&lt;=499,Spectrum.Pricing.Table!$C$9,IF(F291&lt;=999,Spectrum.Pricing.Table!$C$10,IF(F291&gt;1000,Spectrum.Pricing.Table!$C$11))))</f>
        <v>0</v>
      </c>
      <c r="H291" s="22" t="e">
        <f>VLOOKUP(G291,Spectrum.Pricing.Table!$C$7:$H$11,3,0)</f>
        <v>#N/A</v>
      </c>
      <c r="I291" s="28" t="e">
        <f>VLOOKUP(G291,Spectrum.Pricing.Table!$C$7:$H$11,4,0)</f>
        <v>#N/A</v>
      </c>
      <c r="J291" s="26">
        <v>70</v>
      </c>
      <c r="K291" s="24" t="e">
        <f t="shared" si="9"/>
        <v>#N/A</v>
      </c>
    </row>
    <row r="292" spans="1:11" x14ac:dyDescent="0.3">
      <c r="A292" s="1">
        <v>8089</v>
      </c>
      <c r="B292" t="s">
        <v>581</v>
      </c>
      <c r="C292" t="s">
        <v>582</v>
      </c>
      <c r="D292" s="3">
        <v>18831</v>
      </c>
      <c r="E292" s="26">
        <v>1261.96</v>
      </c>
      <c r="F292" s="26">
        <f t="shared" si="8"/>
        <v>14.922026054708548</v>
      </c>
      <c r="G292" s="21">
        <f>IF(F292&lt;=86,Spectrum.Pricing.Table!$C$8, IF(F292&lt;=499,Spectrum.Pricing.Table!$C$9,IF(F292&lt;=999,Spectrum.Pricing.Table!$C$10,IF(F292&gt;1000,Spectrum.Pricing.Table!$C$11))))</f>
        <v>0</v>
      </c>
      <c r="H292" s="22" t="e">
        <f>VLOOKUP(G292,Spectrum.Pricing.Table!$C$7:$H$11,3,0)</f>
        <v>#N/A</v>
      </c>
      <c r="I292" s="28" t="e">
        <f>VLOOKUP(G292,Spectrum.Pricing.Table!$C$7:$H$11,4,0)</f>
        <v>#N/A</v>
      </c>
      <c r="J292" s="26">
        <v>70</v>
      </c>
      <c r="K292" s="24" t="e">
        <f t="shared" si="9"/>
        <v>#N/A</v>
      </c>
    </row>
    <row r="293" spans="1:11" x14ac:dyDescent="0.3">
      <c r="A293" s="1">
        <v>8091</v>
      </c>
      <c r="B293" t="s">
        <v>583</v>
      </c>
      <c r="C293" t="s">
        <v>584</v>
      </c>
      <c r="D293" s="3">
        <v>4436</v>
      </c>
      <c r="E293" s="26">
        <v>541.59</v>
      </c>
      <c r="F293" s="26">
        <f t="shared" si="8"/>
        <v>8.1906977602983808</v>
      </c>
      <c r="G293" s="21">
        <f>IF(F293&lt;=86,Spectrum.Pricing.Table!$C$8, IF(F293&lt;=499,Spectrum.Pricing.Table!$C$9,IF(F293&lt;=999,Spectrum.Pricing.Table!$C$10,IF(F293&gt;1000,Spectrum.Pricing.Table!$C$11))))</f>
        <v>0</v>
      </c>
      <c r="H293" s="22" t="e">
        <f>VLOOKUP(G293,Spectrum.Pricing.Table!$C$7:$H$11,3,0)</f>
        <v>#N/A</v>
      </c>
      <c r="I293" s="28" t="e">
        <f>VLOOKUP(G293,Spectrum.Pricing.Table!$C$7:$H$11,4,0)</f>
        <v>#N/A</v>
      </c>
      <c r="J293" s="26">
        <v>70</v>
      </c>
      <c r="K293" s="24" t="e">
        <f t="shared" si="9"/>
        <v>#N/A</v>
      </c>
    </row>
    <row r="294" spans="1:11" x14ac:dyDescent="0.3">
      <c r="A294" s="1">
        <v>8093</v>
      </c>
      <c r="B294" t="s">
        <v>585</v>
      </c>
      <c r="C294" t="s">
        <v>586</v>
      </c>
      <c r="D294" s="3">
        <v>16206</v>
      </c>
      <c r="E294" s="26">
        <v>2193.85</v>
      </c>
      <c r="F294" s="26">
        <f t="shared" si="8"/>
        <v>7.3870136973813159</v>
      </c>
      <c r="G294" s="21">
        <f>IF(F294&lt;=86,Spectrum.Pricing.Table!$C$8, IF(F294&lt;=499,Spectrum.Pricing.Table!$C$9,IF(F294&lt;=999,Spectrum.Pricing.Table!$C$10,IF(F294&gt;1000,Spectrum.Pricing.Table!$C$11))))</f>
        <v>0</v>
      </c>
      <c r="H294" s="22" t="e">
        <f>VLOOKUP(G294,Spectrum.Pricing.Table!$C$7:$H$11,3,0)</f>
        <v>#N/A</v>
      </c>
      <c r="I294" s="28" t="e">
        <f>VLOOKUP(G294,Spectrum.Pricing.Table!$C$7:$H$11,4,0)</f>
        <v>#N/A</v>
      </c>
      <c r="J294" s="26">
        <v>70</v>
      </c>
      <c r="K294" s="24" t="e">
        <f t="shared" si="9"/>
        <v>#N/A</v>
      </c>
    </row>
    <row r="295" spans="1:11" x14ac:dyDescent="0.3">
      <c r="A295" s="1">
        <v>8095</v>
      </c>
      <c r="B295" t="s">
        <v>587</v>
      </c>
      <c r="C295" t="s">
        <v>337</v>
      </c>
      <c r="D295" s="3">
        <v>4442</v>
      </c>
      <c r="E295" s="26">
        <v>687.93</v>
      </c>
      <c r="F295" s="26">
        <f t="shared" si="8"/>
        <v>6.4570523163693982</v>
      </c>
      <c r="G295" s="21">
        <f>IF(F295&lt;=86,Spectrum.Pricing.Table!$C$8, IF(F295&lt;=499,Spectrum.Pricing.Table!$C$9,IF(F295&lt;=999,Spectrum.Pricing.Table!$C$10,IF(F295&gt;1000,Spectrum.Pricing.Table!$C$11))))</f>
        <v>0</v>
      </c>
      <c r="H295" s="22" t="e">
        <f>VLOOKUP(G295,Spectrum.Pricing.Table!$C$7:$H$11,3,0)</f>
        <v>#N/A</v>
      </c>
      <c r="I295" s="28" t="e">
        <f>VLOOKUP(G295,Spectrum.Pricing.Table!$C$7:$H$11,4,0)</f>
        <v>#N/A</v>
      </c>
      <c r="J295" s="26">
        <v>70</v>
      </c>
      <c r="K295" s="24" t="e">
        <f t="shared" si="9"/>
        <v>#N/A</v>
      </c>
    </row>
    <row r="296" spans="1:11" x14ac:dyDescent="0.3">
      <c r="A296" s="1">
        <v>8097</v>
      </c>
      <c r="B296" t="s">
        <v>588</v>
      </c>
      <c r="C296" t="s">
        <v>589</v>
      </c>
      <c r="D296" s="3">
        <v>17148</v>
      </c>
      <c r="E296" s="26">
        <v>970.7</v>
      </c>
      <c r="F296" s="26">
        <f t="shared" si="8"/>
        <v>17.665602142783559</v>
      </c>
      <c r="G296" s="21">
        <f>IF(F296&lt;=86,Spectrum.Pricing.Table!$C$8, IF(F296&lt;=499,Spectrum.Pricing.Table!$C$9,IF(F296&lt;=999,Spectrum.Pricing.Table!$C$10,IF(F296&gt;1000,Spectrum.Pricing.Table!$C$11))))</f>
        <v>0</v>
      </c>
      <c r="H296" s="22" t="e">
        <f>VLOOKUP(G296,Spectrum.Pricing.Table!$C$7:$H$11,3,0)</f>
        <v>#N/A</v>
      </c>
      <c r="I296" s="28" t="e">
        <f>VLOOKUP(G296,Spectrum.Pricing.Table!$C$7:$H$11,4,0)</f>
        <v>#N/A</v>
      </c>
      <c r="J296" s="26">
        <v>70</v>
      </c>
      <c r="K296" s="24" t="e">
        <f t="shared" si="9"/>
        <v>#N/A</v>
      </c>
    </row>
    <row r="297" spans="1:11" x14ac:dyDescent="0.3">
      <c r="A297" s="1">
        <v>8099</v>
      </c>
      <c r="B297" t="s">
        <v>590</v>
      </c>
      <c r="C297" t="s">
        <v>591</v>
      </c>
      <c r="D297" s="3">
        <v>12551</v>
      </c>
      <c r="E297" s="26">
        <v>1638.39</v>
      </c>
      <c r="F297" s="26">
        <f t="shared" si="8"/>
        <v>7.6605692173414139</v>
      </c>
      <c r="G297" s="21">
        <f>IF(F297&lt;=86,Spectrum.Pricing.Table!$C$8, IF(F297&lt;=499,Spectrum.Pricing.Table!$C$9,IF(F297&lt;=999,Spectrum.Pricing.Table!$C$10,IF(F297&gt;1000,Spectrum.Pricing.Table!$C$11))))</f>
        <v>0</v>
      </c>
      <c r="H297" s="22" t="e">
        <f>VLOOKUP(G297,Spectrum.Pricing.Table!$C$7:$H$11,3,0)</f>
        <v>#N/A</v>
      </c>
      <c r="I297" s="28" t="e">
        <f>VLOOKUP(G297,Spectrum.Pricing.Table!$C$7:$H$11,4,0)</f>
        <v>#N/A</v>
      </c>
      <c r="J297" s="26">
        <v>70</v>
      </c>
      <c r="K297" s="24" t="e">
        <f t="shared" si="9"/>
        <v>#N/A</v>
      </c>
    </row>
    <row r="298" spans="1:11" x14ac:dyDescent="0.3">
      <c r="A298" s="1">
        <v>8101</v>
      </c>
      <c r="B298" t="s">
        <v>592</v>
      </c>
      <c r="C298" t="s">
        <v>593</v>
      </c>
      <c r="D298" s="3">
        <v>159063</v>
      </c>
      <c r="E298" s="26">
        <v>2386.1</v>
      </c>
      <c r="F298" s="26">
        <f t="shared" si="8"/>
        <v>66.662336029504218</v>
      </c>
      <c r="G298" s="21">
        <f>IF(F298&lt;=86,Spectrum.Pricing.Table!$C$8, IF(F298&lt;=499,Spectrum.Pricing.Table!$C$9,IF(F298&lt;=999,Spectrum.Pricing.Table!$C$10,IF(F298&gt;1000,Spectrum.Pricing.Table!$C$11))))</f>
        <v>0</v>
      </c>
      <c r="H298" s="22" t="e">
        <f>VLOOKUP(G298,Spectrum.Pricing.Table!$C$7:$H$11,3,0)</f>
        <v>#N/A</v>
      </c>
      <c r="I298" s="28" t="e">
        <f>VLOOKUP(G298,Spectrum.Pricing.Table!$C$7:$H$11,4,0)</f>
        <v>#N/A</v>
      </c>
      <c r="J298" s="26">
        <v>70</v>
      </c>
      <c r="K298" s="24" t="e">
        <f t="shared" si="9"/>
        <v>#N/A</v>
      </c>
    </row>
    <row r="299" spans="1:11" x14ac:dyDescent="0.3">
      <c r="A299" s="1">
        <v>8103</v>
      </c>
      <c r="B299" t="s">
        <v>594</v>
      </c>
      <c r="C299" t="s">
        <v>595</v>
      </c>
      <c r="D299" s="3">
        <v>6666</v>
      </c>
      <c r="E299" s="26">
        <v>3220.93</v>
      </c>
      <c r="F299" s="26">
        <f t="shared" si="8"/>
        <v>2.0695885970822094</v>
      </c>
      <c r="G299" s="21">
        <f>IF(F299&lt;=86,Spectrum.Pricing.Table!$C$8, IF(F299&lt;=499,Spectrum.Pricing.Table!$C$9,IF(F299&lt;=999,Spectrum.Pricing.Table!$C$10,IF(F299&gt;1000,Spectrum.Pricing.Table!$C$11))))</f>
        <v>0</v>
      </c>
      <c r="H299" s="22" t="e">
        <f>VLOOKUP(G299,Spectrum.Pricing.Table!$C$7:$H$11,3,0)</f>
        <v>#N/A</v>
      </c>
      <c r="I299" s="28" t="e">
        <f>VLOOKUP(G299,Spectrum.Pricing.Table!$C$7:$H$11,4,0)</f>
        <v>#N/A</v>
      </c>
      <c r="J299" s="26">
        <v>70</v>
      </c>
      <c r="K299" s="24" t="e">
        <f t="shared" si="9"/>
        <v>#N/A</v>
      </c>
    </row>
    <row r="300" spans="1:11" x14ac:dyDescent="0.3">
      <c r="A300" s="1">
        <v>8105</v>
      </c>
      <c r="B300" t="s">
        <v>596</v>
      </c>
      <c r="C300" t="s">
        <v>597</v>
      </c>
      <c r="D300" s="3">
        <v>11982</v>
      </c>
      <c r="E300" s="26">
        <v>911.96</v>
      </c>
      <c r="F300" s="26">
        <f t="shared" si="8"/>
        <v>13.138734155006798</v>
      </c>
      <c r="G300" s="21">
        <f>IF(F300&lt;=86,Spectrum.Pricing.Table!$C$8, IF(F300&lt;=499,Spectrum.Pricing.Table!$C$9,IF(F300&lt;=999,Spectrum.Pricing.Table!$C$10,IF(F300&gt;1000,Spectrum.Pricing.Table!$C$11))))</f>
        <v>0</v>
      </c>
      <c r="H300" s="22" t="e">
        <f>VLOOKUP(G300,Spectrum.Pricing.Table!$C$7:$H$11,3,0)</f>
        <v>#N/A</v>
      </c>
      <c r="I300" s="28" t="e">
        <f>VLOOKUP(G300,Spectrum.Pricing.Table!$C$7:$H$11,4,0)</f>
        <v>#N/A</v>
      </c>
      <c r="J300" s="26">
        <v>70</v>
      </c>
      <c r="K300" s="24" t="e">
        <f t="shared" si="9"/>
        <v>#N/A</v>
      </c>
    </row>
    <row r="301" spans="1:11" x14ac:dyDescent="0.3">
      <c r="A301" s="1">
        <v>8107</v>
      </c>
      <c r="B301" t="s">
        <v>598</v>
      </c>
      <c r="C301" t="s">
        <v>599</v>
      </c>
      <c r="D301" s="3">
        <v>23509</v>
      </c>
      <c r="E301" s="26">
        <v>2362.0300000000002</v>
      </c>
      <c r="F301" s="26">
        <f t="shared" si="8"/>
        <v>9.9528795146547662</v>
      </c>
      <c r="G301" s="21">
        <f>IF(F301&lt;=86,Spectrum.Pricing.Table!$C$8, IF(F301&lt;=499,Spectrum.Pricing.Table!$C$9,IF(F301&lt;=999,Spectrum.Pricing.Table!$C$10,IF(F301&gt;1000,Spectrum.Pricing.Table!$C$11))))</f>
        <v>0</v>
      </c>
      <c r="H301" s="22" t="e">
        <f>VLOOKUP(G301,Spectrum.Pricing.Table!$C$7:$H$11,3,0)</f>
        <v>#N/A</v>
      </c>
      <c r="I301" s="28" t="e">
        <f>VLOOKUP(G301,Spectrum.Pricing.Table!$C$7:$H$11,4,0)</f>
        <v>#N/A</v>
      </c>
      <c r="J301" s="26">
        <v>70</v>
      </c>
      <c r="K301" s="24" t="e">
        <f t="shared" si="9"/>
        <v>#N/A</v>
      </c>
    </row>
    <row r="302" spans="1:11" x14ac:dyDescent="0.3">
      <c r="A302" s="1">
        <v>8109</v>
      </c>
      <c r="B302" t="s">
        <v>600</v>
      </c>
      <c r="C302" t="s">
        <v>601</v>
      </c>
      <c r="D302" s="3">
        <v>6108</v>
      </c>
      <c r="E302" s="26">
        <v>3168.52</v>
      </c>
      <c r="F302" s="26">
        <f t="shared" si="8"/>
        <v>1.9277138853471021</v>
      </c>
      <c r="G302" s="21">
        <f>IF(F302&lt;=86,Spectrum.Pricing.Table!$C$8, IF(F302&lt;=499,Spectrum.Pricing.Table!$C$9,IF(F302&lt;=999,Spectrum.Pricing.Table!$C$10,IF(F302&gt;1000,Spectrum.Pricing.Table!$C$11))))</f>
        <v>0</v>
      </c>
      <c r="H302" s="22" t="e">
        <f>VLOOKUP(G302,Spectrum.Pricing.Table!$C$7:$H$11,3,0)</f>
        <v>#N/A</v>
      </c>
      <c r="I302" s="28" t="e">
        <f>VLOOKUP(G302,Spectrum.Pricing.Table!$C$7:$H$11,4,0)</f>
        <v>#N/A</v>
      </c>
      <c r="J302" s="26">
        <v>70</v>
      </c>
      <c r="K302" s="24" t="e">
        <f t="shared" si="9"/>
        <v>#N/A</v>
      </c>
    </row>
    <row r="303" spans="1:11" x14ac:dyDescent="0.3">
      <c r="A303" s="1">
        <v>8111</v>
      </c>
      <c r="B303" t="s">
        <v>602</v>
      </c>
      <c r="C303" t="s">
        <v>603</v>
      </c>
      <c r="D303" s="3">
        <v>699</v>
      </c>
      <c r="E303" s="26">
        <v>387.49</v>
      </c>
      <c r="F303" s="26">
        <f t="shared" si="8"/>
        <v>1.8039175204521407</v>
      </c>
      <c r="G303" s="21">
        <f>IF(F303&lt;=86,Spectrum.Pricing.Table!$C$8, IF(F303&lt;=499,Spectrum.Pricing.Table!$C$9,IF(F303&lt;=999,Spectrum.Pricing.Table!$C$10,IF(F303&gt;1000,Spectrum.Pricing.Table!$C$11))))</f>
        <v>0</v>
      </c>
      <c r="H303" s="22" t="e">
        <f>VLOOKUP(G303,Spectrum.Pricing.Table!$C$7:$H$11,3,0)</f>
        <v>#N/A</v>
      </c>
      <c r="I303" s="28" t="e">
        <f>VLOOKUP(G303,Spectrum.Pricing.Table!$C$7:$H$11,4,0)</f>
        <v>#N/A</v>
      </c>
      <c r="J303" s="26">
        <v>70</v>
      </c>
      <c r="K303" s="24" t="e">
        <f t="shared" si="9"/>
        <v>#N/A</v>
      </c>
    </row>
    <row r="304" spans="1:11" x14ac:dyDescent="0.3">
      <c r="A304" s="1">
        <v>8113</v>
      </c>
      <c r="B304" t="s">
        <v>604</v>
      </c>
      <c r="C304" t="s">
        <v>605</v>
      </c>
      <c r="D304" s="3">
        <v>7359</v>
      </c>
      <c r="E304" s="26">
        <v>1286.6099999999999</v>
      </c>
      <c r="F304" s="26">
        <f t="shared" si="8"/>
        <v>5.7196819549047504</v>
      </c>
      <c r="G304" s="21">
        <f>IF(F304&lt;=86,Spectrum.Pricing.Table!$C$8, IF(F304&lt;=499,Spectrum.Pricing.Table!$C$9,IF(F304&lt;=999,Spectrum.Pricing.Table!$C$10,IF(F304&gt;1000,Spectrum.Pricing.Table!$C$11))))</f>
        <v>0</v>
      </c>
      <c r="H304" s="22" t="e">
        <f>VLOOKUP(G304,Spectrum.Pricing.Table!$C$7:$H$11,3,0)</f>
        <v>#N/A</v>
      </c>
      <c r="I304" s="28" t="e">
        <f>VLOOKUP(G304,Spectrum.Pricing.Table!$C$7:$H$11,4,0)</f>
        <v>#N/A</v>
      </c>
      <c r="J304" s="26">
        <v>70</v>
      </c>
      <c r="K304" s="24" t="e">
        <f t="shared" si="9"/>
        <v>#N/A</v>
      </c>
    </row>
    <row r="305" spans="1:11" x14ac:dyDescent="0.3">
      <c r="A305" s="1">
        <v>8115</v>
      </c>
      <c r="B305" t="s">
        <v>606</v>
      </c>
      <c r="C305" t="s">
        <v>607</v>
      </c>
      <c r="D305" s="3">
        <v>2379</v>
      </c>
      <c r="E305" s="26">
        <v>548.04</v>
      </c>
      <c r="F305" s="26">
        <f t="shared" si="8"/>
        <v>4.3409240201445156</v>
      </c>
      <c r="G305" s="21">
        <f>IF(F305&lt;=86,Spectrum.Pricing.Table!$C$8, IF(F305&lt;=499,Spectrum.Pricing.Table!$C$9,IF(F305&lt;=999,Spectrum.Pricing.Table!$C$10,IF(F305&gt;1000,Spectrum.Pricing.Table!$C$11))))</f>
        <v>0</v>
      </c>
      <c r="H305" s="22" t="e">
        <f>VLOOKUP(G305,Spectrum.Pricing.Table!$C$7:$H$11,3,0)</f>
        <v>#N/A</v>
      </c>
      <c r="I305" s="28" t="e">
        <f>VLOOKUP(G305,Spectrum.Pricing.Table!$C$7:$H$11,4,0)</f>
        <v>#N/A</v>
      </c>
      <c r="J305" s="26">
        <v>70</v>
      </c>
      <c r="K305" s="24" t="e">
        <f t="shared" si="9"/>
        <v>#N/A</v>
      </c>
    </row>
    <row r="306" spans="1:11" x14ac:dyDescent="0.3">
      <c r="A306" s="1">
        <v>8117</v>
      </c>
      <c r="B306" t="s">
        <v>608</v>
      </c>
      <c r="C306" t="s">
        <v>609</v>
      </c>
      <c r="D306" s="3">
        <v>27994</v>
      </c>
      <c r="E306" s="26">
        <v>608.36</v>
      </c>
      <c r="F306" s="26">
        <f t="shared" si="8"/>
        <v>46.015517128016306</v>
      </c>
      <c r="G306" s="21">
        <f>IF(F306&lt;=86,Spectrum.Pricing.Table!$C$8, IF(F306&lt;=499,Spectrum.Pricing.Table!$C$9,IF(F306&lt;=999,Spectrum.Pricing.Table!$C$10,IF(F306&gt;1000,Spectrum.Pricing.Table!$C$11))))</f>
        <v>0</v>
      </c>
      <c r="H306" s="22" t="e">
        <f>VLOOKUP(G306,Spectrum.Pricing.Table!$C$7:$H$11,3,0)</f>
        <v>#N/A</v>
      </c>
      <c r="I306" s="28" t="e">
        <f>VLOOKUP(G306,Spectrum.Pricing.Table!$C$7:$H$11,4,0)</f>
        <v>#N/A</v>
      </c>
      <c r="J306" s="26">
        <v>70</v>
      </c>
      <c r="K306" s="24" t="e">
        <f t="shared" si="9"/>
        <v>#N/A</v>
      </c>
    </row>
    <row r="307" spans="1:11" x14ac:dyDescent="0.3">
      <c r="A307" s="1">
        <v>8119</v>
      </c>
      <c r="B307" t="s">
        <v>610</v>
      </c>
      <c r="C307" t="s">
        <v>611</v>
      </c>
      <c r="D307" s="3">
        <v>23350</v>
      </c>
      <c r="E307" s="26">
        <v>557.05999999999995</v>
      </c>
      <c r="F307" s="26">
        <f t="shared" si="8"/>
        <v>41.91649014468819</v>
      </c>
      <c r="G307" s="21">
        <f>IF(F307&lt;=86,Spectrum.Pricing.Table!$C$8, IF(F307&lt;=499,Spectrum.Pricing.Table!$C$9,IF(F307&lt;=999,Spectrum.Pricing.Table!$C$10,IF(F307&gt;1000,Spectrum.Pricing.Table!$C$11))))</f>
        <v>0</v>
      </c>
      <c r="H307" s="22" t="e">
        <f>VLOOKUP(G307,Spectrum.Pricing.Table!$C$7:$H$11,3,0)</f>
        <v>#N/A</v>
      </c>
      <c r="I307" s="28" t="e">
        <f>VLOOKUP(G307,Spectrum.Pricing.Table!$C$7:$H$11,4,0)</f>
        <v>#N/A</v>
      </c>
      <c r="J307" s="26">
        <v>70</v>
      </c>
      <c r="K307" s="24" t="e">
        <f t="shared" si="9"/>
        <v>#N/A</v>
      </c>
    </row>
    <row r="308" spans="1:11" x14ac:dyDescent="0.3">
      <c r="A308" s="1">
        <v>8121</v>
      </c>
      <c r="B308" t="s">
        <v>612</v>
      </c>
      <c r="C308" t="s">
        <v>142</v>
      </c>
      <c r="D308" s="3">
        <v>4814</v>
      </c>
      <c r="E308" s="26">
        <v>2518.0300000000002</v>
      </c>
      <c r="F308" s="26">
        <f t="shared" si="8"/>
        <v>1.9118120117711066</v>
      </c>
      <c r="G308" s="21">
        <f>IF(F308&lt;=86,Spectrum.Pricing.Table!$C$8, IF(F308&lt;=499,Spectrum.Pricing.Table!$C$9,IF(F308&lt;=999,Spectrum.Pricing.Table!$C$10,IF(F308&gt;1000,Spectrum.Pricing.Table!$C$11))))</f>
        <v>0</v>
      </c>
      <c r="H308" s="22" t="e">
        <f>VLOOKUP(G308,Spectrum.Pricing.Table!$C$7:$H$11,3,0)</f>
        <v>#N/A</v>
      </c>
      <c r="I308" s="28" t="e">
        <f>VLOOKUP(G308,Spectrum.Pricing.Table!$C$7:$H$11,4,0)</f>
        <v>#N/A</v>
      </c>
      <c r="J308" s="26">
        <v>70</v>
      </c>
      <c r="K308" s="24" t="e">
        <f t="shared" si="9"/>
        <v>#N/A</v>
      </c>
    </row>
    <row r="309" spans="1:11" x14ac:dyDescent="0.3">
      <c r="A309" s="1">
        <v>8123</v>
      </c>
      <c r="B309" t="s">
        <v>613</v>
      </c>
      <c r="C309" t="s">
        <v>614</v>
      </c>
      <c r="D309" s="3">
        <v>252825</v>
      </c>
      <c r="E309" s="26">
        <v>3987.24</v>
      </c>
      <c r="F309" s="26">
        <f t="shared" si="8"/>
        <v>63.408523188972829</v>
      </c>
      <c r="G309" s="21">
        <f>IF(F309&lt;=86,Spectrum.Pricing.Table!$C$8, IF(F309&lt;=499,Spectrum.Pricing.Table!$C$9,IF(F309&lt;=999,Spectrum.Pricing.Table!$C$10,IF(F309&gt;1000,Spectrum.Pricing.Table!$C$11))))</f>
        <v>0</v>
      </c>
      <c r="H309" s="22" t="e">
        <f>VLOOKUP(G309,Spectrum.Pricing.Table!$C$7:$H$11,3,0)</f>
        <v>#N/A</v>
      </c>
      <c r="I309" s="28" t="e">
        <f>VLOOKUP(G309,Spectrum.Pricing.Table!$C$7:$H$11,4,0)</f>
        <v>#N/A</v>
      </c>
      <c r="J309" s="26">
        <v>70</v>
      </c>
      <c r="K309" s="24" t="e">
        <f t="shared" si="9"/>
        <v>#N/A</v>
      </c>
    </row>
    <row r="310" spans="1:11" x14ac:dyDescent="0.3">
      <c r="A310" s="1">
        <v>8125</v>
      </c>
      <c r="B310" t="s">
        <v>615</v>
      </c>
      <c r="C310" t="s">
        <v>240</v>
      </c>
      <c r="D310" s="3">
        <v>10043</v>
      </c>
      <c r="E310" s="26">
        <v>2364.4</v>
      </c>
      <c r="F310" s="26">
        <f t="shared" si="8"/>
        <v>4.2475892403992557</v>
      </c>
      <c r="G310" s="21">
        <f>IF(F310&lt;=86,Spectrum.Pricing.Table!$C$8, IF(F310&lt;=499,Spectrum.Pricing.Table!$C$9,IF(F310&lt;=999,Spectrum.Pricing.Table!$C$10,IF(F310&gt;1000,Spectrum.Pricing.Table!$C$11))))</f>
        <v>0</v>
      </c>
      <c r="H310" s="22" t="e">
        <f>VLOOKUP(G310,Spectrum.Pricing.Table!$C$7:$H$11,3,0)</f>
        <v>#N/A</v>
      </c>
      <c r="I310" s="28" t="e">
        <f>VLOOKUP(G310,Spectrum.Pricing.Table!$C$7:$H$11,4,0)</f>
        <v>#N/A</v>
      </c>
      <c r="J310" s="26">
        <v>70</v>
      </c>
      <c r="K310" s="24" t="e">
        <f t="shared" si="9"/>
        <v>#N/A</v>
      </c>
    </row>
    <row r="311" spans="1:11" x14ac:dyDescent="0.3">
      <c r="A311" s="1">
        <v>9001</v>
      </c>
      <c r="B311" t="s">
        <v>618</v>
      </c>
      <c r="C311" t="s">
        <v>619</v>
      </c>
      <c r="D311" s="3">
        <v>916829</v>
      </c>
      <c r="E311" s="26">
        <v>624.89</v>
      </c>
      <c r="F311" s="26">
        <f t="shared" si="8"/>
        <v>1467.1846244939109</v>
      </c>
      <c r="G311" s="21">
        <f>IF(F311&lt;=86,Spectrum.Pricing.Table!$C$8, IF(F311&lt;=499,Spectrum.Pricing.Table!$C$9,IF(F311&lt;=999,Spectrum.Pricing.Table!$C$10,IF(F311&gt;1000,Spectrum.Pricing.Table!$C$11))))</f>
        <v>0</v>
      </c>
      <c r="H311" s="22" t="e">
        <f>VLOOKUP(G311,Spectrum.Pricing.Table!$C$7:$H$11,3,0)</f>
        <v>#N/A</v>
      </c>
      <c r="I311" s="28" t="e">
        <f>VLOOKUP(G311,Spectrum.Pricing.Table!$C$7:$H$11,4,0)</f>
        <v>#N/A</v>
      </c>
      <c r="J311" s="26">
        <v>70</v>
      </c>
      <c r="K311" s="24" t="e">
        <f t="shared" si="9"/>
        <v>#N/A</v>
      </c>
    </row>
    <row r="312" spans="1:11" x14ac:dyDescent="0.3">
      <c r="A312" s="1">
        <v>9003</v>
      </c>
      <c r="B312" t="s">
        <v>620</v>
      </c>
      <c r="C312" t="s">
        <v>621</v>
      </c>
      <c r="D312" s="3">
        <v>894014</v>
      </c>
      <c r="E312" s="26">
        <v>735.1</v>
      </c>
      <c r="F312" s="26">
        <f t="shared" si="8"/>
        <v>1216.1801115494491</v>
      </c>
      <c r="G312" s="21">
        <f>IF(F312&lt;=86,Spectrum.Pricing.Table!$C$8, IF(F312&lt;=499,Spectrum.Pricing.Table!$C$9,IF(F312&lt;=999,Spectrum.Pricing.Table!$C$10,IF(F312&gt;1000,Spectrum.Pricing.Table!$C$11))))</f>
        <v>0</v>
      </c>
      <c r="H312" s="22" t="e">
        <f>VLOOKUP(G312,Spectrum.Pricing.Table!$C$7:$H$11,3,0)</f>
        <v>#N/A</v>
      </c>
      <c r="I312" s="28" t="e">
        <f>VLOOKUP(G312,Spectrum.Pricing.Table!$C$7:$H$11,4,0)</f>
        <v>#N/A</v>
      </c>
      <c r="J312" s="26">
        <v>70</v>
      </c>
      <c r="K312" s="24" t="e">
        <f t="shared" si="9"/>
        <v>#N/A</v>
      </c>
    </row>
    <row r="313" spans="1:11" x14ac:dyDescent="0.3">
      <c r="A313" s="1">
        <v>9005</v>
      </c>
      <c r="B313" t="s">
        <v>622</v>
      </c>
      <c r="C313" t="s">
        <v>623</v>
      </c>
      <c r="D313" s="3">
        <v>189927</v>
      </c>
      <c r="E313" s="26">
        <v>920.56</v>
      </c>
      <c r="F313" s="26">
        <f t="shared" si="8"/>
        <v>206.31680716085862</v>
      </c>
      <c r="G313" s="21">
        <f>IF(F313&lt;=86,Spectrum.Pricing.Table!$C$8, IF(F313&lt;=499,Spectrum.Pricing.Table!$C$9,IF(F313&lt;=999,Spectrum.Pricing.Table!$C$10,IF(F313&gt;1000,Spectrum.Pricing.Table!$C$11))))</f>
        <v>0</v>
      </c>
      <c r="H313" s="22" t="e">
        <f>VLOOKUP(G313,Spectrum.Pricing.Table!$C$7:$H$11,3,0)</f>
        <v>#N/A</v>
      </c>
      <c r="I313" s="28" t="e">
        <f>VLOOKUP(G313,Spectrum.Pricing.Table!$C$7:$H$11,4,0)</f>
        <v>#N/A</v>
      </c>
      <c r="J313" s="26">
        <v>70</v>
      </c>
      <c r="K313" s="24" t="e">
        <f t="shared" si="9"/>
        <v>#N/A</v>
      </c>
    </row>
    <row r="314" spans="1:11" x14ac:dyDescent="0.3">
      <c r="A314" s="1">
        <v>9007</v>
      </c>
      <c r="B314" t="s">
        <v>624</v>
      </c>
      <c r="C314" t="s">
        <v>625</v>
      </c>
      <c r="D314" s="3">
        <v>165676</v>
      </c>
      <c r="E314" s="26">
        <v>369.3</v>
      </c>
      <c r="F314" s="26">
        <f t="shared" si="8"/>
        <v>448.62171676144055</v>
      </c>
      <c r="G314" s="21">
        <f>IF(F314&lt;=86,Spectrum.Pricing.Table!$C$8, IF(F314&lt;=499,Spectrum.Pricing.Table!$C$9,IF(F314&lt;=999,Spectrum.Pricing.Table!$C$10,IF(F314&gt;1000,Spectrum.Pricing.Table!$C$11))))</f>
        <v>0</v>
      </c>
      <c r="H314" s="22" t="e">
        <f>VLOOKUP(G314,Spectrum.Pricing.Table!$C$7:$H$11,3,0)</f>
        <v>#N/A</v>
      </c>
      <c r="I314" s="28" t="e">
        <f>VLOOKUP(G314,Spectrum.Pricing.Table!$C$7:$H$11,4,0)</f>
        <v>#N/A</v>
      </c>
      <c r="J314" s="26">
        <v>70</v>
      </c>
      <c r="K314" s="24" t="e">
        <f t="shared" si="9"/>
        <v>#N/A</v>
      </c>
    </row>
    <row r="315" spans="1:11" x14ac:dyDescent="0.3">
      <c r="A315" s="1">
        <v>9009</v>
      </c>
      <c r="B315" t="s">
        <v>626</v>
      </c>
      <c r="C315" t="s">
        <v>627</v>
      </c>
      <c r="D315" s="3">
        <v>862477</v>
      </c>
      <c r="E315" s="26">
        <v>604.51</v>
      </c>
      <c r="F315" s="26">
        <f t="shared" si="8"/>
        <v>1426.7373575292386</v>
      </c>
      <c r="G315" s="21">
        <f>IF(F315&lt;=86,Spectrum.Pricing.Table!$C$8, IF(F315&lt;=499,Spectrum.Pricing.Table!$C$9,IF(F315&lt;=999,Spectrum.Pricing.Table!$C$10,IF(F315&gt;1000,Spectrum.Pricing.Table!$C$11))))</f>
        <v>0</v>
      </c>
      <c r="H315" s="22" t="e">
        <f>VLOOKUP(G315,Spectrum.Pricing.Table!$C$7:$H$11,3,0)</f>
        <v>#N/A</v>
      </c>
      <c r="I315" s="28" t="e">
        <f>VLOOKUP(G315,Spectrum.Pricing.Table!$C$7:$H$11,4,0)</f>
        <v>#N/A</v>
      </c>
      <c r="J315" s="26">
        <v>70</v>
      </c>
      <c r="K315" s="24" t="e">
        <f t="shared" si="9"/>
        <v>#N/A</v>
      </c>
    </row>
    <row r="316" spans="1:11" x14ac:dyDescent="0.3">
      <c r="A316" s="1">
        <v>9011</v>
      </c>
      <c r="B316" t="s">
        <v>628</v>
      </c>
      <c r="C316" t="s">
        <v>629</v>
      </c>
      <c r="D316" s="3">
        <v>274055</v>
      </c>
      <c r="E316" s="26">
        <v>664.88</v>
      </c>
      <c r="F316" s="26">
        <f t="shared" si="8"/>
        <v>412.18716159306945</v>
      </c>
      <c r="G316" s="21">
        <f>IF(F316&lt;=86,Spectrum.Pricing.Table!$C$8, IF(F316&lt;=499,Spectrum.Pricing.Table!$C$9,IF(F316&lt;=999,Spectrum.Pricing.Table!$C$10,IF(F316&gt;1000,Spectrum.Pricing.Table!$C$11))))</f>
        <v>0</v>
      </c>
      <c r="H316" s="22" t="e">
        <f>VLOOKUP(G316,Spectrum.Pricing.Table!$C$7:$H$11,3,0)</f>
        <v>#N/A</v>
      </c>
      <c r="I316" s="28" t="e">
        <f>VLOOKUP(G316,Spectrum.Pricing.Table!$C$7:$H$11,4,0)</f>
        <v>#N/A</v>
      </c>
      <c r="J316" s="26">
        <v>70</v>
      </c>
      <c r="K316" s="24" t="e">
        <f t="shared" si="9"/>
        <v>#N/A</v>
      </c>
    </row>
    <row r="317" spans="1:11" x14ac:dyDescent="0.3">
      <c r="A317" s="1">
        <v>9013</v>
      </c>
      <c r="B317" t="s">
        <v>630</v>
      </c>
      <c r="C317" t="s">
        <v>631</v>
      </c>
      <c r="D317" s="3">
        <v>152691</v>
      </c>
      <c r="E317" s="26">
        <v>410.21</v>
      </c>
      <c r="F317" s="26">
        <f t="shared" si="8"/>
        <v>372.22642061383198</v>
      </c>
      <c r="G317" s="21">
        <f>IF(F317&lt;=86,Spectrum.Pricing.Table!$C$8, IF(F317&lt;=499,Spectrum.Pricing.Table!$C$9,IF(F317&lt;=999,Spectrum.Pricing.Table!$C$10,IF(F317&gt;1000,Spectrum.Pricing.Table!$C$11))))</f>
        <v>0</v>
      </c>
      <c r="H317" s="22" t="e">
        <f>VLOOKUP(G317,Spectrum.Pricing.Table!$C$7:$H$11,3,0)</f>
        <v>#N/A</v>
      </c>
      <c r="I317" s="28" t="e">
        <f>VLOOKUP(G317,Spectrum.Pricing.Table!$C$7:$H$11,4,0)</f>
        <v>#N/A</v>
      </c>
      <c r="J317" s="26">
        <v>70</v>
      </c>
      <c r="K317" s="24" t="e">
        <f t="shared" si="9"/>
        <v>#N/A</v>
      </c>
    </row>
    <row r="318" spans="1:11" x14ac:dyDescent="0.3">
      <c r="A318" s="1">
        <v>9015</v>
      </c>
      <c r="B318" t="s">
        <v>632</v>
      </c>
      <c r="C318" t="s">
        <v>633</v>
      </c>
      <c r="D318" s="3">
        <v>118428</v>
      </c>
      <c r="E318" s="26">
        <v>512.91</v>
      </c>
      <c r="F318" s="26">
        <f t="shared" si="8"/>
        <v>230.89430894308944</v>
      </c>
      <c r="G318" s="21">
        <f>IF(F318&lt;=86,Spectrum.Pricing.Table!$C$8, IF(F318&lt;=499,Spectrum.Pricing.Table!$C$9,IF(F318&lt;=999,Spectrum.Pricing.Table!$C$10,IF(F318&gt;1000,Spectrum.Pricing.Table!$C$11))))</f>
        <v>0</v>
      </c>
      <c r="H318" s="22" t="e">
        <f>VLOOKUP(G318,Spectrum.Pricing.Table!$C$7:$H$11,3,0)</f>
        <v>#N/A</v>
      </c>
      <c r="I318" s="28" t="e">
        <f>VLOOKUP(G318,Spectrum.Pricing.Table!$C$7:$H$11,4,0)</f>
        <v>#N/A</v>
      </c>
      <c r="J318" s="26">
        <v>70</v>
      </c>
      <c r="K318" s="24" t="e">
        <f t="shared" si="9"/>
        <v>#N/A</v>
      </c>
    </row>
    <row r="319" spans="1:11" x14ac:dyDescent="0.3">
      <c r="A319" s="1">
        <v>10001</v>
      </c>
      <c r="B319" t="s">
        <v>636</v>
      </c>
      <c r="C319" t="s">
        <v>637</v>
      </c>
      <c r="D319" s="3">
        <v>162310</v>
      </c>
      <c r="E319" s="26">
        <v>586.17999999999995</v>
      </c>
      <c r="F319" s="26">
        <f t="shared" si="8"/>
        <v>276.89446927564916</v>
      </c>
      <c r="G319" s="21">
        <f>IF(F319&lt;=86,Spectrum.Pricing.Table!$C$8, IF(F319&lt;=499,Spectrum.Pricing.Table!$C$9,IF(F319&lt;=999,Spectrum.Pricing.Table!$C$10,IF(F319&gt;1000,Spectrum.Pricing.Table!$C$11))))</f>
        <v>0</v>
      </c>
      <c r="H319" s="22" t="e">
        <f>VLOOKUP(G319,Spectrum.Pricing.Table!$C$7:$H$11,3,0)</f>
        <v>#N/A</v>
      </c>
      <c r="I319" s="28" t="e">
        <f>VLOOKUP(G319,Spectrum.Pricing.Table!$C$7:$H$11,4,0)</f>
        <v>#N/A</v>
      </c>
      <c r="J319" s="26">
        <v>70</v>
      </c>
      <c r="K319" s="24" t="e">
        <f t="shared" si="9"/>
        <v>#N/A</v>
      </c>
    </row>
    <row r="320" spans="1:11" x14ac:dyDescent="0.3">
      <c r="A320" s="1">
        <v>10003</v>
      </c>
      <c r="B320" t="s">
        <v>638</v>
      </c>
      <c r="C320" t="s">
        <v>639</v>
      </c>
      <c r="D320" s="3">
        <v>538479</v>
      </c>
      <c r="E320" s="26">
        <v>426.29</v>
      </c>
      <c r="F320" s="26">
        <f t="shared" si="8"/>
        <v>1263.1753031973537</v>
      </c>
      <c r="G320" s="21">
        <f>IF(F320&lt;=86,Spectrum.Pricing.Table!$C$8, IF(F320&lt;=499,Spectrum.Pricing.Table!$C$9,IF(F320&lt;=999,Spectrum.Pricing.Table!$C$10,IF(F320&gt;1000,Spectrum.Pricing.Table!$C$11))))</f>
        <v>0</v>
      </c>
      <c r="H320" s="22" t="e">
        <f>VLOOKUP(G320,Spectrum.Pricing.Table!$C$7:$H$11,3,0)</f>
        <v>#N/A</v>
      </c>
      <c r="I320" s="28" t="e">
        <f>VLOOKUP(G320,Spectrum.Pricing.Table!$C$7:$H$11,4,0)</f>
        <v>#N/A</v>
      </c>
      <c r="J320" s="26">
        <v>70</v>
      </c>
      <c r="K320" s="24" t="e">
        <f t="shared" si="9"/>
        <v>#N/A</v>
      </c>
    </row>
    <row r="321" spans="1:11" x14ac:dyDescent="0.3">
      <c r="A321" s="1">
        <v>10005</v>
      </c>
      <c r="B321" t="s">
        <v>640</v>
      </c>
      <c r="C321" t="s">
        <v>641</v>
      </c>
      <c r="D321" s="3">
        <v>197145</v>
      </c>
      <c r="E321" s="26">
        <v>936.08</v>
      </c>
      <c r="F321" s="26">
        <f t="shared" si="8"/>
        <v>210.60699940176053</v>
      </c>
      <c r="G321" s="21">
        <f>IF(F321&lt;=86,Spectrum.Pricing.Table!$C$8, IF(F321&lt;=499,Spectrum.Pricing.Table!$C$9,IF(F321&lt;=999,Spectrum.Pricing.Table!$C$10,IF(F321&gt;1000,Spectrum.Pricing.Table!$C$11))))</f>
        <v>0</v>
      </c>
      <c r="H321" s="22" t="e">
        <f>VLOOKUP(G321,Spectrum.Pricing.Table!$C$7:$H$11,3,0)</f>
        <v>#N/A</v>
      </c>
      <c r="I321" s="28" t="e">
        <f>VLOOKUP(G321,Spectrum.Pricing.Table!$C$7:$H$11,4,0)</f>
        <v>#N/A</v>
      </c>
      <c r="J321" s="26">
        <v>70</v>
      </c>
      <c r="K321" s="24" t="e">
        <f t="shared" si="9"/>
        <v>#N/A</v>
      </c>
    </row>
    <row r="322" spans="1:11" x14ac:dyDescent="0.3">
      <c r="A322" s="1">
        <v>11001</v>
      </c>
      <c r="B322" t="s">
        <v>645</v>
      </c>
      <c r="C322" t="s">
        <v>643</v>
      </c>
      <c r="D322" s="3">
        <v>601723</v>
      </c>
      <c r="E322" s="26">
        <v>61.05</v>
      </c>
      <c r="F322" s="26">
        <f t="shared" ref="F322:F385" si="10">D322/E322</f>
        <v>9856.2325962325958</v>
      </c>
      <c r="G322" s="21">
        <f>IF(F322&lt;=86,Spectrum.Pricing.Table!$C$8, IF(F322&lt;=499,Spectrum.Pricing.Table!$C$9,IF(F322&lt;=999,Spectrum.Pricing.Table!$C$10,IF(F322&gt;1000,Spectrum.Pricing.Table!$C$11))))</f>
        <v>0</v>
      </c>
      <c r="H322" s="22" t="e">
        <f>VLOOKUP(G322,Spectrum.Pricing.Table!$C$7:$H$11,3,0)</f>
        <v>#N/A</v>
      </c>
      <c r="I322" s="28" t="e">
        <f>VLOOKUP(G322,Spectrum.Pricing.Table!$C$7:$H$11,4,0)</f>
        <v>#N/A</v>
      </c>
      <c r="J322" s="26">
        <v>70</v>
      </c>
      <c r="K322" s="24" t="e">
        <f t="shared" ref="K322:K385" si="11">D322*I322*J322</f>
        <v>#N/A</v>
      </c>
    </row>
    <row r="323" spans="1:11" x14ac:dyDescent="0.3">
      <c r="A323" s="1">
        <v>12001</v>
      </c>
      <c r="B323" t="s">
        <v>650</v>
      </c>
      <c r="C323" t="s">
        <v>651</v>
      </c>
      <c r="D323" s="3">
        <v>247336</v>
      </c>
      <c r="E323" s="26">
        <v>875.02</v>
      </c>
      <c r="F323" s="26">
        <f t="shared" si="10"/>
        <v>282.66325341135058</v>
      </c>
      <c r="G323" s="21">
        <f>IF(F323&lt;=86,Spectrum.Pricing.Table!$C$8, IF(F323&lt;=499,Spectrum.Pricing.Table!$C$9,IF(F323&lt;=999,Spectrum.Pricing.Table!$C$10,IF(F323&gt;1000,Spectrum.Pricing.Table!$C$11))))</f>
        <v>0</v>
      </c>
      <c r="H323" s="22" t="e">
        <f>VLOOKUP(G323,Spectrum.Pricing.Table!$C$7:$H$11,3,0)</f>
        <v>#N/A</v>
      </c>
      <c r="I323" s="28" t="e">
        <f>VLOOKUP(G323,Spectrum.Pricing.Table!$C$7:$H$11,4,0)</f>
        <v>#N/A</v>
      </c>
      <c r="J323" s="26">
        <v>70</v>
      </c>
      <c r="K323" s="24" t="e">
        <f t="shared" si="11"/>
        <v>#N/A</v>
      </c>
    </row>
    <row r="324" spans="1:11" x14ac:dyDescent="0.3">
      <c r="A324" s="1">
        <v>12003</v>
      </c>
      <c r="B324" t="s">
        <v>652</v>
      </c>
      <c r="C324" t="s">
        <v>653</v>
      </c>
      <c r="D324" s="3">
        <v>27115</v>
      </c>
      <c r="E324" s="26">
        <v>585.23</v>
      </c>
      <c r="F324" s="26">
        <f t="shared" si="10"/>
        <v>46.332211267364968</v>
      </c>
      <c r="G324" s="21">
        <f>IF(F324&lt;=86,Spectrum.Pricing.Table!$C$8, IF(F324&lt;=499,Spectrum.Pricing.Table!$C$9,IF(F324&lt;=999,Spectrum.Pricing.Table!$C$10,IF(F324&gt;1000,Spectrum.Pricing.Table!$C$11))))</f>
        <v>0</v>
      </c>
      <c r="H324" s="22" t="e">
        <f>VLOOKUP(G324,Spectrum.Pricing.Table!$C$7:$H$11,3,0)</f>
        <v>#N/A</v>
      </c>
      <c r="I324" s="28" t="e">
        <f>VLOOKUP(G324,Spectrum.Pricing.Table!$C$7:$H$11,4,0)</f>
        <v>#N/A</v>
      </c>
      <c r="J324" s="26">
        <v>70</v>
      </c>
      <c r="K324" s="24" t="e">
        <f t="shared" si="11"/>
        <v>#N/A</v>
      </c>
    </row>
    <row r="325" spans="1:11" x14ac:dyDescent="0.3">
      <c r="A325" s="1">
        <v>12005</v>
      </c>
      <c r="B325" t="s">
        <v>654</v>
      </c>
      <c r="C325" t="s">
        <v>655</v>
      </c>
      <c r="D325" s="3">
        <v>168852</v>
      </c>
      <c r="E325" s="26">
        <v>758.46</v>
      </c>
      <c r="F325" s="26">
        <f t="shared" si="10"/>
        <v>222.62479234237796</v>
      </c>
      <c r="G325" s="21">
        <f>IF(F325&lt;=86,Spectrum.Pricing.Table!$C$8, IF(F325&lt;=499,Spectrum.Pricing.Table!$C$9,IF(F325&lt;=999,Spectrum.Pricing.Table!$C$10,IF(F325&gt;1000,Spectrum.Pricing.Table!$C$11))))</f>
        <v>0</v>
      </c>
      <c r="H325" s="22" t="e">
        <f>VLOOKUP(G325,Spectrum.Pricing.Table!$C$7:$H$11,3,0)</f>
        <v>#N/A</v>
      </c>
      <c r="I325" s="28" t="e">
        <f>VLOOKUP(G325,Spectrum.Pricing.Table!$C$7:$H$11,4,0)</f>
        <v>#N/A</v>
      </c>
      <c r="J325" s="26">
        <v>70</v>
      </c>
      <c r="K325" s="24" t="e">
        <f t="shared" si="11"/>
        <v>#N/A</v>
      </c>
    </row>
    <row r="326" spans="1:11" x14ac:dyDescent="0.3">
      <c r="A326" s="1">
        <v>12007</v>
      </c>
      <c r="B326" t="s">
        <v>656</v>
      </c>
      <c r="C326" t="s">
        <v>657</v>
      </c>
      <c r="D326" s="3">
        <v>28520</v>
      </c>
      <c r="E326" s="26">
        <v>293.95999999999998</v>
      </c>
      <c r="F326" s="26">
        <f t="shared" si="10"/>
        <v>97.02000272145871</v>
      </c>
      <c r="G326" s="21">
        <f>IF(F326&lt;=86,Spectrum.Pricing.Table!$C$8, IF(F326&lt;=499,Spectrum.Pricing.Table!$C$9,IF(F326&lt;=999,Spectrum.Pricing.Table!$C$10,IF(F326&gt;1000,Spectrum.Pricing.Table!$C$11))))</f>
        <v>0</v>
      </c>
      <c r="H326" s="22" t="e">
        <f>VLOOKUP(G326,Spectrum.Pricing.Table!$C$7:$H$11,3,0)</f>
        <v>#N/A</v>
      </c>
      <c r="I326" s="28" t="e">
        <f>VLOOKUP(G326,Spectrum.Pricing.Table!$C$7:$H$11,4,0)</f>
        <v>#N/A</v>
      </c>
      <c r="J326" s="26">
        <v>70</v>
      </c>
      <c r="K326" s="24" t="e">
        <f t="shared" si="11"/>
        <v>#N/A</v>
      </c>
    </row>
    <row r="327" spans="1:11" x14ac:dyDescent="0.3">
      <c r="A327" s="1">
        <v>12009</v>
      </c>
      <c r="B327" t="s">
        <v>658</v>
      </c>
      <c r="C327" t="s">
        <v>659</v>
      </c>
      <c r="D327" s="3">
        <v>543376</v>
      </c>
      <c r="E327" s="26">
        <v>1015.66</v>
      </c>
      <c r="F327" s="26">
        <f t="shared" si="10"/>
        <v>534.99793237894573</v>
      </c>
      <c r="G327" s="21">
        <f>IF(F327&lt;=86,Spectrum.Pricing.Table!$C$8, IF(F327&lt;=499,Spectrum.Pricing.Table!$C$9,IF(F327&lt;=999,Spectrum.Pricing.Table!$C$10,IF(F327&gt;1000,Spectrum.Pricing.Table!$C$11))))</f>
        <v>0</v>
      </c>
      <c r="H327" s="22" t="e">
        <f>VLOOKUP(G327,Spectrum.Pricing.Table!$C$7:$H$11,3,0)</f>
        <v>#N/A</v>
      </c>
      <c r="I327" s="28" t="e">
        <f>VLOOKUP(G327,Spectrum.Pricing.Table!$C$7:$H$11,4,0)</f>
        <v>#N/A</v>
      </c>
      <c r="J327" s="26">
        <v>70</v>
      </c>
      <c r="K327" s="24" t="e">
        <f t="shared" si="11"/>
        <v>#N/A</v>
      </c>
    </row>
    <row r="328" spans="1:11" x14ac:dyDescent="0.3">
      <c r="A328" s="1">
        <v>12011</v>
      </c>
      <c r="B328" t="s">
        <v>660</v>
      </c>
      <c r="C328" t="s">
        <v>661</v>
      </c>
      <c r="D328" s="3">
        <v>1748066</v>
      </c>
      <c r="E328" s="26">
        <v>1209.79</v>
      </c>
      <c r="F328" s="26">
        <f t="shared" si="10"/>
        <v>1444.9334181965467</v>
      </c>
      <c r="G328" s="21">
        <f>IF(F328&lt;=86,Spectrum.Pricing.Table!$C$8, IF(F328&lt;=499,Spectrum.Pricing.Table!$C$9,IF(F328&lt;=999,Spectrum.Pricing.Table!$C$10,IF(F328&gt;1000,Spectrum.Pricing.Table!$C$11))))</f>
        <v>0</v>
      </c>
      <c r="H328" s="22" t="e">
        <f>VLOOKUP(G328,Spectrum.Pricing.Table!$C$7:$H$11,3,0)</f>
        <v>#N/A</v>
      </c>
      <c r="I328" s="28" t="e">
        <f>VLOOKUP(G328,Spectrum.Pricing.Table!$C$7:$H$11,4,0)</f>
        <v>#N/A</v>
      </c>
      <c r="J328" s="26">
        <v>70</v>
      </c>
      <c r="K328" s="24" t="e">
        <f t="shared" si="11"/>
        <v>#N/A</v>
      </c>
    </row>
    <row r="329" spans="1:11" x14ac:dyDescent="0.3">
      <c r="A329" s="1">
        <v>12013</v>
      </c>
      <c r="B329" t="s">
        <v>662</v>
      </c>
      <c r="C329" t="s">
        <v>25</v>
      </c>
      <c r="D329" s="3">
        <v>14625</v>
      </c>
      <c r="E329" s="26">
        <v>567.33000000000004</v>
      </c>
      <c r="F329" s="26">
        <f t="shared" si="10"/>
        <v>25.778647348104275</v>
      </c>
      <c r="G329" s="21">
        <f>IF(F329&lt;=86,Spectrum.Pricing.Table!$C$8, IF(F329&lt;=499,Spectrum.Pricing.Table!$C$9,IF(F329&lt;=999,Spectrum.Pricing.Table!$C$10,IF(F329&gt;1000,Spectrum.Pricing.Table!$C$11))))</f>
        <v>0</v>
      </c>
      <c r="H329" s="22" t="e">
        <f>VLOOKUP(G329,Spectrum.Pricing.Table!$C$7:$H$11,3,0)</f>
        <v>#N/A</v>
      </c>
      <c r="I329" s="28" t="e">
        <f>VLOOKUP(G329,Spectrum.Pricing.Table!$C$7:$H$11,4,0)</f>
        <v>#N/A</v>
      </c>
      <c r="J329" s="26">
        <v>70</v>
      </c>
      <c r="K329" s="24" t="e">
        <f t="shared" si="11"/>
        <v>#N/A</v>
      </c>
    </row>
    <row r="330" spans="1:11" x14ac:dyDescent="0.3">
      <c r="A330" s="1">
        <v>12015</v>
      </c>
      <c r="B330" t="s">
        <v>663</v>
      </c>
      <c r="C330" t="s">
        <v>664</v>
      </c>
      <c r="D330" s="3">
        <v>159978</v>
      </c>
      <c r="E330" s="26">
        <v>680.28</v>
      </c>
      <c r="F330" s="26">
        <f t="shared" si="10"/>
        <v>235.16493208678781</v>
      </c>
      <c r="G330" s="21">
        <f>IF(F330&lt;=86,Spectrum.Pricing.Table!$C$8, IF(F330&lt;=499,Spectrum.Pricing.Table!$C$9,IF(F330&lt;=999,Spectrum.Pricing.Table!$C$10,IF(F330&gt;1000,Spectrum.Pricing.Table!$C$11))))</f>
        <v>0</v>
      </c>
      <c r="H330" s="22" t="e">
        <f>VLOOKUP(G330,Spectrum.Pricing.Table!$C$7:$H$11,3,0)</f>
        <v>#N/A</v>
      </c>
      <c r="I330" s="28" t="e">
        <f>VLOOKUP(G330,Spectrum.Pricing.Table!$C$7:$H$11,4,0)</f>
        <v>#N/A</v>
      </c>
      <c r="J330" s="26">
        <v>70</v>
      </c>
      <c r="K330" s="24" t="e">
        <f t="shared" si="11"/>
        <v>#N/A</v>
      </c>
    </row>
    <row r="331" spans="1:11" x14ac:dyDescent="0.3">
      <c r="A331" s="1">
        <v>12017</v>
      </c>
      <c r="B331" t="s">
        <v>665</v>
      </c>
      <c r="C331" t="s">
        <v>666</v>
      </c>
      <c r="D331" s="3">
        <v>141236</v>
      </c>
      <c r="E331" s="26">
        <v>581.70000000000005</v>
      </c>
      <c r="F331" s="26">
        <f t="shared" si="10"/>
        <v>242.79869348461403</v>
      </c>
      <c r="G331" s="21">
        <f>IF(F331&lt;=86,Spectrum.Pricing.Table!$C$8, IF(F331&lt;=499,Spectrum.Pricing.Table!$C$9,IF(F331&lt;=999,Spectrum.Pricing.Table!$C$10,IF(F331&gt;1000,Spectrum.Pricing.Table!$C$11))))</f>
        <v>0</v>
      </c>
      <c r="H331" s="22" t="e">
        <f>VLOOKUP(G331,Spectrum.Pricing.Table!$C$7:$H$11,3,0)</f>
        <v>#N/A</v>
      </c>
      <c r="I331" s="28" t="e">
        <f>VLOOKUP(G331,Spectrum.Pricing.Table!$C$7:$H$11,4,0)</f>
        <v>#N/A</v>
      </c>
      <c r="J331" s="26">
        <v>70</v>
      </c>
      <c r="K331" s="24" t="e">
        <f t="shared" si="11"/>
        <v>#N/A</v>
      </c>
    </row>
    <row r="332" spans="1:11" x14ac:dyDescent="0.3">
      <c r="A332" s="1">
        <v>12019</v>
      </c>
      <c r="B332" t="s">
        <v>667</v>
      </c>
      <c r="C332" t="s">
        <v>37</v>
      </c>
      <c r="D332" s="3">
        <v>190865</v>
      </c>
      <c r="E332" s="26">
        <v>604.36</v>
      </c>
      <c r="F332" s="26">
        <f t="shared" si="10"/>
        <v>315.8134224634324</v>
      </c>
      <c r="G332" s="21">
        <f>IF(F332&lt;=86,Spectrum.Pricing.Table!$C$8, IF(F332&lt;=499,Spectrum.Pricing.Table!$C$9,IF(F332&lt;=999,Spectrum.Pricing.Table!$C$10,IF(F332&gt;1000,Spectrum.Pricing.Table!$C$11))))</f>
        <v>0</v>
      </c>
      <c r="H332" s="22" t="e">
        <f>VLOOKUP(G332,Spectrum.Pricing.Table!$C$7:$H$11,3,0)</f>
        <v>#N/A</v>
      </c>
      <c r="I332" s="28" t="e">
        <f>VLOOKUP(G332,Spectrum.Pricing.Table!$C$7:$H$11,4,0)</f>
        <v>#N/A</v>
      </c>
      <c r="J332" s="26">
        <v>70</v>
      </c>
      <c r="K332" s="24" t="e">
        <f t="shared" si="11"/>
        <v>#N/A</v>
      </c>
    </row>
    <row r="333" spans="1:11" x14ac:dyDescent="0.3">
      <c r="A333" s="1">
        <v>12021</v>
      </c>
      <c r="B333" t="s">
        <v>668</v>
      </c>
      <c r="C333" t="s">
        <v>669</v>
      </c>
      <c r="D333" s="3">
        <v>321520</v>
      </c>
      <c r="E333" s="26">
        <v>1998.32</v>
      </c>
      <c r="F333" s="26">
        <f t="shared" si="10"/>
        <v>160.8951519276192</v>
      </c>
      <c r="G333" s="21">
        <f>IF(F333&lt;=86,Spectrum.Pricing.Table!$C$8, IF(F333&lt;=499,Spectrum.Pricing.Table!$C$9,IF(F333&lt;=999,Spectrum.Pricing.Table!$C$10,IF(F333&gt;1000,Spectrum.Pricing.Table!$C$11))))</f>
        <v>0</v>
      </c>
      <c r="H333" s="22" t="e">
        <f>VLOOKUP(G333,Spectrum.Pricing.Table!$C$7:$H$11,3,0)</f>
        <v>#N/A</v>
      </c>
      <c r="I333" s="28" t="e">
        <f>VLOOKUP(G333,Spectrum.Pricing.Table!$C$7:$H$11,4,0)</f>
        <v>#N/A</v>
      </c>
      <c r="J333" s="26">
        <v>70</v>
      </c>
      <c r="K333" s="24" t="e">
        <f t="shared" si="11"/>
        <v>#N/A</v>
      </c>
    </row>
    <row r="334" spans="1:11" x14ac:dyDescent="0.3">
      <c r="A334" s="1">
        <v>12023</v>
      </c>
      <c r="B334" t="s">
        <v>670</v>
      </c>
      <c r="C334" t="s">
        <v>268</v>
      </c>
      <c r="D334" s="3">
        <v>67531</v>
      </c>
      <c r="E334" s="26">
        <v>797.57</v>
      </c>
      <c r="F334" s="26">
        <f t="shared" si="10"/>
        <v>84.670937974096319</v>
      </c>
      <c r="G334" s="21">
        <f>IF(F334&lt;=86,Spectrum.Pricing.Table!$C$8, IF(F334&lt;=499,Spectrum.Pricing.Table!$C$9,IF(F334&lt;=999,Spectrum.Pricing.Table!$C$10,IF(F334&gt;1000,Spectrum.Pricing.Table!$C$11))))</f>
        <v>0</v>
      </c>
      <c r="H334" s="22" t="e">
        <f>VLOOKUP(G334,Spectrum.Pricing.Table!$C$7:$H$11,3,0)</f>
        <v>#N/A</v>
      </c>
      <c r="I334" s="28" t="e">
        <f>VLOOKUP(G334,Spectrum.Pricing.Table!$C$7:$H$11,4,0)</f>
        <v>#N/A</v>
      </c>
      <c r="J334" s="26">
        <v>70</v>
      </c>
      <c r="K334" s="24" t="e">
        <f t="shared" si="11"/>
        <v>#N/A</v>
      </c>
    </row>
    <row r="335" spans="1:11" x14ac:dyDescent="0.3">
      <c r="A335" s="1">
        <v>12027</v>
      </c>
      <c r="B335" t="s">
        <v>671</v>
      </c>
      <c r="C335" t="s">
        <v>672</v>
      </c>
      <c r="D335" s="3">
        <v>34862</v>
      </c>
      <c r="E335" s="26">
        <v>637.05999999999995</v>
      </c>
      <c r="F335" s="26">
        <f t="shared" si="10"/>
        <v>54.723259975512512</v>
      </c>
      <c r="G335" s="21">
        <f>IF(F335&lt;=86,Spectrum.Pricing.Table!$C$8, IF(F335&lt;=499,Spectrum.Pricing.Table!$C$9,IF(F335&lt;=999,Spectrum.Pricing.Table!$C$10,IF(F335&gt;1000,Spectrum.Pricing.Table!$C$11))))</f>
        <v>0</v>
      </c>
      <c r="H335" s="22" t="e">
        <f>VLOOKUP(G335,Spectrum.Pricing.Table!$C$7:$H$11,3,0)</f>
        <v>#N/A</v>
      </c>
      <c r="I335" s="28" t="e">
        <f>VLOOKUP(G335,Spectrum.Pricing.Table!$C$7:$H$11,4,0)</f>
        <v>#N/A</v>
      </c>
      <c r="J335" s="26">
        <v>70</v>
      </c>
      <c r="K335" s="24" t="e">
        <f t="shared" si="11"/>
        <v>#N/A</v>
      </c>
    </row>
    <row r="336" spans="1:11" x14ac:dyDescent="0.3">
      <c r="A336" s="1">
        <v>12029</v>
      </c>
      <c r="B336" t="s">
        <v>673</v>
      </c>
      <c r="C336" t="s">
        <v>674</v>
      </c>
      <c r="D336" s="3">
        <v>16422</v>
      </c>
      <c r="E336" s="26">
        <v>705.05</v>
      </c>
      <c r="F336" s="26">
        <f t="shared" si="10"/>
        <v>23.291965108857529</v>
      </c>
      <c r="G336" s="21">
        <f>IF(F336&lt;=86,Spectrum.Pricing.Table!$C$8, IF(F336&lt;=499,Spectrum.Pricing.Table!$C$9,IF(F336&lt;=999,Spectrum.Pricing.Table!$C$10,IF(F336&gt;1000,Spectrum.Pricing.Table!$C$11))))</f>
        <v>0</v>
      </c>
      <c r="H336" s="22" t="e">
        <f>VLOOKUP(G336,Spectrum.Pricing.Table!$C$7:$H$11,3,0)</f>
        <v>#N/A</v>
      </c>
      <c r="I336" s="28" t="e">
        <f>VLOOKUP(G336,Spectrum.Pricing.Table!$C$7:$H$11,4,0)</f>
        <v>#N/A</v>
      </c>
      <c r="J336" s="26">
        <v>70</v>
      </c>
      <c r="K336" s="24" t="e">
        <f t="shared" si="11"/>
        <v>#N/A</v>
      </c>
    </row>
    <row r="337" spans="1:11" x14ac:dyDescent="0.3">
      <c r="A337" s="1">
        <v>12031</v>
      </c>
      <c r="B337" t="s">
        <v>675</v>
      </c>
      <c r="C337" t="s">
        <v>676</v>
      </c>
      <c r="D337" s="3">
        <v>864263</v>
      </c>
      <c r="E337" s="26">
        <v>762.19</v>
      </c>
      <c r="F337" s="26">
        <f t="shared" si="10"/>
        <v>1133.9206759469423</v>
      </c>
      <c r="G337" s="21">
        <f>IF(F337&lt;=86,Spectrum.Pricing.Table!$C$8, IF(F337&lt;=499,Spectrum.Pricing.Table!$C$9,IF(F337&lt;=999,Spectrum.Pricing.Table!$C$10,IF(F337&gt;1000,Spectrum.Pricing.Table!$C$11))))</f>
        <v>0</v>
      </c>
      <c r="H337" s="22" t="e">
        <f>VLOOKUP(G337,Spectrum.Pricing.Table!$C$7:$H$11,3,0)</f>
        <v>#N/A</v>
      </c>
      <c r="I337" s="28" t="e">
        <f>VLOOKUP(G337,Spectrum.Pricing.Table!$C$7:$H$11,4,0)</f>
        <v>#N/A</v>
      </c>
      <c r="J337" s="26">
        <v>70</v>
      </c>
      <c r="K337" s="24" t="e">
        <f t="shared" si="11"/>
        <v>#N/A</v>
      </c>
    </row>
    <row r="338" spans="1:11" x14ac:dyDescent="0.3">
      <c r="A338" s="1">
        <v>12033</v>
      </c>
      <c r="B338" t="s">
        <v>677</v>
      </c>
      <c r="C338" t="s">
        <v>63</v>
      </c>
      <c r="D338" s="3">
        <v>297619</v>
      </c>
      <c r="E338" s="26">
        <v>656.46</v>
      </c>
      <c r="F338" s="26">
        <f t="shared" si="10"/>
        <v>453.36958839837916</v>
      </c>
      <c r="G338" s="21">
        <f>IF(F338&lt;=86,Spectrum.Pricing.Table!$C$8, IF(F338&lt;=499,Spectrum.Pricing.Table!$C$9,IF(F338&lt;=999,Spectrum.Pricing.Table!$C$10,IF(F338&gt;1000,Spectrum.Pricing.Table!$C$11))))</f>
        <v>0</v>
      </c>
      <c r="H338" s="22" t="e">
        <f>VLOOKUP(G338,Spectrum.Pricing.Table!$C$7:$H$11,3,0)</f>
        <v>#N/A</v>
      </c>
      <c r="I338" s="28" t="e">
        <f>VLOOKUP(G338,Spectrum.Pricing.Table!$C$7:$H$11,4,0)</f>
        <v>#N/A</v>
      </c>
      <c r="J338" s="26">
        <v>70</v>
      </c>
      <c r="K338" s="24" t="e">
        <f t="shared" si="11"/>
        <v>#N/A</v>
      </c>
    </row>
    <row r="339" spans="1:11" x14ac:dyDescent="0.3">
      <c r="A339" s="1">
        <v>12035</v>
      </c>
      <c r="B339" t="s">
        <v>678</v>
      </c>
      <c r="C339" t="s">
        <v>679</v>
      </c>
      <c r="D339" s="3">
        <v>95696</v>
      </c>
      <c r="E339" s="26">
        <v>485.46</v>
      </c>
      <c r="F339" s="26">
        <f t="shared" si="10"/>
        <v>197.12437687966053</v>
      </c>
      <c r="G339" s="21">
        <f>IF(F339&lt;=86,Spectrum.Pricing.Table!$C$8, IF(F339&lt;=499,Spectrum.Pricing.Table!$C$9,IF(F339&lt;=999,Spectrum.Pricing.Table!$C$10,IF(F339&gt;1000,Spectrum.Pricing.Table!$C$11))))</f>
        <v>0</v>
      </c>
      <c r="H339" s="22" t="e">
        <f>VLOOKUP(G339,Spectrum.Pricing.Table!$C$7:$H$11,3,0)</f>
        <v>#N/A</v>
      </c>
      <c r="I339" s="28" t="e">
        <f>VLOOKUP(G339,Spectrum.Pricing.Table!$C$7:$H$11,4,0)</f>
        <v>#N/A</v>
      </c>
      <c r="J339" s="26">
        <v>70</v>
      </c>
      <c r="K339" s="24" t="e">
        <f t="shared" si="11"/>
        <v>#N/A</v>
      </c>
    </row>
    <row r="340" spans="1:11" x14ac:dyDescent="0.3">
      <c r="A340" s="1">
        <v>12037</v>
      </c>
      <c r="B340" t="s">
        <v>680</v>
      </c>
      <c r="C340" t="s">
        <v>69</v>
      </c>
      <c r="D340" s="3">
        <v>11549</v>
      </c>
      <c r="E340" s="26">
        <v>534.72</v>
      </c>
      <c r="F340" s="26">
        <f t="shared" si="10"/>
        <v>21.598219628964692</v>
      </c>
      <c r="G340" s="21">
        <f>IF(F340&lt;=86,Spectrum.Pricing.Table!$C$8, IF(F340&lt;=499,Spectrum.Pricing.Table!$C$9,IF(F340&lt;=999,Spectrum.Pricing.Table!$C$10,IF(F340&gt;1000,Spectrum.Pricing.Table!$C$11))))</f>
        <v>0</v>
      </c>
      <c r="H340" s="22" t="e">
        <f>VLOOKUP(G340,Spectrum.Pricing.Table!$C$7:$H$11,3,0)</f>
        <v>#N/A</v>
      </c>
      <c r="I340" s="28" t="e">
        <f>VLOOKUP(G340,Spectrum.Pricing.Table!$C$7:$H$11,4,0)</f>
        <v>#N/A</v>
      </c>
      <c r="J340" s="26">
        <v>70</v>
      </c>
      <c r="K340" s="24" t="e">
        <f t="shared" si="11"/>
        <v>#N/A</v>
      </c>
    </row>
    <row r="341" spans="1:11" x14ac:dyDescent="0.3">
      <c r="A341" s="1">
        <v>12039</v>
      </c>
      <c r="B341" t="s">
        <v>681</v>
      </c>
      <c r="C341" t="s">
        <v>682</v>
      </c>
      <c r="D341" s="3">
        <v>46389</v>
      </c>
      <c r="E341" s="26">
        <v>516.33000000000004</v>
      </c>
      <c r="F341" s="26">
        <f t="shared" si="10"/>
        <v>89.843704607518447</v>
      </c>
      <c r="G341" s="21">
        <f>IF(F341&lt;=86,Spectrum.Pricing.Table!$C$8, IF(F341&lt;=499,Spectrum.Pricing.Table!$C$9,IF(F341&lt;=999,Spectrum.Pricing.Table!$C$10,IF(F341&gt;1000,Spectrum.Pricing.Table!$C$11))))</f>
        <v>0</v>
      </c>
      <c r="H341" s="22" t="e">
        <f>VLOOKUP(G341,Spectrum.Pricing.Table!$C$7:$H$11,3,0)</f>
        <v>#N/A</v>
      </c>
      <c r="I341" s="28" t="e">
        <f>VLOOKUP(G341,Spectrum.Pricing.Table!$C$7:$H$11,4,0)</f>
        <v>#N/A</v>
      </c>
      <c r="J341" s="26">
        <v>70</v>
      </c>
      <c r="K341" s="24" t="e">
        <f t="shared" si="11"/>
        <v>#N/A</v>
      </c>
    </row>
    <row r="342" spans="1:11" x14ac:dyDescent="0.3">
      <c r="A342" s="1">
        <v>12041</v>
      </c>
      <c r="B342" t="s">
        <v>683</v>
      </c>
      <c r="C342" t="s">
        <v>684</v>
      </c>
      <c r="D342" s="3">
        <v>16939</v>
      </c>
      <c r="E342" s="26">
        <v>349.68</v>
      </c>
      <c r="F342" s="26">
        <f t="shared" si="10"/>
        <v>48.441432166552275</v>
      </c>
      <c r="G342" s="21">
        <f>IF(F342&lt;=86,Spectrum.Pricing.Table!$C$8, IF(F342&lt;=499,Spectrum.Pricing.Table!$C$9,IF(F342&lt;=999,Spectrum.Pricing.Table!$C$10,IF(F342&gt;1000,Spectrum.Pricing.Table!$C$11))))</f>
        <v>0</v>
      </c>
      <c r="H342" s="22" t="e">
        <f>VLOOKUP(G342,Spectrum.Pricing.Table!$C$7:$H$11,3,0)</f>
        <v>#N/A</v>
      </c>
      <c r="I342" s="28" t="e">
        <f>VLOOKUP(G342,Spectrum.Pricing.Table!$C$7:$H$11,4,0)</f>
        <v>#N/A</v>
      </c>
      <c r="J342" s="26">
        <v>70</v>
      </c>
      <c r="K342" s="24" t="e">
        <f t="shared" si="11"/>
        <v>#N/A</v>
      </c>
    </row>
    <row r="343" spans="1:11" x14ac:dyDescent="0.3">
      <c r="A343" s="1">
        <v>12043</v>
      </c>
      <c r="B343" t="s">
        <v>685</v>
      </c>
      <c r="C343" t="s">
        <v>686</v>
      </c>
      <c r="D343" s="3">
        <v>12884</v>
      </c>
      <c r="E343" s="26">
        <v>806.01</v>
      </c>
      <c r="F343" s="26">
        <f t="shared" si="10"/>
        <v>15.984913338544187</v>
      </c>
      <c r="G343" s="21">
        <f>IF(F343&lt;=86,Spectrum.Pricing.Table!$C$8, IF(F343&lt;=499,Spectrum.Pricing.Table!$C$9,IF(F343&lt;=999,Spectrum.Pricing.Table!$C$10,IF(F343&gt;1000,Spectrum.Pricing.Table!$C$11))))</f>
        <v>0</v>
      </c>
      <c r="H343" s="22" t="e">
        <f>VLOOKUP(G343,Spectrum.Pricing.Table!$C$7:$H$11,3,0)</f>
        <v>#N/A</v>
      </c>
      <c r="I343" s="28" t="e">
        <f>VLOOKUP(G343,Spectrum.Pricing.Table!$C$7:$H$11,4,0)</f>
        <v>#N/A</v>
      </c>
      <c r="J343" s="26">
        <v>70</v>
      </c>
      <c r="K343" s="24" t="e">
        <f t="shared" si="11"/>
        <v>#N/A</v>
      </c>
    </row>
    <row r="344" spans="1:11" x14ac:dyDescent="0.3">
      <c r="A344" s="1">
        <v>12045</v>
      </c>
      <c r="B344" t="s">
        <v>687</v>
      </c>
      <c r="C344" t="s">
        <v>688</v>
      </c>
      <c r="D344" s="3">
        <v>15863</v>
      </c>
      <c r="E344" s="26">
        <v>564.01</v>
      </c>
      <c r="F344" s="26">
        <f t="shared" si="10"/>
        <v>28.125387847733197</v>
      </c>
      <c r="G344" s="21">
        <f>IF(F344&lt;=86,Spectrum.Pricing.Table!$C$8, IF(F344&lt;=499,Spectrum.Pricing.Table!$C$9,IF(F344&lt;=999,Spectrum.Pricing.Table!$C$10,IF(F344&gt;1000,Spectrum.Pricing.Table!$C$11))))</f>
        <v>0</v>
      </c>
      <c r="H344" s="22" t="e">
        <f>VLOOKUP(G344,Spectrum.Pricing.Table!$C$7:$H$11,3,0)</f>
        <v>#N/A</v>
      </c>
      <c r="I344" s="28" t="e">
        <f>VLOOKUP(G344,Spectrum.Pricing.Table!$C$7:$H$11,4,0)</f>
        <v>#N/A</v>
      </c>
      <c r="J344" s="26">
        <v>70</v>
      </c>
      <c r="K344" s="24" t="e">
        <f t="shared" si="11"/>
        <v>#N/A</v>
      </c>
    </row>
    <row r="345" spans="1:11" x14ac:dyDescent="0.3">
      <c r="A345" s="1">
        <v>12047</v>
      </c>
      <c r="B345" t="s">
        <v>689</v>
      </c>
      <c r="C345" t="s">
        <v>690</v>
      </c>
      <c r="D345" s="3">
        <v>14799</v>
      </c>
      <c r="E345" s="26">
        <v>513.79</v>
      </c>
      <c r="F345" s="26">
        <f t="shared" si="10"/>
        <v>28.803596800249132</v>
      </c>
      <c r="G345" s="21">
        <f>IF(F345&lt;=86,Spectrum.Pricing.Table!$C$8, IF(F345&lt;=499,Spectrum.Pricing.Table!$C$9,IF(F345&lt;=999,Spectrum.Pricing.Table!$C$10,IF(F345&gt;1000,Spectrum.Pricing.Table!$C$11))))</f>
        <v>0</v>
      </c>
      <c r="H345" s="22" t="e">
        <f>VLOOKUP(G345,Spectrum.Pricing.Table!$C$7:$H$11,3,0)</f>
        <v>#N/A</v>
      </c>
      <c r="I345" s="28" t="e">
        <f>VLOOKUP(G345,Spectrum.Pricing.Table!$C$7:$H$11,4,0)</f>
        <v>#N/A</v>
      </c>
      <c r="J345" s="26">
        <v>70</v>
      </c>
      <c r="K345" s="24" t="e">
        <f t="shared" si="11"/>
        <v>#N/A</v>
      </c>
    </row>
    <row r="346" spans="1:11" x14ac:dyDescent="0.3">
      <c r="A346" s="1">
        <v>12049</v>
      </c>
      <c r="B346" t="s">
        <v>691</v>
      </c>
      <c r="C346" t="s">
        <v>692</v>
      </c>
      <c r="D346" s="3">
        <v>27731</v>
      </c>
      <c r="E346" s="26">
        <v>637.78</v>
      </c>
      <c r="F346" s="26">
        <f t="shared" si="10"/>
        <v>43.480510520869267</v>
      </c>
      <c r="G346" s="21">
        <f>IF(F346&lt;=86,Spectrum.Pricing.Table!$C$8, IF(F346&lt;=499,Spectrum.Pricing.Table!$C$9,IF(F346&lt;=999,Spectrum.Pricing.Table!$C$10,IF(F346&gt;1000,Spectrum.Pricing.Table!$C$11))))</f>
        <v>0</v>
      </c>
      <c r="H346" s="22" t="e">
        <f>VLOOKUP(G346,Spectrum.Pricing.Table!$C$7:$H$11,3,0)</f>
        <v>#N/A</v>
      </c>
      <c r="I346" s="28" t="e">
        <f>VLOOKUP(G346,Spectrum.Pricing.Table!$C$7:$H$11,4,0)</f>
        <v>#N/A</v>
      </c>
      <c r="J346" s="26">
        <v>70</v>
      </c>
      <c r="K346" s="24" t="e">
        <f t="shared" si="11"/>
        <v>#N/A</v>
      </c>
    </row>
    <row r="347" spans="1:11" x14ac:dyDescent="0.3">
      <c r="A347" s="1">
        <v>12051</v>
      </c>
      <c r="B347" t="s">
        <v>693</v>
      </c>
      <c r="C347" t="s">
        <v>694</v>
      </c>
      <c r="D347" s="3">
        <v>39140</v>
      </c>
      <c r="E347" s="26">
        <v>1152.75</v>
      </c>
      <c r="F347" s="26">
        <f t="shared" si="10"/>
        <v>33.953589243114294</v>
      </c>
      <c r="G347" s="21">
        <f>IF(F347&lt;=86,Spectrum.Pricing.Table!$C$8, IF(F347&lt;=499,Spectrum.Pricing.Table!$C$9,IF(F347&lt;=999,Spectrum.Pricing.Table!$C$10,IF(F347&gt;1000,Spectrum.Pricing.Table!$C$11))))</f>
        <v>0</v>
      </c>
      <c r="H347" s="22" t="e">
        <f>VLOOKUP(G347,Spectrum.Pricing.Table!$C$7:$H$11,3,0)</f>
        <v>#N/A</v>
      </c>
      <c r="I347" s="28" t="e">
        <f>VLOOKUP(G347,Spectrum.Pricing.Table!$C$7:$H$11,4,0)</f>
        <v>#N/A</v>
      </c>
      <c r="J347" s="26">
        <v>70</v>
      </c>
      <c r="K347" s="24" t="e">
        <f t="shared" si="11"/>
        <v>#N/A</v>
      </c>
    </row>
    <row r="348" spans="1:11" x14ac:dyDescent="0.3">
      <c r="A348" s="1">
        <v>12053</v>
      </c>
      <c r="B348" t="s">
        <v>695</v>
      </c>
      <c r="C348" t="s">
        <v>696</v>
      </c>
      <c r="D348" s="3">
        <v>172778</v>
      </c>
      <c r="E348" s="26">
        <v>472.54</v>
      </c>
      <c r="F348" s="26">
        <f t="shared" si="10"/>
        <v>365.6367714902442</v>
      </c>
      <c r="G348" s="21">
        <f>IF(F348&lt;=86,Spectrum.Pricing.Table!$C$8, IF(F348&lt;=499,Spectrum.Pricing.Table!$C$9,IF(F348&lt;=999,Spectrum.Pricing.Table!$C$10,IF(F348&gt;1000,Spectrum.Pricing.Table!$C$11))))</f>
        <v>0</v>
      </c>
      <c r="H348" s="22" t="e">
        <f>VLOOKUP(G348,Spectrum.Pricing.Table!$C$7:$H$11,3,0)</f>
        <v>#N/A</v>
      </c>
      <c r="I348" s="28" t="e">
        <f>VLOOKUP(G348,Spectrum.Pricing.Table!$C$7:$H$11,4,0)</f>
        <v>#N/A</v>
      </c>
      <c r="J348" s="26">
        <v>70</v>
      </c>
      <c r="K348" s="24" t="e">
        <f t="shared" si="11"/>
        <v>#N/A</v>
      </c>
    </row>
    <row r="349" spans="1:11" x14ac:dyDescent="0.3">
      <c r="A349" s="1">
        <v>12055</v>
      </c>
      <c r="B349" t="s">
        <v>697</v>
      </c>
      <c r="C349" t="s">
        <v>698</v>
      </c>
      <c r="D349" s="3">
        <v>98786</v>
      </c>
      <c r="E349" s="26">
        <v>1016.61</v>
      </c>
      <c r="F349" s="26">
        <f t="shared" si="10"/>
        <v>97.171973519835532</v>
      </c>
      <c r="G349" s="21">
        <f>IF(F349&lt;=86,Spectrum.Pricing.Table!$C$8, IF(F349&lt;=499,Spectrum.Pricing.Table!$C$9,IF(F349&lt;=999,Spectrum.Pricing.Table!$C$10,IF(F349&gt;1000,Spectrum.Pricing.Table!$C$11))))</f>
        <v>0</v>
      </c>
      <c r="H349" s="22" t="e">
        <f>VLOOKUP(G349,Spectrum.Pricing.Table!$C$7:$H$11,3,0)</f>
        <v>#N/A</v>
      </c>
      <c r="I349" s="28" t="e">
        <f>VLOOKUP(G349,Spectrum.Pricing.Table!$C$7:$H$11,4,0)</f>
        <v>#N/A</v>
      </c>
      <c r="J349" s="26">
        <v>70</v>
      </c>
      <c r="K349" s="24" t="e">
        <f t="shared" si="11"/>
        <v>#N/A</v>
      </c>
    </row>
    <row r="350" spans="1:11" x14ac:dyDescent="0.3">
      <c r="A350" s="1">
        <v>12057</v>
      </c>
      <c r="B350" t="s">
        <v>699</v>
      </c>
      <c r="C350" t="s">
        <v>700</v>
      </c>
      <c r="D350" s="3">
        <v>1229226</v>
      </c>
      <c r="E350" s="26">
        <v>1020.21</v>
      </c>
      <c r="F350" s="26">
        <f t="shared" si="10"/>
        <v>1204.8754668156555</v>
      </c>
      <c r="G350" s="21">
        <f>IF(F350&lt;=86,Spectrum.Pricing.Table!$C$8, IF(F350&lt;=499,Spectrum.Pricing.Table!$C$9,IF(F350&lt;=999,Spectrum.Pricing.Table!$C$10,IF(F350&gt;1000,Spectrum.Pricing.Table!$C$11))))</f>
        <v>0</v>
      </c>
      <c r="H350" s="22" t="e">
        <f>VLOOKUP(G350,Spectrum.Pricing.Table!$C$7:$H$11,3,0)</f>
        <v>#N/A</v>
      </c>
      <c r="I350" s="28" t="e">
        <f>VLOOKUP(G350,Spectrum.Pricing.Table!$C$7:$H$11,4,0)</f>
        <v>#N/A</v>
      </c>
      <c r="J350" s="26">
        <v>70</v>
      </c>
      <c r="K350" s="24" t="e">
        <f t="shared" si="11"/>
        <v>#N/A</v>
      </c>
    </row>
    <row r="351" spans="1:11" x14ac:dyDescent="0.3">
      <c r="A351" s="1">
        <v>12059</v>
      </c>
      <c r="B351" t="s">
        <v>701</v>
      </c>
      <c r="C351" t="s">
        <v>702</v>
      </c>
      <c r="D351" s="3">
        <v>19927</v>
      </c>
      <c r="E351" s="26">
        <v>478.78</v>
      </c>
      <c r="F351" s="26">
        <f t="shared" si="10"/>
        <v>41.620368436442625</v>
      </c>
      <c r="G351" s="21">
        <f>IF(F351&lt;=86,Spectrum.Pricing.Table!$C$8, IF(F351&lt;=499,Spectrum.Pricing.Table!$C$9,IF(F351&lt;=999,Spectrum.Pricing.Table!$C$10,IF(F351&gt;1000,Spectrum.Pricing.Table!$C$11))))</f>
        <v>0</v>
      </c>
      <c r="H351" s="22" t="e">
        <f>VLOOKUP(G351,Spectrum.Pricing.Table!$C$7:$H$11,3,0)</f>
        <v>#N/A</v>
      </c>
      <c r="I351" s="28" t="e">
        <f>VLOOKUP(G351,Spectrum.Pricing.Table!$C$7:$H$11,4,0)</f>
        <v>#N/A</v>
      </c>
      <c r="J351" s="26">
        <v>70</v>
      </c>
      <c r="K351" s="24" t="e">
        <f t="shared" si="11"/>
        <v>#N/A</v>
      </c>
    </row>
    <row r="352" spans="1:11" x14ac:dyDescent="0.3">
      <c r="A352" s="1">
        <v>12061</v>
      </c>
      <c r="B352" t="s">
        <v>703</v>
      </c>
      <c r="C352" t="s">
        <v>704</v>
      </c>
      <c r="D352" s="3">
        <v>138028</v>
      </c>
      <c r="E352" s="26">
        <v>502.87</v>
      </c>
      <c r="F352" s="26">
        <f t="shared" si="10"/>
        <v>274.48048203312982</v>
      </c>
      <c r="G352" s="21">
        <f>IF(F352&lt;=86,Spectrum.Pricing.Table!$C$8, IF(F352&lt;=499,Spectrum.Pricing.Table!$C$9,IF(F352&lt;=999,Spectrum.Pricing.Table!$C$10,IF(F352&gt;1000,Spectrum.Pricing.Table!$C$11))))</f>
        <v>0</v>
      </c>
      <c r="H352" s="22" t="e">
        <f>VLOOKUP(G352,Spectrum.Pricing.Table!$C$7:$H$11,3,0)</f>
        <v>#N/A</v>
      </c>
      <c r="I352" s="28" t="e">
        <f>VLOOKUP(G352,Spectrum.Pricing.Table!$C$7:$H$11,4,0)</f>
        <v>#N/A</v>
      </c>
      <c r="J352" s="26">
        <v>70</v>
      </c>
      <c r="K352" s="24" t="e">
        <f t="shared" si="11"/>
        <v>#N/A</v>
      </c>
    </row>
    <row r="353" spans="1:11" x14ac:dyDescent="0.3">
      <c r="A353" s="1">
        <v>12063</v>
      </c>
      <c r="B353" t="s">
        <v>705</v>
      </c>
      <c r="C353" t="s">
        <v>81</v>
      </c>
      <c r="D353" s="3">
        <v>49746</v>
      </c>
      <c r="E353" s="26">
        <v>917.76</v>
      </c>
      <c r="F353" s="26">
        <f t="shared" si="10"/>
        <v>54.20371338912134</v>
      </c>
      <c r="G353" s="21">
        <f>IF(F353&lt;=86,Spectrum.Pricing.Table!$C$8, IF(F353&lt;=499,Spectrum.Pricing.Table!$C$9,IF(F353&lt;=999,Spectrum.Pricing.Table!$C$10,IF(F353&gt;1000,Spectrum.Pricing.Table!$C$11))))</f>
        <v>0</v>
      </c>
      <c r="H353" s="22" t="e">
        <f>VLOOKUP(G353,Spectrum.Pricing.Table!$C$7:$H$11,3,0)</f>
        <v>#N/A</v>
      </c>
      <c r="I353" s="28" t="e">
        <f>VLOOKUP(G353,Spectrum.Pricing.Table!$C$7:$H$11,4,0)</f>
        <v>#N/A</v>
      </c>
      <c r="J353" s="26">
        <v>70</v>
      </c>
      <c r="K353" s="24" t="e">
        <f t="shared" si="11"/>
        <v>#N/A</v>
      </c>
    </row>
    <row r="354" spans="1:11" x14ac:dyDescent="0.3">
      <c r="A354" s="1">
        <v>12065</v>
      </c>
      <c r="B354" t="s">
        <v>706</v>
      </c>
      <c r="C354" t="s">
        <v>83</v>
      </c>
      <c r="D354" s="3">
        <v>14761</v>
      </c>
      <c r="E354" s="26">
        <v>598.1</v>
      </c>
      <c r="F354" s="26">
        <f t="shared" si="10"/>
        <v>24.679819428189266</v>
      </c>
      <c r="G354" s="21">
        <f>IF(F354&lt;=86,Spectrum.Pricing.Table!$C$8, IF(F354&lt;=499,Spectrum.Pricing.Table!$C$9,IF(F354&lt;=999,Spectrum.Pricing.Table!$C$10,IF(F354&gt;1000,Spectrum.Pricing.Table!$C$11))))</f>
        <v>0</v>
      </c>
      <c r="H354" s="22" t="e">
        <f>VLOOKUP(G354,Spectrum.Pricing.Table!$C$7:$H$11,3,0)</f>
        <v>#N/A</v>
      </c>
      <c r="I354" s="28" t="e">
        <f>VLOOKUP(G354,Spectrum.Pricing.Table!$C$7:$H$11,4,0)</f>
        <v>#N/A</v>
      </c>
      <c r="J354" s="26">
        <v>70</v>
      </c>
      <c r="K354" s="24" t="e">
        <f t="shared" si="11"/>
        <v>#N/A</v>
      </c>
    </row>
    <row r="355" spans="1:11" x14ac:dyDescent="0.3">
      <c r="A355" s="1">
        <v>12067</v>
      </c>
      <c r="B355" t="s">
        <v>707</v>
      </c>
      <c r="C355" t="s">
        <v>309</v>
      </c>
      <c r="D355" s="3">
        <v>8870</v>
      </c>
      <c r="E355" s="26">
        <v>543.41</v>
      </c>
      <c r="F355" s="26">
        <f t="shared" si="10"/>
        <v>16.322850149978837</v>
      </c>
      <c r="G355" s="21">
        <f>IF(F355&lt;=86,Spectrum.Pricing.Table!$C$8, IF(F355&lt;=499,Spectrum.Pricing.Table!$C$9,IF(F355&lt;=999,Spectrum.Pricing.Table!$C$10,IF(F355&gt;1000,Spectrum.Pricing.Table!$C$11))))</f>
        <v>0</v>
      </c>
      <c r="H355" s="22" t="e">
        <f>VLOOKUP(G355,Spectrum.Pricing.Table!$C$7:$H$11,3,0)</f>
        <v>#N/A</v>
      </c>
      <c r="I355" s="28" t="e">
        <f>VLOOKUP(G355,Spectrum.Pricing.Table!$C$7:$H$11,4,0)</f>
        <v>#N/A</v>
      </c>
      <c r="J355" s="26">
        <v>70</v>
      </c>
      <c r="K355" s="24" t="e">
        <f t="shared" si="11"/>
        <v>#N/A</v>
      </c>
    </row>
    <row r="356" spans="1:11" x14ac:dyDescent="0.3">
      <c r="A356" s="1">
        <v>12069</v>
      </c>
      <c r="B356" t="s">
        <v>708</v>
      </c>
      <c r="C356" t="s">
        <v>412</v>
      </c>
      <c r="D356" s="3">
        <v>297052</v>
      </c>
      <c r="E356" s="26">
        <v>938.38</v>
      </c>
      <c r="F356" s="26">
        <f t="shared" si="10"/>
        <v>316.55832391994716</v>
      </c>
      <c r="G356" s="21">
        <f>IF(F356&lt;=86,Spectrum.Pricing.Table!$C$8, IF(F356&lt;=499,Spectrum.Pricing.Table!$C$9,IF(F356&lt;=999,Spectrum.Pricing.Table!$C$10,IF(F356&gt;1000,Spectrum.Pricing.Table!$C$11))))</f>
        <v>0</v>
      </c>
      <c r="H356" s="22" t="e">
        <f>VLOOKUP(G356,Spectrum.Pricing.Table!$C$7:$H$11,3,0)</f>
        <v>#N/A</v>
      </c>
      <c r="I356" s="28" t="e">
        <f>VLOOKUP(G356,Spectrum.Pricing.Table!$C$7:$H$11,4,0)</f>
        <v>#N/A</v>
      </c>
      <c r="J356" s="26">
        <v>70</v>
      </c>
      <c r="K356" s="24" t="e">
        <f t="shared" si="11"/>
        <v>#N/A</v>
      </c>
    </row>
    <row r="357" spans="1:11" x14ac:dyDescent="0.3">
      <c r="A357" s="1">
        <v>12071</v>
      </c>
      <c r="B357" t="s">
        <v>710</v>
      </c>
      <c r="C357" t="s">
        <v>92</v>
      </c>
      <c r="D357" s="3">
        <v>618754</v>
      </c>
      <c r="E357" s="26">
        <v>784.51</v>
      </c>
      <c r="F357" s="26">
        <f t="shared" si="10"/>
        <v>788.71397432792446</v>
      </c>
      <c r="G357" s="21">
        <f>IF(F357&lt;=86,Spectrum.Pricing.Table!$C$8, IF(F357&lt;=499,Spectrum.Pricing.Table!$C$9,IF(F357&lt;=999,Spectrum.Pricing.Table!$C$10,IF(F357&gt;1000,Spectrum.Pricing.Table!$C$11))))</f>
        <v>0</v>
      </c>
      <c r="H357" s="22" t="e">
        <f>VLOOKUP(G357,Spectrum.Pricing.Table!$C$7:$H$11,3,0)</f>
        <v>#N/A</v>
      </c>
      <c r="I357" s="28" t="e">
        <f>VLOOKUP(G357,Spectrum.Pricing.Table!$C$7:$H$11,4,0)</f>
        <v>#N/A</v>
      </c>
      <c r="J357" s="26">
        <v>70</v>
      </c>
      <c r="K357" s="24" t="e">
        <f t="shared" si="11"/>
        <v>#N/A</v>
      </c>
    </row>
    <row r="358" spans="1:11" x14ac:dyDescent="0.3">
      <c r="A358" s="1">
        <v>12073</v>
      </c>
      <c r="B358" t="s">
        <v>711</v>
      </c>
      <c r="C358" t="s">
        <v>712</v>
      </c>
      <c r="D358" s="3">
        <v>275487</v>
      </c>
      <c r="E358" s="26">
        <v>666.85</v>
      </c>
      <c r="F358" s="26">
        <f t="shared" si="10"/>
        <v>413.11689285446499</v>
      </c>
      <c r="G358" s="21">
        <f>IF(F358&lt;=86,Spectrum.Pricing.Table!$C$8, IF(F358&lt;=499,Spectrum.Pricing.Table!$C$9,IF(F358&lt;=999,Spectrum.Pricing.Table!$C$10,IF(F358&gt;1000,Spectrum.Pricing.Table!$C$11))))</f>
        <v>0</v>
      </c>
      <c r="H358" s="22" t="e">
        <f>VLOOKUP(G358,Spectrum.Pricing.Table!$C$7:$H$11,3,0)</f>
        <v>#N/A</v>
      </c>
      <c r="I358" s="28" t="e">
        <f>VLOOKUP(G358,Spectrum.Pricing.Table!$C$7:$H$11,4,0)</f>
        <v>#N/A</v>
      </c>
      <c r="J358" s="26">
        <v>70</v>
      </c>
      <c r="K358" s="24" t="e">
        <f t="shared" si="11"/>
        <v>#N/A</v>
      </c>
    </row>
    <row r="359" spans="1:11" x14ac:dyDescent="0.3">
      <c r="A359" s="1">
        <v>12075</v>
      </c>
      <c r="B359" t="s">
        <v>713</v>
      </c>
      <c r="C359" t="s">
        <v>714</v>
      </c>
      <c r="D359" s="3">
        <v>40801</v>
      </c>
      <c r="E359" s="26">
        <v>1118.21</v>
      </c>
      <c r="F359" s="26">
        <f t="shared" si="10"/>
        <v>36.487779576287103</v>
      </c>
      <c r="G359" s="21">
        <f>IF(F359&lt;=86,Spectrum.Pricing.Table!$C$8, IF(F359&lt;=499,Spectrum.Pricing.Table!$C$9,IF(F359&lt;=999,Spectrum.Pricing.Table!$C$10,IF(F359&gt;1000,Spectrum.Pricing.Table!$C$11))))</f>
        <v>0</v>
      </c>
      <c r="H359" s="22" t="e">
        <f>VLOOKUP(G359,Spectrum.Pricing.Table!$C$7:$H$11,3,0)</f>
        <v>#N/A</v>
      </c>
      <c r="I359" s="28" t="e">
        <f>VLOOKUP(G359,Spectrum.Pricing.Table!$C$7:$H$11,4,0)</f>
        <v>#N/A</v>
      </c>
      <c r="J359" s="26">
        <v>70</v>
      </c>
      <c r="K359" s="24" t="e">
        <f t="shared" si="11"/>
        <v>#N/A</v>
      </c>
    </row>
    <row r="360" spans="1:11" x14ac:dyDescent="0.3">
      <c r="A360" s="1">
        <v>12077</v>
      </c>
      <c r="B360" t="s">
        <v>715</v>
      </c>
      <c r="C360" t="s">
        <v>716</v>
      </c>
      <c r="D360" s="3">
        <v>8365</v>
      </c>
      <c r="E360" s="26">
        <v>835.56</v>
      </c>
      <c r="F360" s="26">
        <f t="shared" si="10"/>
        <v>10.011249940159894</v>
      </c>
      <c r="G360" s="21">
        <f>IF(F360&lt;=86,Spectrum.Pricing.Table!$C$8, IF(F360&lt;=499,Spectrum.Pricing.Table!$C$9,IF(F360&lt;=999,Spectrum.Pricing.Table!$C$10,IF(F360&gt;1000,Spectrum.Pricing.Table!$C$11))))</f>
        <v>0</v>
      </c>
      <c r="H360" s="22" t="e">
        <f>VLOOKUP(G360,Spectrum.Pricing.Table!$C$7:$H$11,3,0)</f>
        <v>#N/A</v>
      </c>
      <c r="I360" s="28" t="e">
        <f>VLOOKUP(G360,Spectrum.Pricing.Table!$C$7:$H$11,4,0)</f>
        <v>#N/A</v>
      </c>
      <c r="J360" s="26">
        <v>70</v>
      </c>
      <c r="K360" s="24" t="e">
        <f t="shared" si="11"/>
        <v>#N/A</v>
      </c>
    </row>
    <row r="361" spans="1:11" x14ac:dyDescent="0.3">
      <c r="A361" s="1">
        <v>12079</v>
      </c>
      <c r="B361" t="s">
        <v>717</v>
      </c>
      <c r="C361" t="s">
        <v>101</v>
      </c>
      <c r="D361" s="3">
        <v>19224</v>
      </c>
      <c r="E361" s="26">
        <v>695.95</v>
      </c>
      <c r="F361" s="26">
        <f t="shared" si="10"/>
        <v>27.622674042675477</v>
      </c>
      <c r="G361" s="21">
        <f>IF(F361&lt;=86,Spectrum.Pricing.Table!$C$8, IF(F361&lt;=499,Spectrum.Pricing.Table!$C$9,IF(F361&lt;=999,Spectrum.Pricing.Table!$C$10,IF(F361&gt;1000,Spectrum.Pricing.Table!$C$11))))</f>
        <v>0</v>
      </c>
      <c r="H361" s="22" t="e">
        <f>VLOOKUP(G361,Spectrum.Pricing.Table!$C$7:$H$11,3,0)</f>
        <v>#N/A</v>
      </c>
      <c r="I361" s="28" t="e">
        <f>VLOOKUP(G361,Spectrum.Pricing.Table!$C$7:$H$11,4,0)</f>
        <v>#N/A</v>
      </c>
      <c r="J361" s="26">
        <v>70</v>
      </c>
      <c r="K361" s="24" t="e">
        <f t="shared" si="11"/>
        <v>#N/A</v>
      </c>
    </row>
    <row r="362" spans="1:11" x14ac:dyDescent="0.3">
      <c r="A362" s="1">
        <v>12081</v>
      </c>
      <c r="B362" t="s">
        <v>718</v>
      </c>
      <c r="C362" t="s">
        <v>719</v>
      </c>
      <c r="D362" s="3">
        <v>322833</v>
      </c>
      <c r="E362" s="26">
        <v>742.93</v>
      </c>
      <c r="F362" s="26">
        <f t="shared" si="10"/>
        <v>434.54026624311848</v>
      </c>
      <c r="G362" s="21">
        <f>IF(F362&lt;=86,Spectrum.Pricing.Table!$C$8, IF(F362&lt;=499,Spectrum.Pricing.Table!$C$9,IF(F362&lt;=999,Spectrum.Pricing.Table!$C$10,IF(F362&gt;1000,Spectrum.Pricing.Table!$C$11))))</f>
        <v>0</v>
      </c>
      <c r="H362" s="22" t="e">
        <f>VLOOKUP(G362,Spectrum.Pricing.Table!$C$7:$H$11,3,0)</f>
        <v>#N/A</v>
      </c>
      <c r="I362" s="28" t="e">
        <f>VLOOKUP(G362,Spectrum.Pricing.Table!$C$7:$H$11,4,0)</f>
        <v>#N/A</v>
      </c>
      <c r="J362" s="26">
        <v>70</v>
      </c>
      <c r="K362" s="24" t="e">
        <f t="shared" si="11"/>
        <v>#N/A</v>
      </c>
    </row>
    <row r="363" spans="1:11" x14ac:dyDescent="0.3">
      <c r="A363" s="1">
        <v>12083</v>
      </c>
      <c r="B363" t="s">
        <v>720</v>
      </c>
      <c r="C363" t="s">
        <v>105</v>
      </c>
      <c r="D363" s="3">
        <v>331298</v>
      </c>
      <c r="E363" s="26">
        <v>1584.55</v>
      </c>
      <c r="F363" s="26">
        <f t="shared" si="10"/>
        <v>209.08018049288441</v>
      </c>
      <c r="G363" s="21">
        <f>IF(F363&lt;=86,Spectrum.Pricing.Table!$C$8, IF(F363&lt;=499,Spectrum.Pricing.Table!$C$9,IF(F363&lt;=999,Spectrum.Pricing.Table!$C$10,IF(F363&gt;1000,Spectrum.Pricing.Table!$C$11))))</f>
        <v>0</v>
      </c>
      <c r="H363" s="22" t="e">
        <f>VLOOKUP(G363,Spectrum.Pricing.Table!$C$7:$H$11,3,0)</f>
        <v>#N/A</v>
      </c>
      <c r="I363" s="28" t="e">
        <f>VLOOKUP(G363,Spectrum.Pricing.Table!$C$7:$H$11,4,0)</f>
        <v>#N/A</v>
      </c>
      <c r="J363" s="26">
        <v>70</v>
      </c>
      <c r="K363" s="24" t="e">
        <f t="shared" si="11"/>
        <v>#N/A</v>
      </c>
    </row>
    <row r="364" spans="1:11" x14ac:dyDescent="0.3">
      <c r="A364" s="1">
        <v>12085</v>
      </c>
      <c r="B364" t="s">
        <v>722</v>
      </c>
      <c r="C364" t="s">
        <v>723</v>
      </c>
      <c r="D364" s="3">
        <v>146318</v>
      </c>
      <c r="E364" s="26">
        <v>543.46</v>
      </c>
      <c r="F364" s="26">
        <f t="shared" si="10"/>
        <v>269.23416626798661</v>
      </c>
      <c r="G364" s="21">
        <f>IF(F364&lt;=86,Spectrum.Pricing.Table!$C$8, IF(F364&lt;=499,Spectrum.Pricing.Table!$C$9,IF(F364&lt;=999,Spectrum.Pricing.Table!$C$10,IF(F364&gt;1000,Spectrum.Pricing.Table!$C$11))))</f>
        <v>0</v>
      </c>
      <c r="H364" s="22" t="e">
        <f>VLOOKUP(G364,Spectrum.Pricing.Table!$C$7:$H$11,3,0)</f>
        <v>#N/A</v>
      </c>
      <c r="I364" s="28" t="e">
        <f>VLOOKUP(G364,Spectrum.Pricing.Table!$C$7:$H$11,4,0)</f>
        <v>#N/A</v>
      </c>
      <c r="J364" s="26">
        <v>70</v>
      </c>
      <c r="K364" s="24" t="e">
        <f t="shared" si="11"/>
        <v>#N/A</v>
      </c>
    </row>
    <row r="365" spans="1:11" x14ac:dyDescent="0.3">
      <c r="A365" s="1">
        <v>12086</v>
      </c>
      <c r="B365" t="s">
        <v>724</v>
      </c>
      <c r="C365" t="s">
        <v>725</v>
      </c>
      <c r="D365" s="3">
        <v>2496435</v>
      </c>
      <c r="E365" s="26">
        <v>1897.72</v>
      </c>
      <c r="F365" s="26">
        <f t="shared" si="10"/>
        <v>1315.4917479923276</v>
      </c>
      <c r="G365" s="21">
        <f>IF(F365&lt;=86,Spectrum.Pricing.Table!$C$8, IF(F365&lt;=499,Spectrum.Pricing.Table!$C$9,IF(F365&lt;=999,Spectrum.Pricing.Table!$C$10,IF(F365&gt;1000,Spectrum.Pricing.Table!$C$11))))</f>
        <v>0</v>
      </c>
      <c r="H365" s="22" t="e">
        <f>VLOOKUP(G365,Spectrum.Pricing.Table!$C$7:$H$11,3,0)</f>
        <v>#N/A</v>
      </c>
      <c r="I365" s="28" t="e">
        <f>VLOOKUP(G365,Spectrum.Pricing.Table!$C$7:$H$11,4,0)</f>
        <v>#N/A</v>
      </c>
      <c r="J365" s="26">
        <v>70</v>
      </c>
      <c r="K365" s="24" t="e">
        <f t="shared" si="11"/>
        <v>#N/A</v>
      </c>
    </row>
    <row r="366" spans="1:11" x14ac:dyDescent="0.3">
      <c r="A366" s="1">
        <v>12087</v>
      </c>
      <c r="B366" t="s">
        <v>727</v>
      </c>
      <c r="C366" t="s">
        <v>112</v>
      </c>
      <c r="D366" s="3">
        <v>73090</v>
      </c>
      <c r="E366" s="26">
        <v>983.28</v>
      </c>
      <c r="F366" s="26">
        <f t="shared" si="10"/>
        <v>74.332845171263529</v>
      </c>
      <c r="G366" s="21">
        <f>IF(F366&lt;=86,Spectrum.Pricing.Table!$C$8, IF(F366&lt;=499,Spectrum.Pricing.Table!$C$9,IF(F366&lt;=999,Spectrum.Pricing.Table!$C$10,IF(F366&gt;1000,Spectrum.Pricing.Table!$C$11))))</f>
        <v>0</v>
      </c>
      <c r="H366" s="22" t="e">
        <f>VLOOKUP(G366,Spectrum.Pricing.Table!$C$7:$H$11,3,0)</f>
        <v>#N/A</v>
      </c>
      <c r="I366" s="28" t="e">
        <f>VLOOKUP(G366,Spectrum.Pricing.Table!$C$7:$H$11,4,0)</f>
        <v>#N/A</v>
      </c>
      <c r="J366" s="26">
        <v>70</v>
      </c>
      <c r="K366" s="24" t="e">
        <f t="shared" si="11"/>
        <v>#N/A</v>
      </c>
    </row>
    <row r="367" spans="1:11" x14ac:dyDescent="0.3">
      <c r="A367" s="1">
        <v>12089</v>
      </c>
      <c r="B367" t="s">
        <v>728</v>
      </c>
      <c r="C367" t="s">
        <v>729</v>
      </c>
      <c r="D367" s="3">
        <v>73314</v>
      </c>
      <c r="E367" s="26">
        <v>648.64</v>
      </c>
      <c r="F367" s="26">
        <f t="shared" si="10"/>
        <v>113.02725703009374</v>
      </c>
      <c r="G367" s="21">
        <f>IF(F367&lt;=86,Spectrum.Pricing.Table!$C$8, IF(F367&lt;=499,Spectrum.Pricing.Table!$C$9,IF(F367&lt;=999,Spectrum.Pricing.Table!$C$10,IF(F367&gt;1000,Spectrum.Pricing.Table!$C$11))))</f>
        <v>0</v>
      </c>
      <c r="H367" s="22" t="e">
        <f>VLOOKUP(G367,Spectrum.Pricing.Table!$C$7:$H$11,3,0)</f>
        <v>#N/A</v>
      </c>
      <c r="I367" s="28" t="e">
        <f>VLOOKUP(G367,Spectrum.Pricing.Table!$C$7:$H$11,4,0)</f>
        <v>#N/A</v>
      </c>
      <c r="J367" s="26">
        <v>70</v>
      </c>
      <c r="K367" s="24" t="e">
        <f t="shared" si="11"/>
        <v>#N/A</v>
      </c>
    </row>
    <row r="368" spans="1:11" x14ac:dyDescent="0.3">
      <c r="A368" s="1">
        <v>12091</v>
      </c>
      <c r="B368" t="s">
        <v>730</v>
      </c>
      <c r="C368" t="s">
        <v>731</v>
      </c>
      <c r="D368" s="3">
        <v>180822</v>
      </c>
      <c r="E368" s="26">
        <v>930.25</v>
      </c>
      <c r="F368" s="26">
        <f t="shared" si="10"/>
        <v>194.38000537489921</v>
      </c>
      <c r="G368" s="21">
        <f>IF(F368&lt;=86,Spectrum.Pricing.Table!$C$8, IF(F368&lt;=499,Spectrum.Pricing.Table!$C$9,IF(F368&lt;=999,Spectrum.Pricing.Table!$C$10,IF(F368&gt;1000,Spectrum.Pricing.Table!$C$11))))</f>
        <v>0</v>
      </c>
      <c r="H368" s="22" t="e">
        <f>VLOOKUP(G368,Spectrum.Pricing.Table!$C$7:$H$11,3,0)</f>
        <v>#N/A</v>
      </c>
      <c r="I368" s="28" t="e">
        <f>VLOOKUP(G368,Spectrum.Pricing.Table!$C$7:$H$11,4,0)</f>
        <v>#N/A</v>
      </c>
      <c r="J368" s="26">
        <v>70</v>
      </c>
      <c r="K368" s="24" t="e">
        <f t="shared" si="11"/>
        <v>#N/A</v>
      </c>
    </row>
    <row r="369" spans="1:11" x14ac:dyDescent="0.3">
      <c r="A369" s="1">
        <v>12093</v>
      </c>
      <c r="B369" t="s">
        <v>732</v>
      </c>
      <c r="C369" t="s">
        <v>733</v>
      </c>
      <c r="D369" s="3">
        <v>39996</v>
      </c>
      <c r="E369" s="26">
        <v>768.91</v>
      </c>
      <c r="F369" s="26">
        <f t="shared" si="10"/>
        <v>52.016490876695585</v>
      </c>
      <c r="G369" s="21">
        <f>IF(F369&lt;=86,Spectrum.Pricing.Table!$C$8, IF(F369&lt;=499,Spectrum.Pricing.Table!$C$9,IF(F369&lt;=999,Spectrum.Pricing.Table!$C$10,IF(F369&gt;1000,Spectrum.Pricing.Table!$C$11))))</f>
        <v>0</v>
      </c>
      <c r="H369" s="22" t="e">
        <f>VLOOKUP(G369,Spectrum.Pricing.Table!$C$7:$H$11,3,0)</f>
        <v>#N/A</v>
      </c>
      <c r="I369" s="28" t="e">
        <f>VLOOKUP(G369,Spectrum.Pricing.Table!$C$7:$H$11,4,0)</f>
        <v>#N/A</v>
      </c>
      <c r="J369" s="26">
        <v>70</v>
      </c>
      <c r="K369" s="24" t="e">
        <f t="shared" si="11"/>
        <v>#N/A</v>
      </c>
    </row>
    <row r="370" spans="1:11" x14ac:dyDescent="0.3">
      <c r="A370" s="1">
        <v>12095</v>
      </c>
      <c r="B370" t="s">
        <v>734</v>
      </c>
      <c r="C370" t="s">
        <v>437</v>
      </c>
      <c r="D370" s="3">
        <v>1145956</v>
      </c>
      <c r="E370" s="26">
        <v>903.43</v>
      </c>
      <c r="F370" s="26">
        <f t="shared" si="10"/>
        <v>1268.4502396422524</v>
      </c>
      <c r="G370" s="21">
        <f>IF(F370&lt;=86,Spectrum.Pricing.Table!$C$8, IF(F370&lt;=499,Spectrum.Pricing.Table!$C$9,IF(F370&lt;=999,Spectrum.Pricing.Table!$C$10,IF(F370&gt;1000,Spectrum.Pricing.Table!$C$11))))</f>
        <v>0</v>
      </c>
      <c r="H370" s="22" t="e">
        <f>VLOOKUP(G370,Spectrum.Pricing.Table!$C$7:$H$11,3,0)</f>
        <v>#N/A</v>
      </c>
      <c r="I370" s="28" t="e">
        <f>VLOOKUP(G370,Spectrum.Pricing.Table!$C$7:$H$11,4,0)</f>
        <v>#N/A</v>
      </c>
      <c r="J370" s="26">
        <v>70</v>
      </c>
      <c r="K370" s="24" t="e">
        <f t="shared" si="11"/>
        <v>#N/A</v>
      </c>
    </row>
    <row r="371" spans="1:11" x14ac:dyDescent="0.3">
      <c r="A371" s="1">
        <v>12097</v>
      </c>
      <c r="B371" t="s">
        <v>735</v>
      </c>
      <c r="C371" t="s">
        <v>736</v>
      </c>
      <c r="D371" s="3">
        <v>268685</v>
      </c>
      <c r="E371" s="26">
        <v>1327.45</v>
      </c>
      <c r="F371" s="26">
        <f t="shared" si="10"/>
        <v>202.4068703152661</v>
      </c>
      <c r="G371" s="21">
        <f>IF(F371&lt;=86,Spectrum.Pricing.Table!$C$8, IF(F371&lt;=499,Spectrum.Pricing.Table!$C$9,IF(F371&lt;=999,Spectrum.Pricing.Table!$C$10,IF(F371&gt;1000,Spectrum.Pricing.Table!$C$11))))</f>
        <v>0</v>
      </c>
      <c r="H371" s="22" t="e">
        <f>VLOOKUP(G371,Spectrum.Pricing.Table!$C$7:$H$11,3,0)</f>
        <v>#N/A</v>
      </c>
      <c r="I371" s="28" t="e">
        <f>VLOOKUP(G371,Spectrum.Pricing.Table!$C$7:$H$11,4,0)</f>
        <v>#N/A</v>
      </c>
      <c r="J371" s="26">
        <v>70</v>
      </c>
      <c r="K371" s="24" t="e">
        <f t="shared" si="11"/>
        <v>#N/A</v>
      </c>
    </row>
    <row r="372" spans="1:11" x14ac:dyDescent="0.3">
      <c r="A372" s="1">
        <v>12099</v>
      </c>
      <c r="B372" t="s">
        <v>737</v>
      </c>
      <c r="C372" t="s">
        <v>738</v>
      </c>
      <c r="D372" s="3">
        <v>1320134</v>
      </c>
      <c r="E372" s="26">
        <v>1969.76</v>
      </c>
      <c r="F372" s="26">
        <f t="shared" si="10"/>
        <v>670.20043050930065</v>
      </c>
      <c r="G372" s="21">
        <f>IF(F372&lt;=86,Spectrum.Pricing.Table!$C$8, IF(F372&lt;=499,Spectrum.Pricing.Table!$C$9,IF(F372&lt;=999,Spectrum.Pricing.Table!$C$10,IF(F372&gt;1000,Spectrum.Pricing.Table!$C$11))))</f>
        <v>0</v>
      </c>
      <c r="H372" s="22" t="e">
        <f>VLOOKUP(G372,Spectrum.Pricing.Table!$C$7:$H$11,3,0)</f>
        <v>#N/A</v>
      </c>
      <c r="I372" s="28" t="e">
        <f>VLOOKUP(G372,Spectrum.Pricing.Table!$C$7:$H$11,4,0)</f>
        <v>#N/A</v>
      </c>
      <c r="J372" s="26">
        <v>70</v>
      </c>
      <c r="K372" s="24" t="e">
        <f t="shared" si="11"/>
        <v>#N/A</v>
      </c>
    </row>
    <row r="373" spans="1:11" x14ac:dyDescent="0.3">
      <c r="A373" s="1">
        <v>12101</v>
      </c>
      <c r="B373" t="s">
        <v>739</v>
      </c>
      <c r="C373" t="s">
        <v>740</v>
      </c>
      <c r="D373" s="3">
        <v>464697</v>
      </c>
      <c r="E373" s="26">
        <v>746.89</v>
      </c>
      <c r="F373" s="26">
        <f t="shared" si="10"/>
        <v>622.17595629878565</v>
      </c>
      <c r="G373" s="21">
        <f>IF(F373&lt;=86,Spectrum.Pricing.Table!$C$8, IF(F373&lt;=499,Spectrum.Pricing.Table!$C$9,IF(F373&lt;=999,Spectrum.Pricing.Table!$C$10,IF(F373&gt;1000,Spectrum.Pricing.Table!$C$11))))</f>
        <v>0</v>
      </c>
      <c r="H373" s="22" t="e">
        <f>VLOOKUP(G373,Spectrum.Pricing.Table!$C$7:$H$11,3,0)</f>
        <v>#N/A</v>
      </c>
      <c r="I373" s="28" t="e">
        <f>VLOOKUP(G373,Spectrum.Pricing.Table!$C$7:$H$11,4,0)</f>
        <v>#N/A</v>
      </c>
      <c r="J373" s="26">
        <v>70</v>
      </c>
      <c r="K373" s="24" t="e">
        <f t="shared" si="11"/>
        <v>#N/A</v>
      </c>
    </row>
    <row r="374" spans="1:11" x14ac:dyDescent="0.3">
      <c r="A374" s="1">
        <v>12103</v>
      </c>
      <c r="B374" t="s">
        <v>741</v>
      </c>
      <c r="C374" t="s">
        <v>742</v>
      </c>
      <c r="D374" s="3">
        <v>916542</v>
      </c>
      <c r="E374" s="26">
        <v>273.8</v>
      </c>
      <c r="F374" s="26">
        <f t="shared" si="10"/>
        <v>3347.4872169466762</v>
      </c>
      <c r="G374" s="21">
        <f>IF(F374&lt;=86,Spectrum.Pricing.Table!$C$8, IF(F374&lt;=499,Spectrum.Pricing.Table!$C$9,IF(F374&lt;=999,Spectrum.Pricing.Table!$C$10,IF(F374&gt;1000,Spectrum.Pricing.Table!$C$11))))</f>
        <v>0</v>
      </c>
      <c r="H374" s="22" t="e">
        <f>VLOOKUP(G374,Spectrum.Pricing.Table!$C$7:$H$11,3,0)</f>
        <v>#N/A</v>
      </c>
      <c r="I374" s="28" t="e">
        <f>VLOOKUP(G374,Spectrum.Pricing.Table!$C$7:$H$11,4,0)</f>
        <v>#N/A</v>
      </c>
      <c r="J374" s="26">
        <v>70</v>
      </c>
      <c r="K374" s="24" t="e">
        <f t="shared" si="11"/>
        <v>#N/A</v>
      </c>
    </row>
    <row r="375" spans="1:11" x14ac:dyDescent="0.3">
      <c r="A375" s="1">
        <v>12105</v>
      </c>
      <c r="B375" t="s">
        <v>743</v>
      </c>
      <c r="C375" t="s">
        <v>342</v>
      </c>
      <c r="D375" s="3">
        <v>602095</v>
      </c>
      <c r="E375" s="26">
        <v>1797.84</v>
      </c>
      <c r="F375" s="26">
        <f t="shared" si="10"/>
        <v>334.89910114359458</v>
      </c>
      <c r="G375" s="21">
        <f>IF(F375&lt;=86,Spectrum.Pricing.Table!$C$8, IF(F375&lt;=499,Spectrum.Pricing.Table!$C$9,IF(F375&lt;=999,Spectrum.Pricing.Table!$C$10,IF(F375&gt;1000,Spectrum.Pricing.Table!$C$11))))</f>
        <v>0</v>
      </c>
      <c r="H375" s="22" t="e">
        <f>VLOOKUP(G375,Spectrum.Pricing.Table!$C$7:$H$11,3,0)</f>
        <v>#N/A</v>
      </c>
      <c r="I375" s="28" t="e">
        <f>VLOOKUP(G375,Spectrum.Pricing.Table!$C$7:$H$11,4,0)</f>
        <v>#N/A</v>
      </c>
      <c r="J375" s="26">
        <v>70</v>
      </c>
      <c r="K375" s="24" t="e">
        <f t="shared" si="11"/>
        <v>#N/A</v>
      </c>
    </row>
    <row r="376" spans="1:11" x14ac:dyDescent="0.3">
      <c r="A376" s="1">
        <v>12107</v>
      </c>
      <c r="B376" t="s">
        <v>744</v>
      </c>
      <c r="C376" t="s">
        <v>745</v>
      </c>
      <c r="D376" s="3">
        <v>74364</v>
      </c>
      <c r="E376" s="26">
        <v>727.62</v>
      </c>
      <c r="F376" s="26">
        <f t="shared" si="10"/>
        <v>102.20169868887606</v>
      </c>
      <c r="G376" s="21">
        <f>IF(F376&lt;=86,Spectrum.Pricing.Table!$C$8, IF(F376&lt;=499,Spectrum.Pricing.Table!$C$9,IF(F376&lt;=999,Spectrum.Pricing.Table!$C$10,IF(F376&gt;1000,Spectrum.Pricing.Table!$C$11))))</f>
        <v>0</v>
      </c>
      <c r="H376" s="22" t="e">
        <f>VLOOKUP(G376,Spectrum.Pricing.Table!$C$7:$H$11,3,0)</f>
        <v>#N/A</v>
      </c>
      <c r="I376" s="28" t="e">
        <f>VLOOKUP(G376,Spectrum.Pricing.Table!$C$7:$H$11,4,0)</f>
        <v>#N/A</v>
      </c>
      <c r="J376" s="26">
        <v>70</v>
      </c>
      <c r="K376" s="24" t="e">
        <f t="shared" si="11"/>
        <v>#N/A</v>
      </c>
    </row>
    <row r="377" spans="1:11" x14ac:dyDescent="0.3">
      <c r="A377" s="1">
        <v>12113</v>
      </c>
      <c r="B377" t="s">
        <v>750</v>
      </c>
      <c r="C377" t="s">
        <v>751</v>
      </c>
      <c r="D377" s="3">
        <v>151372</v>
      </c>
      <c r="E377" s="26">
        <v>1011.6</v>
      </c>
      <c r="F377" s="26">
        <f t="shared" si="10"/>
        <v>149.63621984974299</v>
      </c>
      <c r="G377" s="21">
        <f>IF(F377&lt;=86,Spectrum.Pricing.Table!$C$8, IF(F377&lt;=499,Spectrum.Pricing.Table!$C$9,IF(F377&lt;=999,Spectrum.Pricing.Table!$C$10,IF(F377&gt;1000,Spectrum.Pricing.Table!$C$11))))</f>
        <v>0</v>
      </c>
      <c r="H377" s="22" t="e">
        <f>VLOOKUP(G377,Spectrum.Pricing.Table!$C$7:$H$11,3,0)</f>
        <v>#N/A</v>
      </c>
      <c r="I377" s="28" t="e">
        <f>VLOOKUP(G377,Spectrum.Pricing.Table!$C$7:$H$11,4,0)</f>
        <v>#N/A</v>
      </c>
      <c r="J377" s="26">
        <v>70</v>
      </c>
      <c r="K377" s="24" t="e">
        <f t="shared" si="11"/>
        <v>#N/A</v>
      </c>
    </row>
    <row r="378" spans="1:11" x14ac:dyDescent="0.3">
      <c r="A378" s="1">
        <v>12115</v>
      </c>
      <c r="B378" t="s">
        <v>752</v>
      </c>
      <c r="C378" t="s">
        <v>753</v>
      </c>
      <c r="D378" s="3">
        <v>379448</v>
      </c>
      <c r="E378" s="26">
        <v>555.87</v>
      </c>
      <c r="F378" s="26">
        <f t="shared" si="10"/>
        <v>682.62003705902464</v>
      </c>
      <c r="G378" s="21">
        <f>IF(F378&lt;=86,Spectrum.Pricing.Table!$C$8, IF(F378&lt;=499,Spectrum.Pricing.Table!$C$9,IF(F378&lt;=999,Spectrum.Pricing.Table!$C$10,IF(F378&gt;1000,Spectrum.Pricing.Table!$C$11))))</f>
        <v>0</v>
      </c>
      <c r="H378" s="22" t="e">
        <f>VLOOKUP(G378,Spectrum.Pricing.Table!$C$7:$H$11,3,0)</f>
        <v>#N/A</v>
      </c>
      <c r="I378" s="28" t="e">
        <f>VLOOKUP(G378,Spectrum.Pricing.Table!$C$7:$H$11,4,0)</f>
        <v>#N/A</v>
      </c>
      <c r="J378" s="26">
        <v>70</v>
      </c>
      <c r="K378" s="24" t="e">
        <f t="shared" si="11"/>
        <v>#N/A</v>
      </c>
    </row>
    <row r="379" spans="1:11" x14ac:dyDescent="0.3">
      <c r="A379" s="1">
        <v>12117</v>
      </c>
      <c r="B379" t="s">
        <v>754</v>
      </c>
      <c r="C379" t="s">
        <v>755</v>
      </c>
      <c r="D379" s="3">
        <v>422718</v>
      </c>
      <c r="E379" s="26">
        <v>309.22000000000003</v>
      </c>
      <c r="F379" s="26">
        <f t="shared" si="10"/>
        <v>1367.0461160338916</v>
      </c>
      <c r="G379" s="21">
        <f>IF(F379&lt;=86,Spectrum.Pricing.Table!$C$8, IF(F379&lt;=499,Spectrum.Pricing.Table!$C$9,IF(F379&lt;=999,Spectrum.Pricing.Table!$C$10,IF(F379&gt;1000,Spectrum.Pricing.Table!$C$11))))</f>
        <v>0</v>
      </c>
      <c r="H379" s="22" t="e">
        <f>VLOOKUP(G379,Spectrum.Pricing.Table!$C$7:$H$11,3,0)</f>
        <v>#N/A</v>
      </c>
      <c r="I379" s="28" t="e">
        <f>VLOOKUP(G379,Spectrum.Pricing.Table!$C$7:$H$11,4,0)</f>
        <v>#N/A</v>
      </c>
      <c r="J379" s="26">
        <v>70</v>
      </c>
      <c r="K379" s="24" t="e">
        <f t="shared" si="11"/>
        <v>#N/A</v>
      </c>
    </row>
    <row r="380" spans="1:11" x14ac:dyDescent="0.3">
      <c r="A380" s="1">
        <v>12109</v>
      </c>
      <c r="B380" t="s">
        <v>746</v>
      </c>
      <c r="C380" t="s">
        <v>747</v>
      </c>
      <c r="D380" s="3">
        <v>190039</v>
      </c>
      <c r="E380" s="26">
        <v>600.66</v>
      </c>
      <c r="F380" s="26">
        <f t="shared" si="10"/>
        <v>316.38364465754341</v>
      </c>
      <c r="G380" s="21">
        <f>IF(F380&lt;=86,Spectrum.Pricing.Table!$C$8, IF(F380&lt;=499,Spectrum.Pricing.Table!$C$9,IF(F380&lt;=999,Spectrum.Pricing.Table!$C$10,IF(F380&gt;1000,Spectrum.Pricing.Table!$C$11))))</f>
        <v>0</v>
      </c>
      <c r="H380" s="22" t="e">
        <f>VLOOKUP(G380,Spectrum.Pricing.Table!$C$7:$H$11,3,0)</f>
        <v>#N/A</v>
      </c>
      <c r="I380" s="28" t="e">
        <f>VLOOKUP(G380,Spectrum.Pricing.Table!$C$7:$H$11,4,0)</f>
        <v>#N/A</v>
      </c>
      <c r="J380" s="26">
        <v>70</v>
      </c>
      <c r="K380" s="24" t="e">
        <f t="shared" si="11"/>
        <v>#N/A</v>
      </c>
    </row>
    <row r="381" spans="1:11" x14ac:dyDescent="0.3">
      <c r="A381" s="1">
        <v>12111</v>
      </c>
      <c r="B381" t="s">
        <v>748</v>
      </c>
      <c r="C381" t="s">
        <v>749</v>
      </c>
      <c r="D381" s="3">
        <v>277789</v>
      </c>
      <c r="E381" s="26">
        <v>571.92999999999995</v>
      </c>
      <c r="F381" s="26">
        <f t="shared" si="10"/>
        <v>485.7045442624098</v>
      </c>
      <c r="G381" s="21">
        <f>IF(F381&lt;=86,Spectrum.Pricing.Table!$C$8, IF(F381&lt;=499,Spectrum.Pricing.Table!$C$9,IF(F381&lt;=999,Spectrum.Pricing.Table!$C$10,IF(F381&gt;1000,Spectrum.Pricing.Table!$C$11))))</f>
        <v>0</v>
      </c>
      <c r="H381" s="22" t="e">
        <f>VLOOKUP(G381,Spectrum.Pricing.Table!$C$7:$H$11,3,0)</f>
        <v>#N/A</v>
      </c>
      <c r="I381" s="28" t="e">
        <f>VLOOKUP(G381,Spectrum.Pricing.Table!$C$7:$H$11,4,0)</f>
        <v>#N/A</v>
      </c>
      <c r="J381" s="26">
        <v>70</v>
      </c>
      <c r="K381" s="24" t="e">
        <f t="shared" si="11"/>
        <v>#N/A</v>
      </c>
    </row>
    <row r="382" spans="1:11" x14ac:dyDescent="0.3">
      <c r="A382" s="1">
        <v>12119</v>
      </c>
      <c r="B382" t="s">
        <v>756</v>
      </c>
      <c r="C382" t="s">
        <v>132</v>
      </c>
      <c r="D382" s="3">
        <v>93420</v>
      </c>
      <c r="E382" s="26">
        <v>546.92999999999995</v>
      </c>
      <c r="F382" s="26">
        <f t="shared" si="10"/>
        <v>170.80796445614615</v>
      </c>
      <c r="G382" s="21">
        <f>IF(F382&lt;=86,Spectrum.Pricing.Table!$C$8, IF(F382&lt;=499,Spectrum.Pricing.Table!$C$9,IF(F382&lt;=999,Spectrum.Pricing.Table!$C$10,IF(F382&gt;1000,Spectrum.Pricing.Table!$C$11))))</f>
        <v>0</v>
      </c>
      <c r="H382" s="22" t="e">
        <f>VLOOKUP(G382,Spectrum.Pricing.Table!$C$7:$H$11,3,0)</f>
        <v>#N/A</v>
      </c>
      <c r="I382" s="28" t="e">
        <f>VLOOKUP(G382,Spectrum.Pricing.Table!$C$7:$H$11,4,0)</f>
        <v>#N/A</v>
      </c>
      <c r="J382" s="26">
        <v>70</v>
      </c>
      <c r="K382" s="24" t="e">
        <f t="shared" si="11"/>
        <v>#N/A</v>
      </c>
    </row>
    <row r="383" spans="1:11" x14ac:dyDescent="0.3">
      <c r="A383" s="1">
        <v>12121</v>
      </c>
      <c r="B383" t="s">
        <v>757</v>
      </c>
      <c r="C383" t="s">
        <v>758</v>
      </c>
      <c r="D383" s="3">
        <v>41551</v>
      </c>
      <c r="E383" s="26">
        <v>688.55</v>
      </c>
      <c r="F383" s="26">
        <f t="shared" si="10"/>
        <v>60.345653910391405</v>
      </c>
      <c r="G383" s="21">
        <f>IF(F383&lt;=86,Spectrum.Pricing.Table!$C$8, IF(F383&lt;=499,Spectrum.Pricing.Table!$C$9,IF(F383&lt;=999,Spectrum.Pricing.Table!$C$10,IF(F383&gt;1000,Spectrum.Pricing.Table!$C$11))))</f>
        <v>0</v>
      </c>
      <c r="H383" s="22" t="e">
        <f>VLOOKUP(G383,Spectrum.Pricing.Table!$C$7:$H$11,3,0)</f>
        <v>#N/A</v>
      </c>
      <c r="I383" s="28" t="e">
        <f>VLOOKUP(G383,Spectrum.Pricing.Table!$C$7:$H$11,4,0)</f>
        <v>#N/A</v>
      </c>
      <c r="J383" s="26">
        <v>70</v>
      </c>
      <c r="K383" s="24" t="e">
        <f t="shared" si="11"/>
        <v>#N/A</v>
      </c>
    </row>
    <row r="384" spans="1:11" x14ac:dyDescent="0.3">
      <c r="A384" s="1">
        <v>12123</v>
      </c>
      <c r="B384" t="s">
        <v>759</v>
      </c>
      <c r="C384" t="s">
        <v>760</v>
      </c>
      <c r="D384" s="3">
        <v>22570</v>
      </c>
      <c r="E384" s="26">
        <v>1043.31</v>
      </c>
      <c r="F384" s="26">
        <f t="shared" si="10"/>
        <v>21.6330716661395</v>
      </c>
      <c r="G384" s="21">
        <f>IF(F384&lt;=86,Spectrum.Pricing.Table!$C$8, IF(F384&lt;=499,Spectrum.Pricing.Table!$C$9,IF(F384&lt;=999,Spectrum.Pricing.Table!$C$10,IF(F384&gt;1000,Spectrum.Pricing.Table!$C$11))))</f>
        <v>0</v>
      </c>
      <c r="H384" s="22" t="e">
        <f>VLOOKUP(G384,Spectrum.Pricing.Table!$C$7:$H$11,3,0)</f>
        <v>#N/A</v>
      </c>
      <c r="I384" s="28" t="e">
        <f>VLOOKUP(G384,Spectrum.Pricing.Table!$C$7:$H$11,4,0)</f>
        <v>#N/A</v>
      </c>
      <c r="J384" s="26">
        <v>70</v>
      </c>
      <c r="K384" s="24" t="e">
        <f t="shared" si="11"/>
        <v>#N/A</v>
      </c>
    </row>
    <row r="385" spans="1:11" x14ac:dyDescent="0.3">
      <c r="A385" s="1">
        <v>12125</v>
      </c>
      <c r="B385" t="s">
        <v>761</v>
      </c>
      <c r="C385" t="s">
        <v>367</v>
      </c>
      <c r="D385" s="3">
        <v>15535</v>
      </c>
      <c r="E385" s="26">
        <v>243.56</v>
      </c>
      <c r="F385" s="26">
        <f t="shared" si="10"/>
        <v>63.783051404171459</v>
      </c>
      <c r="G385" s="21">
        <f>IF(F385&lt;=86,Spectrum.Pricing.Table!$C$8, IF(F385&lt;=499,Spectrum.Pricing.Table!$C$9,IF(F385&lt;=999,Spectrum.Pricing.Table!$C$10,IF(F385&gt;1000,Spectrum.Pricing.Table!$C$11))))</f>
        <v>0</v>
      </c>
      <c r="H385" s="22" t="e">
        <f>VLOOKUP(G385,Spectrum.Pricing.Table!$C$7:$H$11,3,0)</f>
        <v>#N/A</v>
      </c>
      <c r="I385" s="28" t="e">
        <f>VLOOKUP(G385,Spectrum.Pricing.Table!$C$7:$H$11,4,0)</f>
        <v>#N/A</v>
      </c>
      <c r="J385" s="26">
        <v>70</v>
      </c>
      <c r="K385" s="24" t="e">
        <f t="shared" si="11"/>
        <v>#N/A</v>
      </c>
    </row>
    <row r="386" spans="1:11" x14ac:dyDescent="0.3">
      <c r="A386" s="1">
        <v>12127</v>
      </c>
      <c r="B386" t="s">
        <v>762</v>
      </c>
      <c r="C386" t="s">
        <v>763</v>
      </c>
      <c r="D386" s="3">
        <v>494593</v>
      </c>
      <c r="E386" s="26">
        <v>1101.03</v>
      </c>
      <c r="F386" s="26">
        <f t="shared" ref="F386:F449" si="12">D386/E386</f>
        <v>449.20937667456838</v>
      </c>
      <c r="G386" s="21">
        <f>IF(F386&lt;=86,Spectrum.Pricing.Table!$C$8, IF(F386&lt;=499,Spectrum.Pricing.Table!$C$9,IF(F386&lt;=999,Spectrum.Pricing.Table!$C$10,IF(F386&gt;1000,Spectrum.Pricing.Table!$C$11))))</f>
        <v>0</v>
      </c>
      <c r="H386" s="22" t="e">
        <f>VLOOKUP(G386,Spectrum.Pricing.Table!$C$7:$H$11,3,0)</f>
        <v>#N/A</v>
      </c>
      <c r="I386" s="28" t="e">
        <f>VLOOKUP(G386,Spectrum.Pricing.Table!$C$7:$H$11,4,0)</f>
        <v>#N/A</v>
      </c>
      <c r="J386" s="26">
        <v>70</v>
      </c>
      <c r="K386" s="24" t="e">
        <f t="shared" ref="K386:K449" si="13">D386*I386*J386</f>
        <v>#N/A</v>
      </c>
    </row>
    <row r="387" spans="1:11" x14ac:dyDescent="0.3">
      <c r="A387" s="1">
        <v>12129</v>
      </c>
      <c r="B387" t="s">
        <v>764</v>
      </c>
      <c r="C387" t="s">
        <v>765</v>
      </c>
      <c r="D387" s="3">
        <v>30776</v>
      </c>
      <c r="E387" s="26">
        <v>606.41999999999996</v>
      </c>
      <c r="F387" s="26">
        <f t="shared" si="12"/>
        <v>50.750305069094033</v>
      </c>
      <c r="G387" s="21">
        <f>IF(F387&lt;=86,Spectrum.Pricing.Table!$C$8, IF(F387&lt;=499,Spectrum.Pricing.Table!$C$9,IF(F387&lt;=999,Spectrum.Pricing.Table!$C$10,IF(F387&gt;1000,Spectrum.Pricing.Table!$C$11))))</f>
        <v>0</v>
      </c>
      <c r="H387" s="22" t="e">
        <f>VLOOKUP(G387,Spectrum.Pricing.Table!$C$7:$H$11,3,0)</f>
        <v>#N/A</v>
      </c>
      <c r="I387" s="28" t="e">
        <f>VLOOKUP(G387,Spectrum.Pricing.Table!$C$7:$H$11,4,0)</f>
        <v>#N/A</v>
      </c>
      <c r="J387" s="26">
        <v>70</v>
      </c>
      <c r="K387" s="24" t="e">
        <f t="shared" si="13"/>
        <v>#N/A</v>
      </c>
    </row>
    <row r="388" spans="1:11" x14ac:dyDescent="0.3">
      <c r="A388" s="1">
        <v>12131</v>
      </c>
      <c r="B388" t="s">
        <v>766</v>
      </c>
      <c r="C388" t="s">
        <v>767</v>
      </c>
      <c r="D388" s="3">
        <v>55043</v>
      </c>
      <c r="E388" s="26">
        <v>1037.6199999999999</v>
      </c>
      <c r="F388" s="26">
        <f t="shared" si="12"/>
        <v>53.047358377826185</v>
      </c>
      <c r="G388" s="21">
        <f>IF(F388&lt;=86,Spectrum.Pricing.Table!$C$8, IF(F388&lt;=499,Spectrum.Pricing.Table!$C$9,IF(F388&lt;=999,Spectrum.Pricing.Table!$C$10,IF(F388&gt;1000,Spectrum.Pricing.Table!$C$11))))</f>
        <v>0</v>
      </c>
      <c r="H388" s="22" t="e">
        <f>VLOOKUP(G388,Spectrum.Pricing.Table!$C$7:$H$11,3,0)</f>
        <v>#N/A</v>
      </c>
      <c r="I388" s="28" t="e">
        <f>VLOOKUP(G388,Spectrum.Pricing.Table!$C$7:$H$11,4,0)</f>
        <v>#N/A</v>
      </c>
      <c r="J388" s="26">
        <v>70</v>
      </c>
      <c r="K388" s="24" t="e">
        <f t="shared" si="13"/>
        <v>#N/A</v>
      </c>
    </row>
    <row r="389" spans="1:11" x14ac:dyDescent="0.3">
      <c r="A389" s="1">
        <v>12133</v>
      </c>
      <c r="B389" t="s">
        <v>768</v>
      </c>
      <c r="C389" t="s">
        <v>142</v>
      </c>
      <c r="D389" s="3">
        <v>24896</v>
      </c>
      <c r="E389" s="26">
        <v>582.79999999999995</v>
      </c>
      <c r="F389" s="26">
        <f t="shared" si="12"/>
        <v>42.717913520933429</v>
      </c>
      <c r="G389" s="21">
        <f>IF(F389&lt;=86,Spectrum.Pricing.Table!$C$8, IF(F389&lt;=499,Spectrum.Pricing.Table!$C$9,IF(F389&lt;=999,Spectrum.Pricing.Table!$C$10,IF(F389&gt;1000,Spectrum.Pricing.Table!$C$11))))</f>
        <v>0</v>
      </c>
      <c r="H389" s="22" t="e">
        <f>VLOOKUP(G389,Spectrum.Pricing.Table!$C$7:$H$11,3,0)</f>
        <v>#N/A</v>
      </c>
      <c r="I389" s="28" t="e">
        <f>VLOOKUP(G389,Spectrum.Pricing.Table!$C$7:$H$11,4,0)</f>
        <v>#N/A</v>
      </c>
      <c r="J389" s="26">
        <v>70</v>
      </c>
      <c r="K389" s="24" t="e">
        <f t="shared" si="13"/>
        <v>#N/A</v>
      </c>
    </row>
    <row r="390" spans="1:11" x14ac:dyDescent="0.3">
      <c r="A390" s="1">
        <v>13001</v>
      </c>
      <c r="B390" t="s">
        <v>772</v>
      </c>
      <c r="C390" t="s">
        <v>773</v>
      </c>
      <c r="D390" s="3">
        <v>18236</v>
      </c>
      <c r="E390" s="26">
        <v>507.08</v>
      </c>
      <c r="F390" s="26">
        <f t="shared" si="12"/>
        <v>35.962767216218346</v>
      </c>
      <c r="G390" s="21">
        <f>IF(F390&lt;=86,Spectrum.Pricing.Table!$C$8, IF(F390&lt;=499,Spectrum.Pricing.Table!$C$9,IF(F390&lt;=999,Spectrum.Pricing.Table!$C$10,IF(F390&gt;1000,Spectrum.Pricing.Table!$C$11))))</f>
        <v>0</v>
      </c>
      <c r="H390" s="22" t="e">
        <f>VLOOKUP(G390,Spectrum.Pricing.Table!$C$7:$H$11,3,0)</f>
        <v>#N/A</v>
      </c>
      <c r="I390" s="28" t="e">
        <f>VLOOKUP(G390,Spectrum.Pricing.Table!$C$7:$H$11,4,0)</f>
        <v>#N/A</v>
      </c>
      <c r="J390" s="26">
        <v>70</v>
      </c>
      <c r="K390" s="24" t="e">
        <f t="shared" si="13"/>
        <v>#N/A</v>
      </c>
    </row>
    <row r="391" spans="1:11" x14ac:dyDescent="0.3">
      <c r="A391" s="1">
        <v>13003</v>
      </c>
      <c r="B391" t="s">
        <v>774</v>
      </c>
      <c r="C391" t="s">
        <v>775</v>
      </c>
      <c r="D391" s="3">
        <v>8375</v>
      </c>
      <c r="E391" s="26">
        <v>339.38</v>
      </c>
      <c r="F391" s="26">
        <f t="shared" si="12"/>
        <v>24.677352819847957</v>
      </c>
      <c r="G391" s="21">
        <f>IF(F391&lt;=86,Spectrum.Pricing.Table!$C$8, IF(F391&lt;=499,Spectrum.Pricing.Table!$C$9,IF(F391&lt;=999,Spectrum.Pricing.Table!$C$10,IF(F391&gt;1000,Spectrum.Pricing.Table!$C$11))))</f>
        <v>0</v>
      </c>
      <c r="H391" s="22" t="e">
        <f>VLOOKUP(G391,Spectrum.Pricing.Table!$C$7:$H$11,3,0)</f>
        <v>#N/A</v>
      </c>
      <c r="I391" s="28" t="e">
        <f>VLOOKUP(G391,Spectrum.Pricing.Table!$C$7:$H$11,4,0)</f>
        <v>#N/A</v>
      </c>
      <c r="J391" s="26">
        <v>70</v>
      </c>
      <c r="K391" s="24" t="e">
        <f t="shared" si="13"/>
        <v>#N/A</v>
      </c>
    </row>
    <row r="392" spans="1:11" x14ac:dyDescent="0.3">
      <c r="A392" s="1">
        <v>13005</v>
      </c>
      <c r="B392" t="s">
        <v>776</v>
      </c>
      <c r="C392" t="s">
        <v>777</v>
      </c>
      <c r="D392" s="3">
        <v>11096</v>
      </c>
      <c r="E392" s="26">
        <v>258.58</v>
      </c>
      <c r="F392" s="26">
        <f t="shared" si="12"/>
        <v>42.911284708794184</v>
      </c>
      <c r="G392" s="21">
        <f>IF(F392&lt;=86,Spectrum.Pricing.Table!$C$8, IF(F392&lt;=499,Spectrum.Pricing.Table!$C$9,IF(F392&lt;=999,Spectrum.Pricing.Table!$C$10,IF(F392&gt;1000,Spectrum.Pricing.Table!$C$11))))</f>
        <v>0</v>
      </c>
      <c r="H392" s="22" t="e">
        <f>VLOOKUP(G392,Spectrum.Pricing.Table!$C$7:$H$11,3,0)</f>
        <v>#N/A</v>
      </c>
      <c r="I392" s="28" t="e">
        <f>VLOOKUP(G392,Spectrum.Pricing.Table!$C$7:$H$11,4,0)</f>
        <v>#N/A</v>
      </c>
      <c r="J392" s="26">
        <v>70</v>
      </c>
      <c r="K392" s="24" t="e">
        <f t="shared" si="13"/>
        <v>#N/A</v>
      </c>
    </row>
    <row r="393" spans="1:11" x14ac:dyDescent="0.3">
      <c r="A393" s="1">
        <v>13007</v>
      </c>
      <c r="B393" t="s">
        <v>778</v>
      </c>
      <c r="C393" t="s">
        <v>653</v>
      </c>
      <c r="D393" s="3">
        <v>3451</v>
      </c>
      <c r="E393" s="26">
        <v>341.94</v>
      </c>
      <c r="F393" s="26">
        <f t="shared" si="12"/>
        <v>10.092413873779025</v>
      </c>
      <c r="G393" s="21">
        <f>IF(F393&lt;=86,Spectrum.Pricing.Table!$C$8, IF(F393&lt;=499,Spectrum.Pricing.Table!$C$9,IF(F393&lt;=999,Spectrum.Pricing.Table!$C$10,IF(F393&gt;1000,Spectrum.Pricing.Table!$C$11))))</f>
        <v>0</v>
      </c>
      <c r="H393" s="22" t="e">
        <f>VLOOKUP(G393,Spectrum.Pricing.Table!$C$7:$H$11,3,0)</f>
        <v>#N/A</v>
      </c>
      <c r="I393" s="28" t="e">
        <f>VLOOKUP(G393,Spectrum.Pricing.Table!$C$7:$H$11,4,0)</f>
        <v>#N/A</v>
      </c>
      <c r="J393" s="26">
        <v>70</v>
      </c>
      <c r="K393" s="24" t="e">
        <f t="shared" si="13"/>
        <v>#N/A</v>
      </c>
    </row>
    <row r="394" spans="1:11" x14ac:dyDescent="0.3">
      <c r="A394" s="1">
        <v>13009</v>
      </c>
      <c r="B394" t="s">
        <v>779</v>
      </c>
      <c r="C394" t="s">
        <v>13</v>
      </c>
      <c r="D394" s="3">
        <v>45720</v>
      </c>
      <c r="E394" s="26">
        <v>257.83999999999997</v>
      </c>
      <c r="F394" s="26">
        <f t="shared" si="12"/>
        <v>177.31926776295379</v>
      </c>
      <c r="G394" s="21">
        <f>IF(F394&lt;=86,Spectrum.Pricing.Table!$C$8, IF(F394&lt;=499,Spectrum.Pricing.Table!$C$9,IF(F394&lt;=999,Spectrum.Pricing.Table!$C$10,IF(F394&gt;1000,Spectrum.Pricing.Table!$C$11))))</f>
        <v>0</v>
      </c>
      <c r="H394" s="22" t="e">
        <f>VLOOKUP(G394,Spectrum.Pricing.Table!$C$7:$H$11,3,0)</f>
        <v>#N/A</v>
      </c>
      <c r="I394" s="28" t="e">
        <f>VLOOKUP(G394,Spectrum.Pricing.Table!$C$7:$H$11,4,0)</f>
        <v>#N/A</v>
      </c>
      <c r="J394" s="26">
        <v>70</v>
      </c>
      <c r="K394" s="24" t="e">
        <f t="shared" si="13"/>
        <v>#N/A</v>
      </c>
    </row>
    <row r="395" spans="1:11" x14ac:dyDescent="0.3">
      <c r="A395" s="1">
        <v>13011</v>
      </c>
      <c r="B395" t="s">
        <v>780</v>
      </c>
      <c r="C395" t="s">
        <v>781</v>
      </c>
      <c r="D395" s="3">
        <v>18395</v>
      </c>
      <c r="E395" s="26">
        <v>232.09</v>
      </c>
      <c r="F395" s="26">
        <f t="shared" si="12"/>
        <v>79.258046447498813</v>
      </c>
      <c r="G395" s="21">
        <f>IF(F395&lt;=86,Spectrum.Pricing.Table!$C$8, IF(F395&lt;=499,Spectrum.Pricing.Table!$C$9,IF(F395&lt;=999,Spectrum.Pricing.Table!$C$10,IF(F395&gt;1000,Spectrum.Pricing.Table!$C$11))))</f>
        <v>0</v>
      </c>
      <c r="H395" s="22" t="e">
        <f>VLOOKUP(G395,Spectrum.Pricing.Table!$C$7:$H$11,3,0)</f>
        <v>#N/A</v>
      </c>
      <c r="I395" s="28" t="e">
        <f>VLOOKUP(G395,Spectrum.Pricing.Table!$C$7:$H$11,4,0)</f>
        <v>#N/A</v>
      </c>
      <c r="J395" s="26">
        <v>70</v>
      </c>
      <c r="K395" s="24" t="e">
        <f t="shared" si="13"/>
        <v>#N/A</v>
      </c>
    </row>
    <row r="396" spans="1:11" x14ac:dyDescent="0.3">
      <c r="A396" s="1">
        <v>13013</v>
      </c>
      <c r="B396" t="s">
        <v>782</v>
      </c>
      <c r="C396" t="s">
        <v>783</v>
      </c>
      <c r="D396" s="3">
        <v>69367</v>
      </c>
      <c r="E396" s="26">
        <v>160.31</v>
      </c>
      <c r="F396" s="26">
        <f t="shared" si="12"/>
        <v>432.70538331981783</v>
      </c>
      <c r="G396" s="21">
        <f>IF(F396&lt;=86,Spectrum.Pricing.Table!$C$8, IF(F396&lt;=499,Spectrum.Pricing.Table!$C$9,IF(F396&lt;=999,Spectrum.Pricing.Table!$C$10,IF(F396&gt;1000,Spectrum.Pricing.Table!$C$11))))</f>
        <v>0</v>
      </c>
      <c r="H396" s="22" t="e">
        <f>VLOOKUP(G396,Spectrum.Pricing.Table!$C$7:$H$11,3,0)</f>
        <v>#N/A</v>
      </c>
      <c r="I396" s="28" t="e">
        <f>VLOOKUP(G396,Spectrum.Pricing.Table!$C$7:$H$11,4,0)</f>
        <v>#N/A</v>
      </c>
      <c r="J396" s="26">
        <v>70</v>
      </c>
      <c r="K396" s="24" t="e">
        <f t="shared" si="13"/>
        <v>#N/A</v>
      </c>
    </row>
    <row r="397" spans="1:11" x14ac:dyDescent="0.3">
      <c r="A397" s="1">
        <v>13015</v>
      </c>
      <c r="B397" t="s">
        <v>784</v>
      </c>
      <c r="C397" t="s">
        <v>785</v>
      </c>
      <c r="D397" s="3">
        <v>100157</v>
      </c>
      <c r="E397" s="26">
        <v>459.54</v>
      </c>
      <c r="F397" s="26">
        <f t="shared" si="12"/>
        <v>217.95055925490706</v>
      </c>
      <c r="G397" s="21">
        <f>IF(F397&lt;=86,Spectrum.Pricing.Table!$C$8, IF(F397&lt;=499,Spectrum.Pricing.Table!$C$9,IF(F397&lt;=999,Spectrum.Pricing.Table!$C$10,IF(F397&gt;1000,Spectrum.Pricing.Table!$C$11))))</f>
        <v>0</v>
      </c>
      <c r="H397" s="22" t="e">
        <f>VLOOKUP(G397,Spectrum.Pricing.Table!$C$7:$H$11,3,0)</f>
        <v>#N/A</v>
      </c>
      <c r="I397" s="28" t="e">
        <f>VLOOKUP(G397,Spectrum.Pricing.Table!$C$7:$H$11,4,0)</f>
        <v>#N/A</v>
      </c>
      <c r="J397" s="26">
        <v>70</v>
      </c>
      <c r="K397" s="24" t="e">
        <f t="shared" si="13"/>
        <v>#N/A</v>
      </c>
    </row>
    <row r="398" spans="1:11" x14ac:dyDescent="0.3">
      <c r="A398" s="1">
        <v>13017</v>
      </c>
      <c r="B398" t="s">
        <v>786</v>
      </c>
      <c r="C398" t="s">
        <v>787</v>
      </c>
      <c r="D398" s="3">
        <v>17634</v>
      </c>
      <c r="E398" s="26">
        <v>250.12</v>
      </c>
      <c r="F398" s="26">
        <f t="shared" si="12"/>
        <v>70.502158963697426</v>
      </c>
      <c r="G398" s="21">
        <f>IF(F398&lt;=86,Spectrum.Pricing.Table!$C$8, IF(F398&lt;=499,Spectrum.Pricing.Table!$C$9,IF(F398&lt;=999,Spectrum.Pricing.Table!$C$10,IF(F398&gt;1000,Spectrum.Pricing.Table!$C$11))))</f>
        <v>0</v>
      </c>
      <c r="H398" s="22" t="e">
        <f>VLOOKUP(G398,Spectrum.Pricing.Table!$C$7:$H$11,3,0)</f>
        <v>#N/A</v>
      </c>
      <c r="I398" s="28" t="e">
        <f>VLOOKUP(G398,Spectrum.Pricing.Table!$C$7:$H$11,4,0)</f>
        <v>#N/A</v>
      </c>
      <c r="J398" s="26">
        <v>70</v>
      </c>
      <c r="K398" s="24" t="e">
        <f t="shared" si="13"/>
        <v>#N/A</v>
      </c>
    </row>
    <row r="399" spans="1:11" x14ac:dyDescent="0.3">
      <c r="A399" s="1">
        <v>13019</v>
      </c>
      <c r="B399" t="s">
        <v>788</v>
      </c>
      <c r="C399" t="s">
        <v>789</v>
      </c>
      <c r="D399" s="3">
        <v>19286</v>
      </c>
      <c r="E399" s="26">
        <v>451.9</v>
      </c>
      <c r="F399" s="26">
        <f t="shared" si="12"/>
        <v>42.67758353618057</v>
      </c>
      <c r="G399" s="21">
        <f>IF(F399&lt;=86,Spectrum.Pricing.Table!$C$8, IF(F399&lt;=499,Spectrum.Pricing.Table!$C$9,IF(F399&lt;=999,Spectrum.Pricing.Table!$C$10,IF(F399&gt;1000,Spectrum.Pricing.Table!$C$11))))</f>
        <v>0</v>
      </c>
      <c r="H399" s="22" t="e">
        <f>VLOOKUP(G399,Spectrum.Pricing.Table!$C$7:$H$11,3,0)</f>
        <v>#N/A</v>
      </c>
      <c r="I399" s="28" t="e">
        <f>VLOOKUP(G399,Spectrum.Pricing.Table!$C$7:$H$11,4,0)</f>
        <v>#N/A</v>
      </c>
      <c r="J399" s="26">
        <v>70</v>
      </c>
      <c r="K399" s="24" t="e">
        <f t="shared" si="13"/>
        <v>#N/A</v>
      </c>
    </row>
    <row r="400" spans="1:11" x14ac:dyDescent="0.3">
      <c r="A400" s="1">
        <v>13021</v>
      </c>
      <c r="B400" t="s">
        <v>790</v>
      </c>
      <c r="C400" t="s">
        <v>17</v>
      </c>
      <c r="D400" s="3">
        <v>155547</v>
      </c>
      <c r="E400" s="26">
        <v>249.76</v>
      </c>
      <c r="F400" s="26">
        <f t="shared" si="12"/>
        <v>622.78587443946185</v>
      </c>
      <c r="G400" s="21">
        <f>IF(F400&lt;=86,Spectrum.Pricing.Table!$C$8, IF(F400&lt;=499,Spectrum.Pricing.Table!$C$9,IF(F400&lt;=999,Spectrum.Pricing.Table!$C$10,IF(F400&gt;1000,Spectrum.Pricing.Table!$C$11))))</f>
        <v>0</v>
      </c>
      <c r="H400" s="22" t="e">
        <f>VLOOKUP(G400,Spectrum.Pricing.Table!$C$7:$H$11,3,0)</f>
        <v>#N/A</v>
      </c>
      <c r="I400" s="28" t="e">
        <f>VLOOKUP(G400,Spectrum.Pricing.Table!$C$7:$H$11,4,0)</f>
        <v>#N/A</v>
      </c>
      <c r="J400" s="26">
        <v>70</v>
      </c>
      <c r="K400" s="24" t="e">
        <f t="shared" si="13"/>
        <v>#N/A</v>
      </c>
    </row>
    <row r="401" spans="1:11" x14ac:dyDescent="0.3">
      <c r="A401" s="1">
        <v>13023</v>
      </c>
      <c r="B401" t="s">
        <v>791</v>
      </c>
      <c r="C401" t="s">
        <v>792</v>
      </c>
      <c r="D401" s="3">
        <v>13063</v>
      </c>
      <c r="E401" s="26">
        <v>215.87</v>
      </c>
      <c r="F401" s="26">
        <f t="shared" si="12"/>
        <v>60.513271876592391</v>
      </c>
      <c r="G401" s="21">
        <f>IF(F401&lt;=86,Spectrum.Pricing.Table!$C$8, IF(F401&lt;=499,Spectrum.Pricing.Table!$C$9,IF(F401&lt;=999,Spectrum.Pricing.Table!$C$10,IF(F401&gt;1000,Spectrum.Pricing.Table!$C$11))))</f>
        <v>0</v>
      </c>
      <c r="H401" s="22" t="e">
        <f>VLOOKUP(G401,Spectrum.Pricing.Table!$C$7:$H$11,3,0)</f>
        <v>#N/A</v>
      </c>
      <c r="I401" s="28" t="e">
        <f>VLOOKUP(G401,Spectrum.Pricing.Table!$C$7:$H$11,4,0)</f>
        <v>#N/A</v>
      </c>
      <c r="J401" s="26">
        <v>70</v>
      </c>
      <c r="K401" s="24" t="e">
        <f t="shared" si="13"/>
        <v>#N/A</v>
      </c>
    </row>
    <row r="402" spans="1:11" x14ac:dyDescent="0.3">
      <c r="A402" s="1">
        <v>13025</v>
      </c>
      <c r="B402" t="s">
        <v>793</v>
      </c>
      <c r="C402" t="s">
        <v>794</v>
      </c>
      <c r="D402" s="3">
        <v>18411</v>
      </c>
      <c r="E402" s="26">
        <v>442.36</v>
      </c>
      <c r="F402" s="26">
        <f t="shared" si="12"/>
        <v>41.619947554028393</v>
      </c>
      <c r="G402" s="21">
        <f>IF(F402&lt;=86,Spectrum.Pricing.Table!$C$8, IF(F402&lt;=499,Spectrum.Pricing.Table!$C$9,IF(F402&lt;=999,Spectrum.Pricing.Table!$C$10,IF(F402&gt;1000,Spectrum.Pricing.Table!$C$11))))</f>
        <v>0</v>
      </c>
      <c r="H402" s="22" t="e">
        <f>VLOOKUP(G402,Spectrum.Pricing.Table!$C$7:$H$11,3,0)</f>
        <v>#N/A</v>
      </c>
      <c r="I402" s="28" t="e">
        <f>VLOOKUP(G402,Spectrum.Pricing.Table!$C$7:$H$11,4,0)</f>
        <v>#N/A</v>
      </c>
      <c r="J402" s="26">
        <v>70</v>
      </c>
      <c r="K402" s="24" t="e">
        <f t="shared" si="13"/>
        <v>#N/A</v>
      </c>
    </row>
    <row r="403" spans="1:11" x14ac:dyDescent="0.3">
      <c r="A403" s="1">
        <v>13027</v>
      </c>
      <c r="B403" t="s">
        <v>795</v>
      </c>
      <c r="C403" t="s">
        <v>796</v>
      </c>
      <c r="D403" s="3">
        <v>16243</v>
      </c>
      <c r="E403" s="26">
        <v>493.05</v>
      </c>
      <c r="F403" s="26">
        <f t="shared" si="12"/>
        <v>32.943920494878817</v>
      </c>
      <c r="G403" s="21">
        <f>IF(F403&lt;=86,Spectrum.Pricing.Table!$C$8, IF(F403&lt;=499,Spectrum.Pricing.Table!$C$9,IF(F403&lt;=999,Spectrum.Pricing.Table!$C$10,IF(F403&gt;1000,Spectrum.Pricing.Table!$C$11))))</f>
        <v>0</v>
      </c>
      <c r="H403" s="22" t="e">
        <f>VLOOKUP(G403,Spectrum.Pricing.Table!$C$7:$H$11,3,0)</f>
        <v>#N/A</v>
      </c>
      <c r="I403" s="28" t="e">
        <f>VLOOKUP(G403,Spectrum.Pricing.Table!$C$7:$H$11,4,0)</f>
        <v>#N/A</v>
      </c>
      <c r="J403" s="26">
        <v>70</v>
      </c>
      <c r="K403" s="24" t="e">
        <f t="shared" si="13"/>
        <v>#N/A</v>
      </c>
    </row>
    <row r="404" spans="1:11" x14ac:dyDescent="0.3">
      <c r="A404" s="1">
        <v>13029</v>
      </c>
      <c r="B404" t="s">
        <v>797</v>
      </c>
      <c r="C404" t="s">
        <v>798</v>
      </c>
      <c r="D404" s="3">
        <v>30233</v>
      </c>
      <c r="E404" s="26">
        <v>435.97</v>
      </c>
      <c r="F404" s="26">
        <f t="shared" si="12"/>
        <v>69.346514668440491</v>
      </c>
      <c r="G404" s="21">
        <f>IF(F404&lt;=86,Spectrum.Pricing.Table!$C$8, IF(F404&lt;=499,Spectrum.Pricing.Table!$C$9,IF(F404&lt;=999,Spectrum.Pricing.Table!$C$10,IF(F404&gt;1000,Spectrum.Pricing.Table!$C$11))))</f>
        <v>0</v>
      </c>
      <c r="H404" s="22" t="e">
        <f>VLOOKUP(G404,Spectrum.Pricing.Table!$C$7:$H$11,3,0)</f>
        <v>#N/A</v>
      </c>
      <c r="I404" s="28" t="e">
        <f>VLOOKUP(G404,Spectrum.Pricing.Table!$C$7:$H$11,4,0)</f>
        <v>#N/A</v>
      </c>
      <c r="J404" s="26">
        <v>70</v>
      </c>
      <c r="K404" s="24" t="e">
        <f t="shared" si="13"/>
        <v>#N/A</v>
      </c>
    </row>
    <row r="405" spans="1:11" x14ac:dyDescent="0.3">
      <c r="A405" s="1">
        <v>13031</v>
      </c>
      <c r="B405" t="s">
        <v>799</v>
      </c>
      <c r="C405" t="s">
        <v>800</v>
      </c>
      <c r="D405" s="3">
        <v>70217</v>
      </c>
      <c r="E405" s="26">
        <v>672.81</v>
      </c>
      <c r="F405" s="26">
        <f t="shared" si="12"/>
        <v>104.36378769637788</v>
      </c>
      <c r="G405" s="21">
        <f>IF(F405&lt;=86,Spectrum.Pricing.Table!$C$8, IF(F405&lt;=499,Spectrum.Pricing.Table!$C$9,IF(F405&lt;=999,Spectrum.Pricing.Table!$C$10,IF(F405&gt;1000,Spectrum.Pricing.Table!$C$11))))</f>
        <v>0</v>
      </c>
      <c r="H405" s="22" t="e">
        <f>VLOOKUP(G405,Spectrum.Pricing.Table!$C$7:$H$11,3,0)</f>
        <v>#N/A</v>
      </c>
      <c r="I405" s="28" t="e">
        <f>VLOOKUP(G405,Spectrum.Pricing.Table!$C$7:$H$11,4,0)</f>
        <v>#N/A</v>
      </c>
      <c r="J405" s="26">
        <v>70</v>
      </c>
      <c r="K405" s="24" t="e">
        <f t="shared" si="13"/>
        <v>#N/A</v>
      </c>
    </row>
    <row r="406" spans="1:11" x14ac:dyDescent="0.3">
      <c r="A406" s="1">
        <v>13033</v>
      </c>
      <c r="B406" t="s">
        <v>801</v>
      </c>
      <c r="C406" t="s">
        <v>802</v>
      </c>
      <c r="D406" s="3">
        <v>23316</v>
      </c>
      <c r="E406" s="26">
        <v>826.97</v>
      </c>
      <c r="F406" s="26">
        <f t="shared" si="12"/>
        <v>28.194493149691041</v>
      </c>
      <c r="G406" s="21">
        <f>IF(F406&lt;=86,Spectrum.Pricing.Table!$C$8, IF(F406&lt;=499,Spectrum.Pricing.Table!$C$9,IF(F406&lt;=999,Spectrum.Pricing.Table!$C$10,IF(F406&gt;1000,Spectrum.Pricing.Table!$C$11))))</f>
        <v>0</v>
      </c>
      <c r="H406" s="22" t="e">
        <f>VLOOKUP(G406,Spectrum.Pricing.Table!$C$7:$H$11,3,0)</f>
        <v>#N/A</v>
      </c>
      <c r="I406" s="28" t="e">
        <f>VLOOKUP(G406,Spectrum.Pricing.Table!$C$7:$H$11,4,0)</f>
        <v>#N/A</v>
      </c>
      <c r="J406" s="26">
        <v>70</v>
      </c>
      <c r="K406" s="24" t="e">
        <f t="shared" si="13"/>
        <v>#N/A</v>
      </c>
    </row>
    <row r="407" spans="1:11" x14ac:dyDescent="0.3">
      <c r="A407" s="1">
        <v>13035</v>
      </c>
      <c r="B407" t="s">
        <v>803</v>
      </c>
      <c r="C407" t="s">
        <v>804</v>
      </c>
      <c r="D407" s="3">
        <v>23655</v>
      </c>
      <c r="E407" s="26">
        <v>184.39</v>
      </c>
      <c r="F407" s="26">
        <f t="shared" si="12"/>
        <v>128.28786810564566</v>
      </c>
      <c r="G407" s="21">
        <f>IF(F407&lt;=86,Spectrum.Pricing.Table!$C$8, IF(F407&lt;=499,Spectrum.Pricing.Table!$C$9,IF(F407&lt;=999,Spectrum.Pricing.Table!$C$10,IF(F407&gt;1000,Spectrum.Pricing.Table!$C$11))))</f>
        <v>0</v>
      </c>
      <c r="H407" s="22" t="e">
        <f>VLOOKUP(G407,Spectrum.Pricing.Table!$C$7:$H$11,3,0)</f>
        <v>#N/A</v>
      </c>
      <c r="I407" s="28" t="e">
        <f>VLOOKUP(G407,Spectrum.Pricing.Table!$C$7:$H$11,4,0)</f>
        <v>#N/A</v>
      </c>
      <c r="J407" s="26">
        <v>70</v>
      </c>
      <c r="K407" s="24" t="e">
        <f t="shared" si="13"/>
        <v>#N/A</v>
      </c>
    </row>
    <row r="408" spans="1:11" x14ac:dyDescent="0.3">
      <c r="A408" s="1">
        <v>13037</v>
      </c>
      <c r="B408" t="s">
        <v>805</v>
      </c>
      <c r="C408" t="s">
        <v>25</v>
      </c>
      <c r="D408" s="3">
        <v>6694</v>
      </c>
      <c r="E408" s="26">
        <v>280.37</v>
      </c>
      <c r="F408" s="26">
        <f t="shared" si="12"/>
        <v>23.875592966437207</v>
      </c>
      <c r="G408" s="21">
        <f>IF(F408&lt;=86,Spectrum.Pricing.Table!$C$8, IF(F408&lt;=499,Spectrum.Pricing.Table!$C$9,IF(F408&lt;=999,Spectrum.Pricing.Table!$C$10,IF(F408&gt;1000,Spectrum.Pricing.Table!$C$11))))</f>
        <v>0</v>
      </c>
      <c r="H408" s="22" t="e">
        <f>VLOOKUP(G408,Spectrum.Pricing.Table!$C$7:$H$11,3,0)</f>
        <v>#N/A</v>
      </c>
      <c r="I408" s="28" t="e">
        <f>VLOOKUP(G408,Spectrum.Pricing.Table!$C$7:$H$11,4,0)</f>
        <v>#N/A</v>
      </c>
      <c r="J408" s="26">
        <v>70</v>
      </c>
      <c r="K408" s="24" t="e">
        <f t="shared" si="13"/>
        <v>#N/A</v>
      </c>
    </row>
    <row r="409" spans="1:11" x14ac:dyDescent="0.3">
      <c r="A409" s="1">
        <v>13039</v>
      </c>
      <c r="B409" t="s">
        <v>806</v>
      </c>
      <c r="C409" t="s">
        <v>807</v>
      </c>
      <c r="D409" s="3">
        <v>50513</v>
      </c>
      <c r="E409" s="26">
        <v>613.03</v>
      </c>
      <c r="F409" s="26">
        <f t="shared" si="12"/>
        <v>82.398903805686516</v>
      </c>
      <c r="G409" s="21">
        <f>IF(F409&lt;=86,Spectrum.Pricing.Table!$C$8, IF(F409&lt;=499,Spectrum.Pricing.Table!$C$9,IF(F409&lt;=999,Spectrum.Pricing.Table!$C$10,IF(F409&gt;1000,Spectrum.Pricing.Table!$C$11))))</f>
        <v>0</v>
      </c>
      <c r="H409" s="22" t="e">
        <f>VLOOKUP(G409,Spectrum.Pricing.Table!$C$7:$H$11,3,0)</f>
        <v>#N/A</v>
      </c>
      <c r="I409" s="28" t="e">
        <f>VLOOKUP(G409,Spectrum.Pricing.Table!$C$7:$H$11,4,0)</f>
        <v>#N/A</v>
      </c>
      <c r="J409" s="26">
        <v>70</v>
      </c>
      <c r="K409" s="24" t="e">
        <f t="shared" si="13"/>
        <v>#N/A</v>
      </c>
    </row>
    <row r="410" spans="1:11" x14ac:dyDescent="0.3">
      <c r="A410" s="1">
        <v>13043</v>
      </c>
      <c r="B410" t="s">
        <v>808</v>
      </c>
      <c r="C410" t="s">
        <v>809</v>
      </c>
      <c r="D410" s="3">
        <v>10998</v>
      </c>
      <c r="E410" s="26">
        <v>243.04</v>
      </c>
      <c r="F410" s="26">
        <f t="shared" si="12"/>
        <v>45.251810401579988</v>
      </c>
      <c r="G410" s="21">
        <f>IF(F410&lt;=86,Spectrum.Pricing.Table!$C$8, IF(F410&lt;=499,Spectrum.Pricing.Table!$C$9,IF(F410&lt;=999,Spectrum.Pricing.Table!$C$10,IF(F410&gt;1000,Spectrum.Pricing.Table!$C$11))))</f>
        <v>0</v>
      </c>
      <c r="H410" s="22" t="e">
        <f>VLOOKUP(G410,Spectrum.Pricing.Table!$C$7:$H$11,3,0)</f>
        <v>#N/A</v>
      </c>
      <c r="I410" s="28" t="e">
        <f>VLOOKUP(G410,Spectrum.Pricing.Table!$C$7:$H$11,4,0)</f>
        <v>#N/A</v>
      </c>
      <c r="J410" s="26">
        <v>70</v>
      </c>
      <c r="K410" s="24" t="e">
        <f t="shared" si="13"/>
        <v>#N/A</v>
      </c>
    </row>
    <row r="411" spans="1:11" x14ac:dyDescent="0.3">
      <c r="A411" s="1">
        <v>13045</v>
      </c>
      <c r="B411" t="s">
        <v>810</v>
      </c>
      <c r="C411" t="s">
        <v>258</v>
      </c>
      <c r="D411" s="3">
        <v>110527</v>
      </c>
      <c r="E411" s="26">
        <v>499.08</v>
      </c>
      <c r="F411" s="26">
        <f t="shared" si="12"/>
        <v>221.46148914001765</v>
      </c>
      <c r="G411" s="21">
        <f>IF(F411&lt;=86,Spectrum.Pricing.Table!$C$8, IF(F411&lt;=499,Spectrum.Pricing.Table!$C$9,IF(F411&lt;=999,Spectrum.Pricing.Table!$C$10,IF(F411&gt;1000,Spectrum.Pricing.Table!$C$11))))</f>
        <v>0</v>
      </c>
      <c r="H411" s="22" t="e">
        <f>VLOOKUP(G411,Spectrum.Pricing.Table!$C$7:$H$11,3,0)</f>
        <v>#N/A</v>
      </c>
      <c r="I411" s="28" t="e">
        <f>VLOOKUP(G411,Spectrum.Pricing.Table!$C$7:$H$11,4,0)</f>
        <v>#N/A</v>
      </c>
      <c r="J411" s="26">
        <v>70</v>
      </c>
      <c r="K411" s="24" t="e">
        <f t="shared" si="13"/>
        <v>#N/A</v>
      </c>
    </row>
    <row r="412" spans="1:11" x14ac:dyDescent="0.3">
      <c r="A412" s="1">
        <v>13047</v>
      </c>
      <c r="B412" t="s">
        <v>811</v>
      </c>
      <c r="C412" t="s">
        <v>812</v>
      </c>
      <c r="D412" s="3">
        <v>63942</v>
      </c>
      <c r="E412" s="26">
        <v>162.16</v>
      </c>
      <c r="F412" s="26">
        <f t="shared" si="12"/>
        <v>394.31425752343364</v>
      </c>
      <c r="G412" s="21">
        <f>IF(F412&lt;=86,Spectrum.Pricing.Table!$C$8, IF(F412&lt;=499,Spectrum.Pricing.Table!$C$9,IF(F412&lt;=999,Spectrum.Pricing.Table!$C$10,IF(F412&gt;1000,Spectrum.Pricing.Table!$C$11))))</f>
        <v>0</v>
      </c>
      <c r="H412" s="22" t="e">
        <f>VLOOKUP(G412,Spectrum.Pricing.Table!$C$7:$H$11,3,0)</f>
        <v>#N/A</v>
      </c>
      <c r="I412" s="28" t="e">
        <f>VLOOKUP(G412,Spectrum.Pricing.Table!$C$7:$H$11,4,0)</f>
        <v>#N/A</v>
      </c>
      <c r="J412" s="26">
        <v>70</v>
      </c>
      <c r="K412" s="24" t="e">
        <f t="shared" si="13"/>
        <v>#N/A</v>
      </c>
    </row>
    <row r="413" spans="1:11" x14ac:dyDescent="0.3">
      <c r="A413" s="1">
        <v>13049</v>
      </c>
      <c r="B413" t="s">
        <v>813</v>
      </c>
      <c r="C413" t="s">
        <v>814</v>
      </c>
      <c r="D413" s="3">
        <v>12171</v>
      </c>
      <c r="E413" s="26">
        <v>773.58</v>
      </c>
      <c r="F413" s="26">
        <f t="shared" si="12"/>
        <v>15.733343674862327</v>
      </c>
      <c r="G413" s="21">
        <f>IF(F413&lt;=86,Spectrum.Pricing.Table!$C$8, IF(F413&lt;=499,Spectrum.Pricing.Table!$C$9,IF(F413&lt;=999,Spectrum.Pricing.Table!$C$10,IF(F413&gt;1000,Spectrum.Pricing.Table!$C$11))))</f>
        <v>0</v>
      </c>
      <c r="H413" s="22" t="e">
        <f>VLOOKUP(G413,Spectrum.Pricing.Table!$C$7:$H$11,3,0)</f>
        <v>#N/A</v>
      </c>
      <c r="I413" s="28" t="e">
        <f>VLOOKUP(G413,Spectrum.Pricing.Table!$C$7:$H$11,4,0)</f>
        <v>#N/A</v>
      </c>
      <c r="J413" s="26">
        <v>70</v>
      </c>
      <c r="K413" s="24" t="e">
        <f t="shared" si="13"/>
        <v>#N/A</v>
      </c>
    </row>
    <row r="414" spans="1:11" x14ac:dyDescent="0.3">
      <c r="A414" s="1">
        <v>13051</v>
      </c>
      <c r="B414" t="s">
        <v>815</v>
      </c>
      <c r="C414" t="s">
        <v>816</v>
      </c>
      <c r="D414" s="3">
        <v>265128</v>
      </c>
      <c r="E414" s="26">
        <v>426.44</v>
      </c>
      <c r="F414" s="26">
        <f t="shared" si="12"/>
        <v>621.72404089672636</v>
      </c>
      <c r="G414" s="21">
        <f>IF(F414&lt;=86,Spectrum.Pricing.Table!$C$8, IF(F414&lt;=499,Spectrum.Pricing.Table!$C$9,IF(F414&lt;=999,Spectrum.Pricing.Table!$C$10,IF(F414&gt;1000,Spectrum.Pricing.Table!$C$11))))</f>
        <v>0</v>
      </c>
      <c r="H414" s="22" t="e">
        <f>VLOOKUP(G414,Spectrum.Pricing.Table!$C$7:$H$11,3,0)</f>
        <v>#N/A</v>
      </c>
      <c r="I414" s="28" t="e">
        <f>VLOOKUP(G414,Spectrum.Pricing.Table!$C$7:$H$11,4,0)</f>
        <v>#N/A</v>
      </c>
      <c r="J414" s="26">
        <v>70</v>
      </c>
      <c r="K414" s="24" t="e">
        <f t="shared" si="13"/>
        <v>#N/A</v>
      </c>
    </row>
    <row r="415" spans="1:11" x14ac:dyDescent="0.3">
      <c r="A415" s="1">
        <v>13053</v>
      </c>
      <c r="B415" t="s">
        <v>818</v>
      </c>
      <c r="C415" t="s">
        <v>819</v>
      </c>
      <c r="D415" s="3">
        <v>11267</v>
      </c>
      <c r="E415" s="26">
        <v>248.74</v>
      </c>
      <c r="F415" s="26">
        <f t="shared" si="12"/>
        <v>45.296293318324352</v>
      </c>
      <c r="G415" s="21">
        <f>IF(F415&lt;=86,Spectrum.Pricing.Table!$C$8, IF(F415&lt;=499,Spectrum.Pricing.Table!$C$9,IF(F415&lt;=999,Spectrum.Pricing.Table!$C$10,IF(F415&gt;1000,Spectrum.Pricing.Table!$C$11))))</f>
        <v>0</v>
      </c>
      <c r="H415" s="22" t="e">
        <f>VLOOKUP(G415,Spectrum.Pricing.Table!$C$7:$H$11,3,0)</f>
        <v>#N/A</v>
      </c>
      <c r="I415" s="28" t="e">
        <f>VLOOKUP(G415,Spectrum.Pricing.Table!$C$7:$H$11,4,0)</f>
        <v>#N/A</v>
      </c>
      <c r="J415" s="26">
        <v>70</v>
      </c>
      <c r="K415" s="24" t="e">
        <f t="shared" si="13"/>
        <v>#N/A</v>
      </c>
    </row>
    <row r="416" spans="1:11" x14ac:dyDescent="0.3">
      <c r="A416" s="1">
        <v>13055</v>
      </c>
      <c r="B416" t="s">
        <v>820</v>
      </c>
      <c r="C416" t="s">
        <v>821</v>
      </c>
      <c r="D416" s="3">
        <v>26015</v>
      </c>
      <c r="E416" s="26">
        <v>313.33999999999997</v>
      </c>
      <c r="F416" s="26">
        <f t="shared" si="12"/>
        <v>83.024829258951939</v>
      </c>
      <c r="G416" s="21">
        <f>IF(F416&lt;=86,Spectrum.Pricing.Table!$C$8, IF(F416&lt;=499,Spectrum.Pricing.Table!$C$9,IF(F416&lt;=999,Spectrum.Pricing.Table!$C$10,IF(F416&gt;1000,Spectrum.Pricing.Table!$C$11))))</f>
        <v>0</v>
      </c>
      <c r="H416" s="22" t="e">
        <f>VLOOKUP(G416,Spectrum.Pricing.Table!$C$7:$H$11,3,0)</f>
        <v>#N/A</v>
      </c>
      <c r="I416" s="28" t="e">
        <f>VLOOKUP(G416,Spectrum.Pricing.Table!$C$7:$H$11,4,0)</f>
        <v>#N/A</v>
      </c>
      <c r="J416" s="26">
        <v>70</v>
      </c>
      <c r="K416" s="24" t="e">
        <f t="shared" si="13"/>
        <v>#N/A</v>
      </c>
    </row>
    <row r="417" spans="1:11" x14ac:dyDescent="0.3">
      <c r="A417" s="1">
        <v>13057</v>
      </c>
      <c r="B417" t="s">
        <v>822</v>
      </c>
      <c r="C417" t="s">
        <v>29</v>
      </c>
      <c r="D417" s="3">
        <v>214346</v>
      </c>
      <c r="E417" s="26">
        <v>421.67</v>
      </c>
      <c r="F417" s="26">
        <f t="shared" si="12"/>
        <v>508.32641639196527</v>
      </c>
      <c r="G417" s="21">
        <f>IF(F417&lt;=86,Spectrum.Pricing.Table!$C$8, IF(F417&lt;=499,Spectrum.Pricing.Table!$C$9,IF(F417&lt;=999,Spectrum.Pricing.Table!$C$10,IF(F417&gt;1000,Spectrum.Pricing.Table!$C$11))))</f>
        <v>0</v>
      </c>
      <c r="H417" s="22" t="e">
        <f>VLOOKUP(G417,Spectrum.Pricing.Table!$C$7:$H$11,3,0)</f>
        <v>#N/A</v>
      </c>
      <c r="I417" s="28" t="e">
        <f>VLOOKUP(G417,Spectrum.Pricing.Table!$C$7:$H$11,4,0)</f>
        <v>#N/A</v>
      </c>
      <c r="J417" s="26">
        <v>70</v>
      </c>
      <c r="K417" s="24" t="e">
        <f t="shared" si="13"/>
        <v>#N/A</v>
      </c>
    </row>
    <row r="418" spans="1:11" x14ac:dyDescent="0.3">
      <c r="A418" s="1">
        <v>13059</v>
      </c>
      <c r="B418" t="s">
        <v>823</v>
      </c>
      <c r="C418" t="s">
        <v>35</v>
      </c>
      <c r="D418" s="3">
        <v>116714</v>
      </c>
      <c r="E418" s="26">
        <v>119.2</v>
      </c>
      <c r="F418" s="26">
        <f t="shared" si="12"/>
        <v>979.14429530201335</v>
      </c>
      <c r="G418" s="21">
        <f>IF(F418&lt;=86,Spectrum.Pricing.Table!$C$8, IF(F418&lt;=499,Spectrum.Pricing.Table!$C$9,IF(F418&lt;=999,Spectrum.Pricing.Table!$C$10,IF(F418&gt;1000,Spectrum.Pricing.Table!$C$11))))</f>
        <v>0</v>
      </c>
      <c r="H418" s="22" t="e">
        <f>VLOOKUP(G418,Spectrum.Pricing.Table!$C$7:$H$11,3,0)</f>
        <v>#N/A</v>
      </c>
      <c r="I418" s="28" t="e">
        <f>VLOOKUP(G418,Spectrum.Pricing.Table!$C$7:$H$11,4,0)</f>
        <v>#N/A</v>
      </c>
      <c r="J418" s="26">
        <v>70</v>
      </c>
      <c r="K418" s="24" t="e">
        <f t="shared" si="13"/>
        <v>#N/A</v>
      </c>
    </row>
    <row r="419" spans="1:11" x14ac:dyDescent="0.3">
      <c r="A419" s="1">
        <v>13061</v>
      </c>
      <c r="B419" t="s">
        <v>824</v>
      </c>
      <c r="C419" t="s">
        <v>37</v>
      </c>
      <c r="D419" s="3">
        <v>3183</v>
      </c>
      <c r="E419" s="26">
        <v>195.38</v>
      </c>
      <c r="F419" s="26">
        <f t="shared" si="12"/>
        <v>16.291329716449994</v>
      </c>
      <c r="G419" s="21">
        <f>IF(F419&lt;=86,Spectrum.Pricing.Table!$C$8, IF(F419&lt;=499,Spectrum.Pricing.Table!$C$9,IF(F419&lt;=999,Spectrum.Pricing.Table!$C$10,IF(F419&gt;1000,Spectrum.Pricing.Table!$C$11))))</f>
        <v>0</v>
      </c>
      <c r="H419" s="22" t="e">
        <f>VLOOKUP(G419,Spectrum.Pricing.Table!$C$7:$H$11,3,0)</f>
        <v>#N/A</v>
      </c>
      <c r="I419" s="28" t="e">
        <f>VLOOKUP(G419,Spectrum.Pricing.Table!$C$7:$H$11,4,0)</f>
        <v>#N/A</v>
      </c>
      <c r="J419" s="26">
        <v>70</v>
      </c>
      <c r="K419" s="24" t="e">
        <f t="shared" si="13"/>
        <v>#N/A</v>
      </c>
    </row>
    <row r="420" spans="1:11" x14ac:dyDescent="0.3">
      <c r="A420" s="1">
        <v>13063</v>
      </c>
      <c r="B420" t="s">
        <v>825</v>
      </c>
      <c r="C420" t="s">
        <v>826</v>
      </c>
      <c r="D420" s="3">
        <v>259424</v>
      </c>
      <c r="E420" s="26">
        <v>141.57</v>
      </c>
      <c r="F420" s="26">
        <f t="shared" si="12"/>
        <v>1832.4786324786326</v>
      </c>
      <c r="G420" s="21">
        <f>IF(F420&lt;=86,Spectrum.Pricing.Table!$C$8, IF(F420&lt;=499,Spectrum.Pricing.Table!$C$9,IF(F420&lt;=999,Spectrum.Pricing.Table!$C$10,IF(F420&gt;1000,Spectrum.Pricing.Table!$C$11))))</f>
        <v>0</v>
      </c>
      <c r="H420" s="22" t="e">
        <f>VLOOKUP(G420,Spectrum.Pricing.Table!$C$7:$H$11,3,0)</f>
        <v>#N/A</v>
      </c>
      <c r="I420" s="28" t="e">
        <f>VLOOKUP(G420,Spectrum.Pricing.Table!$C$7:$H$11,4,0)</f>
        <v>#N/A</v>
      </c>
      <c r="J420" s="26">
        <v>70</v>
      </c>
      <c r="K420" s="24" t="e">
        <f t="shared" si="13"/>
        <v>#N/A</v>
      </c>
    </row>
    <row r="421" spans="1:11" x14ac:dyDescent="0.3">
      <c r="A421" s="1">
        <v>13065</v>
      </c>
      <c r="B421" t="s">
        <v>827</v>
      </c>
      <c r="C421" t="s">
        <v>828</v>
      </c>
      <c r="D421" s="3">
        <v>6798</v>
      </c>
      <c r="E421" s="26">
        <v>800.22</v>
      </c>
      <c r="F421" s="26">
        <f t="shared" si="12"/>
        <v>8.4951638299467636</v>
      </c>
      <c r="G421" s="21">
        <f>IF(F421&lt;=86,Spectrum.Pricing.Table!$C$8, IF(F421&lt;=499,Spectrum.Pricing.Table!$C$9,IF(F421&lt;=999,Spectrum.Pricing.Table!$C$10,IF(F421&gt;1000,Spectrum.Pricing.Table!$C$11))))</f>
        <v>0</v>
      </c>
      <c r="H421" s="22" t="e">
        <f>VLOOKUP(G421,Spectrum.Pricing.Table!$C$7:$H$11,3,0)</f>
        <v>#N/A</v>
      </c>
      <c r="I421" s="28" t="e">
        <f>VLOOKUP(G421,Spectrum.Pricing.Table!$C$7:$H$11,4,0)</f>
        <v>#N/A</v>
      </c>
      <c r="J421" s="26">
        <v>70</v>
      </c>
      <c r="K421" s="24" t="e">
        <f t="shared" si="13"/>
        <v>#N/A</v>
      </c>
    </row>
    <row r="422" spans="1:11" x14ac:dyDescent="0.3">
      <c r="A422" s="1">
        <v>13067</v>
      </c>
      <c r="B422" t="s">
        <v>829</v>
      </c>
      <c r="C422" t="s">
        <v>830</v>
      </c>
      <c r="D422" s="3">
        <v>688078</v>
      </c>
      <c r="E422" s="26">
        <v>339.55</v>
      </c>
      <c r="F422" s="26">
        <f t="shared" si="12"/>
        <v>2026.4408776321602</v>
      </c>
      <c r="G422" s="21">
        <f>IF(F422&lt;=86,Spectrum.Pricing.Table!$C$8, IF(F422&lt;=499,Spectrum.Pricing.Table!$C$9,IF(F422&lt;=999,Spectrum.Pricing.Table!$C$10,IF(F422&gt;1000,Spectrum.Pricing.Table!$C$11))))</f>
        <v>0</v>
      </c>
      <c r="H422" s="22" t="e">
        <f>VLOOKUP(G422,Spectrum.Pricing.Table!$C$7:$H$11,3,0)</f>
        <v>#N/A</v>
      </c>
      <c r="I422" s="28" t="e">
        <f>VLOOKUP(G422,Spectrum.Pricing.Table!$C$7:$H$11,4,0)</f>
        <v>#N/A</v>
      </c>
      <c r="J422" s="26">
        <v>70</v>
      </c>
      <c r="K422" s="24" t="e">
        <f t="shared" si="13"/>
        <v>#N/A</v>
      </c>
    </row>
    <row r="423" spans="1:11" x14ac:dyDescent="0.3">
      <c r="A423" s="1">
        <v>13069</v>
      </c>
      <c r="B423" t="s">
        <v>831</v>
      </c>
      <c r="C423" t="s">
        <v>41</v>
      </c>
      <c r="D423" s="3">
        <v>42356</v>
      </c>
      <c r="E423" s="26">
        <v>575.1</v>
      </c>
      <c r="F423" s="26">
        <f t="shared" si="12"/>
        <v>73.649800034776561</v>
      </c>
      <c r="G423" s="21">
        <f>IF(F423&lt;=86,Spectrum.Pricing.Table!$C$8, IF(F423&lt;=499,Spectrum.Pricing.Table!$C$9,IF(F423&lt;=999,Spectrum.Pricing.Table!$C$10,IF(F423&gt;1000,Spectrum.Pricing.Table!$C$11))))</f>
        <v>0</v>
      </c>
      <c r="H423" s="22" t="e">
        <f>VLOOKUP(G423,Spectrum.Pricing.Table!$C$7:$H$11,3,0)</f>
        <v>#N/A</v>
      </c>
      <c r="I423" s="28" t="e">
        <f>VLOOKUP(G423,Spectrum.Pricing.Table!$C$7:$H$11,4,0)</f>
        <v>#N/A</v>
      </c>
      <c r="J423" s="26">
        <v>70</v>
      </c>
      <c r="K423" s="24" t="e">
        <f t="shared" si="13"/>
        <v>#N/A</v>
      </c>
    </row>
    <row r="424" spans="1:11" x14ac:dyDescent="0.3">
      <c r="A424" s="1">
        <v>13071</v>
      </c>
      <c r="B424" t="s">
        <v>832</v>
      </c>
      <c r="C424" t="s">
        <v>833</v>
      </c>
      <c r="D424" s="3">
        <v>45498</v>
      </c>
      <c r="E424" s="26">
        <v>544.15</v>
      </c>
      <c r="F424" s="26">
        <f t="shared" si="12"/>
        <v>83.61297436368649</v>
      </c>
      <c r="G424" s="21">
        <f>IF(F424&lt;=86,Spectrum.Pricing.Table!$C$8, IF(F424&lt;=499,Spectrum.Pricing.Table!$C$9,IF(F424&lt;=999,Spectrum.Pricing.Table!$C$10,IF(F424&gt;1000,Spectrum.Pricing.Table!$C$11))))</f>
        <v>0</v>
      </c>
      <c r="H424" s="22" t="e">
        <f>VLOOKUP(G424,Spectrum.Pricing.Table!$C$7:$H$11,3,0)</f>
        <v>#N/A</v>
      </c>
      <c r="I424" s="28" t="e">
        <f>VLOOKUP(G424,Spectrum.Pricing.Table!$C$7:$H$11,4,0)</f>
        <v>#N/A</v>
      </c>
      <c r="J424" s="26">
        <v>70</v>
      </c>
      <c r="K424" s="24" t="e">
        <f t="shared" si="13"/>
        <v>#N/A</v>
      </c>
    </row>
    <row r="425" spans="1:11" x14ac:dyDescent="0.3">
      <c r="A425" s="1">
        <v>13073</v>
      </c>
      <c r="B425" t="s">
        <v>834</v>
      </c>
      <c r="C425" t="s">
        <v>268</v>
      </c>
      <c r="D425" s="3">
        <v>124053</v>
      </c>
      <c r="E425" s="26">
        <v>290.08999999999997</v>
      </c>
      <c r="F425" s="26">
        <f t="shared" si="12"/>
        <v>427.63625081871146</v>
      </c>
      <c r="G425" s="21">
        <f>IF(F425&lt;=86,Spectrum.Pricing.Table!$C$8, IF(F425&lt;=499,Spectrum.Pricing.Table!$C$9,IF(F425&lt;=999,Spectrum.Pricing.Table!$C$10,IF(F425&gt;1000,Spectrum.Pricing.Table!$C$11))))</f>
        <v>0</v>
      </c>
      <c r="H425" s="22" t="e">
        <f>VLOOKUP(G425,Spectrum.Pricing.Table!$C$7:$H$11,3,0)</f>
        <v>#N/A</v>
      </c>
      <c r="I425" s="28" t="e">
        <f>VLOOKUP(G425,Spectrum.Pricing.Table!$C$7:$H$11,4,0)</f>
        <v>#N/A</v>
      </c>
      <c r="J425" s="26">
        <v>70</v>
      </c>
      <c r="K425" s="24" t="e">
        <f t="shared" si="13"/>
        <v>#N/A</v>
      </c>
    </row>
    <row r="426" spans="1:11" x14ac:dyDescent="0.3">
      <c r="A426" s="1">
        <v>13075</v>
      </c>
      <c r="B426" t="s">
        <v>835</v>
      </c>
      <c r="C426" t="s">
        <v>836</v>
      </c>
      <c r="D426" s="3">
        <v>17212</v>
      </c>
      <c r="E426" s="26">
        <v>227.16</v>
      </c>
      <c r="F426" s="26">
        <f t="shared" si="12"/>
        <v>75.770382109526324</v>
      </c>
      <c r="G426" s="21">
        <f>IF(F426&lt;=86,Spectrum.Pricing.Table!$C$8, IF(F426&lt;=499,Spectrum.Pricing.Table!$C$9,IF(F426&lt;=999,Spectrum.Pricing.Table!$C$10,IF(F426&gt;1000,Spectrum.Pricing.Table!$C$11))))</f>
        <v>0</v>
      </c>
      <c r="H426" s="22" t="e">
        <f>VLOOKUP(G426,Spectrum.Pricing.Table!$C$7:$H$11,3,0)</f>
        <v>#N/A</v>
      </c>
      <c r="I426" s="28" t="e">
        <f>VLOOKUP(G426,Spectrum.Pricing.Table!$C$7:$H$11,4,0)</f>
        <v>#N/A</v>
      </c>
      <c r="J426" s="26">
        <v>70</v>
      </c>
      <c r="K426" s="24" t="e">
        <f t="shared" si="13"/>
        <v>#N/A</v>
      </c>
    </row>
    <row r="427" spans="1:11" x14ac:dyDescent="0.3">
      <c r="A427" s="1">
        <v>13077</v>
      </c>
      <c r="B427" t="s">
        <v>837</v>
      </c>
      <c r="C427" t="s">
        <v>838</v>
      </c>
      <c r="D427" s="3">
        <v>127317</v>
      </c>
      <c r="E427" s="26">
        <v>440.89</v>
      </c>
      <c r="F427" s="26">
        <f t="shared" si="12"/>
        <v>288.77270974619523</v>
      </c>
      <c r="G427" s="21">
        <f>IF(F427&lt;=86,Spectrum.Pricing.Table!$C$8, IF(F427&lt;=499,Spectrum.Pricing.Table!$C$9,IF(F427&lt;=999,Spectrum.Pricing.Table!$C$10,IF(F427&gt;1000,Spectrum.Pricing.Table!$C$11))))</f>
        <v>0</v>
      </c>
      <c r="H427" s="22" t="e">
        <f>VLOOKUP(G427,Spectrum.Pricing.Table!$C$7:$H$11,3,0)</f>
        <v>#N/A</v>
      </c>
      <c r="I427" s="28" t="e">
        <f>VLOOKUP(G427,Spectrum.Pricing.Table!$C$7:$H$11,4,0)</f>
        <v>#N/A</v>
      </c>
      <c r="J427" s="26">
        <v>70</v>
      </c>
      <c r="K427" s="24" t="e">
        <f t="shared" si="13"/>
        <v>#N/A</v>
      </c>
    </row>
    <row r="428" spans="1:11" x14ac:dyDescent="0.3">
      <c r="A428" s="1">
        <v>13079</v>
      </c>
      <c r="B428" t="s">
        <v>839</v>
      </c>
      <c r="C428" t="s">
        <v>274</v>
      </c>
      <c r="D428" s="3">
        <v>12630</v>
      </c>
      <c r="E428" s="26">
        <v>324.89</v>
      </c>
      <c r="F428" s="26">
        <f t="shared" si="12"/>
        <v>38.874696050971103</v>
      </c>
      <c r="G428" s="21">
        <f>IF(F428&lt;=86,Spectrum.Pricing.Table!$C$8, IF(F428&lt;=499,Spectrum.Pricing.Table!$C$9,IF(F428&lt;=999,Spectrum.Pricing.Table!$C$10,IF(F428&gt;1000,Spectrum.Pricing.Table!$C$11))))</f>
        <v>0</v>
      </c>
      <c r="H428" s="22" t="e">
        <f>VLOOKUP(G428,Spectrum.Pricing.Table!$C$7:$H$11,3,0)</f>
        <v>#N/A</v>
      </c>
      <c r="I428" s="28" t="e">
        <f>VLOOKUP(G428,Spectrum.Pricing.Table!$C$7:$H$11,4,0)</f>
        <v>#N/A</v>
      </c>
      <c r="J428" s="26">
        <v>70</v>
      </c>
      <c r="K428" s="24" t="e">
        <f t="shared" si="13"/>
        <v>#N/A</v>
      </c>
    </row>
    <row r="429" spans="1:11" x14ac:dyDescent="0.3">
      <c r="A429" s="1">
        <v>13081</v>
      </c>
      <c r="B429" t="s">
        <v>840</v>
      </c>
      <c r="C429" t="s">
        <v>841</v>
      </c>
      <c r="D429" s="3">
        <v>23439</v>
      </c>
      <c r="E429" s="26">
        <v>272.58</v>
      </c>
      <c r="F429" s="26">
        <f t="shared" si="12"/>
        <v>85.989434294519043</v>
      </c>
      <c r="G429" s="21">
        <f>IF(F429&lt;=86,Spectrum.Pricing.Table!$C$8, IF(F429&lt;=499,Spectrum.Pricing.Table!$C$9,IF(F429&lt;=999,Spectrum.Pricing.Table!$C$10,IF(F429&gt;1000,Spectrum.Pricing.Table!$C$11))))</f>
        <v>0</v>
      </c>
      <c r="H429" s="22" t="e">
        <f>VLOOKUP(G429,Spectrum.Pricing.Table!$C$7:$H$11,3,0)</f>
        <v>#N/A</v>
      </c>
      <c r="I429" s="28" t="e">
        <f>VLOOKUP(G429,Spectrum.Pricing.Table!$C$7:$H$11,4,0)</f>
        <v>#N/A</v>
      </c>
      <c r="J429" s="26">
        <v>70</v>
      </c>
      <c r="K429" s="24" t="e">
        <f t="shared" si="13"/>
        <v>#N/A</v>
      </c>
    </row>
    <row r="430" spans="1:11" x14ac:dyDescent="0.3">
      <c r="A430" s="1">
        <v>13083</v>
      </c>
      <c r="B430" t="s">
        <v>842</v>
      </c>
      <c r="C430" t="s">
        <v>843</v>
      </c>
      <c r="D430" s="3">
        <v>16633</v>
      </c>
      <c r="E430" s="26">
        <v>173.98</v>
      </c>
      <c r="F430" s="26">
        <f t="shared" si="12"/>
        <v>95.602942866996216</v>
      </c>
      <c r="G430" s="21">
        <f>IF(F430&lt;=86,Spectrum.Pricing.Table!$C$8, IF(F430&lt;=499,Spectrum.Pricing.Table!$C$9,IF(F430&lt;=999,Spectrum.Pricing.Table!$C$10,IF(F430&gt;1000,Spectrum.Pricing.Table!$C$11))))</f>
        <v>0</v>
      </c>
      <c r="H430" s="22" t="e">
        <f>VLOOKUP(G430,Spectrum.Pricing.Table!$C$7:$H$11,3,0)</f>
        <v>#N/A</v>
      </c>
      <c r="I430" s="28" t="e">
        <f>VLOOKUP(G430,Spectrum.Pricing.Table!$C$7:$H$11,4,0)</f>
        <v>#N/A</v>
      </c>
      <c r="J430" s="26">
        <v>70</v>
      </c>
      <c r="K430" s="24" t="e">
        <f t="shared" si="13"/>
        <v>#N/A</v>
      </c>
    </row>
    <row r="431" spans="1:11" x14ac:dyDescent="0.3">
      <c r="A431" s="1">
        <v>13085</v>
      </c>
      <c r="B431" t="s">
        <v>844</v>
      </c>
      <c r="C431" t="s">
        <v>845</v>
      </c>
      <c r="D431" s="3">
        <v>22330</v>
      </c>
      <c r="E431" s="26">
        <v>210.83</v>
      </c>
      <c r="F431" s="26">
        <f t="shared" si="12"/>
        <v>105.91471801925722</v>
      </c>
      <c r="G431" s="21">
        <f>IF(F431&lt;=86,Spectrum.Pricing.Table!$C$8, IF(F431&lt;=499,Spectrum.Pricing.Table!$C$9,IF(F431&lt;=999,Spectrum.Pricing.Table!$C$10,IF(F431&gt;1000,Spectrum.Pricing.Table!$C$11))))</f>
        <v>0</v>
      </c>
      <c r="H431" s="22" t="e">
        <f>VLOOKUP(G431,Spectrum.Pricing.Table!$C$7:$H$11,3,0)</f>
        <v>#N/A</v>
      </c>
      <c r="I431" s="28" t="e">
        <f>VLOOKUP(G431,Spectrum.Pricing.Table!$C$7:$H$11,4,0)</f>
        <v>#N/A</v>
      </c>
      <c r="J431" s="26">
        <v>70</v>
      </c>
      <c r="K431" s="24" t="e">
        <f t="shared" si="13"/>
        <v>#N/A</v>
      </c>
    </row>
    <row r="432" spans="1:11" x14ac:dyDescent="0.3">
      <c r="A432" s="1">
        <v>13087</v>
      </c>
      <c r="B432" t="s">
        <v>846</v>
      </c>
      <c r="C432" t="s">
        <v>847</v>
      </c>
      <c r="D432" s="3">
        <v>27842</v>
      </c>
      <c r="E432" s="26">
        <v>597.14</v>
      </c>
      <c r="F432" s="26">
        <f t="shared" si="12"/>
        <v>46.625581940583452</v>
      </c>
      <c r="G432" s="21">
        <f>IF(F432&lt;=86,Spectrum.Pricing.Table!$C$8, IF(F432&lt;=499,Spectrum.Pricing.Table!$C$9,IF(F432&lt;=999,Spectrum.Pricing.Table!$C$10,IF(F432&gt;1000,Spectrum.Pricing.Table!$C$11))))</f>
        <v>0</v>
      </c>
      <c r="H432" s="22" t="e">
        <f>VLOOKUP(G432,Spectrum.Pricing.Table!$C$7:$H$11,3,0)</f>
        <v>#N/A</v>
      </c>
      <c r="I432" s="28" t="e">
        <f>VLOOKUP(G432,Spectrum.Pricing.Table!$C$7:$H$11,4,0)</f>
        <v>#N/A</v>
      </c>
      <c r="J432" s="26">
        <v>70</v>
      </c>
      <c r="K432" s="24" t="e">
        <f t="shared" si="13"/>
        <v>#N/A</v>
      </c>
    </row>
    <row r="433" spans="1:11" x14ac:dyDescent="0.3">
      <c r="A433" s="1">
        <v>13089</v>
      </c>
      <c r="B433" t="s">
        <v>848</v>
      </c>
      <c r="C433" t="s">
        <v>59</v>
      </c>
      <c r="D433" s="3">
        <v>691893</v>
      </c>
      <c r="E433" s="26">
        <v>267.58</v>
      </c>
      <c r="F433" s="26">
        <f t="shared" si="12"/>
        <v>2585.742581657822</v>
      </c>
      <c r="G433" s="21">
        <f>IF(F433&lt;=86,Spectrum.Pricing.Table!$C$8, IF(F433&lt;=499,Spectrum.Pricing.Table!$C$9,IF(F433&lt;=999,Spectrum.Pricing.Table!$C$10,IF(F433&gt;1000,Spectrum.Pricing.Table!$C$11))))</f>
        <v>0</v>
      </c>
      <c r="H433" s="22" t="e">
        <f>VLOOKUP(G433,Spectrum.Pricing.Table!$C$7:$H$11,3,0)</f>
        <v>#N/A</v>
      </c>
      <c r="I433" s="28" t="e">
        <f>VLOOKUP(G433,Spectrum.Pricing.Table!$C$7:$H$11,4,0)</f>
        <v>#N/A</v>
      </c>
      <c r="J433" s="26">
        <v>70</v>
      </c>
      <c r="K433" s="24" t="e">
        <f t="shared" si="13"/>
        <v>#N/A</v>
      </c>
    </row>
    <row r="434" spans="1:11" x14ac:dyDescent="0.3">
      <c r="A434" s="1">
        <v>13091</v>
      </c>
      <c r="B434" t="s">
        <v>850</v>
      </c>
      <c r="C434" t="s">
        <v>851</v>
      </c>
      <c r="D434" s="3">
        <v>21796</v>
      </c>
      <c r="E434" s="26">
        <v>495.89</v>
      </c>
      <c r="F434" s="26">
        <f t="shared" si="12"/>
        <v>43.953296093891794</v>
      </c>
      <c r="G434" s="21">
        <f>IF(F434&lt;=86,Spectrum.Pricing.Table!$C$8, IF(F434&lt;=499,Spectrum.Pricing.Table!$C$9,IF(F434&lt;=999,Spectrum.Pricing.Table!$C$10,IF(F434&gt;1000,Spectrum.Pricing.Table!$C$11))))</f>
        <v>0</v>
      </c>
      <c r="H434" s="22" t="e">
        <f>VLOOKUP(G434,Spectrum.Pricing.Table!$C$7:$H$11,3,0)</f>
        <v>#N/A</v>
      </c>
      <c r="I434" s="28" t="e">
        <f>VLOOKUP(G434,Spectrum.Pricing.Table!$C$7:$H$11,4,0)</f>
        <v>#N/A</v>
      </c>
      <c r="J434" s="26">
        <v>70</v>
      </c>
      <c r="K434" s="24" t="e">
        <f t="shared" si="13"/>
        <v>#N/A</v>
      </c>
    </row>
    <row r="435" spans="1:11" x14ac:dyDescent="0.3">
      <c r="A435" s="1">
        <v>13093</v>
      </c>
      <c r="B435" t="s">
        <v>852</v>
      </c>
      <c r="C435" t="s">
        <v>853</v>
      </c>
      <c r="D435" s="3">
        <v>14918</v>
      </c>
      <c r="E435" s="26">
        <v>391.94</v>
      </c>
      <c r="F435" s="26">
        <f t="shared" si="12"/>
        <v>38.061948257386334</v>
      </c>
      <c r="G435" s="21">
        <f>IF(F435&lt;=86,Spectrum.Pricing.Table!$C$8, IF(F435&lt;=499,Spectrum.Pricing.Table!$C$9,IF(F435&lt;=999,Spectrum.Pricing.Table!$C$10,IF(F435&gt;1000,Spectrum.Pricing.Table!$C$11))))</f>
        <v>0</v>
      </c>
      <c r="H435" s="22" t="e">
        <f>VLOOKUP(G435,Spectrum.Pricing.Table!$C$7:$H$11,3,0)</f>
        <v>#N/A</v>
      </c>
      <c r="I435" s="28" t="e">
        <f>VLOOKUP(G435,Spectrum.Pricing.Table!$C$7:$H$11,4,0)</f>
        <v>#N/A</v>
      </c>
      <c r="J435" s="26">
        <v>70</v>
      </c>
      <c r="K435" s="24" t="e">
        <f t="shared" si="13"/>
        <v>#N/A</v>
      </c>
    </row>
    <row r="436" spans="1:11" x14ac:dyDescent="0.3">
      <c r="A436" s="1">
        <v>13095</v>
      </c>
      <c r="B436" t="s">
        <v>854</v>
      </c>
      <c r="C436" t="s">
        <v>855</v>
      </c>
      <c r="D436" s="3">
        <v>94565</v>
      </c>
      <c r="E436" s="26">
        <v>328.69</v>
      </c>
      <c r="F436" s="26">
        <f t="shared" si="12"/>
        <v>287.7026985913779</v>
      </c>
      <c r="G436" s="21">
        <f>IF(F436&lt;=86,Spectrum.Pricing.Table!$C$8, IF(F436&lt;=499,Spectrum.Pricing.Table!$C$9,IF(F436&lt;=999,Spectrum.Pricing.Table!$C$10,IF(F436&gt;1000,Spectrum.Pricing.Table!$C$11))))</f>
        <v>0</v>
      </c>
      <c r="H436" s="22" t="e">
        <f>VLOOKUP(G436,Spectrum.Pricing.Table!$C$7:$H$11,3,0)</f>
        <v>#N/A</v>
      </c>
      <c r="I436" s="28" t="e">
        <f>VLOOKUP(G436,Spectrum.Pricing.Table!$C$7:$H$11,4,0)</f>
        <v>#N/A</v>
      </c>
      <c r="J436" s="26">
        <v>70</v>
      </c>
      <c r="K436" s="24" t="e">
        <f t="shared" si="13"/>
        <v>#N/A</v>
      </c>
    </row>
    <row r="437" spans="1:11" x14ac:dyDescent="0.3">
      <c r="A437" s="1">
        <v>13097</v>
      </c>
      <c r="B437" t="s">
        <v>856</v>
      </c>
      <c r="C437" t="s">
        <v>534</v>
      </c>
      <c r="D437" s="3">
        <v>132403</v>
      </c>
      <c r="E437" s="26">
        <v>200.07</v>
      </c>
      <c r="F437" s="26">
        <f t="shared" si="12"/>
        <v>661.78337581846358</v>
      </c>
      <c r="G437" s="21">
        <f>IF(F437&lt;=86,Spectrum.Pricing.Table!$C$8, IF(F437&lt;=499,Spectrum.Pricing.Table!$C$9,IF(F437&lt;=999,Spectrum.Pricing.Table!$C$10,IF(F437&gt;1000,Spectrum.Pricing.Table!$C$11))))</f>
        <v>0</v>
      </c>
      <c r="H437" s="22" t="e">
        <f>VLOOKUP(G437,Spectrum.Pricing.Table!$C$7:$H$11,3,0)</f>
        <v>#N/A</v>
      </c>
      <c r="I437" s="28" t="e">
        <f>VLOOKUP(G437,Spectrum.Pricing.Table!$C$7:$H$11,4,0)</f>
        <v>#N/A</v>
      </c>
      <c r="J437" s="26">
        <v>70</v>
      </c>
      <c r="K437" s="24" t="e">
        <f t="shared" si="13"/>
        <v>#N/A</v>
      </c>
    </row>
    <row r="438" spans="1:11" x14ac:dyDescent="0.3">
      <c r="A438" s="1">
        <v>13099</v>
      </c>
      <c r="B438" t="s">
        <v>857</v>
      </c>
      <c r="C438" t="s">
        <v>858</v>
      </c>
      <c r="D438" s="3">
        <v>11008</v>
      </c>
      <c r="E438" s="26">
        <v>512.59</v>
      </c>
      <c r="F438" s="26">
        <f t="shared" si="12"/>
        <v>21.475253126280261</v>
      </c>
      <c r="G438" s="21">
        <f>IF(F438&lt;=86,Spectrum.Pricing.Table!$C$8, IF(F438&lt;=499,Spectrum.Pricing.Table!$C$9,IF(F438&lt;=999,Spectrum.Pricing.Table!$C$10,IF(F438&gt;1000,Spectrum.Pricing.Table!$C$11))))</f>
        <v>0</v>
      </c>
      <c r="H438" s="22" t="e">
        <f>VLOOKUP(G438,Spectrum.Pricing.Table!$C$7:$H$11,3,0)</f>
        <v>#N/A</v>
      </c>
      <c r="I438" s="28" t="e">
        <f>VLOOKUP(G438,Spectrum.Pricing.Table!$C$7:$H$11,4,0)</f>
        <v>#N/A</v>
      </c>
      <c r="J438" s="26">
        <v>70</v>
      </c>
      <c r="K438" s="24" t="e">
        <f t="shared" si="13"/>
        <v>#N/A</v>
      </c>
    </row>
    <row r="439" spans="1:11" x14ac:dyDescent="0.3">
      <c r="A439" s="1">
        <v>13101</v>
      </c>
      <c r="B439" t="s">
        <v>859</v>
      </c>
      <c r="C439" t="s">
        <v>860</v>
      </c>
      <c r="D439" s="3">
        <v>4034</v>
      </c>
      <c r="E439" s="26">
        <v>414.89</v>
      </c>
      <c r="F439" s="26">
        <f t="shared" si="12"/>
        <v>9.723059124105184</v>
      </c>
      <c r="G439" s="21">
        <f>IF(F439&lt;=86,Spectrum.Pricing.Table!$C$8, IF(F439&lt;=499,Spectrum.Pricing.Table!$C$9,IF(F439&lt;=999,Spectrum.Pricing.Table!$C$10,IF(F439&gt;1000,Spectrum.Pricing.Table!$C$11))))</f>
        <v>0</v>
      </c>
      <c r="H439" s="22" t="e">
        <f>VLOOKUP(G439,Spectrum.Pricing.Table!$C$7:$H$11,3,0)</f>
        <v>#N/A</v>
      </c>
      <c r="I439" s="28" t="e">
        <f>VLOOKUP(G439,Spectrum.Pricing.Table!$C$7:$H$11,4,0)</f>
        <v>#N/A</v>
      </c>
      <c r="J439" s="26">
        <v>70</v>
      </c>
      <c r="K439" s="24" t="e">
        <f t="shared" si="13"/>
        <v>#N/A</v>
      </c>
    </row>
    <row r="440" spans="1:11" x14ac:dyDescent="0.3">
      <c r="A440" s="1">
        <v>13103</v>
      </c>
      <c r="B440" t="s">
        <v>861</v>
      </c>
      <c r="C440" t="s">
        <v>862</v>
      </c>
      <c r="D440" s="3">
        <v>52250</v>
      </c>
      <c r="E440" s="26">
        <v>477.7</v>
      </c>
      <c r="F440" s="26">
        <f t="shared" si="12"/>
        <v>109.37827088130626</v>
      </c>
      <c r="G440" s="21">
        <f>IF(F440&lt;=86,Spectrum.Pricing.Table!$C$8, IF(F440&lt;=499,Spectrum.Pricing.Table!$C$9,IF(F440&lt;=999,Spectrum.Pricing.Table!$C$10,IF(F440&gt;1000,Spectrum.Pricing.Table!$C$11))))</f>
        <v>0</v>
      </c>
      <c r="H440" s="22" t="e">
        <f>VLOOKUP(G440,Spectrum.Pricing.Table!$C$7:$H$11,3,0)</f>
        <v>#N/A</v>
      </c>
      <c r="I440" s="28" t="e">
        <f>VLOOKUP(G440,Spectrum.Pricing.Table!$C$7:$H$11,4,0)</f>
        <v>#N/A</v>
      </c>
      <c r="J440" s="26">
        <v>70</v>
      </c>
      <c r="K440" s="24" t="e">
        <f t="shared" si="13"/>
        <v>#N/A</v>
      </c>
    </row>
    <row r="441" spans="1:11" x14ac:dyDescent="0.3">
      <c r="A441" s="1">
        <v>13105</v>
      </c>
      <c r="B441" t="s">
        <v>863</v>
      </c>
      <c r="C441" t="s">
        <v>538</v>
      </c>
      <c r="D441" s="3">
        <v>20166</v>
      </c>
      <c r="E441" s="26">
        <v>351.06</v>
      </c>
      <c r="F441" s="26">
        <f t="shared" si="12"/>
        <v>57.443172107332082</v>
      </c>
      <c r="G441" s="21">
        <f>IF(F441&lt;=86,Spectrum.Pricing.Table!$C$8, IF(F441&lt;=499,Spectrum.Pricing.Table!$C$9,IF(F441&lt;=999,Spectrum.Pricing.Table!$C$10,IF(F441&gt;1000,Spectrum.Pricing.Table!$C$11))))</f>
        <v>0</v>
      </c>
      <c r="H441" s="22" t="e">
        <f>VLOOKUP(G441,Spectrum.Pricing.Table!$C$7:$H$11,3,0)</f>
        <v>#N/A</v>
      </c>
      <c r="I441" s="28" t="e">
        <f>VLOOKUP(G441,Spectrum.Pricing.Table!$C$7:$H$11,4,0)</f>
        <v>#N/A</v>
      </c>
      <c r="J441" s="26">
        <v>70</v>
      </c>
      <c r="K441" s="24" t="e">
        <f t="shared" si="13"/>
        <v>#N/A</v>
      </c>
    </row>
    <row r="442" spans="1:11" x14ac:dyDescent="0.3">
      <c r="A442" s="1">
        <v>13107</v>
      </c>
      <c r="B442" t="s">
        <v>864</v>
      </c>
      <c r="C442" t="s">
        <v>865</v>
      </c>
      <c r="D442" s="3">
        <v>22598</v>
      </c>
      <c r="E442" s="26">
        <v>680.6</v>
      </c>
      <c r="F442" s="26">
        <f t="shared" si="12"/>
        <v>33.203056126946812</v>
      </c>
      <c r="G442" s="21">
        <f>IF(F442&lt;=86,Spectrum.Pricing.Table!$C$8, IF(F442&lt;=499,Spectrum.Pricing.Table!$C$9,IF(F442&lt;=999,Spectrum.Pricing.Table!$C$10,IF(F442&gt;1000,Spectrum.Pricing.Table!$C$11))))</f>
        <v>0</v>
      </c>
      <c r="H442" s="22" t="e">
        <f>VLOOKUP(G442,Spectrum.Pricing.Table!$C$7:$H$11,3,0)</f>
        <v>#N/A</v>
      </c>
      <c r="I442" s="28" t="e">
        <f>VLOOKUP(G442,Spectrum.Pricing.Table!$C$7:$H$11,4,0)</f>
        <v>#N/A</v>
      </c>
      <c r="J442" s="26">
        <v>70</v>
      </c>
      <c r="K442" s="24" t="e">
        <f t="shared" si="13"/>
        <v>#N/A</v>
      </c>
    </row>
    <row r="443" spans="1:11" x14ac:dyDescent="0.3">
      <c r="A443" s="1">
        <v>13109</v>
      </c>
      <c r="B443" t="s">
        <v>866</v>
      </c>
      <c r="C443" t="s">
        <v>867</v>
      </c>
      <c r="D443" s="3">
        <v>11000</v>
      </c>
      <c r="E443" s="26">
        <v>182.85</v>
      </c>
      <c r="F443" s="26">
        <f t="shared" si="12"/>
        <v>60.158599945310364</v>
      </c>
      <c r="G443" s="21">
        <f>IF(F443&lt;=86,Spectrum.Pricing.Table!$C$8, IF(F443&lt;=499,Spectrum.Pricing.Table!$C$9,IF(F443&lt;=999,Spectrum.Pricing.Table!$C$10,IF(F443&gt;1000,Spectrum.Pricing.Table!$C$11))))</f>
        <v>0</v>
      </c>
      <c r="H443" s="22" t="e">
        <f>VLOOKUP(G443,Spectrum.Pricing.Table!$C$7:$H$11,3,0)</f>
        <v>#N/A</v>
      </c>
      <c r="I443" s="28" t="e">
        <f>VLOOKUP(G443,Spectrum.Pricing.Table!$C$7:$H$11,4,0)</f>
        <v>#N/A</v>
      </c>
      <c r="J443" s="26">
        <v>70</v>
      </c>
      <c r="K443" s="24" t="e">
        <f t="shared" si="13"/>
        <v>#N/A</v>
      </c>
    </row>
    <row r="444" spans="1:11" x14ac:dyDescent="0.3">
      <c r="A444" s="1">
        <v>13111</v>
      </c>
      <c r="B444" t="s">
        <v>868</v>
      </c>
      <c r="C444" t="s">
        <v>869</v>
      </c>
      <c r="D444" s="3">
        <v>23682</v>
      </c>
      <c r="E444" s="26">
        <v>386.72</v>
      </c>
      <c r="F444" s="26">
        <f t="shared" si="12"/>
        <v>61.23810508895324</v>
      </c>
      <c r="G444" s="21">
        <f>IF(F444&lt;=86,Spectrum.Pricing.Table!$C$8, IF(F444&lt;=499,Spectrum.Pricing.Table!$C$9,IF(F444&lt;=999,Spectrum.Pricing.Table!$C$10,IF(F444&gt;1000,Spectrum.Pricing.Table!$C$11))))</f>
        <v>0</v>
      </c>
      <c r="H444" s="22" t="e">
        <f>VLOOKUP(G444,Spectrum.Pricing.Table!$C$7:$H$11,3,0)</f>
        <v>#N/A</v>
      </c>
      <c r="I444" s="28" t="e">
        <f>VLOOKUP(G444,Spectrum.Pricing.Table!$C$7:$H$11,4,0)</f>
        <v>#N/A</v>
      </c>
      <c r="J444" s="26">
        <v>70</v>
      </c>
      <c r="K444" s="24" t="e">
        <f t="shared" si="13"/>
        <v>#N/A</v>
      </c>
    </row>
    <row r="445" spans="1:11" x14ac:dyDescent="0.3">
      <c r="A445" s="1">
        <v>13113</v>
      </c>
      <c r="B445" t="s">
        <v>870</v>
      </c>
      <c r="C445" t="s">
        <v>67</v>
      </c>
      <c r="D445" s="3">
        <v>106567</v>
      </c>
      <c r="E445" s="26">
        <v>194.34</v>
      </c>
      <c r="F445" s="26">
        <f t="shared" si="12"/>
        <v>548.35340125553148</v>
      </c>
      <c r="G445" s="21">
        <f>IF(F445&lt;=86,Spectrum.Pricing.Table!$C$8, IF(F445&lt;=499,Spectrum.Pricing.Table!$C$9,IF(F445&lt;=999,Spectrum.Pricing.Table!$C$10,IF(F445&gt;1000,Spectrum.Pricing.Table!$C$11))))</f>
        <v>0</v>
      </c>
      <c r="H445" s="22" t="e">
        <f>VLOOKUP(G445,Spectrum.Pricing.Table!$C$7:$H$11,3,0)</f>
        <v>#N/A</v>
      </c>
      <c r="I445" s="28" t="e">
        <f>VLOOKUP(G445,Spectrum.Pricing.Table!$C$7:$H$11,4,0)</f>
        <v>#N/A</v>
      </c>
      <c r="J445" s="26">
        <v>70</v>
      </c>
      <c r="K445" s="24" t="e">
        <f t="shared" si="13"/>
        <v>#N/A</v>
      </c>
    </row>
    <row r="446" spans="1:11" x14ac:dyDescent="0.3">
      <c r="A446" s="1">
        <v>13115</v>
      </c>
      <c r="B446" t="s">
        <v>871</v>
      </c>
      <c r="C446" t="s">
        <v>872</v>
      </c>
      <c r="D446" s="3">
        <v>96317</v>
      </c>
      <c r="E446" s="26">
        <v>509.91</v>
      </c>
      <c r="F446" s="26">
        <f t="shared" si="12"/>
        <v>188.8901963091526</v>
      </c>
      <c r="G446" s="21">
        <f>IF(F446&lt;=86,Spectrum.Pricing.Table!$C$8, IF(F446&lt;=499,Spectrum.Pricing.Table!$C$9,IF(F446&lt;=999,Spectrum.Pricing.Table!$C$10,IF(F446&gt;1000,Spectrum.Pricing.Table!$C$11))))</f>
        <v>0</v>
      </c>
      <c r="H446" s="22" t="e">
        <f>VLOOKUP(G446,Spectrum.Pricing.Table!$C$7:$H$11,3,0)</f>
        <v>#N/A</v>
      </c>
      <c r="I446" s="28" t="e">
        <f>VLOOKUP(G446,Spectrum.Pricing.Table!$C$7:$H$11,4,0)</f>
        <v>#N/A</v>
      </c>
      <c r="J446" s="26">
        <v>70</v>
      </c>
      <c r="K446" s="24" t="e">
        <f t="shared" si="13"/>
        <v>#N/A</v>
      </c>
    </row>
    <row r="447" spans="1:11" x14ac:dyDescent="0.3">
      <c r="A447" s="1">
        <v>13117</v>
      </c>
      <c r="B447" t="s">
        <v>873</v>
      </c>
      <c r="C447" t="s">
        <v>874</v>
      </c>
      <c r="D447" s="3">
        <v>175511</v>
      </c>
      <c r="E447" s="26">
        <v>224.02</v>
      </c>
      <c r="F447" s="26">
        <f t="shared" si="12"/>
        <v>783.46129809838408</v>
      </c>
      <c r="G447" s="21">
        <f>IF(F447&lt;=86,Spectrum.Pricing.Table!$C$8, IF(F447&lt;=499,Spectrum.Pricing.Table!$C$9,IF(F447&lt;=999,Spectrum.Pricing.Table!$C$10,IF(F447&gt;1000,Spectrum.Pricing.Table!$C$11))))</f>
        <v>0</v>
      </c>
      <c r="H447" s="22" t="e">
        <f>VLOOKUP(G447,Spectrum.Pricing.Table!$C$7:$H$11,3,0)</f>
        <v>#N/A</v>
      </c>
      <c r="I447" s="28" t="e">
        <f>VLOOKUP(G447,Spectrum.Pricing.Table!$C$7:$H$11,4,0)</f>
        <v>#N/A</v>
      </c>
      <c r="J447" s="26">
        <v>70</v>
      </c>
      <c r="K447" s="24" t="e">
        <f t="shared" si="13"/>
        <v>#N/A</v>
      </c>
    </row>
    <row r="448" spans="1:11" x14ac:dyDescent="0.3">
      <c r="A448" s="1">
        <v>13119</v>
      </c>
      <c r="B448" t="s">
        <v>875</v>
      </c>
      <c r="C448" t="s">
        <v>69</v>
      </c>
      <c r="D448" s="3">
        <v>22084</v>
      </c>
      <c r="E448" s="26">
        <v>261.5</v>
      </c>
      <c r="F448" s="26">
        <f t="shared" si="12"/>
        <v>84.451242829827919</v>
      </c>
      <c r="G448" s="21">
        <f>IF(F448&lt;=86,Spectrum.Pricing.Table!$C$8, IF(F448&lt;=499,Spectrum.Pricing.Table!$C$9,IF(F448&lt;=999,Spectrum.Pricing.Table!$C$10,IF(F448&gt;1000,Spectrum.Pricing.Table!$C$11))))</f>
        <v>0</v>
      </c>
      <c r="H448" s="22" t="e">
        <f>VLOOKUP(G448,Spectrum.Pricing.Table!$C$7:$H$11,3,0)</f>
        <v>#N/A</v>
      </c>
      <c r="I448" s="28" t="e">
        <f>VLOOKUP(G448,Spectrum.Pricing.Table!$C$7:$H$11,4,0)</f>
        <v>#N/A</v>
      </c>
      <c r="J448" s="26">
        <v>70</v>
      </c>
      <c r="K448" s="24" t="e">
        <f t="shared" si="13"/>
        <v>#N/A</v>
      </c>
    </row>
    <row r="449" spans="1:11" x14ac:dyDescent="0.3">
      <c r="A449" s="1">
        <v>13121</v>
      </c>
      <c r="B449" t="s">
        <v>876</v>
      </c>
      <c r="C449" t="s">
        <v>288</v>
      </c>
      <c r="D449" s="3">
        <v>920581</v>
      </c>
      <c r="E449" s="26">
        <v>526.63</v>
      </c>
      <c r="F449" s="26">
        <f t="shared" si="12"/>
        <v>1748.0603079961263</v>
      </c>
      <c r="G449" s="21">
        <f>IF(F449&lt;=86,Spectrum.Pricing.Table!$C$8, IF(F449&lt;=499,Spectrum.Pricing.Table!$C$9,IF(F449&lt;=999,Spectrum.Pricing.Table!$C$10,IF(F449&gt;1000,Spectrum.Pricing.Table!$C$11))))</f>
        <v>0</v>
      </c>
      <c r="H449" s="22" t="e">
        <f>VLOOKUP(G449,Spectrum.Pricing.Table!$C$7:$H$11,3,0)</f>
        <v>#N/A</v>
      </c>
      <c r="I449" s="28" t="e">
        <f>VLOOKUP(G449,Spectrum.Pricing.Table!$C$7:$H$11,4,0)</f>
        <v>#N/A</v>
      </c>
      <c r="J449" s="26">
        <v>70</v>
      </c>
      <c r="K449" s="24" t="e">
        <f t="shared" si="13"/>
        <v>#N/A</v>
      </c>
    </row>
    <row r="450" spans="1:11" x14ac:dyDescent="0.3">
      <c r="A450" s="1">
        <v>13123</v>
      </c>
      <c r="B450" t="s">
        <v>878</v>
      </c>
      <c r="C450" t="s">
        <v>879</v>
      </c>
      <c r="D450" s="3">
        <v>28292</v>
      </c>
      <c r="E450" s="26">
        <v>426.54</v>
      </c>
      <c r="F450" s="26">
        <f t="shared" ref="F450:F513" si="14">D450/E450</f>
        <v>66.329066441599849</v>
      </c>
      <c r="G450" s="21">
        <f>IF(F450&lt;=86,Spectrum.Pricing.Table!$C$8, IF(F450&lt;=499,Spectrum.Pricing.Table!$C$9,IF(F450&lt;=999,Spectrum.Pricing.Table!$C$10,IF(F450&gt;1000,Spectrum.Pricing.Table!$C$11))))</f>
        <v>0</v>
      </c>
      <c r="H450" s="22" t="e">
        <f>VLOOKUP(G450,Spectrum.Pricing.Table!$C$7:$H$11,3,0)</f>
        <v>#N/A</v>
      </c>
      <c r="I450" s="28" t="e">
        <f>VLOOKUP(G450,Spectrum.Pricing.Table!$C$7:$H$11,4,0)</f>
        <v>#N/A</v>
      </c>
      <c r="J450" s="26">
        <v>70</v>
      </c>
      <c r="K450" s="24" t="e">
        <f t="shared" ref="K450:K513" si="15">D450*I450*J450</f>
        <v>#N/A</v>
      </c>
    </row>
    <row r="451" spans="1:11" x14ac:dyDescent="0.3">
      <c r="A451" s="1">
        <v>13125</v>
      </c>
      <c r="B451" t="s">
        <v>880</v>
      </c>
      <c r="C451" t="s">
        <v>881</v>
      </c>
      <c r="D451" s="3">
        <v>3082</v>
      </c>
      <c r="E451" s="26">
        <v>143.74</v>
      </c>
      <c r="F451" s="26">
        <f t="shared" si="14"/>
        <v>21.441491582023097</v>
      </c>
      <c r="G451" s="21">
        <f>IF(F451&lt;=86,Spectrum.Pricing.Table!$C$8, IF(F451&lt;=499,Spectrum.Pricing.Table!$C$9,IF(F451&lt;=999,Spectrum.Pricing.Table!$C$10,IF(F451&gt;1000,Spectrum.Pricing.Table!$C$11))))</f>
        <v>0</v>
      </c>
      <c r="H451" s="22" t="e">
        <f>VLOOKUP(G451,Spectrum.Pricing.Table!$C$7:$H$11,3,0)</f>
        <v>#N/A</v>
      </c>
      <c r="I451" s="28" t="e">
        <f>VLOOKUP(G451,Spectrum.Pricing.Table!$C$7:$H$11,4,0)</f>
        <v>#N/A</v>
      </c>
      <c r="J451" s="26">
        <v>70</v>
      </c>
      <c r="K451" s="24" t="e">
        <f t="shared" si="15"/>
        <v>#N/A</v>
      </c>
    </row>
    <row r="452" spans="1:11" x14ac:dyDescent="0.3">
      <c r="A452" s="1">
        <v>13127</v>
      </c>
      <c r="B452" t="s">
        <v>882</v>
      </c>
      <c r="C452" t="s">
        <v>883</v>
      </c>
      <c r="D452" s="3">
        <v>79626</v>
      </c>
      <c r="E452" s="26">
        <v>419.75</v>
      </c>
      <c r="F452" s="26">
        <f t="shared" si="14"/>
        <v>189.69863013698631</v>
      </c>
      <c r="G452" s="21">
        <f>IF(F452&lt;=86,Spectrum.Pricing.Table!$C$8, IF(F452&lt;=499,Spectrum.Pricing.Table!$C$9,IF(F452&lt;=999,Spectrum.Pricing.Table!$C$10,IF(F452&gt;1000,Spectrum.Pricing.Table!$C$11))))</f>
        <v>0</v>
      </c>
      <c r="H452" s="22" t="e">
        <f>VLOOKUP(G452,Spectrum.Pricing.Table!$C$7:$H$11,3,0)</f>
        <v>#N/A</v>
      </c>
      <c r="I452" s="28" t="e">
        <f>VLOOKUP(G452,Spectrum.Pricing.Table!$C$7:$H$11,4,0)</f>
        <v>#N/A</v>
      </c>
      <c r="J452" s="26">
        <v>70</v>
      </c>
      <c r="K452" s="24" t="e">
        <f t="shared" si="15"/>
        <v>#N/A</v>
      </c>
    </row>
    <row r="453" spans="1:11" x14ac:dyDescent="0.3">
      <c r="A453" s="1">
        <v>13129</v>
      </c>
      <c r="B453" t="s">
        <v>884</v>
      </c>
      <c r="C453" t="s">
        <v>885</v>
      </c>
      <c r="D453" s="3">
        <v>55186</v>
      </c>
      <c r="E453" s="26">
        <v>355.81</v>
      </c>
      <c r="F453" s="26">
        <f t="shared" si="14"/>
        <v>155.09963182597454</v>
      </c>
      <c r="G453" s="21">
        <f>IF(F453&lt;=86,Spectrum.Pricing.Table!$C$8, IF(F453&lt;=499,Spectrum.Pricing.Table!$C$9,IF(F453&lt;=999,Spectrum.Pricing.Table!$C$10,IF(F453&gt;1000,Spectrum.Pricing.Table!$C$11))))</f>
        <v>0</v>
      </c>
      <c r="H453" s="22" t="e">
        <f>VLOOKUP(G453,Spectrum.Pricing.Table!$C$7:$H$11,3,0)</f>
        <v>#N/A</v>
      </c>
      <c r="I453" s="28" t="e">
        <f>VLOOKUP(G453,Spectrum.Pricing.Table!$C$7:$H$11,4,0)</f>
        <v>#N/A</v>
      </c>
      <c r="J453" s="26">
        <v>70</v>
      </c>
      <c r="K453" s="24" t="e">
        <f t="shared" si="15"/>
        <v>#N/A</v>
      </c>
    </row>
    <row r="454" spans="1:11" x14ac:dyDescent="0.3">
      <c r="A454" s="1">
        <v>13131</v>
      </c>
      <c r="B454" t="s">
        <v>886</v>
      </c>
      <c r="C454" t="s">
        <v>887</v>
      </c>
      <c r="D454" s="3">
        <v>25011</v>
      </c>
      <c r="E454" s="26">
        <v>454.53</v>
      </c>
      <c r="F454" s="26">
        <f t="shared" si="14"/>
        <v>55.026070886410139</v>
      </c>
      <c r="G454" s="21">
        <f>IF(F454&lt;=86,Spectrum.Pricing.Table!$C$8, IF(F454&lt;=499,Spectrum.Pricing.Table!$C$9,IF(F454&lt;=999,Spectrum.Pricing.Table!$C$10,IF(F454&gt;1000,Spectrum.Pricing.Table!$C$11))))</f>
        <v>0</v>
      </c>
      <c r="H454" s="22" t="e">
        <f>VLOOKUP(G454,Spectrum.Pricing.Table!$C$7:$H$11,3,0)</f>
        <v>#N/A</v>
      </c>
      <c r="I454" s="28" t="e">
        <f>VLOOKUP(G454,Spectrum.Pricing.Table!$C$7:$H$11,4,0)</f>
        <v>#N/A</v>
      </c>
      <c r="J454" s="26">
        <v>70</v>
      </c>
      <c r="K454" s="24" t="e">
        <f t="shared" si="15"/>
        <v>#N/A</v>
      </c>
    </row>
    <row r="455" spans="1:11" x14ac:dyDescent="0.3">
      <c r="A455" s="1">
        <v>13133</v>
      </c>
      <c r="B455" t="s">
        <v>888</v>
      </c>
      <c r="C455" t="s">
        <v>73</v>
      </c>
      <c r="D455" s="3">
        <v>15994</v>
      </c>
      <c r="E455" s="26">
        <v>387.44</v>
      </c>
      <c r="F455" s="26">
        <f t="shared" si="14"/>
        <v>41.281230642163948</v>
      </c>
      <c r="G455" s="21">
        <f>IF(F455&lt;=86,Spectrum.Pricing.Table!$C$8, IF(F455&lt;=499,Spectrum.Pricing.Table!$C$9,IF(F455&lt;=999,Spectrum.Pricing.Table!$C$10,IF(F455&gt;1000,Spectrum.Pricing.Table!$C$11))))</f>
        <v>0</v>
      </c>
      <c r="H455" s="22" t="e">
        <f>VLOOKUP(G455,Spectrum.Pricing.Table!$C$7:$H$11,3,0)</f>
        <v>#N/A</v>
      </c>
      <c r="I455" s="28" t="e">
        <f>VLOOKUP(G455,Spectrum.Pricing.Table!$C$7:$H$11,4,0)</f>
        <v>#N/A</v>
      </c>
      <c r="J455" s="26">
        <v>70</v>
      </c>
      <c r="K455" s="24" t="e">
        <f t="shared" si="15"/>
        <v>#N/A</v>
      </c>
    </row>
    <row r="456" spans="1:11" x14ac:dyDescent="0.3">
      <c r="A456" s="1">
        <v>13135</v>
      </c>
      <c r="B456" t="s">
        <v>889</v>
      </c>
      <c r="C456" t="s">
        <v>890</v>
      </c>
      <c r="D456" s="3">
        <v>805321</v>
      </c>
      <c r="E456" s="26">
        <v>430.38</v>
      </c>
      <c r="F456" s="26">
        <f t="shared" si="14"/>
        <v>1871.1859287141597</v>
      </c>
      <c r="G456" s="21">
        <f>IF(F456&lt;=86,Spectrum.Pricing.Table!$C$8, IF(F456&lt;=499,Spectrum.Pricing.Table!$C$9,IF(F456&lt;=999,Spectrum.Pricing.Table!$C$10,IF(F456&gt;1000,Spectrum.Pricing.Table!$C$11))))</f>
        <v>0</v>
      </c>
      <c r="H456" s="22" t="e">
        <f>VLOOKUP(G456,Spectrum.Pricing.Table!$C$7:$H$11,3,0)</f>
        <v>#N/A</v>
      </c>
      <c r="I456" s="28" t="e">
        <f>VLOOKUP(G456,Spectrum.Pricing.Table!$C$7:$H$11,4,0)</f>
        <v>#N/A</v>
      </c>
      <c r="J456" s="26">
        <v>70</v>
      </c>
      <c r="K456" s="24" t="e">
        <f t="shared" si="15"/>
        <v>#N/A</v>
      </c>
    </row>
    <row r="457" spans="1:11" x14ac:dyDescent="0.3">
      <c r="A457" s="1">
        <v>13137</v>
      </c>
      <c r="B457" t="s">
        <v>891</v>
      </c>
      <c r="C457" t="s">
        <v>892</v>
      </c>
      <c r="D457" s="3">
        <v>43041</v>
      </c>
      <c r="E457" s="26">
        <v>276.74</v>
      </c>
      <c r="F457" s="26">
        <f t="shared" si="14"/>
        <v>155.52865505528655</v>
      </c>
      <c r="G457" s="21">
        <f>IF(F457&lt;=86,Spectrum.Pricing.Table!$C$8, IF(F457&lt;=499,Spectrum.Pricing.Table!$C$9,IF(F457&lt;=999,Spectrum.Pricing.Table!$C$10,IF(F457&gt;1000,Spectrum.Pricing.Table!$C$11))))</f>
        <v>0</v>
      </c>
      <c r="H457" s="22" t="e">
        <f>VLOOKUP(G457,Spectrum.Pricing.Table!$C$7:$H$11,3,0)</f>
        <v>#N/A</v>
      </c>
      <c r="I457" s="28" t="e">
        <f>VLOOKUP(G457,Spectrum.Pricing.Table!$C$7:$H$11,4,0)</f>
        <v>#N/A</v>
      </c>
      <c r="J457" s="26">
        <v>70</v>
      </c>
      <c r="K457" s="24" t="e">
        <f t="shared" si="15"/>
        <v>#N/A</v>
      </c>
    </row>
    <row r="458" spans="1:11" x14ac:dyDescent="0.3">
      <c r="A458" s="1">
        <v>13139</v>
      </c>
      <c r="B458" t="s">
        <v>893</v>
      </c>
      <c r="C458" t="s">
        <v>894</v>
      </c>
      <c r="D458" s="3">
        <v>179684</v>
      </c>
      <c r="E458" s="26">
        <v>392.78</v>
      </c>
      <c r="F458" s="26">
        <f t="shared" si="14"/>
        <v>457.46728448495344</v>
      </c>
      <c r="G458" s="21">
        <f>IF(F458&lt;=86,Spectrum.Pricing.Table!$C$8, IF(F458&lt;=499,Spectrum.Pricing.Table!$C$9,IF(F458&lt;=999,Spectrum.Pricing.Table!$C$10,IF(F458&gt;1000,Spectrum.Pricing.Table!$C$11))))</f>
        <v>0</v>
      </c>
      <c r="H458" s="22" t="e">
        <f>VLOOKUP(G458,Spectrum.Pricing.Table!$C$7:$H$11,3,0)</f>
        <v>#N/A</v>
      </c>
      <c r="I458" s="28" t="e">
        <f>VLOOKUP(G458,Spectrum.Pricing.Table!$C$7:$H$11,4,0)</f>
        <v>#N/A</v>
      </c>
      <c r="J458" s="26">
        <v>70</v>
      </c>
      <c r="K458" s="24" t="e">
        <f t="shared" si="15"/>
        <v>#N/A</v>
      </c>
    </row>
    <row r="459" spans="1:11" x14ac:dyDescent="0.3">
      <c r="A459" s="1">
        <v>13141</v>
      </c>
      <c r="B459" t="s">
        <v>895</v>
      </c>
      <c r="C459" t="s">
        <v>896</v>
      </c>
      <c r="D459" s="3">
        <v>9429</v>
      </c>
      <c r="E459" s="26">
        <v>471.84</v>
      </c>
      <c r="F459" s="26">
        <f t="shared" si="14"/>
        <v>19.983468972533064</v>
      </c>
      <c r="G459" s="21">
        <f>IF(F459&lt;=86,Spectrum.Pricing.Table!$C$8, IF(F459&lt;=499,Spectrum.Pricing.Table!$C$9,IF(F459&lt;=999,Spectrum.Pricing.Table!$C$10,IF(F459&gt;1000,Spectrum.Pricing.Table!$C$11))))</f>
        <v>0</v>
      </c>
      <c r="H459" s="22" t="e">
        <f>VLOOKUP(G459,Spectrum.Pricing.Table!$C$7:$H$11,3,0)</f>
        <v>#N/A</v>
      </c>
      <c r="I459" s="28" t="e">
        <f>VLOOKUP(G459,Spectrum.Pricing.Table!$C$7:$H$11,4,0)</f>
        <v>#N/A</v>
      </c>
      <c r="J459" s="26">
        <v>70</v>
      </c>
      <c r="K459" s="24" t="e">
        <f t="shared" si="15"/>
        <v>#N/A</v>
      </c>
    </row>
    <row r="460" spans="1:11" x14ac:dyDescent="0.3">
      <c r="A460" s="1">
        <v>13143</v>
      </c>
      <c r="B460" t="s">
        <v>897</v>
      </c>
      <c r="C460" t="s">
        <v>898</v>
      </c>
      <c r="D460" s="3">
        <v>28780</v>
      </c>
      <c r="E460" s="26">
        <v>282.17</v>
      </c>
      <c r="F460" s="26">
        <f t="shared" si="14"/>
        <v>101.99525108976857</v>
      </c>
      <c r="G460" s="21">
        <f>IF(F460&lt;=86,Spectrum.Pricing.Table!$C$8, IF(F460&lt;=499,Spectrum.Pricing.Table!$C$9,IF(F460&lt;=999,Spectrum.Pricing.Table!$C$10,IF(F460&gt;1000,Spectrum.Pricing.Table!$C$11))))</f>
        <v>0</v>
      </c>
      <c r="H460" s="22" t="e">
        <f>VLOOKUP(G460,Spectrum.Pricing.Table!$C$7:$H$11,3,0)</f>
        <v>#N/A</v>
      </c>
      <c r="I460" s="28" t="e">
        <f>VLOOKUP(G460,Spectrum.Pricing.Table!$C$7:$H$11,4,0)</f>
        <v>#N/A</v>
      </c>
      <c r="J460" s="26">
        <v>70</v>
      </c>
      <c r="K460" s="24" t="e">
        <f t="shared" si="15"/>
        <v>#N/A</v>
      </c>
    </row>
    <row r="461" spans="1:11" x14ac:dyDescent="0.3">
      <c r="A461" s="1">
        <v>13145</v>
      </c>
      <c r="B461" t="s">
        <v>899</v>
      </c>
      <c r="C461" t="s">
        <v>900</v>
      </c>
      <c r="D461" s="3">
        <v>32024</v>
      </c>
      <c r="E461" s="26">
        <v>463.87</v>
      </c>
      <c r="F461" s="26">
        <f t="shared" si="14"/>
        <v>69.036583525556722</v>
      </c>
      <c r="G461" s="21">
        <f>IF(F461&lt;=86,Spectrum.Pricing.Table!$C$8, IF(F461&lt;=499,Spectrum.Pricing.Table!$C$9,IF(F461&lt;=999,Spectrum.Pricing.Table!$C$10,IF(F461&gt;1000,Spectrum.Pricing.Table!$C$11))))</f>
        <v>0</v>
      </c>
      <c r="H461" s="22" t="e">
        <f>VLOOKUP(G461,Spectrum.Pricing.Table!$C$7:$H$11,3,0)</f>
        <v>#N/A</v>
      </c>
      <c r="I461" s="28" t="e">
        <f>VLOOKUP(G461,Spectrum.Pricing.Table!$C$7:$H$11,4,0)</f>
        <v>#N/A</v>
      </c>
      <c r="J461" s="26">
        <v>70</v>
      </c>
      <c r="K461" s="24" t="e">
        <f t="shared" si="15"/>
        <v>#N/A</v>
      </c>
    </row>
    <row r="462" spans="1:11" x14ac:dyDescent="0.3">
      <c r="A462" s="1">
        <v>13147</v>
      </c>
      <c r="B462" t="s">
        <v>901</v>
      </c>
      <c r="C462" t="s">
        <v>902</v>
      </c>
      <c r="D462" s="3">
        <v>25213</v>
      </c>
      <c r="E462" s="26">
        <v>232.39</v>
      </c>
      <c r="F462" s="26">
        <f t="shared" si="14"/>
        <v>108.49434140883859</v>
      </c>
      <c r="G462" s="21">
        <f>IF(F462&lt;=86,Spectrum.Pricing.Table!$C$8, IF(F462&lt;=499,Spectrum.Pricing.Table!$C$9,IF(F462&lt;=999,Spectrum.Pricing.Table!$C$10,IF(F462&gt;1000,Spectrum.Pricing.Table!$C$11))))</f>
        <v>0</v>
      </c>
      <c r="H462" s="22" t="e">
        <f>VLOOKUP(G462,Spectrum.Pricing.Table!$C$7:$H$11,3,0)</f>
        <v>#N/A</v>
      </c>
      <c r="I462" s="28" t="e">
        <f>VLOOKUP(G462,Spectrum.Pricing.Table!$C$7:$H$11,4,0)</f>
        <v>#N/A</v>
      </c>
      <c r="J462" s="26">
        <v>70</v>
      </c>
      <c r="K462" s="24" t="e">
        <f t="shared" si="15"/>
        <v>#N/A</v>
      </c>
    </row>
    <row r="463" spans="1:11" x14ac:dyDescent="0.3">
      <c r="A463" s="1">
        <v>13149</v>
      </c>
      <c r="B463" t="s">
        <v>903</v>
      </c>
      <c r="C463" t="s">
        <v>904</v>
      </c>
      <c r="D463" s="3">
        <v>11834</v>
      </c>
      <c r="E463" s="26">
        <v>296.02999999999997</v>
      </c>
      <c r="F463" s="26">
        <f t="shared" si="14"/>
        <v>39.975678140728981</v>
      </c>
      <c r="G463" s="21">
        <f>IF(F463&lt;=86,Spectrum.Pricing.Table!$C$8, IF(F463&lt;=499,Spectrum.Pricing.Table!$C$9,IF(F463&lt;=999,Spectrum.Pricing.Table!$C$10,IF(F463&gt;1000,Spectrum.Pricing.Table!$C$11))))</f>
        <v>0</v>
      </c>
      <c r="H463" s="22" t="e">
        <f>VLOOKUP(G463,Spectrum.Pricing.Table!$C$7:$H$11,3,0)</f>
        <v>#N/A</v>
      </c>
      <c r="I463" s="28" t="e">
        <f>VLOOKUP(G463,Spectrum.Pricing.Table!$C$7:$H$11,4,0)</f>
        <v>#N/A</v>
      </c>
      <c r="J463" s="26">
        <v>70</v>
      </c>
      <c r="K463" s="24" t="e">
        <f t="shared" si="15"/>
        <v>#N/A</v>
      </c>
    </row>
    <row r="464" spans="1:11" x14ac:dyDescent="0.3">
      <c r="A464" s="1">
        <v>13151</v>
      </c>
      <c r="B464" t="s">
        <v>905</v>
      </c>
      <c r="C464" t="s">
        <v>77</v>
      </c>
      <c r="D464" s="3">
        <v>203922</v>
      </c>
      <c r="E464" s="26">
        <v>322.13</v>
      </c>
      <c r="F464" s="26">
        <f t="shared" si="14"/>
        <v>633.04256045695843</v>
      </c>
      <c r="G464" s="21">
        <f>IF(F464&lt;=86,Spectrum.Pricing.Table!$C$8, IF(F464&lt;=499,Spectrum.Pricing.Table!$C$9,IF(F464&lt;=999,Spectrum.Pricing.Table!$C$10,IF(F464&gt;1000,Spectrum.Pricing.Table!$C$11))))</f>
        <v>0</v>
      </c>
      <c r="H464" s="22" t="e">
        <f>VLOOKUP(G464,Spectrum.Pricing.Table!$C$7:$H$11,3,0)</f>
        <v>#N/A</v>
      </c>
      <c r="I464" s="28" t="e">
        <f>VLOOKUP(G464,Spectrum.Pricing.Table!$C$7:$H$11,4,0)</f>
        <v>#N/A</v>
      </c>
      <c r="J464" s="26">
        <v>70</v>
      </c>
      <c r="K464" s="24" t="e">
        <f t="shared" si="15"/>
        <v>#N/A</v>
      </c>
    </row>
    <row r="465" spans="1:11" x14ac:dyDescent="0.3">
      <c r="A465" s="1">
        <v>13153</v>
      </c>
      <c r="B465" t="s">
        <v>906</v>
      </c>
      <c r="C465" t="s">
        <v>79</v>
      </c>
      <c r="D465" s="3">
        <v>139900</v>
      </c>
      <c r="E465" s="26">
        <v>375.54</v>
      </c>
      <c r="F465" s="26">
        <f t="shared" si="14"/>
        <v>372.53022314533735</v>
      </c>
      <c r="G465" s="21">
        <f>IF(F465&lt;=86,Spectrum.Pricing.Table!$C$8, IF(F465&lt;=499,Spectrum.Pricing.Table!$C$9,IF(F465&lt;=999,Spectrum.Pricing.Table!$C$10,IF(F465&gt;1000,Spectrum.Pricing.Table!$C$11))))</f>
        <v>0</v>
      </c>
      <c r="H465" s="22" t="e">
        <f>VLOOKUP(G465,Spectrum.Pricing.Table!$C$7:$H$11,3,0)</f>
        <v>#N/A</v>
      </c>
      <c r="I465" s="28" t="e">
        <f>VLOOKUP(G465,Spectrum.Pricing.Table!$C$7:$H$11,4,0)</f>
        <v>#N/A</v>
      </c>
      <c r="J465" s="26">
        <v>70</v>
      </c>
      <c r="K465" s="24" t="e">
        <f t="shared" si="15"/>
        <v>#N/A</v>
      </c>
    </row>
    <row r="466" spans="1:11" x14ac:dyDescent="0.3">
      <c r="A466" s="1">
        <v>13155</v>
      </c>
      <c r="B466" t="s">
        <v>907</v>
      </c>
      <c r="C466" t="s">
        <v>908</v>
      </c>
      <c r="D466" s="3">
        <v>9538</v>
      </c>
      <c r="E466" s="26">
        <v>354.34</v>
      </c>
      <c r="F466" s="26">
        <f t="shared" si="14"/>
        <v>26.91764971496303</v>
      </c>
      <c r="G466" s="21">
        <f>IF(F466&lt;=86,Spectrum.Pricing.Table!$C$8, IF(F466&lt;=499,Spectrum.Pricing.Table!$C$9,IF(F466&lt;=999,Spectrum.Pricing.Table!$C$10,IF(F466&gt;1000,Spectrum.Pricing.Table!$C$11))))</f>
        <v>0</v>
      </c>
      <c r="H466" s="22" t="e">
        <f>VLOOKUP(G466,Spectrum.Pricing.Table!$C$7:$H$11,3,0)</f>
        <v>#N/A</v>
      </c>
      <c r="I466" s="28" t="e">
        <f>VLOOKUP(G466,Spectrum.Pricing.Table!$C$7:$H$11,4,0)</f>
        <v>#N/A</v>
      </c>
      <c r="J466" s="26">
        <v>70</v>
      </c>
      <c r="K466" s="24" t="e">
        <f t="shared" si="15"/>
        <v>#N/A</v>
      </c>
    </row>
    <row r="467" spans="1:11" x14ac:dyDescent="0.3">
      <c r="A467" s="1">
        <v>13157</v>
      </c>
      <c r="B467" t="s">
        <v>909</v>
      </c>
      <c r="C467" t="s">
        <v>81</v>
      </c>
      <c r="D467" s="3">
        <v>60485</v>
      </c>
      <c r="E467" s="26">
        <v>339.66</v>
      </c>
      <c r="F467" s="26">
        <f t="shared" si="14"/>
        <v>178.07513395748688</v>
      </c>
      <c r="G467" s="21">
        <f>IF(F467&lt;=86,Spectrum.Pricing.Table!$C$8, IF(F467&lt;=499,Spectrum.Pricing.Table!$C$9,IF(F467&lt;=999,Spectrum.Pricing.Table!$C$10,IF(F467&gt;1000,Spectrum.Pricing.Table!$C$11))))</f>
        <v>0</v>
      </c>
      <c r="H467" s="22" t="e">
        <f>VLOOKUP(G467,Spectrum.Pricing.Table!$C$7:$H$11,3,0)</f>
        <v>#N/A</v>
      </c>
      <c r="I467" s="28" t="e">
        <f>VLOOKUP(G467,Spectrum.Pricing.Table!$C$7:$H$11,4,0)</f>
        <v>#N/A</v>
      </c>
      <c r="J467" s="26">
        <v>70</v>
      </c>
      <c r="K467" s="24" t="e">
        <f t="shared" si="15"/>
        <v>#N/A</v>
      </c>
    </row>
    <row r="468" spans="1:11" x14ac:dyDescent="0.3">
      <c r="A468" s="1">
        <v>13159</v>
      </c>
      <c r="B468" t="s">
        <v>910</v>
      </c>
      <c r="C468" t="s">
        <v>911</v>
      </c>
      <c r="D468" s="3">
        <v>13900</v>
      </c>
      <c r="E468" s="26">
        <v>368.16</v>
      </c>
      <c r="F468" s="26">
        <f t="shared" si="14"/>
        <v>37.755323772272924</v>
      </c>
      <c r="G468" s="21">
        <f>IF(F468&lt;=86,Spectrum.Pricing.Table!$C$8, IF(F468&lt;=499,Spectrum.Pricing.Table!$C$9,IF(F468&lt;=999,Spectrum.Pricing.Table!$C$10,IF(F468&gt;1000,Spectrum.Pricing.Table!$C$11))))</f>
        <v>0</v>
      </c>
      <c r="H468" s="22" t="e">
        <f>VLOOKUP(G468,Spectrum.Pricing.Table!$C$7:$H$11,3,0)</f>
        <v>#N/A</v>
      </c>
      <c r="I468" s="28" t="e">
        <f>VLOOKUP(G468,Spectrum.Pricing.Table!$C$7:$H$11,4,0)</f>
        <v>#N/A</v>
      </c>
      <c r="J468" s="26">
        <v>70</v>
      </c>
      <c r="K468" s="24" t="e">
        <f t="shared" si="15"/>
        <v>#N/A</v>
      </c>
    </row>
    <row r="469" spans="1:11" x14ac:dyDescent="0.3">
      <c r="A469" s="1">
        <v>13161</v>
      </c>
      <c r="B469" t="s">
        <v>912</v>
      </c>
      <c r="C469" t="s">
        <v>913</v>
      </c>
      <c r="D469" s="3">
        <v>15068</v>
      </c>
      <c r="E469" s="26">
        <v>330.74</v>
      </c>
      <c r="F469" s="26">
        <f t="shared" si="14"/>
        <v>45.558444699764166</v>
      </c>
      <c r="G469" s="21">
        <f>IF(F469&lt;=86,Spectrum.Pricing.Table!$C$8, IF(F469&lt;=499,Spectrum.Pricing.Table!$C$9,IF(F469&lt;=999,Spectrum.Pricing.Table!$C$10,IF(F469&gt;1000,Spectrum.Pricing.Table!$C$11))))</f>
        <v>0</v>
      </c>
      <c r="H469" s="22" t="e">
        <f>VLOOKUP(G469,Spectrum.Pricing.Table!$C$7:$H$11,3,0)</f>
        <v>#N/A</v>
      </c>
      <c r="I469" s="28" t="e">
        <f>VLOOKUP(G469,Spectrum.Pricing.Table!$C$7:$H$11,4,0)</f>
        <v>#N/A</v>
      </c>
      <c r="J469" s="26">
        <v>70</v>
      </c>
      <c r="K469" s="24" t="e">
        <f t="shared" si="15"/>
        <v>#N/A</v>
      </c>
    </row>
    <row r="470" spans="1:11" x14ac:dyDescent="0.3">
      <c r="A470" s="1">
        <v>13163</v>
      </c>
      <c r="B470" t="s">
        <v>914</v>
      </c>
      <c r="C470" t="s">
        <v>83</v>
      </c>
      <c r="D470" s="3">
        <v>16930</v>
      </c>
      <c r="E470" s="26">
        <v>526.48</v>
      </c>
      <c r="F470" s="26">
        <f t="shared" si="14"/>
        <v>32.156967026287795</v>
      </c>
      <c r="G470" s="21">
        <f>IF(F470&lt;=86,Spectrum.Pricing.Table!$C$8, IF(F470&lt;=499,Spectrum.Pricing.Table!$C$9,IF(F470&lt;=999,Spectrum.Pricing.Table!$C$10,IF(F470&gt;1000,Spectrum.Pricing.Table!$C$11))))</f>
        <v>0</v>
      </c>
      <c r="H470" s="22" t="e">
        <f>VLOOKUP(G470,Spectrum.Pricing.Table!$C$7:$H$11,3,0)</f>
        <v>#N/A</v>
      </c>
      <c r="I470" s="28" t="e">
        <f>VLOOKUP(G470,Spectrum.Pricing.Table!$C$7:$H$11,4,0)</f>
        <v>#N/A</v>
      </c>
      <c r="J470" s="26">
        <v>70</v>
      </c>
      <c r="K470" s="24" t="e">
        <f t="shared" si="15"/>
        <v>#N/A</v>
      </c>
    </row>
    <row r="471" spans="1:11" x14ac:dyDescent="0.3">
      <c r="A471" s="1">
        <v>13165</v>
      </c>
      <c r="B471" t="s">
        <v>915</v>
      </c>
      <c r="C471" t="s">
        <v>916</v>
      </c>
      <c r="D471" s="3">
        <v>8340</v>
      </c>
      <c r="E471" s="26">
        <v>347.28</v>
      </c>
      <c r="F471" s="26">
        <f t="shared" si="14"/>
        <v>24.015203870076022</v>
      </c>
      <c r="G471" s="21">
        <f>IF(F471&lt;=86,Spectrum.Pricing.Table!$C$8, IF(F471&lt;=499,Spectrum.Pricing.Table!$C$9,IF(F471&lt;=999,Spectrum.Pricing.Table!$C$10,IF(F471&gt;1000,Spectrum.Pricing.Table!$C$11))))</f>
        <v>0</v>
      </c>
      <c r="H471" s="22" t="e">
        <f>VLOOKUP(G471,Spectrum.Pricing.Table!$C$7:$H$11,3,0)</f>
        <v>#N/A</v>
      </c>
      <c r="I471" s="28" t="e">
        <f>VLOOKUP(G471,Spectrum.Pricing.Table!$C$7:$H$11,4,0)</f>
        <v>#N/A</v>
      </c>
      <c r="J471" s="26">
        <v>70</v>
      </c>
      <c r="K471" s="24" t="e">
        <f t="shared" si="15"/>
        <v>#N/A</v>
      </c>
    </row>
    <row r="472" spans="1:11" x14ac:dyDescent="0.3">
      <c r="A472" s="1">
        <v>13167</v>
      </c>
      <c r="B472" t="s">
        <v>917</v>
      </c>
      <c r="C472" t="s">
        <v>307</v>
      </c>
      <c r="D472" s="3">
        <v>9980</v>
      </c>
      <c r="E472" s="26">
        <v>303.01</v>
      </c>
      <c r="F472" s="26">
        <f t="shared" si="14"/>
        <v>32.936206725850631</v>
      </c>
      <c r="G472" s="21">
        <f>IF(F472&lt;=86,Spectrum.Pricing.Table!$C$8, IF(F472&lt;=499,Spectrum.Pricing.Table!$C$9,IF(F472&lt;=999,Spectrum.Pricing.Table!$C$10,IF(F472&gt;1000,Spectrum.Pricing.Table!$C$11))))</f>
        <v>0</v>
      </c>
      <c r="H472" s="22" t="e">
        <f>VLOOKUP(G472,Spectrum.Pricing.Table!$C$7:$H$11,3,0)</f>
        <v>#N/A</v>
      </c>
      <c r="I472" s="28" t="e">
        <f>VLOOKUP(G472,Spectrum.Pricing.Table!$C$7:$H$11,4,0)</f>
        <v>#N/A</v>
      </c>
      <c r="J472" s="26">
        <v>70</v>
      </c>
      <c r="K472" s="24" t="e">
        <f t="shared" si="15"/>
        <v>#N/A</v>
      </c>
    </row>
    <row r="473" spans="1:11" x14ac:dyDescent="0.3">
      <c r="A473" s="1">
        <v>13169</v>
      </c>
      <c r="B473" t="s">
        <v>918</v>
      </c>
      <c r="C473" t="s">
        <v>919</v>
      </c>
      <c r="D473" s="3">
        <v>28669</v>
      </c>
      <c r="E473" s="26">
        <v>393.93</v>
      </c>
      <c r="F473" s="26">
        <f t="shared" si="14"/>
        <v>72.776889295052413</v>
      </c>
      <c r="G473" s="21">
        <f>IF(F473&lt;=86,Spectrum.Pricing.Table!$C$8, IF(F473&lt;=499,Spectrum.Pricing.Table!$C$9,IF(F473&lt;=999,Spectrum.Pricing.Table!$C$10,IF(F473&gt;1000,Spectrum.Pricing.Table!$C$11))))</f>
        <v>0</v>
      </c>
      <c r="H473" s="22" t="e">
        <f>VLOOKUP(G473,Spectrum.Pricing.Table!$C$7:$H$11,3,0)</f>
        <v>#N/A</v>
      </c>
      <c r="I473" s="28" t="e">
        <f>VLOOKUP(G473,Spectrum.Pricing.Table!$C$7:$H$11,4,0)</f>
        <v>#N/A</v>
      </c>
      <c r="J473" s="26">
        <v>70</v>
      </c>
      <c r="K473" s="24" t="e">
        <f t="shared" si="15"/>
        <v>#N/A</v>
      </c>
    </row>
    <row r="474" spans="1:11" x14ac:dyDescent="0.3">
      <c r="A474" s="1">
        <v>13171</v>
      </c>
      <c r="B474" t="s">
        <v>920</v>
      </c>
      <c r="C474" t="s">
        <v>86</v>
      </c>
      <c r="D474" s="3">
        <v>18317</v>
      </c>
      <c r="E474" s="26">
        <v>183.5</v>
      </c>
      <c r="F474" s="26">
        <f t="shared" si="14"/>
        <v>99.820163487738427</v>
      </c>
      <c r="G474" s="21">
        <f>IF(F474&lt;=86,Spectrum.Pricing.Table!$C$8, IF(F474&lt;=499,Spectrum.Pricing.Table!$C$9,IF(F474&lt;=999,Spectrum.Pricing.Table!$C$10,IF(F474&gt;1000,Spectrum.Pricing.Table!$C$11))))</f>
        <v>0</v>
      </c>
      <c r="H474" s="22" t="e">
        <f>VLOOKUP(G474,Spectrum.Pricing.Table!$C$7:$H$11,3,0)</f>
        <v>#N/A</v>
      </c>
      <c r="I474" s="28" t="e">
        <f>VLOOKUP(G474,Spectrum.Pricing.Table!$C$7:$H$11,4,0)</f>
        <v>#N/A</v>
      </c>
      <c r="J474" s="26">
        <v>70</v>
      </c>
      <c r="K474" s="24" t="e">
        <f t="shared" si="15"/>
        <v>#N/A</v>
      </c>
    </row>
    <row r="475" spans="1:11" x14ac:dyDescent="0.3">
      <c r="A475" s="1">
        <v>13173</v>
      </c>
      <c r="B475" t="s">
        <v>921</v>
      </c>
      <c r="C475" t="s">
        <v>922</v>
      </c>
      <c r="D475" s="3">
        <v>10078</v>
      </c>
      <c r="E475" s="26">
        <v>185.26</v>
      </c>
      <c r="F475" s="26">
        <f t="shared" si="14"/>
        <v>54.399222714023537</v>
      </c>
      <c r="G475" s="21">
        <f>IF(F475&lt;=86,Spectrum.Pricing.Table!$C$8, IF(F475&lt;=499,Spectrum.Pricing.Table!$C$9,IF(F475&lt;=999,Spectrum.Pricing.Table!$C$10,IF(F475&gt;1000,Spectrum.Pricing.Table!$C$11))))</f>
        <v>0</v>
      </c>
      <c r="H475" s="22" t="e">
        <f>VLOOKUP(G475,Spectrum.Pricing.Table!$C$7:$H$11,3,0)</f>
        <v>#N/A</v>
      </c>
      <c r="I475" s="28" t="e">
        <f>VLOOKUP(G475,Spectrum.Pricing.Table!$C$7:$H$11,4,0)</f>
        <v>#N/A</v>
      </c>
      <c r="J475" s="26">
        <v>70</v>
      </c>
      <c r="K475" s="24" t="e">
        <f t="shared" si="15"/>
        <v>#N/A</v>
      </c>
    </row>
    <row r="476" spans="1:11" x14ac:dyDescent="0.3">
      <c r="A476" s="1">
        <v>13175</v>
      </c>
      <c r="B476" t="s">
        <v>923</v>
      </c>
      <c r="C476" t="s">
        <v>924</v>
      </c>
      <c r="D476" s="3">
        <v>48434</v>
      </c>
      <c r="E476" s="26">
        <v>807.3</v>
      </c>
      <c r="F476" s="26">
        <f t="shared" si="14"/>
        <v>59.995045212436523</v>
      </c>
      <c r="G476" s="21">
        <f>IF(F476&lt;=86,Spectrum.Pricing.Table!$C$8, IF(F476&lt;=499,Spectrum.Pricing.Table!$C$9,IF(F476&lt;=999,Spectrum.Pricing.Table!$C$10,IF(F476&gt;1000,Spectrum.Pricing.Table!$C$11))))</f>
        <v>0</v>
      </c>
      <c r="H476" s="22" t="e">
        <f>VLOOKUP(G476,Spectrum.Pricing.Table!$C$7:$H$11,3,0)</f>
        <v>#N/A</v>
      </c>
      <c r="I476" s="28" t="e">
        <f>VLOOKUP(G476,Spectrum.Pricing.Table!$C$7:$H$11,4,0)</f>
        <v>#N/A</v>
      </c>
      <c r="J476" s="26">
        <v>70</v>
      </c>
      <c r="K476" s="24" t="e">
        <f t="shared" si="15"/>
        <v>#N/A</v>
      </c>
    </row>
    <row r="477" spans="1:11" x14ac:dyDescent="0.3">
      <c r="A477" s="1">
        <v>13177</v>
      </c>
      <c r="B477" t="s">
        <v>925</v>
      </c>
      <c r="C477" t="s">
        <v>92</v>
      </c>
      <c r="D477" s="3">
        <v>28298</v>
      </c>
      <c r="E477" s="26">
        <v>355.78</v>
      </c>
      <c r="F477" s="26">
        <f t="shared" si="14"/>
        <v>79.537916690089389</v>
      </c>
      <c r="G477" s="21">
        <f>IF(F477&lt;=86,Spectrum.Pricing.Table!$C$8, IF(F477&lt;=499,Spectrum.Pricing.Table!$C$9,IF(F477&lt;=999,Spectrum.Pricing.Table!$C$10,IF(F477&gt;1000,Spectrum.Pricing.Table!$C$11))))</f>
        <v>0</v>
      </c>
      <c r="H477" s="22" t="e">
        <f>VLOOKUP(G477,Spectrum.Pricing.Table!$C$7:$H$11,3,0)</f>
        <v>#N/A</v>
      </c>
      <c r="I477" s="28" t="e">
        <f>VLOOKUP(G477,Spectrum.Pricing.Table!$C$7:$H$11,4,0)</f>
        <v>#N/A</v>
      </c>
      <c r="J477" s="26">
        <v>70</v>
      </c>
      <c r="K477" s="24" t="e">
        <f t="shared" si="15"/>
        <v>#N/A</v>
      </c>
    </row>
    <row r="478" spans="1:11" x14ac:dyDescent="0.3">
      <c r="A478" s="1">
        <v>13179</v>
      </c>
      <c r="B478" t="s">
        <v>926</v>
      </c>
      <c r="C478" t="s">
        <v>716</v>
      </c>
      <c r="D478" s="3">
        <v>63453</v>
      </c>
      <c r="E478" s="26">
        <v>489.8</v>
      </c>
      <c r="F478" s="26">
        <f t="shared" si="14"/>
        <v>129.54879542670477</v>
      </c>
      <c r="G478" s="21">
        <f>IF(F478&lt;=86,Spectrum.Pricing.Table!$C$8, IF(F478&lt;=499,Spectrum.Pricing.Table!$C$9,IF(F478&lt;=999,Spectrum.Pricing.Table!$C$10,IF(F478&gt;1000,Spectrum.Pricing.Table!$C$11))))</f>
        <v>0</v>
      </c>
      <c r="H478" s="22" t="e">
        <f>VLOOKUP(G478,Spectrum.Pricing.Table!$C$7:$H$11,3,0)</f>
        <v>#N/A</v>
      </c>
      <c r="I478" s="28" t="e">
        <f>VLOOKUP(G478,Spectrum.Pricing.Table!$C$7:$H$11,4,0)</f>
        <v>#N/A</v>
      </c>
      <c r="J478" s="26">
        <v>70</v>
      </c>
      <c r="K478" s="24" t="e">
        <f t="shared" si="15"/>
        <v>#N/A</v>
      </c>
    </row>
    <row r="479" spans="1:11" x14ac:dyDescent="0.3">
      <c r="A479" s="1">
        <v>13181</v>
      </c>
      <c r="B479" t="s">
        <v>927</v>
      </c>
      <c r="C479" t="s">
        <v>313</v>
      </c>
      <c r="D479" s="3">
        <v>7996</v>
      </c>
      <c r="E479" s="26">
        <v>210.38</v>
      </c>
      <c r="F479" s="26">
        <f t="shared" si="14"/>
        <v>38.007415153531703</v>
      </c>
      <c r="G479" s="21">
        <f>IF(F479&lt;=86,Spectrum.Pricing.Table!$C$8, IF(F479&lt;=499,Spectrum.Pricing.Table!$C$9,IF(F479&lt;=999,Spectrum.Pricing.Table!$C$10,IF(F479&gt;1000,Spectrum.Pricing.Table!$C$11))))</f>
        <v>0</v>
      </c>
      <c r="H479" s="22" t="e">
        <f>VLOOKUP(G479,Spectrum.Pricing.Table!$C$7:$H$11,3,0)</f>
        <v>#N/A</v>
      </c>
      <c r="I479" s="28" t="e">
        <f>VLOOKUP(G479,Spectrum.Pricing.Table!$C$7:$H$11,4,0)</f>
        <v>#N/A</v>
      </c>
      <c r="J479" s="26">
        <v>70</v>
      </c>
      <c r="K479" s="24" t="e">
        <f t="shared" si="15"/>
        <v>#N/A</v>
      </c>
    </row>
    <row r="480" spans="1:11" x14ac:dyDescent="0.3">
      <c r="A480" s="1">
        <v>13183</v>
      </c>
      <c r="B480" t="s">
        <v>928</v>
      </c>
      <c r="C480" t="s">
        <v>929</v>
      </c>
      <c r="D480" s="3">
        <v>14464</v>
      </c>
      <c r="E480" s="26">
        <v>400.29</v>
      </c>
      <c r="F480" s="26">
        <f t="shared" si="14"/>
        <v>36.133802992830198</v>
      </c>
      <c r="G480" s="21">
        <f>IF(F480&lt;=86,Spectrum.Pricing.Table!$C$8, IF(F480&lt;=499,Spectrum.Pricing.Table!$C$9,IF(F480&lt;=999,Spectrum.Pricing.Table!$C$10,IF(F480&gt;1000,Spectrum.Pricing.Table!$C$11))))</f>
        <v>0</v>
      </c>
      <c r="H480" s="22" t="e">
        <f>VLOOKUP(G480,Spectrum.Pricing.Table!$C$7:$H$11,3,0)</f>
        <v>#N/A</v>
      </c>
      <c r="I480" s="28" t="e">
        <f>VLOOKUP(G480,Spectrum.Pricing.Table!$C$7:$H$11,4,0)</f>
        <v>#N/A</v>
      </c>
      <c r="J480" s="26">
        <v>70</v>
      </c>
      <c r="K480" s="24" t="e">
        <f t="shared" si="15"/>
        <v>#N/A</v>
      </c>
    </row>
    <row r="481" spans="1:11" x14ac:dyDescent="0.3">
      <c r="A481" s="1">
        <v>13185</v>
      </c>
      <c r="B481" t="s">
        <v>930</v>
      </c>
      <c r="C481" t="s">
        <v>97</v>
      </c>
      <c r="D481" s="3">
        <v>109233</v>
      </c>
      <c r="E481" s="26">
        <v>496.07</v>
      </c>
      <c r="F481" s="26">
        <f t="shared" si="14"/>
        <v>220.19674642691555</v>
      </c>
      <c r="G481" s="21">
        <f>IF(F481&lt;=86,Spectrum.Pricing.Table!$C$8, IF(F481&lt;=499,Spectrum.Pricing.Table!$C$9,IF(F481&lt;=999,Spectrum.Pricing.Table!$C$10,IF(F481&gt;1000,Spectrum.Pricing.Table!$C$11))))</f>
        <v>0</v>
      </c>
      <c r="H481" s="22" t="e">
        <f>VLOOKUP(G481,Spectrum.Pricing.Table!$C$7:$H$11,3,0)</f>
        <v>#N/A</v>
      </c>
      <c r="I481" s="28" t="e">
        <f>VLOOKUP(G481,Spectrum.Pricing.Table!$C$7:$H$11,4,0)</f>
        <v>#N/A</v>
      </c>
      <c r="J481" s="26">
        <v>70</v>
      </c>
      <c r="K481" s="24" t="e">
        <f t="shared" si="15"/>
        <v>#N/A</v>
      </c>
    </row>
    <row r="482" spans="1:11" x14ac:dyDescent="0.3">
      <c r="A482" s="1">
        <v>13187</v>
      </c>
      <c r="B482" t="s">
        <v>931</v>
      </c>
      <c r="C482" t="s">
        <v>932</v>
      </c>
      <c r="D482" s="3">
        <v>29966</v>
      </c>
      <c r="E482" s="26">
        <v>282.93</v>
      </c>
      <c r="F482" s="26">
        <f t="shared" si="14"/>
        <v>105.91312338741031</v>
      </c>
      <c r="G482" s="21">
        <f>IF(F482&lt;=86,Spectrum.Pricing.Table!$C$8, IF(F482&lt;=499,Spectrum.Pricing.Table!$C$9,IF(F482&lt;=999,Spectrum.Pricing.Table!$C$10,IF(F482&gt;1000,Spectrum.Pricing.Table!$C$11))))</f>
        <v>0</v>
      </c>
      <c r="H482" s="22" t="e">
        <f>VLOOKUP(G482,Spectrum.Pricing.Table!$C$7:$H$11,3,0)</f>
        <v>#N/A</v>
      </c>
      <c r="I482" s="28" t="e">
        <f>VLOOKUP(G482,Spectrum.Pricing.Table!$C$7:$H$11,4,0)</f>
        <v>#N/A</v>
      </c>
      <c r="J482" s="26">
        <v>70</v>
      </c>
      <c r="K482" s="24" t="e">
        <f t="shared" si="15"/>
        <v>#N/A</v>
      </c>
    </row>
    <row r="483" spans="1:11" x14ac:dyDescent="0.3">
      <c r="A483" s="1">
        <v>13193</v>
      </c>
      <c r="B483" t="s">
        <v>937</v>
      </c>
      <c r="C483" t="s">
        <v>99</v>
      </c>
      <c r="D483" s="3">
        <v>14740</v>
      </c>
      <c r="E483" s="26">
        <v>400.64</v>
      </c>
      <c r="F483" s="26">
        <f t="shared" si="14"/>
        <v>36.791134185303513</v>
      </c>
      <c r="G483" s="21">
        <f>IF(F483&lt;=86,Spectrum.Pricing.Table!$C$8, IF(F483&lt;=499,Spectrum.Pricing.Table!$C$9,IF(F483&lt;=999,Spectrum.Pricing.Table!$C$10,IF(F483&gt;1000,Spectrum.Pricing.Table!$C$11))))</f>
        <v>0</v>
      </c>
      <c r="H483" s="22" t="e">
        <f>VLOOKUP(G483,Spectrum.Pricing.Table!$C$7:$H$11,3,0)</f>
        <v>#N/A</v>
      </c>
      <c r="I483" s="28" t="e">
        <f>VLOOKUP(G483,Spectrum.Pricing.Table!$C$7:$H$11,4,0)</f>
        <v>#N/A</v>
      </c>
      <c r="J483" s="26">
        <v>70</v>
      </c>
      <c r="K483" s="24" t="e">
        <f t="shared" si="15"/>
        <v>#N/A</v>
      </c>
    </row>
    <row r="484" spans="1:11" x14ac:dyDescent="0.3">
      <c r="A484" s="1">
        <v>13195</v>
      </c>
      <c r="B484" t="s">
        <v>938</v>
      </c>
      <c r="C484" t="s">
        <v>101</v>
      </c>
      <c r="D484" s="3">
        <v>28120</v>
      </c>
      <c r="E484" s="26">
        <v>282.31</v>
      </c>
      <c r="F484" s="26">
        <f t="shared" si="14"/>
        <v>99.606815203145473</v>
      </c>
      <c r="G484" s="21">
        <f>IF(F484&lt;=86,Spectrum.Pricing.Table!$C$8, IF(F484&lt;=499,Spectrum.Pricing.Table!$C$9,IF(F484&lt;=999,Spectrum.Pricing.Table!$C$10,IF(F484&gt;1000,Spectrum.Pricing.Table!$C$11))))</f>
        <v>0</v>
      </c>
      <c r="H484" s="22" t="e">
        <f>VLOOKUP(G484,Spectrum.Pricing.Table!$C$7:$H$11,3,0)</f>
        <v>#N/A</v>
      </c>
      <c r="I484" s="28" t="e">
        <f>VLOOKUP(G484,Spectrum.Pricing.Table!$C$7:$H$11,4,0)</f>
        <v>#N/A</v>
      </c>
      <c r="J484" s="26">
        <v>70</v>
      </c>
      <c r="K484" s="24" t="e">
        <f t="shared" si="15"/>
        <v>#N/A</v>
      </c>
    </row>
    <row r="485" spans="1:11" x14ac:dyDescent="0.3">
      <c r="A485" s="1">
        <v>13197</v>
      </c>
      <c r="B485" t="s">
        <v>939</v>
      </c>
      <c r="C485" t="s">
        <v>105</v>
      </c>
      <c r="D485" s="3">
        <v>8742</v>
      </c>
      <c r="E485" s="26">
        <v>366</v>
      </c>
      <c r="F485" s="26">
        <f t="shared" si="14"/>
        <v>23.885245901639344</v>
      </c>
      <c r="G485" s="21">
        <f>IF(F485&lt;=86,Spectrum.Pricing.Table!$C$8, IF(F485&lt;=499,Spectrum.Pricing.Table!$C$9,IF(F485&lt;=999,Spectrum.Pricing.Table!$C$10,IF(F485&gt;1000,Spectrum.Pricing.Table!$C$11))))</f>
        <v>0</v>
      </c>
      <c r="H485" s="22" t="e">
        <f>VLOOKUP(G485,Spectrum.Pricing.Table!$C$7:$H$11,3,0)</f>
        <v>#N/A</v>
      </c>
      <c r="I485" s="28" t="e">
        <f>VLOOKUP(G485,Spectrum.Pricing.Table!$C$7:$H$11,4,0)</f>
        <v>#N/A</v>
      </c>
      <c r="J485" s="26">
        <v>70</v>
      </c>
      <c r="K485" s="24" t="e">
        <f t="shared" si="15"/>
        <v>#N/A</v>
      </c>
    </row>
    <row r="486" spans="1:11" x14ac:dyDescent="0.3">
      <c r="A486" s="1">
        <v>13189</v>
      </c>
      <c r="B486" t="s">
        <v>933</v>
      </c>
      <c r="C486" t="s">
        <v>934</v>
      </c>
      <c r="D486" s="3">
        <v>21875</v>
      </c>
      <c r="E486" s="26">
        <v>257.45999999999998</v>
      </c>
      <c r="F486" s="26">
        <f t="shared" si="14"/>
        <v>84.964654703643291</v>
      </c>
      <c r="G486" s="21">
        <f>IF(F486&lt;=86,Spectrum.Pricing.Table!$C$8, IF(F486&lt;=499,Spectrum.Pricing.Table!$C$9,IF(F486&lt;=999,Spectrum.Pricing.Table!$C$10,IF(F486&gt;1000,Spectrum.Pricing.Table!$C$11))))</f>
        <v>0</v>
      </c>
      <c r="H486" s="22" t="e">
        <f>VLOOKUP(G486,Spectrum.Pricing.Table!$C$7:$H$11,3,0)</f>
        <v>#N/A</v>
      </c>
      <c r="I486" s="28" t="e">
        <f>VLOOKUP(G486,Spectrum.Pricing.Table!$C$7:$H$11,4,0)</f>
        <v>#N/A</v>
      </c>
      <c r="J486" s="26">
        <v>70</v>
      </c>
      <c r="K486" s="24" t="e">
        <f t="shared" si="15"/>
        <v>#N/A</v>
      </c>
    </row>
    <row r="487" spans="1:11" x14ac:dyDescent="0.3">
      <c r="A487" s="1">
        <v>13191</v>
      </c>
      <c r="B487" t="s">
        <v>935</v>
      </c>
      <c r="C487" t="s">
        <v>936</v>
      </c>
      <c r="D487" s="3">
        <v>14333</v>
      </c>
      <c r="E487" s="26">
        <v>424.3</v>
      </c>
      <c r="F487" s="26">
        <f t="shared" si="14"/>
        <v>33.78034409615838</v>
      </c>
      <c r="G487" s="21">
        <f>IF(F487&lt;=86,Spectrum.Pricing.Table!$C$8, IF(F487&lt;=499,Spectrum.Pricing.Table!$C$9,IF(F487&lt;=999,Spectrum.Pricing.Table!$C$10,IF(F487&gt;1000,Spectrum.Pricing.Table!$C$11))))</f>
        <v>0</v>
      </c>
      <c r="H487" s="22" t="e">
        <f>VLOOKUP(G487,Spectrum.Pricing.Table!$C$7:$H$11,3,0)</f>
        <v>#N/A</v>
      </c>
      <c r="I487" s="28" t="e">
        <f>VLOOKUP(G487,Spectrum.Pricing.Table!$C$7:$H$11,4,0)</f>
        <v>#N/A</v>
      </c>
      <c r="J487" s="26">
        <v>70</v>
      </c>
      <c r="K487" s="24" t="e">
        <f t="shared" si="15"/>
        <v>#N/A</v>
      </c>
    </row>
    <row r="488" spans="1:11" x14ac:dyDescent="0.3">
      <c r="A488" s="1">
        <v>13199</v>
      </c>
      <c r="B488" t="s">
        <v>940</v>
      </c>
      <c r="C488" t="s">
        <v>941</v>
      </c>
      <c r="D488" s="3">
        <v>21992</v>
      </c>
      <c r="E488" s="26">
        <v>501.22</v>
      </c>
      <c r="F488" s="26">
        <f t="shared" si="14"/>
        <v>43.876940265751564</v>
      </c>
      <c r="G488" s="21">
        <f>IF(F488&lt;=86,Spectrum.Pricing.Table!$C$8, IF(F488&lt;=499,Spectrum.Pricing.Table!$C$9,IF(F488&lt;=999,Spectrum.Pricing.Table!$C$10,IF(F488&gt;1000,Spectrum.Pricing.Table!$C$11))))</f>
        <v>0</v>
      </c>
      <c r="H488" s="22" t="e">
        <f>VLOOKUP(G488,Spectrum.Pricing.Table!$C$7:$H$11,3,0)</f>
        <v>#N/A</v>
      </c>
      <c r="I488" s="28" t="e">
        <f>VLOOKUP(G488,Spectrum.Pricing.Table!$C$7:$H$11,4,0)</f>
        <v>#N/A</v>
      </c>
      <c r="J488" s="26">
        <v>70</v>
      </c>
      <c r="K488" s="24" t="e">
        <f t="shared" si="15"/>
        <v>#N/A</v>
      </c>
    </row>
    <row r="489" spans="1:11" x14ac:dyDescent="0.3">
      <c r="A489" s="1">
        <v>13201</v>
      </c>
      <c r="B489" t="s">
        <v>942</v>
      </c>
      <c r="C489" t="s">
        <v>323</v>
      </c>
      <c r="D489" s="3">
        <v>6125</v>
      </c>
      <c r="E489" s="26">
        <v>282.42</v>
      </c>
      <c r="F489" s="26">
        <f t="shared" si="14"/>
        <v>21.687557538417959</v>
      </c>
      <c r="G489" s="21">
        <f>IF(F489&lt;=86,Spectrum.Pricing.Table!$C$8, IF(F489&lt;=499,Spectrum.Pricing.Table!$C$9,IF(F489&lt;=999,Spectrum.Pricing.Table!$C$10,IF(F489&gt;1000,Spectrum.Pricing.Table!$C$11))))</f>
        <v>0</v>
      </c>
      <c r="H489" s="22" t="e">
        <f>VLOOKUP(G489,Spectrum.Pricing.Table!$C$7:$H$11,3,0)</f>
        <v>#N/A</v>
      </c>
      <c r="I489" s="28" t="e">
        <f>VLOOKUP(G489,Spectrum.Pricing.Table!$C$7:$H$11,4,0)</f>
        <v>#N/A</v>
      </c>
      <c r="J489" s="26">
        <v>70</v>
      </c>
      <c r="K489" s="24" t="e">
        <f t="shared" si="15"/>
        <v>#N/A</v>
      </c>
    </row>
    <row r="490" spans="1:11" x14ac:dyDescent="0.3">
      <c r="A490" s="1">
        <v>13205</v>
      </c>
      <c r="B490" t="s">
        <v>943</v>
      </c>
      <c r="C490" t="s">
        <v>944</v>
      </c>
      <c r="D490" s="3">
        <v>23498</v>
      </c>
      <c r="E490" s="26">
        <v>512.08000000000004</v>
      </c>
      <c r="F490" s="26">
        <f t="shared" si="14"/>
        <v>45.887361349789089</v>
      </c>
      <c r="G490" s="21">
        <f>IF(F490&lt;=86,Spectrum.Pricing.Table!$C$8, IF(F490&lt;=499,Spectrum.Pricing.Table!$C$9,IF(F490&lt;=999,Spectrum.Pricing.Table!$C$10,IF(F490&gt;1000,Spectrum.Pricing.Table!$C$11))))</f>
        <v>0</v>
      </c>
      <c r="H490" s="22" t="e">
        <f>VLOOKUP(G490,Spectrum.Pricing.Table!$C$7:$H$11,3,0)</f>
        <v>#N/A</v>
      </c>
      <c r="I490" s="28" t="e">
        <f>VLOOKUP(G490,Spectrum.Pricing.Table!$C$7:$H$11,4,0)</f>
        <v>#N/A</v>
      </c>
      <c r="J490" s="26">
        <v>70</v>
      </c>
      <c r="K490" s="24" t="e">
        <f t="shared" si="15"/>
        <v>#N/A</v>
      </c>
    </row>
    <row r="491" spans="1:11" x14ac:dyDescent="0.3">
      <c r="A491" s="1">
        <v>13207</v>
      </c>
      <c r="B491" t="s">
        <v>945</v>
      </c>
      <c r="C491" t="s">
        <v>112</v>
      </c>
      <c r="D491" s="3">
        <v>26424</v>
      </c>
      <c r="E491" s="26">
        <v>395.66</v>
      </c>
      <c r="F491" s="26">
        <f t="shared" si="14"/>
        <v>66.784613051609966</v>
      </c>
      <c r="G491" s="21">
        <f>IF(F491&lt;=86,Spectrum.Pricing.Table!$C$8, IF(F491&lt;=499,Spectrum.Pricing.Table!$C$9,IF(F491&lt;=999,Spectrum.Pricing.Table!$C$10,IF(F491&gt;1000,Spectrum.Pricing.Table!$C$11))))</f>
        <v>0</v>
      </c>
      <c r="H491" s="22" t="e">
        <f>VLOOKUP(G491,Spectrum.Pricing.Table!$C$7:$H$11,3,0)</f>
        <v>#N/A</v>
      </c>
      <c r="I491" s="28" t="e">
        <f>VLOOKUP(G491,Spectrum.Pricing.Table!$C$7:$H$11,4,0)</f>
        <v>#N/A</v>
      </c>
      <c r="J491" s="26">
        <v>70</v>
      </c>
      <c r="K491" s="24" t="e">
        <f t="shared" si="15"/>
        <v>#N/A</v>
      </c>
    </row>
    <row r="492" spans="1:11" x14ac:dyDescent="0.3">
      <c r="A492" s="1">
        <v>13209</v>
      </c>
      <c r="B492" t="s">
        <v>946</v>
      </c>
      <c r="C492" t="s">
        <v>114</v>
      </c>
      <c r="D492" s="3">
        <v>9123</v>
      </c>
      <c r="E492" s="26">
        <v>239.52</v>
      </c>
      <c r="F492" s="26">
        <f t="shared" si="14"/>
        <v>38.088677354709418</v>
      </c>
      <c r="G492" s="21">
        <f>IF(F492&lt;=86,Spectrum.Pricing.Table!$C$8, IF(F492&lt;=499,Spectrum.Pricing.Table!$C$9,IF(F492&lt;=999,Spectrum.Pricing.Table!$C$10,IF(F492&gt;1000,Spectrum.Pricing.Table!$C$11))))</f>
        <v>0</v>
      </c>
      <c r="H492" s="22" t="e">
        <f>VLOOKUP(G492,Spectrum.Pricing.Table!$C$7:$H$11,3,0)</f>
        <v>#N/A</v>
      </c>
      <c r="I492" s="28" t="e">
        <f>VLOOKUP(G492,Spectrum.Pricing.Table!$C$7:$H$11,4,0)</f>
        <v>#N/A</v>
      </c>
      <c r="J492" s="26">
        <v>70</v>
      </c>
      <c r="K492" s="24" t="e">
        <f t="shared" si="15"/>
        <v>#N/A</v>
      </c>
    </row>
    <row r="493" spans="1:11" x14ac:dyDescent="0.3">
      <c r="A493" s="1">
        <v>13211</v>
      </c>
      <c r="B493" t="s">
        <v>947</v>
      </c>
      <c r="C493" t="s">
        <v>116</v>
      </c>
      <c r="D493" s="3">
        <v>17868</v>
      </c>
      <c r="E493" s="26">
        <v>347.35</v>
      </c>
      <c r="F493" s="26">
        <f t="shared" si="14"/>
        <v>51.440909745213759</v>
      </c>
      <c r="G493" s="21">
        <f>IF(F493&lt;=86,Spectrum.Pricing.Table!$C$8, IF(F493&lt;=499,Spectrum.Pricing.Table!$C$9,IF(F493&lt;=999,Spectrum.Pricing.Table!$C$10,IF(F493&gt;1000,Spectrum.Pricing.Table!$C$11))))</f>
        <v>0</v>
      </c>
      <c r="H493" s="22" t="e">
        <f>VLOOKUP(G493,Spectrum.Pricing.Table!$C$7:$H$11,3,0)</f>
        <v>#N/A</v>
      </c>
      <c r="I493" s="28" t="e">
        <f>VLOOKUP(G493,Spectrum.Pricing.Table!$C$7:$H$11,4,0)</f>
        <v>#N/A</v>
      </c>
      <c r="J493" s="26">
        <v>70</v>
      </c>
      <c r="K493" s="24" t="e">
        <f t="shared" si="15"/>
        <v>#N/A</v>
      </c>
    </row>
    <row r="494" spans="1:11" x14ac:dyDescent="0.3">
      <c r="A494" s="1">
        <v>13213</v>
      </c>
      <c r="B494" t="s">
        <v>948</v>
      </c>
      <c r="C494" t="s">
        <v>949</v>
      </c>
      <c r="D494" s="3">
        <v>39628</v>
      </c>
      <c r="E494" s="26">
        <v>344.47</v>
      </c>
      <c r="F494" s="26">
        <f t="shared" si="14"/>
        <v>115.0404969953842</v>
      </c>
      <c r="G494" s="21">
        <f>IF(F494&lt;=86,Spectrum.Pricing.Table!$C$8, IF(F494&lt;=499,Spectrum.Pricing.Table!$C$9,IF(F494&lt;=999,Spectrum.Pricing.Table!$C$10,IF(F494&gt;1000,Spectrum.Pricing.Table!$C$11))))</f>
        <v>0</v>
      </c>
      <c r="H494" s="22" t="e">
        <f>VLOOKUP(G494,Spectrum.Pricing.Table!$C$7:$H$11,3,0)</f>
        <v>#N/A</v>
      </c>
      <c r="I494" s="28" t="e">
        <f>VLOOKUP(G494,Spectrum.Pricing.Table!$C$7:$H$11,4,0)</f>
        <v>#N/A</v>
      </c>
      <c r="J494" s="26">
        <v>70</v>
      </c>
      <c r="K494" s="24" t="e">
        <f t="shared" si="15"/>
        <v>#N/A</v>
      </c>
    </row>
    <row r="495" spans="1:11" x14ac:dyDescent="0.3">
      <c r="A495" s="1">
        <v>13215</v>
      </c>
      <c r="B495" t="s">
        <v>950</v>
      </c>
      <c r="C495" t="s">
        <v>951</v>
      </c>
      <c r="D495" s="3">
        <v>189885</v>
      </c>
      <c r="E495" s="26">
        <v>216.39</v>
      </c>
      <c r="F495" s="26">
        <f t="shared" si="14"/>
        <v>877.51282406765563</v>
      </c>
      <c r="G495" s="21">
        <f>IF(F495&lt;=86,Spectrum.Pricing.Table!$C$8, IF(F495&lt;=499,Spectrum.Pricing.Table!$C$9,IF(F495&lt;=999,Spectrum.Pricing.Table!$C$10,IF(F495&gt;1000,Spectrum.Pricing.Table!$C$11))))</f>
        <v>0</v>
      </c>
      <c r="H495" s="22" t="e">
        <f>VLOOKUP(G495,Spectrum.Pricing.Table!$C$7:$H$11,3,0)</f>
        <v>#N/A</v>
      </c>
      <c r="I495" s="28" t="e">
        <f>VLOOKUP(G495,Spectrum.Pricing.Table!$C$7:$H$11,4,0)</f>
        <v>#N/A</v>
      </c>
      <c r="J495" s="26">
        <v>70</v>
      </c>
      <c r="K495" s="24" t="e">
        <f t="shared" si="15"/>
        <v>#N/A</v>
      </c>
    </row>
    <row r="496" spans="1:11" x14ac:dyDescent="0.3">
      <c r="A496" s="1">
        <v>13217</v>
      </c>
      <c r="B496" t="s">
        <v>952</v>
      </c>
      <c r="C496" t="s">
        <v>331</v>
      </c>
      <c r="D496" s="3">
        <v>99958</v>
      </c>
      <c r="E496" s="26">
        <v>272.16000000000003</v>
      </c>
      <c r="F496" s="26">
        <f t="shared" si="14"/>
        <v>367.27660199882416</v>
      </c>
      <c r="G496" s="21">
        <f>IF(F496&lt;=86,Spectrum.Pricing.Table!$C$8, IF(F496&lt;=499,Spectrum.Pricing.Table!$C$9,IF(F496&lt;=999,Spectrum.Pricing.Table!$C$10,IF(F496&gt;1000,Spectrum.Pricing.Table!$C$11))))</f>
        <v>0</v>
      </c>
      <c r="H496" s="22" t="e">
        <f>VLOOKUP(G496,Spectrum.Pricing.Table!$C$7:$H$11,3,0)</f>
        <v>#N/A</v>
      </c>
      <c r="I496" s="28" t="e">
        <f>VLOOKUP(G496,Spectrum.Pricing.Table!$C$7:$H$11,4,0)</f>
        <v>#N/A</v>
      </c>
      <c r="J496" s="26">
        <v>70</v>
      </c>
      <c r="K496" s="24" t="e">
        <f t="shared" si="15"/>
        <v>#N/A</v>
      </c>
    </row>
    <row r="497" spans="1:11" x14ac:dyDescent="0.3">
      <c r="A497" s="1">
        <v>13219</v>
      </c>
      <c r="B497" t="s">
        <v>953</v>
      </c>
      <c r="C497" t="s">
        <v>954</v>
      </c>
      <c r="D497" s="3">
        <v>32808</v>
      </c>
      <c r="E497" s="26">
        <v>184.29</v>
      </c>
      <c r="F497" s="26">
        <f t="shared" si="14"/>
        <v>178.02376688914211</v>
      </c>
      <c r="G497" s="21">
        <f>IF(F497&lt;=86,Spectrum.Pricing.Table!$C$8, IF(F497&lt;=499,Spectrum.Pricing.Table!$C$9,IF(F497&lt;=999,Spectrum.Pricing.Table!$C$10,IF(F497&gt;1000,Spectrum.Pricing.Table!$C$11))))</f>
        <v>0</v>
      </c>
      <c r="H497" s="22" t="e">
        <f>VLOOKUP(G497,Spectrum.Pricing.Table!$C$7:$H$11,3,0)</f>
        <v>#N/A</v>
      </c>
      <c r="I497" s="28" t="e">
        <f>VLOOKUP(G497,Spectrum.Pricing.Table!$C$7:$H$11,4,0)</f>
        <v>#N/A</v>
      </c>
      <c r="J497" s="26">
        <v>70</v>
      </c>
      <c r="K497" s="24" t="e">
        <f t="shared" si="15"/>
        <v>#N/A</v>
      </c>
    </row>
    <row r="498" spans="1:11" x14ac:dyDescent="0.3">
      <c r="A498" s="1">
        <v>13221</v>
      </c>
      <c r="B498" t="s">
        <v>955</v>
      </c>
      <c r="C498" t="s">
        <v>956</v>
      </c>
      <c r="D498" s="3">
        <v>14899</v>
      </c>
      <c r="E498" s="26">
        <v>439.01</v>
      </c>
      <c r="F498" s="26">
        <f t="shared" si="14"/>
        <v>33.937723514270743</v>
      </c>
      <c r="G498" s="21">
        <f>IF(F498&lt;=86,Spectrum.Pricing.Table!$C$8, IF(F498&lt;=499,Spectrum.Pricing.Table!$C$9,IF(F498&lt;=999,Spectrum.Pricing.Table!$C$10,IF(F498&gt;1000,Spectrum.Pricing.Table!$C$11))))</f>
        <v>0</v>
      </c>
      <c r="H498" s="22" t="e">
        <f>VLOOKUP(G498,Spectrum.Pricing.Table!$C$7:$H$11,3,0)</f>
        <v>#N/A</v>
      </c>
      <c r="I498" s="28" t="e">
        <f>VLOOKUP(G498,Spectrum.Pricing.Table!$C$7:$H$11,4,0)</f>
        <v>#N/A</v>
      </c>
      <c r="J498" s="26">
        <v>70</v>
      </c>
      <c r="K498" s="24" t="e">
        <f t="shared" si="15"/>
        <v>#N/A</v>
      </c>
    </row>
    <row r="499" spans="1:11" x14ac:dyDescent="0.3">
      <c r="A499" s="1">
        <v>13223</v>
      </c>
      <c r="B499" t="s">
        <v>957</v>
      </c>
      <c r="C499" t="s">
        <v>958</v>
      </c>
      <c r="D499" s="3">
        <v>142324</v>
      </c>
      <c r="E499" s="26">
        <v>312.22000000000003</v>
      </c>
      <c r="F499" s="26">
        <f t="shared" si="14"/>
        <v>455.84523733265002</v>
      </c>
      <c r="G499" s="21">
        <f>IF(F499&lt;=86,Spectrum.Pricing.Table!$C$8, IF(F499&lt;=499,Spectrum.Pricing.Table!$C$9,IF(F499&lt;=999,Spectrum.Pricing.Table!$C$10,IF(F499&gt;1000,Spectrum.Pricing.Table!$C$11))))</f>
        <v>0</v>
      </c>
      <c r="H499" s="22" t="e">
        <f>VLOOKUP(G499,Spectrum.Pricing.Table!$C$7:$H$11,3,0)</f>
        <v>#N/A</v>
      </c>
      <c r="I499" s="28" t="e">
        <f>VLOOKUP(G499,Spectrum.Pricing.Table!$C$7:$H$11,4,0)</f>
        <v>#N/A</v>
      </c>
      <c r="J499" s="26">
        <v>70</v>
      </c>
      <c r="K499" s="24" t="e">
        <f t="shared" si="15"/>
        <v>#N/A</v>
      </c>
    </row>
    <row r="500" spans="1:11" x14ac:dyDescent="0.3">
      <c r="A500" s="1">
        <v>13225</v>
      </c>
      <c r="B500" t="s">
        <v>959</v>
      </c>
      <c r="C500" t="s">
        <v>960</v>
      </c>
      <c r="D500" s="3">
        <v>27695</v>
      </c>
      <c r="E500" s="26">
        <v>150.27000000000001</v>
      </c>
      <c r="F500" s="26">
        <f t="shared" si="14"/>
        <v>184.30159047048645</v>
      </c>
      <c r="G500" s="21">
        <f>IF(F500&lt;=86,Spectrum.Pricing.Table!$C$8, IF(F500&lt;=499,Spectrum.Pricing.Table!$C$9,IF(F500&lt;=999,Spectrum.Pricing.Table!$C$10,IF(F500&gt;1000,Spectrum.Pricing.Table!$C$11))))</f>
        <v>0</v>
      </c>
      <c r="H500" s="22" t="e">
        <f>VLOOKUP(G500,Spectrum.Pricing.Table!$C$7:$H$11,3,0)</f>
        <v>#N/A</v>
      </c>
      <c r="I500" s="28" t="e">
        <f>VLOOKUP(G500,Spectrum.Pricing.Table!$C$7:$H$11,4,0)</f>
        <v>#N/A</v>
      </c>
      <c r="J500" s="26">
        <v>70</v>
      </c>
      <c r="K500" s="24" t="e">
        <f t="shared" si="15"/>
        <v>#N/A</v>
      </c>
    </row>
    <row r="501" spans="1:11" x14ac:dyDescent="0.3">
      <c r="A501" s="1">
        <v>13227</v>
      </c>
      <c r="B501" t="s">
        <v>961</v>
      </c>
      <c r="C501" t="s">
        <v>120</v>
      </c>
      <c r="D501" s="3">
        <v>29431</v>
      </c>
      <c r="E501" s="26">
        <v>232.06</v>
      </c>
      <c r="F501" s="26">
        <f t="shared" si="14"/>
        <v>126.82495906231146</v>
      </c>
      <c r="G501" s="21">
        <f>IF(F501&lt;=86,Spectrum.Pricing.Table!$C$8, IF(F501&lt;=499,Spectrum.Pricing.Table!$C$9,IF(F501&lt;=999,Spectrum.Pricing.Table!$C$10,IF(F501&gt;1000,Spectrum.Pricing.Table!$C$11))))</f>
        <v>0</v>
      </c>
      <c r="H501" s="22" t="e">
        <f>VLOOKUP(G501,Spectrum.Pricing.Table!$C$7:$H$11,3,0)</f>
        <v>#N/A</v>
      </c>
      <c r="I501" s="28" t="e">
        <f>VLOOKUP(G501,Spectrum.Pricing.Table!$C$7:$H$11,4,0)</f>
        <v>#N/A</v>
      </c>
      <c r="J501" s="26">
        <v>70</v>
      </c>
      <c r="K501" s="24" t="e">
        <f t="shared" si="15"/>
        <v>#N/A</v>
      </c>
    </row>
    <row r="502" spans="1:11" x14ac:dyDescent="0.3">
      <c r="A502" s="1">
        <v>13229</v>
      </c>
      <c r="B502" t="s">
        <v>962</v>
      </c>
      <c r="C502" t="s">
        <v>963</v>
      </c>
      <c r="D502" s="3">
        <v>18758</v>
      </c>
      <c r="E502" s="26">
        <v>316.49</v>
      </c>
      <c r="F502" s="26">
        <f t="shared" si="14"/>
        <v>59.268855256090241</v>
      </c>
      <c r="G502" s="21">
        <f>IF(F502&lt;=86,Spectrum.Pricing.Table!$C$8, IF(F502&lt;=499,Spectrum.Pricing.Table!$C$9,IF(F502&lt;=999,Spectrum.Pricing.Table!$C$10,IF(F502&gt;1000,Spectrum.Pricing.Table!$C$11))))</f>
        <v>0</v>
      </c>
      <c r="H502" s="22" t="e">
        <f>VLOOKUP(G502,Spectrum.Pricing.Table!$C$7:$H$11,3,0)</f>
        <v>#N/A</v>
      </c>
      <c r="I502" s="28" t="e">
        <f>VLOOKUP(G502,Spectrum.Pricing.Table!$C$7:$H$11,4,0)</f>
        <v>#N/A</v>
      </c>
      <c r="J502" s="26">
        <v>70</v>
      </c>
      <c r="K502" s="24" t="e">
        <f t="shared" si="15"/>
        <v>#N/A</v>
      </c>
    </row>
    <row r="503" spans="1:11" x14ac:dyDescent="0.3">
      <c r="A503" s="1">
        <v>13231</v>
      </c>
      <c r="B503" t="s">
        <v>964</v>
      </c>
      <c r="C503" t="s">
        <v>122</v>
      </c>
      <c r="D503" s="3">
        <v>17869</v>
      </c>
      <c r="E503" s="26">
        <v>216.09</v>
      </c>
      <c r="F503" s="26">
        <f t="shared" si="14"/>
        <v>82.692396686565786</v>
      </c>
      <c r="G503" s="21">
        <f>IF(F503&lt;=86,Spectrum.Pricing.Table!$C$8, IF(F503&lt;=499,Spectrum.Pricing.Table!$C$9,IF(F503&lt;=999,Spectrum.Pricing.Table!$C$10,IF(F503&gt;1000,Spectrum.Pricing.Table!$C$11))))</f>
        <v>0</v>
      </c>
      <c r="H503" s="22" t="e">
        <f>VLOOKUP(G503,Spectrum.Pricing.Table!$C$7:$H$11,3,0)</f>
        <v>#N/A</v>
      </c>
      <c r="I503" s="28" t="e">
        <f>VLOOKUP(G503,Spectrum.Pricing.Table!$C$7:$H$11,4,0)</f>
        <v>#N/A</v>
      </c>
      <c r="J503" s="26">
        <v>70</v>
      </c>
      <c r="K503" s="24" t="e">
        <f t="shared" si="15"/>
        <v>#N/A</v>
      </c>
    </row>
    <row r="504" spans="1:11" x14ac:dyDescent="0.3">
      <c r="A504" s="1">
        <v>13233</v>
      </c>
      <c r="B504" t="s">
        <v>965</v>
      </c>
      <c r="C504" t="s">
        <v>342</v>
      </c>
      <c r="D504" s="3">
        <v>41475</v>
      </c>
      <c r="E504" s="26">
        <v>310.33</v>
      </c>
      <c r="F504" s="26">
        <f t="shared" si="14"/>
        <v>133.64805207359908</v>
      </c>
      <c r="G504" s="21">
        <f>IF(F504&lt;=86,Spectrum.Pricing.Table!$C$8, IF(F504&lt;=499,Spectrum.Pricing.Table!$C$9,IF(F504&lt;=999,Spectrum.Pricing.Table!$C$10,IF(F504&gt;1000,Spectrum.Pricing.Table!$C$11))))</f>
        <v>0</v>
      </c>
      <c r="H504" s="22" t="e">
        <f>VLOOKUP(G504,Spectrum.Pricing.Table!$C$7:$H$11,3,0)</f>
        <v>#N/A</v>
      </c>
      <c r="I504" s="28" t="e">
        <f>VLOOKUP(G504,Spectrum.Pricing.Table!$C$7:$H$11,4,0)</f>
        <v>#N/A</v>
      </c>
      <c r="J504" s="26">
        <v>70</v>
      </c>
      <c r="K504" s="24" t="e">
        <f t="shared" si="15"/>
        <v>#N/A</v>
      </c>
    </row>
    <row r="505" spans="1:11" x14ac:dyDescent="0.3">
      <c r="A505" s="1">
        <v>13235</v>
      </c>
      <c r="B505" t="s">
        <v>966</v>
      </c>
      <c r="C505" t="s">
        <v>348</v>
      </c>
      <c r="D505" s="3">
        <v>12010</v>
      </c>
      <c r="E505" s="26">
        <v>249.03</v>
      </c>
      <c r="F505" s="26">
        <f t="shared" si="14"/>
        <v>48.227121230373854</v>
      </c>
      <c r="G505" s="21">
        <f>IF(F505&lt;=86,Spectrum.Pricing.Table!$C$8, IF(F505&lt;=499,Spectrum.Pricing.Table!$C$9,IF(F505&lt;=999,Spectrum.Pricing.Table!$C$10,IF(F505&gt;1000,Spectrum.Pricing.Table!$C$11))))</f>
        <v>0</v>
      </c>
      <c r="H505" s="22" t="e">
        <f>VLOOKUP(G505,Spectrum.Pricing.Table!$C$7:$H$11,3,0)</f>
        <v>#N/A</v>
      </c>
      <c r="I505" s="28" t="e">
        <f>VLOOKUP(G505,Spectrum.Pricing.Table!$C$7:$H$11,4,0)</f>
        <v>#N/A</v>
      </c>
      <c r="J505" s="26">
        <v>70</v>
      </c>
      <c r="K505" s="24" t="e">
        <f t="shared" si="15"/>
        <v>#N/A</v>
      </c>
    </row>
    <row r="506" spans="1:11" x14ac:dyDescent="0.3">
      <c r="A506" s="1">
        <v>13237</v>
      </c>
      <c r="B506" t="s">
        <v>967</v>
      </c>
      <c r="C506" t="s">
        <v>745</v>
      </c>
      <c r="D506" s="3">
        <v>21218</v>
      </c>
      <c r="E506" s="26">
        <v>344.64</v>
      </c>
      <c r="F506" s="26">
        <f t="shared" si="14"/>
        <v>61.565691736304551</v>
      </c>
      <c r="G506" s="21">
        <f>IF(F506&lt;=86,Spectrum.Pricing.Table!$C$8, IF(F506&lt;=499,Spectrum.Pricing.Table!$C$9,IF(F506&lt;=999,Spectrum.Pricing.Table!$C$10,IF(F506&gt;1000,Spectrum.Pricing.Table!$C$11))))</f>
        <v>0</v>
      </c>
      <c r="H506" s="22" t="e">
        <f>VLOOKUP(G506,Spectrum.Pricing.Table!$C$7:$H$11,3,0)</f>
        <v>#N/A</v>
      </c>
      <c r="I506" s="28" t="e">
        <f>VLOOKUP(G506,Spectrum.Pricing.Table!$C$7:$H$11,4,0)</f>
        <v>#N/A</v>
      </c>
      <c r="J506" s="26">
        <v>70</v>
      </c>
      <c r="K506" s="24" t="e">
        <f t="shared" si="15"/>
        <v>#N/A</v>
      </c>
    </row>
    <row r="507" spans="1:11" x14ac:dyDescent="0.3">
      <c r="A507" s="1">
        <v>13239</v>
      </c>
      <c r="B507" t="s">
        <v>968</v>
      </c>
      <c r="C507" t="s">
        <v>969</v>
      </c>
      <c r="D507" s="3">
        <v>2513</v>
      </c>
      <c r="E507" s="26">
        <v>151.24</v>
      </c>
      <c r="F507" s="26">
        <f t="shared" si="14"/>
        <v>16.615974609891563</v>
      </c>
      <c r="G507" s="21">
        <f>IF(F507&lt;=86,Spectrum.Pricing.Table!$C$8, IF(F507&lt;=499,Spectrum.Pricing.Table!$C$9,IF(F507&lt;=999,Spectrum.Pricing.Table!$C$10,IF(F507&gt;1000,Spectrum.Pricing.Table!$C$11))))</f>
        <v>0</v>
      </c>
      <c r="H507" s="22" t="e">
        <f>VLOOKUP(G507,Spectrum.Pricing.Table!$C$7:$H$11,3,0)</f>
        <v>#N/A</v>
      </c>
      <c r="I507" s="28" t="e">
        <f>VLOOKUP(G507,Spectrum.Pricing.Table!$C$7:$H$11,4,0)</f>
        <v>#N/A</v>
      </c>
      <c r="J507" s="26">
        <v>70</v>
      </c>
      <c r="K507" s="24" t="e">
        <f t="shared" si="15"/>
        <v>#N/A</v>
      </c>
    </row>
    <row r="508" spans="1:11" x14ac:dyDescent="0.3">
      <c r="A508" s="1">
        <v>13241</v>
      </c>
      <c r="B508" t="s">
        <v>970</v>
      </c>
      <c r="C508" t="s">
        <v>971</v>
      </c>
      <c r="D508" s="3">
        <v>16276</v>
      </c>
      <c r="E508" s="26">
        <v>369.99</v>
      </c>
      <c r="F508" s="26">
        <f t="shared" si="14"/>
        <v>43.99037811832752</v>
      </c>
      <c r="G508" s="21">
        <f>IF(F508&lt;=86,Spectrum.Pricing.Table!$C$8, IF(F508&lt;=499,Spectrum.Pricing.Table!$C$9,IF(F508&lt;=999,Spectrum.Pricing.Table!$C$10,IF(F508&gt;1000,Spectrum.Pricing.Table!$C$11))))</f>
        <v>0</v>
      </c>
      <c r="H508" s="22" t="e">
        <f>VLOOKUP(G508,Spectrum.Pricing.Table!$C$7:$H$11,3,0)</f>
        <v>#N/A</v>
      </c>
      <c r="I508" s="28" t="e">
        <f>VLOOKUP(G508,Spectrum.Pricing.Table!$C$7:$H$11,4,0)</f>
        <v>#N/A</v>
      </c>
      <c r="J508" s="26">
        <v>70</v>
      </c>
      <c r="K508" s="24" t="e">
        <f t="shared" si="15"/>
        <v>#N/A</v>
      </c>
    </row>
    <row r="509" spans="1:11" x14ac:dyDescent="0.3">
      <c r="A509" s="1">
        <v>13243</v>
      </c>
      <c r="B509" t="s">
        <v>972</v>
      </c>
      <c r="C509" t="s">
        <v>124</v>
      </c>
      <c r="D509" s="3">
        <v>7719</v>
      </c>
      <c r="E509" s="26">
        <v>428.24</v>
      </c>
      <c r="F509" s="26">
        <f t="shared" si="14"/>
        <v>18.024939286381468</v>
      </c>
      <c r="G509" s="21">
        <f>IF(F509&lt;=86,Spectrum.Pricing.Table!$C$8, IF(F509&lt;=499,Spectrum.Pricing.Table!$C$9,IF(F509&lt;=999,Spectrum.Pricing.Table!$C$10,IF(F509&gt;1000,Spectrum.Pricing.Table!$C$11))))</f>
        <v>0</v>
      </c>
      <c r="H509" s="22" t="e">
        <f>VLOOKUP(G509,Spectrum.Pricing.Table!$C$7:$H$11,3,0)</f>
        <v>#N/A</v>
      </c>
      <c r="I509" s="28" t="e">
        <f>VLOOKUP(G509,Spectrum.Pricing.Table!$C$7:$H$11,4,0)</f>
        <v>#N/A</v>
      </c>
      <c r="J509" s="26">
        <v>70</v>
      </c>
      <c r="K509" s="24" t="e">
        <f t="shared" si="15"/>
        <v>#N/A</v>
      </c>
    </row>
    <row r="510" spans="1:11" x14ac:dyDescent="0.3">
      <c r="A510" s="1">
        <v>13245</v>
      </c>
      <c r="B510" t="s">
        <v>973</v>
      </c>
      <c r="C510" t="s">
        <v>974</v>
      </c>
      <c r="D510" s="3">
        <v>200549</v>
      </c>
      <c r="E510" s="26">
        <v>324.33</v>
      </c>
      <c r="F510" s="26">
        <f t="shared" si="14"/>
        <v>618.34859556624428</v>
      </c>
      <c r="G510" s="21">
        <f>IF(F510&lt;=86,Spectrum.Pricing.Table!$C$8, IF(F510&lt;=499,Spectrum.Pricing.Table!$C$9,IF(F510&lt;=999,Spectrum.Pricing.Table!$C$10,IF(F510&gt;1000,Spectrum.Pricing.Table!$C$11))))</f>
        <v>0</v>
      </c>
      <c r="H510" s="22" t="e">
        <f>VLOOKUP(G510,Spectrum.Pricing.Table!$C$7:$H$11,3,0)</f>
        <v>#N/A</v>
      </c>
      <c r="I510" s="28" t="e">
        <f>VLOOKUP(G510,Spectrum.Pricing.Table!$C$7:$H$11,4,0)</f>
        <v>#N/A</v>
      </c>
      <c r="J510" s="26">
        <v>70</v>
      </c>
      <c r="K510" s="24" t="e">
        <f t="shared" si="15"/>
        <v>#N/A</v>
      </c>
    </row>
    <row r="511" spans="1:11" x14ac:dyDescent="0.3">
      <c r="A511" s="1">
        <v>13247</v>
      </c>
      <c r="B511" t="s">
        <v>975</v>
      </c>
      <c r="C511" t="s">
        <v>976</v>
      </c>
      <c r="D511" s="3">
        <v>85215</v>
      </c>
      <c r="E511" s="26">
        <v>129.79</v>
      </c>
      <c r="F511" s="26">
        <f t="shared" si="14"/>
        <v>656.56059788889752</v>
      </c>
      <c r="G511" s="21">
        <f>IF(F511&lt;=86,Spectrum.Pricing.Table!$C$8, IF(F511&lt;=499,Spectrum.Pricing.Table!$C$9,IF(F511&lt;=999,Spectrum.Pricing.Table!$C$10,IF(F511&gt;1000,Spectrum.Pricing.Table!$C$11))))</f>
        <v>0</v>
      </c>
      <c r="H511" s="22" t="e">
        <f>VLOOKUP(G511,Spectrum.Pricing.Table!$C$7:$H$11,3,0)</f>
        <v>#N/A</v>
      </c>
      <c r="I511" s="28" t="e">
        <f>VLOOKUP(G511,Spectrum.Pricing.Table!$C$7:$H$11,4,0)</f>
        <v>#N/A</v>
      </c>
      <c r="J511" s="26">
        <v>70</v>
      </c>
      <c r="K511" s="24" t="e">
        <f t="shared" si="15"/>
        <v>#N/A</v>
      </c>
    </row>
    <row r="512" spans="1:11" x14ac:dyDescent="0.3">
      <c r="A512" s="1">
        <v>13249</v>
      </c>
      <c r="B512" t="s">
        <v>977</v>
      </c>
      <c r="C512" t="s">
        <v>978</v>
      </c>
      <c r="D512" s="3">
        <v>5010</v>
      </c>
      <c r="E512" s="26">
        <v>166.91</v>
      </c>
      <c r="F512" s="26">
        <f t="shared" si="14"/>
        <v>30.016176382481579</v>
      </c>
      <c r="G512" s="21">
        <f>IF(F512&lt;=86,Spectrum.Pricing.Table!$C$8, IF(F512&lt;=499,Spectrum.Pricing.Table!$C$9,IF(F512&lt;=999,Spectrum.Pricing.Table!$C$10,IF(F512&gt;1000,Spectrum.Pricing.Table!$C$11))))</f>
        <v>0</v>
      </c>
      <c r="H512" s="22" t="e">
        <f>VLOOKUP(G512,Spectrum.Pricing.Table!$C$7:$H$11,3,0)</f>
        <v>#N/A</v>
      </c>
      <c r="I512" s="28" t="e">
        <f>VLOOKUP(G512,Spectrum.Pricing.Table!$C$7:$H$11,4,0)</f>
        <v>#N/A</v>
      </c>
      <c r="J512" s="26">
        <v>70</v>
      </c>
      <c r="K512" s="24" t="e">
        <f t="shared" si="15"/>
        <v>#N/A</v>
      </c>
    </row>
    <row r="513" spans="1:11" x14ac:dyDescent="0.3">
      <c r="A513" s="1">
        <v>13251</v>
      </c>
      <c r="B513" t="s">
        <v>979</v>
      </c>
      <c r="C513" t="s">
        <v>980</v>
      </c>
      <c r="D513" s="3">
        <v>14593</v>
      </c>
      <c r="E513" s="26">
        <v>645.1</v>
      </c>
      <c r="F513" s="26">
        <f t="shared" si="14"/>
        <v>22.621299023407222</v>
      </c>
      <c r="G513" s="21">
        <f>IF(F513&lt;=86,Spectrum.Pricing.Table!$C$8, IF(F513&lt;=499,Spectrum.Pricing.Table!$C$9,IF(F513&lt;=999,Spectrum.Pricing.Table!$C$10,IF(F513&gt;1000,Spectrum.Pricing.Table!$C$11))))</f>
        <v>0</v>
      </c>
      <c r="H513" s="22" t="e">
        <f>VLOOKUP(G513,Spectrum.Pricing.Table!$C$7:$H$11,3,0)</f>
        <v>#N/A</v>
      </c>
      <c r="I513" s="28" t="e">
        <f>VLOOKUP(G513,Spectrum.Pricing.Table!$C$7:$H$11,4,0)</f>
        <v>#N/A</v>
      </c>
      <c r="J513" s="26">
        <v>70</v>
      </c>
      <c r="K513" s="24" t="e">
        <f t="shared" si="15"/>
        <v>#N/A</v>
      </c>
    </row>
    <row r="514" spans="1:11" x14ac:dyDescent="0.3">
      <c r="A514" s="1">
        <v>13253</v>
      </c>
      <c r="B514" t="s">
        <v>981</v>
      </c>
      <c r="C514" t="s">
        <v>755</v>
      </c>
      <c r="D514" s="3">
        <v>8729</v>
      </c>
      <c r="E514" s="26">
        <v>235.23</v>
      </c>
      <c r="F514" s="26">
        <f t="shared" ref="F514:F577" si="16">D514/E514</f>
        <v>37.108362028652806</v>
      </c>
      <c r="G514" s="21">
        <f>IF(F514&lt;=86,Spectrum.Pricing.Table!$C$8, IF(F514&lt;=499,Spectrum.Pricing.Table!$C$9,IF(F514&lt;=999,Spectrum.Pricing.Table!$C$10,IF(F514&gt;1000,Spectrum.Pricing.Table!$C$11))))</f>
        <v>0</v>
      </c>
      <c r="H514" s="22" t="e">
        <f>VLOOKUP(G514,Spectrum.Pricing.Table!$C$7:$H$11,3,0)</f>
        <v>#N/A</v>
      </c>
      <c r="I514" s="28" t="e">
        <f>VLOOKUP(G514,Spectrum.Pricing.Table!$C$7:$H$11,4,0)</f>
        <v>#N/A</v>
      </c>
      <c r="J514" s="26">
        <v>70</v>
      </c>
      <c r="K514" s="24" t="e">
        <f t="shared" ref="K514:K577" si="17">D514*I514*J514</f>
        <v>#N/A</v>
      </c>
    </row>
    <row r="515" spans="1:11" x14ac:dyDescent="0.3">
      <c r="A515" s="1">
        <v>13255</v>
      </c>
      <c r="B515" t="s">
        <v>982</v>
      </c>
      <c r="C515" t="s">
        <v>983</v>
      </c>
      <c r="D515" s="3">
        <v>64073</v>
      </c>
      <c r="E515" s="26">
        <v>196.47</v>
      </c>
      <c r="F515" s="26">
        <f t="shared" si="16"/>
        <v>326.1210362905278</v>
      </c>
      <c r="G515" s="21">
        <f>IF(F515&lt;=86,Spectrum.Pricing.Table!$C$8, IF(F515&lt;=499,Spectrum.Pricing.Table!$C$9,IF(F515&lt;=999,Spectrum.Pricing.Table!$C$10,IF(F515&gt;1000,Spectrum.Pricing.Table!$C$11))))</f>
        <v>0</v>
      </c>
      <c r="H515" s="22" t="e">
        <f>VLOOKUP(G515,Spectrum.Pricing.Table!$C$7:$H$11,3,0)</f>
        <v>#N/A</v>
      </c>
      <c r="I515" s="28" t="e">
        <f>VLOOKUP(G515,Spectrum.Pricing.Table!$C$7:$H$11,4,0)</f>
        <v>#N/A</v>
      </c>
      <c r="J515" s="26">
        <v>70</v>
      </c>
      <c r="K515" s="24" t="e">
        <f t="shared" si="17"/>
        <v>#N/A</v>
      </c>
    </row>
    <row r="516" spans="1:11" x14ac:dyDescent="0.3">
      <c r="A516" s="1">
        <v>13257</v>
      </c>
      <c r="B516" t="s">
        <v>984</v>
      </c>
      <c r="C516" t="s">
        <v>985</v>
      </c>
      <c r="D516" s="3">
        <v>26175</v>
      </c>
      <c r="E516" s="26">
        <v>179.13</v>
      </c>
      <c r="F516" s="26">
        <f t="shared" si="16"/>
        <v>146.12292748283369</v>
      </c>
      <c r="G516" s="21">
        <f>IF(F516&lt;=86,Spectrum.Pricing.Table!$C$8, IF(F516&lt;=499,Spectrum.Pricing.Table!$C$9,IF(F516&lt;=999,Spectrum.Pricing.Table!$C$10,IF(F516&gt;1000,Spectrum.Pricing.Table!$C$11))))</f>
        <v>0</v>
      </c>
      <c r="H516" s="22" t="e">
        <f>VLOOKUP(G516,Spectrum.Pricing.Table!$C$7:$H$11,3,0)</f>
        <v>#N/A</v>
      </c>
      <c r="I516" s="28" t="e">
        <f>VLOOKUP(G516,Spectrum.Pricing.Table!$C$7:$H$11,4,0)</f>
        <v>#N/A</v>
      </c>
      <c r="J516" s="26">
        <v>70</v>
      </c>
      <c r="K516" s="24" t="e">
        <f t="shared" si="17"/>
        <v>#N/A</v>
      </c>
    </row>
    <row r="517" spans="1:11" x14ac:dyDescent="0.3">
      <c r="A517" s="1">
        <v>13259</v>
      </c>
      <c r="B517" t="s">
        <v>986</v>
      </c>
      <c r="C517" t="s">
        <v>987</v>
      </c>
      <c r="D517" s="3">
        <v>6058</v>
      </c>
      <c r="E517" s="26">
        <v>458.73</v>
      </c>
      <c r="F517" s="26">
        <f t="shared" si="16"/>
        <v>13.206025330804612</v>
      </c>
      <c r="G517" s="21">
        <f>IF(F517&lt;=86,Spectrum.Pricing.Table!$C$8, IF(F517&lt;=499,Spectrum.Pricing.Table!$C$9,IF(F517&lt;=999,Spectrum.Pricing.Table!$C$10,IF(F517&gt;1000,Spectrum.Pricing.Table!$C$11))))</f>
        <v>0</v>
      </c>
      <c r="H517" s="22" t="e">
        <f>VLOOKUP(G517,Spectrum.Pricing.Table!$C$7:$H$11,3,0)</f>
        <v>#N/A</v>
      </c>
      <c r="I517" s="28" t="e">
        <f>VLOOKUP(G517,Spectrum.Pricing.Table!$C$7:$H$11,4,0)</f>
        <v>#N/A</v>
      </c>
      <c r="J517" s="26">
        <v>70</v>
      </c>
      <c r="K517" s="24" t="e">
        <f t="shared" si="17"/>
        <v>#N/A</v>
      </c>
    </row>
    <row r="518" spans="1:11" x14ac:dyDescent="0.3">
      <c r="A518" s="1">
        <v>13261</v>
      </c>
      <c r="B518" t="s">
        <v>988</v>
      </c>
      <c r="C518" t="s">
        <v>132</v>
      </c>
      <c r="D518" s="3">
        <v>32819</v>
      </c>
      <c r="E518" s="26">
        <v>482.7</v>
      </c>
      <c r="F518" s="26">
        <f t="shared" si="16"/>
        <v>67.990470271390095</v>
      </c>
      <c r="G518" s="21">
        <f>IF(F518&lt;=86,Spectrum.Pricing.Table!$C$8, IF(F518&lt;=499,Spectrum.Pricing.Table!$C$9,IF(F518&lt;=999,Spectrum.Pricing.Table!$C$10,IF(F518&gt;1000,Spectrum.Pricing.Table!$C$11))))</f>
        <v>0</v>
      </c>
      <c r="H518" s="22" t="e">
        <f>VLOOKUP(G518,Spectrum.Pricing.Table!$C$7:$H$11,3,0)</f>
        <v>#N/A</v>
      </c>
      <c r="I518" s="28" t="e">
        <f>VLOOKUP(G518,Spectrum.Pricing.Table!$C$7:$H$11,4,0)</f>
        <v>#N/A</v>
      </c>
      <c r="J518" s="26">
        <v>70</v>
      </c>
      <c r="K518" s="24" t="e">
        <f t="shared" si="17"/>
        <v>#N/A</v>
      </c>
    </row>
    <row r="519" spans="1:11" x14ac:dyDescent="0.3">
      <c r="A519" s="1">
        <v>13263</v>
      </c>
      <c r="B519" t="s">
        <v>989</v>
      </c>
      <c r="C519" t="s">
        <v>990</v>
      </c>
      <c r="D519" s="3">
        <v>6865</v>
      </c>
      <c r="E519" s="26">
        <v>391.39</v>
      </c>
      <c r="F519" s="26">
        <f t="shared" si="16"/>
        <v>17.540049566928129</v>
      </c>
      <c r="G519" s="21">
        <f>IF(F519&lt;=86,Spectrum.Pricing.Table!$C$8, IF(F519&lt;=499,Spectrum.Pricing.Table!$C$9,IF(F519&lt;=999,Spectrum.Pricing.Table!$C$10,IF(F519&gt;1000,Spectrum.Pricing.Table!$C$11))))</f>
        <v>0</v>
      </c>
      <c r="H519" s="22" t="e">
        <f>VLOOKUP(G519,Spectrum.Pricing.Table!$C$7:$H$11,3,0)</f>
        <v>#N/A</v>
      </c>
      <c r="I519" s="28" t="e">
        <f>VLOOKUP(G519,Spectrum.Pricing.Table!$C$7:$H$11,4,0)</f>
        <v>#N/A</v>
      </c>
      <c r="J519" s="26">
        <v>70</v>
      </c>
      <c r="K519" s="24" t="e">
        <f t="shared" si="17"/>
        <v>#N/A</v>
      </c>
    </row>
    <row r="520" spans="1:11" x14ac:dyDescent="0.3">
      <c r="A520" s="1">
        <v>13265</v>
      </c>
      <c r="B520" t="s">
        <v>991</v>
      </c>
      <c r="C520" t="s">
        <v>992</v>
      </c>
      <c r="D520" s="3">
        <v>1717</v>
      </c>
      <c r="E520" s="26">
        <v>194.61</v>
      </c>
      <c r="F520" s="26">
        <f t="shared" si="16"/>
        <v>8.8227737526334717</v>
      </c>
      <c r="G520" s="21">
        <f>IF(F520&lt;=86,Spectrum.Pricing.Table!$C$8, IF(F520&lt;=499,Spectrum.Pricing.Table!$C$9,IF(F520&lt;=999,Spectrum.Pricing.Table!$C$10,IF(F520&gt;1000,Spectrum.Pricing.Table!$C$11))))</f>
        <v>0</v>
      </c>
      <c r="H520" s="22" t="e">
        <f>VLOOKUP(G520,Spectrum.Pricing.Table!$C$7:$H$11,3,0)</f>
        <v>#N/A</v>
      </c>
      <c r="I520" s="28" t="e">
        <f>VLOOKUP(G520,Spectrum.Pricing.Table!$C$7:$H$11,4,0)</f>
        <v>#N/A</v>
      </c>
      <c r="J520" s="26">
        <v>70</v>
      </c>
      <c r="K520" s="24" t="e">
        <f t="shared" si="17"/>
        <v>#N/A</v>
      </c>
    </row>
    <row r="521" spans="1:11" x14ac:dyDescent="0.3">
      <c r="A521" s="1">
        <v>13267</v>
      </c>
      <c r="B521" t="s">
        <v>993</v>
      </c>
      <c r="C521" t="s">
        <v>994</v>
      </c>
      <c r="D521" s="3">
        <v>25520</v>
      </c>
      <c r="E521" s="26">
        <v>479.4</v>
      </c>
      <c r="F521" s="26">
        <f t="shared" si="16"/>
        <v>53.233208176887779</v>
      </c>
      <c r="G521" s="21">
        <f>IF(F521&lt;=86,Spectrum.Pricing.Table!$C$8, IF(F521&lt;=499,Spectrum.Pricing.Table!$C$9,IF(F521&lt;=999,Spectrum.Pricing.Table!$C$10,IF(F521&gt;1000,Spectrum.Pricing.Table!$C$11))))</f>
        <v>0</v>
      </c>
      <c r="H521" s="22" t="e">
        <f>VLOOKUP(G521,Spectrum.Pricing.Table!$C$7:$H$11,3,0)</f>
        <v>#N/A</v>
      </c>
      <c r="I521" s="28" t="e">
        <f>VLOOKUP(G521,Spectrum.Pricing.Table!$C$7:$H$11,4,0)</f>
        <v>#N/A</v>
      </c>
      <c r="J521" s="26">
        <v>70</v>
      </c>
      <c r="K521" s="24" t="e">
        <f t="shared" si="17"/>
        <v>#N/A</v>
      </c>
    </row>
    <row r="522" spans="1:11" x14ac:dyDescent="0.3">
      <c r="A522" s="1">
        <v>13269</v>
      </c>
      <c r="B522" t="s">
        <v>995</v>
      </c>
      <c r="C522" t="s">
        <v>760</v>
      </c>
      <c r="D522" s="3">
        <v>8906</v>
      </c>
      <c r="E522" s="26">
        <v>376.69</v>
      </c>
      <c r="F522" s="26">
        <f t="shared" si="16"/>
        <v>23.642783190421831</v>
      </c>
      <c r="G522" s="21">
        <f>IF(F522&lt;=86,Spectrum.Pricing.Table!$C$8, IF(F522&lt;=499,Spectrum.Pricing.Table!$C$9,IF(F522&lt;=999,Spectrum.Pricing.Table!$C$10,IF(F522&gt;1000,Spectrum.Pricing.Table!$C$11))))</f>
        <v>0</v>
      </c>
      <c r="H522" s="22" t="e">
        <f>VLOOKUP(G522,Spectrum.Pricing.Table!$C$7:$H$11,3,0)</f>
        <v>#N/A</v>
      </c>
      <c r="I522" s="28" t="e">
        <f>VLOOKUP(G522,Spectrum.Pricing.Table!$C$7:$H$11,4,0)</f>
        <v>#N/A</v>
      </c>
      <c r="J522" s="26">
        <v>70</v>
      </c>
      <c r="K522" s="24" t="e">
        <f t="shared" si="17"/>
        <v>#N/A</v>
      </c>
    </row>
    <row r="523" spans="1:11" x14ac:dyDescent="0.3">
      <c r="A523" s="1">
        <v>13271</v>
      </c>
      <c r="B523" t="s">
        <v>996</v>
      </c>
      <c r="C523" t="s">
        <v>997</v>
      </c>
      <c r="D523" s="3">
        <v>16500</v>
      </c>
      <c r="E523" s="26">
        <v>437.3</v>
      </c>
      <c r="F523" s="26">
        <f t="shared" si="16"/>
        <v>37.731534415732902</v>
      </c>
      <c r="G523" s="21">
        <f>IF(F523&lt;=86,Spectrum.Pricing.Table!$C$8, IF(F523&lt;=499,Spectrum.Pricing.Table!$C$9,IF(F523&lt;=999,Spectrum.Pricing.Table!$C$10,IF(F523&gt;1000,Spectrum.Pricing.Table!$C$11))))</f>
        <v>0</v>
      </c>
      <c r="H523" s="22" t="e">
        <f>VLOOKUP(G523,Spectrum.Pricing.Table!$C$7:$H$11,3,0)</f>
        <v>#N/A</v>
      </c>
      <c r="I523" s="28" t="e">
        <f>VLOOKUP(G523,Spectrum.Pricing.Table!$C$7:$H$11,4,0)</f>
        <v>#N/A</v>
      </c>
      <c r="J523" s="26">
        <v>70</v>
      </c>
      <c r="K523" s="24" t="e">
        <f t="shared" si="17"/>
        <v>#N/A</v>
      </c>
    </row>
    <row r="524" spans="1:11" x14ac:dyDescent="0.3">
      <c r="A524" s="1">
        <v>13273</v>
      </c>
      <c r="B524" t="s">
        <v>998</v>
      </c>
      <c r="C524" t="s">
        <v>999</v>
      </c>
      <c r="D524" s="3">
        <v>9315</v>
      </c>
      <c r="E524" s="26">
        <v>335.44</v>
      </c>
      <c r="F524" s="26">
        <f t="shared" si="16"/>
        <v>27.769496780348199</v>
      </c>
      <c r="G524" s="21">
        <f>IF(F524&lt;=86,Spectrum.Pricing.Table!$C$8, IF(F524&lt;=499,Spectrum.Pricing.Table!$C$9,IF(F524&lt;=999,Spectrum.Pricing.Table!$C$10,IF(F524&gt;1000,Spectrum.Pricing.Table!$C$11))))</f>
        <v>0</v>
      </c>
      <c r="H524" s="22" t="e">
        <f>VLOOKUP(G524,Spectrum.Pricing.Table!$C$7:$H$11,3,0)</f>
        <v>#N/A</v>
      </c>
      <c r="I524" s="28" t="e">
        <f>VLOOKUP(G524,Spectrum.Pricing.Table!$C$7:$H$11,4,0)</f>
        <v>#N/A</v>
      </c>
      <c r="J524" s="26">
        <v>70</v>
      </c>
      <c r="K524" s="24" t="e">
        <f t="shared" si="17"/>
        <v>#N/A</v>
      </c>
    </row>
    <row r="525" spans="1:11" x14ac:dyDescent="0.3">
      <c r="A525" s="1">
        <v>13275</v>
      </c>
      <c r="B525" t="s">
        <v>1001</v>
      </c>
      <c r="C525" t="s">
        <v>1002</v>
      </c>
      <c r="D525" s="3">
        <v>44720</v>
      </c>
      <c r="E525" s="26">
        <v>544.6</v>
      </c>
      <c r="F525" s="26">
        <f t="shared" si="16"/>
        <v>82.115313991920672</v>
      </c>
      <c r="G525" s="21">
        <f>IF(F525&lt;=86,Spectrum.Pricing.Table!$C$8, IF(F525&lt;=499,Spectrum.Pricing.Table!$C$9,IF(F525&lt;=999,Spectrum.Pricing.Table!$C$10,IF(F525&gt;1000,Spectrum.Pricing.Table!$C$11))))</f>
        <v>0</v>
      </c>
      <c r="H525" s="22" t="e">
        <f>VLOOKUP(G525,Spectrum.Pricing.Table!$C$7:$H$11,3,0)</f>
        <v>#N/A</v>
      </c>
      <c r="I525" s="28" t="e">
        <f>VLOOKUP(G525,Spectrum.Pricing.Table!$C$7:$H$11,4,0)</f>
        <v>#N/A</v>
      </c>
      <c r="J525" s="26">
        <v>70</v>
      </c>
      <c r="K525" s="24" t="e">
        <f t="shared" si="17"/>
        <v>#N/A</v>
      </c>
    </row>
    <row r="526" spans="1:11" x14ac:dyDescent="0.3">
      <c r="A526" s="1">
        <v>13277</v>
      </c>
      <c r="B526" t="s">
        <v>1003</v>
      </c>
      <c r="C526" t="s">
        <v>1004</v>
      </c>
      <c r="D526" s="3">
        <v>40118</v>
      </c>
      <c r="E526" s="26">
        <v>258.91000000000003</v>
      </c>
      <c r="F526" s="26">
        <f t="shared" si="16"/>
        <v>154.94959638484414</v>
      </c>
      <c r="G526" s="21">
        <f>IF(F526&lt;=86,Spectrum.Pricing.Table!$C$8, IF(F526&lt;=499,Spectrum.Pricing.Table!$C$9,IF(F526&lt;=999,Spectrum.Pricing.Table!$C$10,IF(F526&gt;1000,Spectrum.Pricing.Table!$C$11))))</f>
        <v>0</v>
      </c>
      <c r="H526" s="22" t="e">
        <f>VLOOKUP(G526,Spectrum.Pricing.Table!$C$7:$H$11,3,0)</f>
        <v>#N/A</v>
      </c>
      <c r="I526" s="28" t="e">
        <f>VLOOKUP(G526,Spectrum.Pricing.Table!$C$7:$H$11,4,0)</f>
        <v>#N/A</v>
      </c>
      <c r="J526" s="26">
        <v>70</v>
      </c>
      <c r="K526" s="24" t="e">
        <f t="shared" si="17"/>
        <v>#N/A</v>
      </c>
    </row>
    <row r="527" spans="1:11" x14ac:dyDescent="0.3">
      <c r="A527" s="1">
        <v>13279</v>
      </c>
      <c r="B527" t="s">
        <v>1005</v>
      </c>
      <c r="C527" t="s">
        <v>1006</v>
      </c>
      <c r="D527" s="3">
        <v>27223</v>
      </c>
      <c r="E527" s="26">
        <v>364</v>
      </c>
      <c r="F527" s="26">
        <f t="shared" si="16"/>
        <v>74.788461538461533</v>
      </c>
      <c r="G527" s="21">
        <f>IF(F527&lt;=86,Spectrum.Pricing.Table!$C$8, IF(F527&lt;=499,Spectrum.Pricing.Table!$C$9,IF(F527&lt;=999,Spectrum.Pricing.Table!$C$10,IF(F527&gt;1000,Spectrum.Pricing.Table!$C$11))))</f>
        <v>0</v>
      </c>
      <c r="H527" s="22" t="e">
        <f>VLOOKUP(G527,Spectrum.Pricing.Table!$C$7:$H$11,3,0)</f>
        <v>#N/A</v>
      </c>
      <c r="I527" s="28" t="e">
        <f>VLOOKUP(G527,Spectrum.Pricing.Table!$C$7:$H$11,4,0)</f>
        <v>#N/A</v>
      </c>
      <c r="J527" s="26">
        <v>70</v>
      </c>
      <c r="K527" s="24" t="e">
        <f t="shared" si="17"/>
        <v>#N/A</v>
      </c>
    </row>
    <row r="528" spans="1:11" x14ac:dyDescent="0.3">
      <c r="A528" s="1">
        <v>13281</v>
      </c>
      <c r="B528" t="s">
        <v>1007</v>
      </c>
      <c r="C528" t="s">
        <v>1008</v>
      </c>
      <c r="D528" s="3">
        <v>10471</v>
      </c>
      <c r="E528" s="26">
        <v>166.56</v>
      </c>
      <c r="F528" s="26">
        <f t="shared" si="16"/>
        <v>62.866234390009602</v>
      </c>
      <c r="G528" s="21">
        <f>IF(F528&lt;=86,Spectrum.Pricing.Table!$C$8, IF(F528&lt;=499,Spectrum.Pricing.Table!$C$9,IF(F528&lt;=999,Spectrum.Pricing.Table!$C$10,IF(F528&gt;1000,Spectrum.Pricing.Table!$C$11))))</f>
        <v>0</v>
      </c>
      <c r="H528" s="22" t="e">
        <f>VLOOKUP(G528,Spectrum.Pricing.Table!$C$7:$H$11,3,0)</f>
        <v>#N/A</v>
      </c>
      <c r="I528" s="28" t="e">
        <f>VLOOKUP(G528,Spectrum.Pricing.Table!$C$7:$H$11,4,0)</f>
        <v>#N/A</v>
      </c>
      <c r="J528" s="26">
        <v>70</v>
      </c>
      <c r="K528" s="24" t="e">
        <f t="shared" si="17"/>
        <v>#N/A</v>
      </c>
    </row>
    <row r="529" spans="1:11" x14ac:dyDescent="0.3">
      <c r="A529" s="1">
        <v>13283</v>
      </c>
      <c r="B529" t="s">
        <v>1009</v>
      </c>
      <c r="C529" t="s">
        <v>1010</v>
      </c>
      <c r="D529" s="3">
        <v>6885</v>
      </c>
      <c r="E529" s="26">
        <v>199.44</v>
      </c>
      <c r="F529" s="26">
        <f t="shared" si="16"/>
        <v>34.521660649819495</v>
      </c>
      <c r="G529" s="21">
        <f>IF(F529&lt;=86,Spectrum.Pricing.Table!$C$8, IF(F529&lt;=499,Spectrum.Pricing.Table!$C$9,IF(F529&lt;=999,Spectrum.Pricing.Table!$C$10,IF(F529&gt;1000,Spectrum.Pricing.Table!$C$11))))</f>
        <v>0</v>
      </c>
      <c r="H529" s="22" t="e">
        <f>VLOOKUP(G529,Spectrum.Pricing.Table!$C$7:$H$11,3,0)</f>
        <v>#N/A</v>
      </c>
      <c r="I529" s="28" t="e">
        <f>VLOOKUP(G529,Spectrum.Pricing.Table!$C$7:$H$11,4,0)</f>
        <v>#N/A</v>
      </c>
      <c r="J529" s="26">
        <v>70</v>
      </c>
      <c r="K529" s="24" t="e">
        <f t="shared" si="17"/>
        <v>#N/A</v>
      </c>
    </row>
    <row r="530" spans="1:11" x14ac:dyDescent="0.3">
      <c r="A530" s="1">
        <v>13285</v>
      </c>
      <c r="B530" t="s">
        <v>1011</v>
      </c>
      <c r="C530" t="s">
        <v>1012</v>
      </c>
      <c r="D530" s="3">
        <v>67044</v>
      </c>
      <c r="E530" s="26">
        <v>413.99</v>
      </c>
      <c r="F530" s="26">
        <f t="shared" si="16"/>
        <v>161.94594072320587</v>
      </c>
      <c r="G530" s="21">
        <f>IF(F530&lt;=86,Spectrum.Pricing.Table!$C$8, IF(F530&lt;=499,Spectrum.Pricing.Table!$C$9,IF(F530&lt;=999,Spectrum.Pricing.Table!$C$10,IF(F530&gt;1000,Spectrum.Pricing.Table!$C$11))))</f>
        <v>0</v>
      </c>
      <c r="H530" s="22" t="e">
        <f>VLOOKUP(G530,Spectrum.Pricing.Table!$C$7:$H$11,3,0)</f>
        <v>#N/A</v>
      </c>
      <c r="I530" s="28" t="e">
        <f>VLOOKUP(G530,Spectrum.Pricing.Table!$C$7:$H$11,4,0)</f>
        <v>#N/A</v>
      </c>
      <c r="J530" s="26">
        <v>70</v>
      </c>
      <c r="K530" s="24" t="e">
        <f t="shared" si="17"/>
        <v>#N/A</v>
      </c>
    </row>
    <row r="531" spans="1:11" x14ac:dyDescent="0.3">
      <c r="A531" s="1">
        <v>13287</v>
      </c>
      <c r="B531" t="s">
        <v>1013</v>
      </c>
      <c r="C531" t="s">
        <v>1014</v>
      </c>
      <c r="D531" s="3">
        <v>8930</v>
      </c>
      <c r="E531" s="26">
        <v>285.39</v>
      </c>
      <c r="F531" s="26">
        <f t="shared" si="16"/>
        <v>31.290514734223343</v>
      </c>
      <c r="G531" s="21">
        <f>IF(F531&lt;=86,Spectrum.Pricing.Table!$C$8, IF(F531&lt;=499,Spectrum.Pricing.Table!$C$9,IF(F531&lt;=999,Spectrum.Pricing.Table!$C$10,IF(F531&gt;1000,Spectrum.Pricing.Table!$C$11))))</f>
        <v>0</v>
      </c>
      <c r="H531" s="22" t="e">
        <f>VLOOKUP(G531,Spectrum.Pricing.Table!$C$7:$H$11,3,0)</f>
        <v>#N/A</v>
      </c>
      <c r="I531" s="28" t="e">
        <f>VLOOKUP(G531,Spectrum.Pricing.Table!$C$7:$H$11,4,0)</f>
        <v>#N/A</v>
      </c>
      <c r="J531" s="26">
        <v>70</v>
      </c>
      <c r="K531" s="24" t="e">
        <f t="shared" si="17"/>
        <v>#N/A</v>
      </c>
    </row>
    <row r="532" spans="1:11" x14ac:dyDescent="0.3">
      <c r="A532" s="1">
        <v>13289</v>
      </c>
      <c r="B532" t="s">
        <v>1015</v>
      </c>
      <c r="C532" t="s">
        <v>1016</v>
      </c>
      <c r="D532" s="3">
        <v>9023</v>
      </c>
      <c r="E532" s="26">
        <v>358.4</v>
      </c>
      <c r="F532" s="26">
        <f t="shared" si="16"/>
        <v>25.17578125</v>
      </c>
      <c r="G532" s="21">
        <f>IF(F532&lt;=86,Spectrum.Pricing.Table!$C$8, IF(F532&lt;=499,Spectrum.Pricing.Table!$C$9,IF(F532&lt;=999,Spectrum.Pricing.Table!$C$10,IF(F532&gt;1000,Spectrum.Pricing.Table!$C$11))))</f>
        <v>0</v>
      </c>
      <c r="H532" s="22" t="e">
        <f>VLOOKUP(G532,Spectrum.Pricing.Table!$C$7:$H$11,3,0)</f>
        <v>#N/A</v>
      </c>
      <c r="I532" s="28" t="e">
        <f>VLOOKUP(G532,Spectrum.Pricing.Table!$C$7:$H$11,4,0)</f>
        <v>#N/A</v>
      </c>
      <c r="J532" s="26">
        <v>70</v>
      </c>
      <c r="K532" s="24" t="e">
        <f t="shared" si="17"/>
        <v>#N/A</v>
      </c>
    </row>
    <row r="533" spans="1:11" x14ac:dyDescent="0.3">
      <c r="A533" s="1">
        <v>13291</v>
      </c>
      <c r="B533" t="s">
        <v>1017</v>
      </c>
      <c r="C533" t="s">
        <v>367</v>
      </c>
      <c r="D533" s="3">
        <v>21356</v>
      </c>
      <c r="E533" s="26">
        <v>321.93</v>
      </c>
      <c r="F533" s="26">
        <f t="shared" si="16"/>
        <v>66.337402540925041</v>
      </c>
      <c r="G533" s="21">
        <f>IF(F533&lt;=86,Spectrum.Pricing.Table!$C$8, IF(F533&lt;=499,Spectrum.Pricing.Table!$C$9,IF(F533&lt;=999,Spectrum.Pricing.Table!$C$10,IF(F533&gt;1000,Spectrum.Pricing.Table!$C$11))))</f>
        <v>0</v>
      </c>
      <c r="H533" s="22" t="e">
        <f>VLOOKUP(G533,Spectrum.Pricing.Table!$C$7:$H$11,3,0)</f>
        <v>#N/A</v>
      </c>
      <c r="I533" s="28" t="e">
        <f>VLOOKUP(G533,Spectrum.Pricing.Table!$C$7:$H$11,4,0)</f>
        <v>#N/A</v>
      </c>
      <c r="J533" s="26">
        <v>70</v>
      </c>
      <c r="K533" s="24" t="e">
        <f t="shared" si="17"/>
        <v>#N/A</v>
      </c>
    </row>
    <row r="534" spans="1:11" x14ac:dyDescent="0.3">
      <c r="A534" s="1">
        <v>13293</v>
      </c>
      <c r="B534" t="s">
        <v>1018</v>
      </c>
      <c r="C534" t="s">
        <v>1019</v>
      </c>
      <c r="D534" s="3">
        <v>27153</v>
      </c>
      <c r="E534" s="26">
        <v>323.44</v>
      </c>
      <c r="F534" s="26">
        <f t="shared" si="16"/>
        <v>83.950655453870894</v>
      </c>
      <c r="G534" s="21">
        <f>IF(F534&lt;=86,Spectrum.Pricing.Table!$C$8, IF(F534&lt;=499,Spectrum.Pricing.Table!$C$9,IF(F534&lt;=999,Spectrum.Pricing.Table!$C$10,IF(F534&gt;1000,Spectrum.Pricing.Table!$C$11))))</f>
        <v>0</v>
      </c>
      <c r="H534" s="22" t="e">
        <f>VLOOKUP(G534,Spectrum.Pricing.Table!$C$7:$H$11,3,0)</f>
        <v>#N/A</v>
      </c>
      <c r="I534" s="28" t="e">
        <f>VLOOKUP(G534,Spectrum.Pricing.Table!$C$7:$H$11,4,0)</f>
        <v>#N/A</v>
      </c>
      <c r="J534" s="26">
        <v>70</v>
      </c>
      <c r="K534" s="24" t="e">
        <f t="shared" si="17"/>
        <v>#N/A</v>
      </c>
    </row>
    <row r="535" spans="1:11" x14ac:dyDescent="0.3">
      <c r="A535" s="1">
        <v>13295</v>
      </c>
      <c r="B535" t="s">
        <v>1020</v>
      </c>
      <c r="C535" t="s">
        <v>140</v>
      </c>
      <c r="D535" s="3">
        <v>68756</v>
      </c>
      <c r="E535" s="26">
        <v>446.38</v>
      </c>
      <c r="F535" s="26">
        <f t="shared" si="16"/>
        <v>154.03019848559524</v>
      </c>
      <c r="G535" s="21">
        <f>IF(F535&lt;=86,Spectrum.Pricing.Table!$C$8, IF(F535&lt;=499,Spectrum.Pricing.Table!$C$9,IF(F535&lt;=999,Spectrum.Pricing.Table!$C$10,IF(F535&gt;1000,Spectrum.Pricing.Table!$C$11))))</f>
        <v>0</v>
      </c>
      <c r="H535" s="22" t="e">
        <f>VLOOKUP(G535,Spectrum.Pricing.Table!$C$7:$H$11,3,0)</f>
        <v>#N/A</v>
      </c>
      <c r="I535" s="28" t="e">
        <f>VLOOKUP(G535,Spectrum.Pricing.Table!$C$7:$H$11,4,0)</f>
        <v>#N/A</v>
      </c>
      <c r="J535" s="26">
        <v>70</v>
      </c>
      <c r="K535" s="24" t="e">
        <f t="shared" si="17"/>
        <v>#N/A</v>
      </c>
    </row>
    <row r="536" spans="1:11" x14ac:dyDescent="0.3">
      <c r="A536" s="1">
        <v>13297</v>
      </c>
      <c r="B536" t="s">
        <v>1021</v>
      </c>
      <c r="C536" t="s">
        <v>767</v>
      </c>
      <c r="D536" s="3">
        <v>83768</v>
      </c>
      <c r="E536" s="26">
        <v>325.68</v>
      </c>
      <c r="F536" s="26">
        <f t="shared" si="16"/>
        <v>257.20953082780642</v>
      </c>
      <c r="G536" s="21">
        <f>IF(F536&lt;=86,Spectrum.Pricing.Table!$C$8, IF(F536&lt;=499,Spectrum.Pricing.Table!$C$9,IF(F536&lt;=999,Spectrum.Pricing.Table!$C$10,IF(F536&gt;1000,Spectrum.Pricing.Table!$C$11))))</f>
        <v>0</v>
      </c>
      <c r="H536" s="22" t="e">
        <f>VLOOKUP(G536,Spectrum.Pricing.Table!$C$7:$H$11,3,0)</f>
        <v>#N/A</v>
      </c>
      <c r="I536" s="28" t="e">
        <f>VLOOKUP(G536,Spectrum.Pricing.Table!$C$7:$H$11,4,0)</f>
        <v>#N/A</v>
      </c>
      <c r="J536" s="26">
        <v>70</v>
      </c>
      <c r="K536" s="24" t="e">
        <f t="shared" si="17"/>
        <v>#N/A</v>
      </c>
    </row>
    <row r="537" spans="1:11" x14ac:dyDescent="0.3">
      <c r="A537" s="1">
        <v>13299</v>
      </c>
      <c r="B537" t="s">
        <v>1022</v>
      </c>
      <c r="C537" t="s">
        <v>1023</v>
      </c>
      <c r="D537" s="3">
        <v>36312</v>
      </c>
      <c r="E537" s="26">
        <v>892.46</v>
      </c>
      <c r="F537" s="26">
        <f t="shared" si="16"/>
        <v>40.687537816820921</v>
      </c>
      <c r="G537" s="21">
        <f>IF(F537&lt;=86,Spectrum.Pricing.Table!$C$8, IF(F537&lt;=499,Spectrum.Pricing.Table!$C$9,IF(F537&lt;=999,Spectrum.Pricing.Table!$C$10,IF(F537&gt;1000,Spectrum.Pricing.Table!$C$11))))</f>
        <v>0</v>
      </c>
      <c r="H537" s="22" t="e">
        <f>VLOOKUP(G537,Spectrum.Pricing.Table!$C$7:$H$11,3,0)</f>
        <v>#N/A</v>
      </c>
      <c r="I537" s="28" t="e">
        <f>VLOOKUP(G537,Spectrum.Pricing.Table!$C$7:$H$11,4,0)</f>
        <v>#N/A</v>
      </c>
      <c r="J537" s="26">
        <v>70</v>
      </c>
      <c r="K537" s="24" t="e">
        <f t="shared" si="17"/>
        <v>#N/A</v>
      </c>
    </row>
    <row r="538" spans="1:11" x14ac:dyDescent="0.3">
      <c r="A538" s="1">
        <v>13301</v>
      </c>
      <c r="B538" t="s">
        <v>1024</v>
      </c>
      <c r="C538" t="s">
        <v>1025</v>
      </c>
      <c r="D538" s="3">
        <v>5834</v>
      </c>
      <c r="E538" s="26">
        <v>284.3</v>
      </c>
      <c r="F538" s="26">
        <f t="shared" si="16"/>
        <v>20.520576855434399</v>
      </c>
      <c r="G538" s="21">
        <f>IF(F538&lt;=86,Spectrum.Pricing.Table!$C$8, IF(F538&lt;=499,Spectrum.Pricing.Table!$C$9,IF(F538&lt;=999,Spectrum.Pricing.Table!$C$10,IF(F538&gt;1000,Spectrum.Pricing.Table!$C$11))))</f>
        <v>0</v>
      </c>
      <c r="H538" s="22" t="e">
        <f>VLOOKUP(G538,Spectrum.Pricing.Table!$C$7:$H$11,3,0)</f>
        <v>#N/A</v>
      </c>
      <c r="I538" s="28" t="e">
        <f>VLOOKUP(G538,Spectrum.Pricing.Table!$C$7:$H$11,4,0)</f>
        <v>#N/A</v>
      </c>
      <c r="J538" s="26">
        <v>70</v>
      </c>
      <c r="K538" s="24" t="e">
        <f t="shared" si="17"/>
        <v>#N/A</v>
      </c>
    </row>
    <row r="539" spans="1:11" x14ac:dyDescent="0.3">
      <c r="A539" s="1">
        <v>13303</v>
      </c>
      <c r="B539" t="s">
        <v>1026</v>
      </c>
      <c r="C539" t="s">
        <v>142</v>
      </c>
      <c r="D539" s="3">
        <v>21187</v>
      </c>
      <c r="E539" s="26">
        <v>678.45</v>
      </c>
      <c r="F539" s="26">
        <f t="shared" si="16"/>
        <v>31.228535632692164</v>
      </c>
      <c r="G539" s="21">
        <f>IF(F539&lt;=86,Spectrum.Pricing.Table!$C$8, IF(F539&lt;=499,Spectrum.Pricing.Table!$C$9,IF(F539&lt;=999,Spectrum.Pricing.Table!$C$10,IF(F539&gt;1000,Spectrum.Pricing.Table!$C$11))))</f>
        <v>0</v>
      </c>
      <c r="H539" s="22" t="e">
        <f>VLOOKUP(G539,Spectrum.Pricing.Table!$C$7:$H$11,3,0)</f>
        <v>#N/A</v>
      </c>
      <c r="I539" s="28" t="e">
        <f>VLOOKUP(G539,Spectrum.Pricing.Table!$C$7:$H$11,4,0)</f>
        <v>#N/A</v>
      </c>
      <c r="J539" s="26">
        <v>70</v>
      </c>
      <c r="K539" s="24" t="e">
        <f t="shared" si="17"/>
        <v>#N/A</v>
      </c>
    </row>
    <row r="540" spans="1:11" x14ac:dyDescent="0.3">
      <c r="A540" s="1">
        <v>13305</v>
      </c>
      <c r="B540" t="s">
        <v>1027</v>
      </c>
      <c r="C540" t="s">
        <v>1028</v>
      </c>
      <c r="D540" s="3">
        <v>30099</v>
      </c>
      <c r="E540" s="26">
        <v>641.78</v>
      </c>
      <c r="F540" s="26">
        <f t="shared" si="16"/>
        <v>46.899248963819382</v>
      </c>
      <c r="G540" s="21">
        <f>IF(F540&lt;=86,Spectrum.Pricing.Table!$C$8, IF(F540&lt;=499,Spectrum.Pricing.Table!$C$9,IF(F540&lt;=999,Spectrum.Pricing.Table!$C$10,IF(F540&gt;1000,Spectrum.Pricing.Table!$C$11))))</f>
        <v>0</v>
      </c>
      <c r="H540" s="22" t="e">
        <f>VLOOKUP(G540,Spectrum.Pricing.Table!$C$7:$H$11,3,0)</f>
        <v>#N/A</v>
      </c>
      <c r="I540" s="28" t="e">
        <f>VLOOKUP(G540,Spectrum.Pricing.Table!$C$7:$H$11,4,0)</f>
        <v>#N/A</v>
      </c>
      <c r="J540" s="26">
        <v>70</v>
      </c>
      <c r="K540" s="24" t="e">
        <f t="shared" si="17"/>
        <v>#N/A</v>
      </c>
    </row>
    <row r="541" spans="1:11" x14ac:dyDescent="0.3">
      <c r="A541" s="1">
        <v>13307</v>
      </c>
      <c r="B541" t="s">
        <v>1029</v>
      </c>
      <c r="C541" t="s">
        <v>1030</v>
      </c>
      <c r="D541" s="3">
        <v>2799</v>
      </c>
      <c r="E541" s="26">
        <v>209.12</v>
      </c>
      <c r="F541" s="26">
        <f t="shared" si="16"/>
        <v>13.384659525631216</v>
      </c>
      <c r="G541" s="21">
        <f>IF(F541&lt;=86,Spectrum.Pricing.Table!$C$8, IF(F541&lt;=499,Spectrum.Pricing.Table!$C$9,IF(F541&lt;=999,Spectrum.Pricing.Table!$C$10,IF(F541&gt;1000,Spectrum.Pricing.Table!$C$11))))</f>
        <v>0</v>
      </c>
      <c r="H541" s="22" t="e">
        <f>VLOOKUP(G541,Spectrum.Pricing.Table!$C$7:$H$11,3,0)</f>
        <v>#N/A</v>
      </c>
      <c r="I541" s="28" t="e">
        <f>VLOOKUP(G541,Spectrum.Pricing.Table!$C$7:$H$11,4,0)</f>
        <v>#N/A</v>
      </c>
      <c r="J541" s="26">
        <v>70</v>
      </c>
      <c r="K541" s="24" t="e">
        <f t="shared" si="17"/>
        <v>#N/A</v>
      </c>
    </row>
    <row r="542" spans="1:11" x14ac:dyDescent="0.3">
      <c r="A542" s="1">
        <v>13309</v>
      </c>
      <c r="B542" t="s">
        <v>1031</v>
      </c>
      <c r="C542" t="s">
        <v>1032</v>
      </c>
      <c r="D542" s="3">
        <v>7421</v>
      </c>
      <c r="E542" s="26">
        <v>295.48</v>
      </c>
      <c r="F542" s="26">
        <f t="shared" si="16"/>
        <v>25.115067009611479</v>
      </c>
      <c r="G542" s="21">
        <f>IF(F542&lt;=86,Spectrum.Pricing.Table!$C$8, IF(F542&lt;=499,Spectrum.Pricing.Table!$C$9,IF(F542&lt;=999,Spectrum.Pricing.Table!$C$10,IF(F542&gt;1000,Spectrum.Pricing.Table!$C$11))))</f>
        <v>0</v>
      </c>
      <c r="H542" s="22" t="e">
        <f>VLOOKUP(G542,Spectrum.Pricing.Table!$C$7:$H$11,3,0)</f>
        <v>#N/A</v>
      </c>
      <c r="I542" s="28" t="e">
        <f>VLOOKUP(G542,Spectrum.Pricing.Table!$C$7:$H$11,4,0)</f>
        <v>#N/A</v>
      </c>
      <c r="J542" s="26">
        <v>70</v>
      </c>
      <c r="K542" s="24" t="e">
        <f t="shared" si="17"/>
        <v>#N/A</v>
      </c>
    </row>
    <row r="543" spans="1:11" x14ac:dyDescent="0.3">
      <c r="A543" s="1">
        <v>13311</v>
      </c>
      <c r="B543" t="s">
        <v>1033</v>
      </c>
      <c r="C543" t="s">
        <v>372</v>
      </c>
      <c r="D543" s="3">
        <v>27144</v>
      </c>
      <c r="E543" s="26">
        <v>240.69</v>
      </c>
      <c r="F543" s="26">
        <f t="shared" si="16"/>
        <v>112.77576966222111</v>
      </c>
      <c r="G543" s="21">
        <f>IF(F543&lt;=86,Spectrum.Pricing.Table!$C$8, IF(F543&lt;=499,Spectrum.Pricing.Table!$C$9,IF(F543&lt;=999,Spectrum.Pricing.Table!$C$10,IF(F543&gt;1000,Spectrum.Pricing.Table!$C$11))))</f>
        <v>0</v>
      </c>
      <c r="H543" s="22" t="e">
        <f>VLOOKUP(G543,Spectrum.Pricing.Table!$C$7:$H$11,3,0)</f>
        <v>#N/A</v>
      </c>
      <c r="I543" s="28" t="e">
        <f>VLOOKUP(G543,Spectrum.Pricing.Table!$C$7:$H$11,4,0)</f>
        <v>#N/A</v>
      </c>
      <c r="J543" s="26">
        <v>70</v>
      </c>
      <c r="K543" s="24" t="e">
        <f t="shared" si="17"/>
        <v>#N/A</v>
      </c>
    </row>
    <row r="544" spans="1:11" x14ac:dyDescent="0.3">
      <c r="A544" s="1">
        <v>13313</v>
      </c>
      <c r="B544" t="s">
        <v>1034</v>
      </c>
      <c r="C544" t="s">
        <v>1035</v>
      </c>
      <c r="D544" s="3">
        <v>102599</v>
      </c>
      <c r="E544" s="26">
        <v>290.45999999999998</v>
      </c>
      <c r="F544" s="26">
        <f t="shared" si="16"/>
        <v>353.22936032500172</v>
      </c>
      <c r="G544" s="21">
        <f>IF(F544&lt;=86,Spectrum.Pricing.Table!$C$8, IF(F544&lt;=499,Spectrum.Pricing.Table!$C$9,IF(F544&lt;=999,Spectrum.Pricing.Table!$C$10,IF(F544&gt;1000,Spectrum.Pricing.Table!$C$11))))</f>
        <v>0</v>
      </c>
      <c r="H544" s="22" t="e">
        <f>VLOOKUP(G544,Spectrum.Pricing.Table!$C$7:$H$11,3,0)</f>
        <v>#N/A</v>
      </c>
      <c r="I544" s="28" t="e">
        <f>VLOOKUP(G544,Spectrum.Pricing.Table!$C$7:$H$11,4,0)</f>
        <v>#N/A</v>
      </c>
      <c r="J544" s="26">
        <v>70</v>
      </c>
      <c r="K544" s="24" t="e">
        <f t="shared" si="17"/>
        <v>#N/A</v>
      </c>
    </row>
    <row r="545" spans="1:11" x14ac:dyDescent="0.3">
      <c r="A545" s="1">
        <v>13315</v>
      </c>
      <c r="B545" t="s">
        <v>1036</v>
      </c>
      <c r="C545" t="s">
        <v>144</v>
      </c>
      <c r="D545" s="3">
        <v>9255</v>
      </c>
      <c r="E545" s="26">
        <v>377.7</v>
      </c>
      <c r="F545" s="26">
        <f t="shared" si="16"/>
        <v>24.503574265289913</v>
      </c>
      <c r="G545" s="21">
        <f>IF(F545&lt;=86,Spectrum.Pricing.Table!$C$8, IF(F545&lt;=499,Spectrum.Pricing.Table!$C$9,IF(F545&lt;=999,Spectrum.Pricing.Table!$C$10,IF(F545&gt;1000,Spectrum.Pricing.Table!$C$11))))</f>
        <v>0</v>
      </c>
      <c r="H545" s="22" t="e">
        <f>VLOOKUP(G545,Spectrum.Pricing.Table!$C$7:$H$11,3,0)</f>
        <v>#N/A</v>
      </c>
      <c r="I545" s="28" t="e">
        <f>VLOOKUP(G545,Spectrum.Pricing.Table!$C$7:$H$11,4,0)</f>
        <v>#N/A</v>
      </c>
      <c r="J545" s="26">
        <v>70</v>
      </c>
      <c r="K545" s="24" t="e">
        <f t="shared" si="17"/>
        <v>#N/A</v>
      </c>
    </row>
    <row r="546" spans="1:11" x14ac:dyDescent="0.3">
      <c r="A546" s="1">
        <v>13317</v>
      </c>
      <c r="B546" t="s">
        <v>1037</v>
      </c>
      <c r="C546" t="s">
        <v>1038</v>
      </c>
      <c r="D546" s="3">
        <v>10593</v>
      </c>
      <c r="E546" s="26">
        <v>469.49</v>
      </c>
      <c r="F546" s="26">
        <f t="shared" si="16"/>
        <v>22.562780889901809</v>
      </c>
      <c r="G546" s="21">
        <f>IF(F546&lt;=86,Spectrum.Pricing.Table!$C$8, IF(F546&lt;=499,Spectrum.Pricing.Table!$C$9,IF(F546&lt;=999,Spectrum.Pricing.Table!$C$10,IF(F546&gt;1000,Spectrum.Pricing.Table!$C$11))))</f>
        <v>0</v>
      </c>
      <c r="H546" s="22" t="e">
        <f>VLOOKUP(G546,Spectrum.Pricing.Table!$C$7:$H$11,3,0)</f>
        <v>#N/A</v>
      </c>
      <c r="I546" s="28" t="e">
        <f>VLOOKUP(G546,Spectrum.Pricing.Table!$C$7:$H$11,4,0)</f>
        <v>#N/A</v>
      </c>
      <c r="J546" s="26">
        <v>70</v>
      </c>
      <c r="K546" s="24" t="e">
        <f t="shared" si="17"/>
        <v>#N/A</v>
      </c>
    </row>
    <row r="547" spans="1:11" x14ac:dyDescent="0.3">
      <c r="A547" s="1">
        <v>13319</v>
      </c>
      <c r="B547" t="s">
        <v>1039</v>
      </c>
      <c r="C547" t="s">
        <v>1040</v>
      </c>
      <c r="D547" s="3">
        <v>9563</v>
      </c>
      <c r="E547" s="26">
        <v>447.31</v>
      </c>
      <c r="F547" s="26">
        <f t="shared" si="16"/>
        <v>21.378909481120477</v>
      </c>
      <c r="G547" s="21">
        <f>IF(F547&lt;=86,Spectrum.Pricing.Table!$C$8, IF(F547&lt;=499,Spectrum.Pricing.Table!$C$9,IF(F547&lt;=999,Spectrum.Pricing.Table!$C$10,IF(F547&gt;1000,Spectrum.Pricing.Table!$C$11))))</f>
        <v>0</v>
      </c>
      <c r="H547" s="22" t="e">
        <f>VLOOKUP(G547,Spectrum.Pricing.Table!$C$7:$H$11,3,0)</f>
        <v>#N/A</v>
      </c>
      <c r="I547" s="28" t="e">
        <f>VLOOKUP(G547,Spectrum.Pricing.Table!$C$7:$H$11,4,0)</f>
        <v>#N/A</v>
      </c>
      <c r="J547" s="26">
        <v>70</v>
      </c>
      <c r="K547" s="24" t="e">
        <f t="shared" si="17"/>
        <v>#N/A</v>
      </c>
    </row>
    <row r="548" spans="1:11" x14ac:dyDescent="0.3">
      <c r="A548" s="1">
        <v>13321</v>
      </c>
      <c r="B548" t="s">
        <v>1041</v>
      </c>
      <c r="C548" t="s">
        <v>1042</v>
      </c>
      <c r="D548" s="3">
        <v>21679</v>
      </c>
      <c r="E548" s="26">
        <v>570.70000000000005</v>
      </c>
      <c r="F548" s="26">
        <f t="shared" si="16"/>
        <v>37.986683020851579</v>
      </c>
      <c r="G548" s="21">
        <f>IF(F548&lt;=86,Spectrum.Pricing.Table!$C$8, IF(F548&lt;=499,Spectrum.Pricing.Table!$C$9,IF(F548&lt;=999,Spectrum.Pricing.Table!$C$10,IF(F548&gt;1000,Spectrum.Pricing.Table!$C$11))))</f>
        <v>0</v>
      </c>
      <c r="H548" s="22" t="e">
        <f>VLOOKUP(G548,Spectrum.Pricing.Table!$C$7:$H$11,3,0)</f>
        <v>#N/A</v>
      </c>
      <c r="I548" s="28" t="e">
        <f>VLOOKUP(G548,Spectrum.Pricing.Table!$C$7:$H$11,4,0)</f>
        <v>#N/A</v>
      </c>
      <c r="J548" s="26">
        <v>70</v>
      </c>
      <c r="K548" s="24" t="e">
        <f t="shared" si="17"/>
        <v>#N/A</v>
      </c>
    </row>
    <row r="549" spans="1:11" x14ac:dyDescent="0.3">
      <c r="A549" s="1">
        <v>15001</v>
      </c>
      <c r="B549" t="s">
        <v>1045</v>
      </c>
      <c r="C549" t="s">
        <v>1046</v>
      </c>
      <c r="D549" s="3">
        <v>185079</v>
      </c>
      <c r="E549" s="26">
        <v>4028.42</v>
      </c>
      <c r="F549" s="26">
        <f t="shared" si="16"/>
        <v>45.943322692271408</v>
      </c>
      <c r="G549" s="21">
        <f>IF(F549&lt;=86,Spectrum.Pricing.Table!$C$8, IF(F549&lt;=499,Spectrum.Pricing.Table!$C$9,IF(F549&lt;=999,Spectrum.Pricing.Table!$C$10,IF(F549&gt;1000,Spectrum.Pricing.Table!$C$11))))</f>
        <v>0</v>
      </c>
      <c r="H549" s="22" t="e">
        <f>VLOOKUP(G549,Spectrum.Pricing.Table!$C$7:$H$11,3,0)</f>
        <v>#N/A</v>
      </c>
      <c r="I549" s="28" t="e">
        <f>VLOOKUP(G549,Spectrum.Pricing.Table!$C$7:$H$11,4,0)</f>
        <v>#N/A</v>
      </c>
      <c r="J549" s="26">
        <v>70</v>
      </c>
      <c r="K549" s="24" t="e">
        <f t="shared" si="17"/>
        <v>#N/A</v>
      </c>
    </row>
    <row r="550" spans="1:11" x14ac:dyDescent="0.3">
      <c r="A550" s="1">
        <v>15003</v>
      </c>
      <c r="B550" t="s">
        <v>1047</v>
      </c>
      <c r="C550" t="s">
        <v>1048</v>
      </c>
      <c r="D550" s="3">
        <v>953207</v>
      </c>
      <c r="E550" s="26">
        <v>600.74</v>
      </c>
      <c r="F550" s="26">
        <f t="shared" si="16"/>
        <v>1586.7213769684056</v>
      </c>
      <c r="G550" s="21">
        <f>IF(F550&lt;=86,Spectrum.Pricing.Table!$C$8, IF(F550&lt;=499,Spectrum.Pricing.Table!$C$9,IF(F550&lt;=999,Spectrum.Pricing.Table!$C$10,IF(F550&gt;1000,Spectrum.Pricing.Table!$C$11))))</f>
        <v>0</v>
      </c>
      <c r="H550" s="22" t="e">
        <f>VLOOKUP(G550,Spectrum.Pricing.Table!$C$7:$H$11,3,0)</f>
        <v>#N/A</v>
      </c>
      <c r="I550" s="28" t="e">
        <f>VLOOKUP(G550,Spectrum.Pricing.Table!$C$7:$H$11,4,0)</f>
        <v>#N/A</v>
      </c>
      <c r="J550" s="26">
        <v>70</v>
      </c>
      <c r="K550" s="24" t="e">
        <f t="shared" si="17"/>
        <v>#N/A</v>
      </c>
    </row>
    <row r="551" spans="1:11" x14ac:dyDescent="0.3">
      <c r="A551" s="1">
        <v>15005</v>
      </c>
      <c r="B551" t="s">
        <v>1049</v>
      </c>
      <c r="C551" t="s">
        <v>1050</v>
      </c>
      <c r="D551" s="3">
        <v>90</v>
      </c>
      <c r="E551" s="26">
        <v>11.99</v>
      </c>
      <c r="F551" s="26">
        <f t="shared" si="16"/>
        <v>7.5062552126772308</v>
      </c>
      <c r="G551" s="21">
        <f>IF(F551&lt;=86,Spectrum.Pricing.Table!$C$8, IF(F551&lt;=499,Spectrum.Pricing.Table!$C$9,IF(F551&lt;=999,Spectrum.Pricing.Table!$C$10,IF(F551&gt;1000,Spectrum.Pricing.Table!$C$11))))</f>
        <v>0</v>
      </c>
      <c r="H551" s="22" t="e">
        <f>VLOOKUP(G551,Spectrum.Pricing.Table!$C$7:$H$11,3,0)</f>
        <v>#N/A</v>
      </c>
      <c r="I551" s="28" t="e">
        <f>VLOOKUP(G551,Spectrum.Pricing.Table!$C$7:$H$11,4,0)</f>
        <v>#N/A</v>
      </c>
      <c r="J551" s="26">
        <v>70</v>
      </c>
      <c r="K551" s="24" t="e">
        <f t="shared" si="17"/>
        <v>#N/A</v>
      </c>
    </row>
    <row r="552" spans="1:11" x14ac:dyDescent="0.3">
      <c r="A552" s="1">
        <v>15007</v>
      </c>
      <c r="B552" t="s">
        <v>1051</v>
      </c>
      <c r="C552" t="s">
        <v>1052</v>
      </c>
      <c r="D552" s="3">
        <v>67091</v>
      </c>
      <c r="E552" s="26">
        <v>619.96</v>
      </c>
      <c r="F552" s="26">
        <f t="shared" si="16"/>
        <v>108.2182721465901</v>
      </c>
      <c r="G552" s="21">
        <f>IF(F552&lt;=86,Spectrum.Pricing.Table!$C$8, IF(F552&lt;=499,Spectrum.Pricing.Table!$C$9,IF(F552&lt;=999,Spectrum.Pricing.Table!$C$10,IF(F552&gt;1000,Spectrum.Pricing.Table!$C$11))))</f>
        <v>0</v>
      </c>
      <c r="H552" s="22" t="e">
        <f>VLOOKUP(G552,Spectrum.Pricing.Table!$C$7:$H$11,3,0)</f>
        <v>#N/A</v>
      </c>
      <c r="I552" s="28" t="e">
        <f>VLOOKUP(G552,Spectrum.Pricing.Table!$C$7:$H$11,4,0)</f>
        <v>#N/A</v>
      </c>
      <c r="J552" s="26">
        <v>70</v>
      </c>
      <c r="K552" s="24" t="e">
        <f t="shared" si="17"/>
        <v>#N/A</v>
      </c>
    </row>
    <row r="553" spans="1:11" x14ac:dyDescent="0.3">
      <c r="A553" s="1">
        <v>15009</v>
      </c>
      <c r="B553" t="s">
        <v>1053</v>
      </c>
      <c r="C553" t="s">
        <v>1054</v>
      </c>
      <c r="D553" s="3">
        <v>154834</v>
      </c>
      <c r="E553" s="26">
        <v>1161.52</v>
      </c>
      <c r="F553" s="26">
        <f t="shared" si="16"/>
        <v>133.30291342378953</v>
      </c>
      <c r="G553" s="21">
        <f>IF(F553&lt;=86,Spectrum.Pricing.Table!$C$8, IF(F553&lt;=499,Spectrum.Pricing.Table!$C$9,IF(F553&lt;=999,Spectrum.Pricing.Table!$C$10,IF(F553&gt;1000,Spectrum.Pricing.Table!$C$11))))</f>
        <v>0</v>
      </c>
      <c r="H553" s="22" t="e">
        <f>VLOOKUP(G553,Spectrum.Pricing.Table!$C$7:$H$11,3,0)</f>
        <v>#N/A</v>
      </c>
      <c r="I553" s="28" t="e">
        <f>VLOOKUP(G553,Spectrum.Pricing.Table!$C$7:$H$11,4,0)</f>
        <v>#N/A</v>
      </c>
      <c r="J553" s="26">
        <v>70</v>
      </c>
      <c r="K553" s="24" t="e">
        <f t="shared" si="17"/>
        <v>#N/A</v>
      </c>
    </row>
    <row r="554" spans="1:11" x14ac:dyDescent="0.3">
      <c r="A554" s="1">
        <v>16001</v>
      </c>
      <c r="B554" t="s">
        <v>1058</v>
      </c>
      <c r="C554" t="s">
        <v>1059</v>
      </c>
      <c r="D554" s="3">
        <v>392365</v>
      </c>
      <c r="E554" s="26">
        <v>1052.58</v>
      </c>
      <c r="F554" s="26">
        <f t="shared" si="16"/>
        <v>372.76501548575885</v>
      </c>
      <c r="G554" s="21">
        <f>IF(F554&lt;=86,Spectrum.Pricing.Table!$C$8, IF(F554&lt;=499,Spectrum.Pricing.Table!$C$9,IF(F554&lt;=999,Spectrum.Pricing.Table!$C$10,IF(F554&gt;1000,Spectrum.Pricing.Table!$C$11))))</f>
        <v>0</v>
      </c>
      <c r="H554" s="22" t="e">
        <f>VLOOKUP(G554,Spectrum.Pricing.Table!$C$7:$H$11,3,0)</f>
        <v>#N/A</v>
      </c>
      <c r="I554" s="28" t="e">
        <f>VLOOKUP(G554,Spectrum.Pricing.Table!$C$7:$H$11,4,0)</f>
        <v>#N/A</v>
      </c>
      <c r="J554" s="26">
        <v>70</v>
      </c>
      <c r="K554" s="24" t="e">
        <f t="shared" si="17"/>
        <v>#N/A</v>
      </c>
    </row>
    <row r="555" spans="1:11" x14ac:dyDescent="0.3">
      <c r="A555" s="1">
        <v>16003</v>
      </c>
      <c r="B555" t="s">
        <v>1060</v>
      </c>
      <c r="C555" t="s">
        <v>496</v>
      </c>
      <c r="D555" s="3">
        <v>3976</v>
      </c>
      <c r="E555" s="26">
        <v>1363.06</v>
      </c>
      <c r="F555" s="26">
        <f t="shared" si="16"/>
        <v>2.916966237729814</v>
      </c>
      <c r="G555" s="21">
        <f>IF(F555&lt;=86,Spectrum.Pricing.Table!$C$8, IF(F555&lt;=499,Spectrum.Pricing.Table!$C$9,IF(F555&lt;=999,Spectrum.Pricing.Table!$C$10,IF(F555&gt;1000,Spectrum.Pricing.Table!$C$11))))</f>
        <v>0</v>
      </c>
      <c r="H555" s="22" t="e">
        <f>VLOOKUP(G555,Spectrum.Pricing.Table!$C$7:$H$11,3,0)</f>
        <v>#N/A</v>
      </c>
      <c r="I555" s="28" t="e">
        <f>VLOOKUP(G555,Spectrum.Pricing.Table!$C$7:$H$11,4,0)</f>
        <v>#N/A</v>
      </c>
      <c r="J555" s="26">
        <v>70</v>
      </c>
      <c r="K555" s="24" t="e">
        <f t="shared" si="17"/>
        <v>#N/A</v>
      </c>
    </row>
    <row r="556" spans="1:11" x14ac:dyDescent="0.3">
      <c r="A556" s="1">
        <v>16005</v>
      </c>
      <c r="B556" t="s">
        <v>1061</v>
      </c>
      <c r="C556" t="s">
        <v>1062</v>
      </c>
      <c r="D556" s="3">
        <v>82839</v>
      </c>
      <c r="E556" s="26">
        <v>1111.99</v>
      </c>
      <c r="F556" s="26">
        <f t="shared" si="16"/>
        <v>74.49617352674035</v>
      </c>
      <c r="G556" s="21">
        <f>IF(F556&lt;=86,Spectrum.Pricing.Table!$C$8, IF(F556&lt;=499,Spectrum.Pricing.Table!$C$9,IF(F556&lt;=999,Spectrum.Pricing.Table!$C$10,IF(F556&gt;1000,Spectrum.Pricing.Table!$C$11))))</f>
        <v>0</v>
      </c>
      <c r="H556" s="22" t="e">
        <f>VLOOKUP(G556,Spectrum.Pricing.Table!$C$7:$H$11,3,0)</f>
        <v>#N/A</v>
      </c>
      <c r="I556" s="28" t="e">
        <f>VLOOKUP(G556,Spectrum.Pricing.Table!$C$7:$H$11,4,0)</f>
        <v>#N/A</v>
      </c>
      <c r="J556" s="26">
        <v>70</v>
      </c>
      <c r="K556" s="24" t="e">
        <f t="shared" si="17"/>
        <v>#N/A</v>
      </c>
    </row>
    <row r="557" spans="1:11" x14ac:dyDescent="0.3">
      <c r="A557" s="1">
        <v>16007</v>
      </c>
      <c r="B557" t="s">
        <v>1063</v>
      </c>
      <c r="C557" t="s">
        <v>1064</v>
      </c>
      <c r="D557" s="3">
        <v>5986</v>
      </c>
      <c r="E557" s="26">
        <v>974.78</v>
      </c>
      <c r="F557" s="26">
        <f t="shared" si="16"/>
        <v>6.1408728123268839</v>
      </c>
      <c r="G557" s="21">
        <f>IF(F557&lt;=86,Spectrum.Pricing.Table!$C$8, IF(F557&lt;=499,Spectrum.Pricing.Table!$C$9,IF(F557&lt;=999,Spectrum.Pricing.Table!$C$10,IF(F557&gt;1000,Spectrum.Pricing.Table!$C$11))))</f>
        <v>0</v>
      </c>
      <c r="H557" s="22" t="e">
        <f>VLOOKUP(G557,Spectrum.Pricing.Table!$C$7:$H$11,3,0)</f>
        <v>#N/A</v>
      </c>
      <c r="I557" s="28" t="e">
        <f>VLOOKUP(G557,Spectrum.Pricing.Table!$C$7:$H$11,4,0)</f>
        <v>#N/A</v>
      </c>
      <c r="J557" s="26">
        <v>70</v>
      </c>
      <c r="K557" s="24" t="e">
        <f t="shared" si="17"/>
        <v>#N/A</v>
      </c>
    </row>
    <row r="558" spans="1:11" x14ac:dyDescent="0.3">
      <c r="A558" s="1">
        <v>16009</v>
      </c>
      <c r="B558" t="s">
        <v>1065</v>
      </c>
      <c r="C558" t="s">
        <v>1066</v>
      </c>
      <c r="D558" s="3">
        <v>9285</v>
      </c>
      <c r="E558" s="26">
        <v>776.62</v>
      </c>
      <c r="F558" s="26">
        <f t="shared" si="16"/>
        <v>11.955653987793259</v>
      </c>
      <c r="G558" s="21">
        <f>IF(F558&lt;=86,Spectrum.Pricing.Table!$C$8, IF(F558&lt;=499,Spectrum.Pricing.Table!$C$9,IF(F558&lt;=999,Spectrum.Pricing.Table!$C$10,IF(F558&gt;1000,Spectrum.Pricing.Table!$C$11))))</f>
        <v>0</v>
      </c>
      <c r="H558" s="22" t="e">
        <f>VLOOKUP(G558,Spectrum.Pricing.Table!$C$7:$H$11,3,0)</f>
        <v>#N/A</v>
      </c>
      <c r="I558" s="28" t="e">
        <f>VLOOKUP(G558,Spectrum.Pricing.Table!$C$7:$H$11,4,0)</f>
        <v>#N/A</v>
      </c>
      <c r="J558" s="26">
        <v>70</v>
      </c>
      <c r="K558" s="24" t="e">
        <f t="shared" si="17"/>
        <v>#N/A</v>
      </c>
    </row>
    <row r="559" spans="1:11" x14ac:dyDescent="0.3">
      <c r="A559" s="1">
        <v>16011</v>
      </c>
      <c r="B559" t="s">
        <v>1067</v>
      </c>
      <c r="C559" t="s">
        <v>1068</v>
      </c>
      <c r="D559" s="3">
        <v>45607</v>
      </c>
      <c r="E559" s="26">
        <v>2093.98</v>
      </c>
      <c r="F559" s="26">
        <f t="shared" si="16"/>
        <v>21.780055205875893</v>
      </c>
      <c r="G559" s="21">
        <f>IF(F559&lt;=86,Spectrum.Pricing.Table!$C$8, IF(F559&lt;=499,Spectrum.Pricing.Table!$C$9,IF(F559&lt;=999,Spectrum.Pricing.Table!$C$10,IF(F559&gt;1000,Spectrum.Pricing.Table!$C$11))))</f>
        <v>0</v>
      </c>
      <c r="H559" s="22" t="e">
        <f>VLOOKUP(G559,Spectrum.Pricing.Table!$C$7:$H$11,3,0)</f>
        <v>#N/A</v>
      </c>
      <c r="I559" s="28" t="e">
        <f>VLOOKUP(G559,Spectrum.Pricing.Table!$C$7:$H$11,4,0)</f>
        <v>#N/A</v>
      </c>
      <c r="J559" s="26">
        <v>70</v>
      </c>
      <c r="K559" s="24" t="e">
        <f t="shared" si="17"/>
        <v>#N/A</v>
      </c>
    </row>
    <row r="560" spans="1:11" x14ac:dyDescent="0.3">
      <c r="A560" s="1">
        <v>16013</v>
      </c>
      <c r="B560" t="s">
        <v>1069</v>
      </c>
      <c r="C560" t="s">
        <v>1070</v>
      </c>
      <c r="D560" s="3">
        <v>21376</v>
      </c>
      <c r="E560" s="26">
        <v>2643.59</v>
      </c>
      <c r="F560" s="26">
        <f t="shared" si="16"/>
        <v>8.0859739974806981</v>
      </c>
      <c r="G560" s="21">
        <f>IF(F560&lt;=86,Spectrum.Pricing.Table!$C$8, IF(F560&lt;=499,Spectrum.Pricing.Table!$C$9,IF(F560&lt;=999,Spectrum.Pricing.Table!$C$10,IF(F560&gt;1000,Spectrum.Pricing.Table!$C$11))))</f>
        <v>0</v>
      </c>
      <c r="H560" s="22" t="e">
        <f>VLOOKUP(G560,Spectrum.Pricing.Table!$C$7:$H$11,3,0)</f>
        <v>#N/A</v>
      </c>
      <c r="I560" s="28" t="e">
        <f>VLOOKUP(G560,Spectrum.Pricing.Table!$C$7:$H$11,4,0)</f>
        <v>#N/A</v>
      </c>
      <c r="J560" s="26">
        <v>70</v>
      </c>
      <c r="K560" s="24" t="e">
        <f t="shared" si="17"/>
        <v>#N/A</v>
      </c>
    </row>
    <row r="561" spans="1:11" x14ac:dyDescent="0.3">
      <c r="A561" s="1">
        <v>16015</v>
      </c>
      <c r="B561" t="s">
        <v>1071</v>
      </c>
      <c r="C561" t="s">
        <v>1072</v>
      </c>
      <c r="D561" s="3">
        <v>7028</v>
      </c>
      <c r="E561" s="26">
        <v>1899.24</v>
      </c>
      <c r="F561" s="26">
        <f t="shared" si="16"/>
        <v>3.7004275394368276</v>
      </c>
      <c r="G561" s="21">
        <f>IF(F561&lt;=86,Spectrum.Pricing.Table!$C$8, IF(F561&lt;=499,Spectrum.Pricing.Table!$C$9,IF(F561&lt;=999,Spectrum.Pricing.Table!$C$10,IF(F561&gt;1000,Spectrum.Pricing.Table!$C$11))))</f>
        <v>0</v>
      </c>
      <c r="H561" s="22" t="e">
        <f>VLOOKUP(G561,Spectrum.Pricing.Table!$C$7:$H$11,3,0)</f>
        <v>#N/A</v>
      </c>
      <c r="I561" s="28" t="e">
        <f>VLOOKUP(G561,Spectrum.Pricing.Table!$C$7:$H$11,4,0)</f>
        <v>#N/A</v>
      </c>
      <c r="J561" s="26">
        <v>70</v>
      </c>
      <c r="K561" s="24" t="e">
        <f t="shared" si="17"/>
        <v>#N/A</v>
      </c>
    </row>
    <row r="562" spans="1:11" x14ac:dyDescent="0.3">
      <c r="A562" s="1">
        <v>16017</v>
      </c>
      <c r="B562" t="s">
        <v>1073</v>
      </c>
      <c r="C562" t="s">
        <v>1074</v>
      </c>
      <c r="D562" s="3">
        <v>40877</v>
      </c>
      <c r="E562" s="26">
        <v>1734.57</v>
      </c>
      <c r="F562" s="26">
        <f t="shared" si="16"/>
        <v>23.566071130020699</v>
      </c>
      <c r="G562" s="21">
        <f>IF(F562&lt;=86,Spectrum.Pricing.Table!$C$8, IF(F562&lt;=499,Spectrum.Pricing.Table!$C$9,IF(F562&lt;=999,Spectrum.Pricing.Table!$C$10,IF(F562&gt;1000,Spectrum.Pricing.Table!$C$11))))</f>
        <v>0</v>
      </c>
      <c r="H562" s="22" t="e">
        <f>VLOOKUP(G562,Spectrum.Pricing.Table!$C$7:$H$11,3,0)</f>
        <v>#N/A</v>
      </c>
      <c r="I562" s="28" t="e">
        <f>VLOOKUP(G562,Spectrum.Pricing.Table!$C$7:$H$11,4,0)</f>
        <v>#N/A</v>
      </c>
      <c r="J562" s="26">
        <v>70</v>
      </c>
      <c r="K562" s="24" t="e">
        <f t="shared" si="17"/>
        <v>#N/A</v>
      </c>
    </row>
    <row r="563" spans="1:11" x14ac:dyDescent="0.3">
      <c r="A563" s="1">
        <v>16019</v>
      </c>
      <c r="B563" t="s">
        <v>1075</v>
      </c>
      <c r="C563" t="s">
        <v>1076</v>
      </c>
      <c r="D563" s="3">
        <v>104234</v>
      </c>
      <c r="E563" s="26">
        <v>1866.08</v>
      </c>
      <c r="F563" s="26">
        <f t="shared" si="16"/>
        <v>55.857197976506903</v>
      </c>
      <c r="G563" s="21">
        <f>IF(F563&lt;=86,Spectrum.Pricing.Table!$C$8, IF(F563&lt;=499,Spectrum.Pricing.Table!$C$9,IF(F563&lt;=999,Spectrum.Pricing.Table!$C$10,IF(F563&gt;1000,Spectrum.Pricing.Table!$C$11))))</f>
        <v>0</v>
      </c>
      <c r="H563" s="22" t="e">
        <f>VLOOKUP(G563,Spectrum.Pricing.Table!$C$7:$H$11,3,0)</f>
        <v>#N/A</v>
      </c>
      <c r="I563" s="28" t="e">
        <f>VLOOKUP(G563,Spectrum.Pricing.Table!$C$7:$H$11,4,0)</f>
        <v>#N/A</v>
      </c>
      <c r="J563" s="26">
        <v>70</v>
      </c>
      <c r="K563" s="24" t="e">
        <f t="shared" si="17"/>
        <v>#N/A</v>
      </c>
    </row>
    <row r="564" spans="1:11" x14ac:dyDescent="0.3">
      <c r="A564" s="1">
        <v>16021</v>
      </c>
      <c r="B564" t="s">
        <v>1078</v>
      </c>
      <c r="C564" t="s">
        <v>1079</v>
      </c>
      <c r="D564" s="3">
        <v>10972</v>
      </c>
      <c r="E564" s="26">
        <v>1268.56</v>
      </c>
      <c r="F564" s="26">
        <f t="shared" si="16"/>
        <v>8.6491770196127895</v>
      </c>
      <c r="G564" s="21">
        <f>IF(F564&lt;=86,Spectrum.Pricing.Table!$C$8, IF(F564&lt;=499,Spectrum.Pricing.Table!$C$9,IF(F564&lt;=999,Spectrum.Pricing.Table!$C$10,IF(F564&gt;1000,Spectrum.Pricing.Table!$C$11))))</f>
        <v>0</v>
      </c>
      <c r="H564" s="22" t="e">
        <f>VLOOKUP(G564,Spectrum.Pricing.Table!$C$7:$H$11,3,0)</f>
        <v>#N/A</v>
      </c>
      <c r="I564" s="28" t="e">
        <f>VLOOKUP(G564,Spectrum.Pricing.Table!$C$7:$H$11,4,0)</f>
        <v>#N/A</v>
      </c>
      <c r="J564" s="26">
        <v>70</v>
      </c>
      <c r="K564" s="24" t="e">
        <f t="shared" si="17"/>
        <v>#N/A</v>
      </c>
    </row>
    <row r="565" spans="1:11" x14ac:dyDescent="0.3">
      <c r="A565" s="1">
        <v>16023</v>
      </c>
      <c r="B565" t="s">
        <v>1080</v>
      </c>
      <c r="C565" t="s">
        <v>386</v>
      </c>
      <c r="D565" s="3">
        <v>2891</v>
      </c>
      <c r="E565" s="26">
        <v>2231.67</v>
      </c>
      <c r="F565" s="26">
        <f t="shared" si="16"/>
        <v>1.2954424265236346</v>
      </c>
      <c r="G565" s="21">
        <f>IF(F565&lt;=86,Spectrum.Pricing.Table!$C$8, IF(F565&lt;=499,Spectrum.Pricing.Table!$C$9,IF(F565&lt;=999,Spectrum.Pricing.Table!$C$10,IF(F565&gt;1000,Spectrum.Pricing.Table!$C$11))))</f>
        <v>0</v>
      </c>
      <c r="H565" s="22" t="e">
        <f>VLOOKUP(G565,Spectrum.Pricing.Table!$C$7:$H$11,3,0)</f>
        <v>#N/A</v>
      </c>
      <c r="I565" s="28" t="e">
        <f>VLOOKUP(G565,Spectrum.Pricing.Table!$C$7:$H$11,4,0)</f>
        <v>#N/A</v>
      </c>
      <c r="J565" s="26">
        <v>70</v>
      </c>
      <c r="K565" s="24" t="e">
        <f t="shared" si="17"/>
        <v>#N/A</v>
      </c>
    </row>
    <row r="566" spans="1:11" x14ac:dyDescent="0.3">
      <c r="A566" s="1">
        <v>16025</v>
      </c>
      <c r="B566" t="s">
        <v>1081</v>
      </c>
      <c r="C566" t="s">
        <v>1082</v>
      </c>
      <c r="D566" s="3">
        <v>1117</v>
      </c>
      <c r="E566" s="26">
        <v>1074.49</v>
      </c>
      <c r="F566" s="26">
        <f t="shared" si="16"/>
        <v>1.0395629554486314</v>
      </c>
      <c r="G566" s="21">
        <f>IF(F566&lt;=86,Spectrum.Pricing.Table!$C$8, IF(F566&lt;=499,Spectrum.Pricing.Table!$C$9,IF(F566&lt;=999,Spectrum.Pricing.Table!$C$10,IF(F566&gt;1000,Spectrum.Pricing.Table!$C$11))))</f>
        <v>0</v>
      </c>
      <c r="H566" s="22" t="e">
        <f>VLOOKUP(G566,Spectrum.Pricing.Table!$C$7:$H$11,3,0)</f>
        <v>#N/A</v>
      </c>
      <c r="I566" s="28" t="e">
        <f>VLOOKUP(G566,Spectrum.Pricing.Table!$C$7:$H$11,4,0)</f>
        <v>#N/A</v>
      </c>
      <c r="J566" s="26">
        <v>70</v>
      </c>
      <c r="K566" s="24" t="e">
        <f t="shared" si="17"/>
        <v>#N/A</v>
      </c>
    </row>
    <row r="567" spans="1:11" x14ac:dyDescent="0.3">
      <c r="A567" s="1">
        <v>16027</v>
      </c>
      <c r="B567" t="s">
        <v>1083</v>
      </c>
      <c r="C567" t="s">
        <v>1084</v>
      </c>
      <c r="D567" s="3">
        <v>188923</v>
      </c>
      <c r="E567" s="26">
        <v>587.37</v>
      </c>
      <c r="F567" s="26">
        <f t="shared" si="16"/>
        <v>321.64223572875699</v>
      </c>
      <c r="G567" s="21">
        <f>IF(F567&lt;=86,Spectrum.Pricing.Table!$C$8, IF(F567&lt;=499,Spectrum.Pricing.Table!$C$9,IF(F567&lt;=999,Spectrum.Pricing.Table!$C$10,IF(F567&gt;1000,Spectrum.Pricing.Table!$C$11))))</f>
        <v>0</v>
      </c>
      <c r="H567" s="22" t="e">
        <f>VLOOKUP(G567,Spectrum.Pricing.Table!$C$7:$H$11,3,0)</f>
        <v>#N/A</v>
      </c>
      <c r="I567" s="28" t="e">
        <f>VLOOKUP(G567,Spectrum.Pricing.Table!$C$7:$H$11,4,0)</f>
        <v>#N/A</v>
      </c>
      <c r="J567" s="26">
        <v>70</v>
      </c>
      <c r="K567" s="24" t="e">
        <f t="shared" si="17"/>
        <v>#N/A</v>
      </c>
    </row>
    <row r="568" spans="1:11" x14ac:dyDescent="0.3">
      <c r="A568" s="1">
        <v>16029</v>
      </c>
      <c r="B568" t="s">
        <v>1085</v>
      </c>
      <c r="C568" t="s">
        <v>1086</v>
      </c>
      <c r="D568" s="3">
        <v>6963</v>
      </c>
      <c r="E568" s="26">
        <v>1764.15</v>
      </c>
      <c r="F568" s="26">
        <f t="shared" si="16"/>
        <v>3.9469432871354475</v>
      </c>
      <c r="G568" s="21">
        <f>IF(F568&lt;=86,Spectrum.Pricing.Table!$C$8, IF(F568&lt;=499,Spectrum.Pricing.Table!$C$9,IF(F568&lt;=999,Spectrum.Pricing.Table!$C$10,IF(F568&gt;1000,Spectrum.Pricing.Table!$C$11))))</f>
        <v>0</v>
      </c>
      <c r="H568" s="22" t="e">
        <f>VLOOKUP(G568,Spectrum.Pricing.Table!$C$7:$H$11,3,0)</f>
        <v>#N/A</v>
      </c>
      <c r="I568" s="28" t="e">
        <f>VLOOKUP(G568,Spectrum.Pricing.Table!$C$7:$H$11,4,0)</f>
        <v>#N/A</v>
      </c>
      <c r="J568" s="26">
        <v>70</v>
      </c>
      <c r="K568" s="24" t="e">
        <f t="shared" si="17"/>
        <v>#N/A</v>
      </c>
    </row>
    <row r="569" spans="1:11" x14ac:dyDescent="0.3">
      <c r="A569" s="1">
        <v>16031</v>
      </c>
      <c r="B569" t="s">
        <v>1087</v>
      </c>
      <c r="C569" t="s">
        <v>1088</v>
      </c>
      <c r="D569" s="3">
        <v>22952</v>
      </c>
      <c r="E569" s="26">
        <v>2565.08</v>
      </c>
      <c r="F569" s="26">
        <f t="shared" si="16"/>
        <v>8.9478690723096364</v>
      </c>
      <c r="G569" s="21">
        <f>IF(F569&lt;=86,Spectrum.Pricing.Table!$C$8, IF(F569&lt;=499,Spectrum.Pricing.Table!$C$9,IF(F569&lt;=999,Spectrum.Pricing.Table!$C$10,IF(F569&gt;1000,Spectrum.Pricing.Table!$C$11))))</f>
        <v>0</v>
      </c>
      <c r="H569" s="22" t="e">
        <f>VLOOKUP(G569,Spectrum.Pricing.Table!$C$7:$H$11,3,0)</f>
        <v>#N/A</v>
      </c>
      <c r="I569" s="28" t="e">
        <f>VLOOKUP(G569,Spectrum.Pricing.Table!$C$7:$H$11,4,0)</f>
        <v>#N/A</v>
      </c>
      <c r="J569" s="26">
        <v>70</v>
      </c>
      <c r="K569" s="24" t="e">
        <f t="shared" si="17"/>
        <v>#N/A</v>
      </c>
    </row>
    <row r="570" spans="1:11" x14ac:dyDescent="0.3">
      <c r="A570" s="1">
        <v>16033</v>
      </c>
      <c r="B570" t="s">
        <v>1089</v>
      </c>
      <c r="C570" t="s">
        <v>262</v>
      </c>
      <c r="D570" s="3">
        <v>982</v>
      </c>
      <c r="E570" s="26">
        <v>1764.19</v>
      </c>
      <c r="F570" s="26">
        <f t="shared" si="16"/>
        <v>0.55662938799108941</v>
      </c>
      <c r="G570" s="21">
        <f>IF(F570&lt;=86,Spectrum.Pricing.Table!$C$8, IF(F570&lt;=499,Spectrum.Pricing.Table!$C$9,IF(F570&lt;=999,Spectrum.Pricing.Table!$C$10,IF(F570&gt;1000,Spectrum.Pricing.Table!$C$11))))</f>
        <v>0</v>
      </c>
      <c r="H570" s="22" t="e">
        <f>VLOOKUP(G570,Spectrum.Pricing.Table!$C$7:$H$11,3,0)</f>
        <v>#N/A</v>
      </c>
      <c r="I570" s="28" t="e">
        <f>VLOOKUP(G570,Spectrum.Pricing.Table!$C$7:$H$11,4,0)</f>
        <v>#N/A</v>
      </c>
      <c r="J570" s="26">
        <v>70</v>
      </c>
      <c r="K570" s="24" t="e">
        <f t="shared" si="17"/>
        <v>#N/A</v>
      </c>
    </row>
    <row r="571" spans="1:11" x14ac:dyDescent="0.3">
      <c r="A571" s="1">
        <v>16035</v>
      </c>
      <c r="B571" t="s">
        <v>1090</v>
      </c>
      <c r="C571" t="s">
        <v>1091</v>
      </c>
      <c r="D571" s="3">
        <v>8761</v>
      </c>
      <c r="E571" s="26">
        <v>2457.27</v>
      </c>
      <c r="F571" s="26">
        <f t="shared" si="16"/>
        <v>3.5653387702613064</v>
      </c>
      <c r="G571" s="21">
        <f>IF(F571&lt;=86,Spectrum.Pricing.Table!$C$8, IF(F571&lt;=499,Spectrum.Pricing.Table!$C$9,IF(F571&lt;=999,Spectrum.Pricing.Table!$C$10,IF(F571&gt;1000,Spectrum.Pricing.Table!$C$11))))</f>
        <v>0</v>
      </c>
      <c r="H571" s="22" t="e">
        <f>VLOOKUP(G571,Spectrum.Pricing.Table!$C$7:$H$11,3,0)</f>
        <v>#N/A</v>
      </c>
      <c r="I571" s="28" t="e">
        <f>VLOOKUP(G571,Spectrum.Pricing.Table!$C$7:$H$11,4,0)</f>
        <v>#N/A</v>
      </c>
      <c r="J571" s="26">
        <v>70</v>
      </c>
      <c r="K571" s="24" t="e">
        <f t="shared" si="17"/>
        <v>#N/A</v>
      </c>
    </row>
    <row r="572" spans="1:11" x14ac:dyDescent="0.3">
      <c r="A572" s="1">
        <v>16037</v>
      </c>
      <c r="B572" t="s">
        <v>1092</v>
      </c>
      <c r="C572" t="s">
        <v>525</v>
      </c>
      <c r="D572" s="3">
        <v>4368</v>
      </c>
      <c r="E572" s="26">
        <v>4920.9399999999996</v>
      </c>
      <c r="F572" s="26">
        <f t="shared" si="16"/>
        <v>0.88763528919271528</v>
      </c>
      <c r="G572" s="21">
        <f>IF(F572&lt;=86,Spectrum.Pricing.Table!$C$8, IF(F572&lt;=499,Spectrum.Pricing.Table!$C$9,IF(F572&lt;=999,Spectrum.Pricing.Table!$C$10,IF(F572&gt;1000,Spectrum.Pricing.Table!$C$11))))</f>
        <v>0</v>
      </c>
      <c r="H572" s="22" t="e">
        <f>VLOOKUP(G572,Spectrum.Pricing.Table!$C$7:$H$11,3,0)</f>
        <v>#N/A</v>
      </c>
      <c r="I572" s="28" t="e">
        <f>VLOOKUP(G572,Spectrum.Pricing.Table!$C$7:$H$11,4,0)</f>
        <v>#N/A</v>
      </c>
      <c r="J572" s="26">
        <v>70</v>
      </c>
      <c r="K572" s="24" t="e">
        <f t="shared" si="17"/>
        <v>#N/A</v>
      </c>
    </row>
    <row r="573" spans="1:11" x14ac:dyDescent="0.3">
      <c r="A573" s="1">
        <v>16039</v>
      </c>
      <c r="B573" t="s">
        <v>1093</v>
      </c>
      <c r="C573" t="s">
        <v>61</v>
      </c>
      <c r="D573" s="3">
        <v>27038</v>
      </c>
      <c r="E573" s="26">
        <v>3074.74</v>
      </c>
      <c r="F573" s="26">
        <f t="shared" si="16"/>
        <v>8.7935890514319919</v>
      </c>
      <c r="G573" s="21">
        <f>IF(F573&lt;=86,Spectrum.Pricing.Table!$C$8, IF(F573&lt;=499,Spectrum.Pricing.Table!$C$9,IF(F573&lt;=999,Spectrum.Pricing.Table!$C$10,IF(F573&gt;1000,Spectrum.Pricing.Table!$C$11))))</f>
        <v>0</v>
      </c>
      <c r="H573" s="22" t="e">
        <f>VLOOKUP(G573,Spectrum.Pricing.Table!$C$7:$H$11,3,0)</f>
        <v>#N/A</v>
      </c>
      <c r="I573" s="28" t="e">
        <f>VLOOKUP(G573,Spectrum.Pricing.Table!$C$7:$H$11,4,0)</f>
        <v>#N/A</v>
      </c>
      <c r="J573" s="26">
        <v>70</v>
      </c>
      <c r="K573" s="24" t="e">
        <f t="shared" si="17"/>
        <v>#N/A</v>
      </c>
    </row>
    <row r="574" spans="1:11" x14ac:dyDescent="0.3">
      <c r="A574" s="1">
        <v>16041</v>
      </c>
      <c r="B574" t="s">
        <v>1094</v>
      </c>
      <c r="C574" t="s">
        <v>69</v>
      </c>
      <c r="D574" s="3">
        <v>12786</v>
      </c>
      <c r="E574" s="26">
        <v>663.64</v>
      </c>
      <c r="F574" s="26">
        <f t="shared" si="16"/>
        <v>19.266469772768367</v>
      </c>
      <c r="G574" s="21">
        <f>IF(F574&lt;=86,Spectrum.Pricing.Table!$C$8, IF(F574&lt;=499,Spectrum.Pricing.Table!$C$9,IF(F574&lt;=999,Spectrum.Pricing.Table!$C$10,IF(F574&gt;1000,Spectrum.Pricing.Table!$C$11))))</f>
        <v>0</v>
      </c>
      <c r="H574" s="22" t="e">
        <f>VLOOKUP(G574,Spectrum.Pricing.Table!$C$7:$H$11,3,0)</f>
        <v>#N/A</v>
      </c>
      <c r="I574" s="28" t="e">
        <f>VLOOKUP(G574,Spectrum.Pricing.Table!$C$7:$H$11,4,0)</f>
        <v>#N/A</v>
      </c>
      <c r="J574" s="26">
        <v>70</v>
      </c>
      <c r="K574" s="24" t="e">
        <f t="shared" si="17"/>
        <v>#N/A</v>
      </c>
    </row>
    <row r="575" spans="1:11" x14ac:dyDescent="0.3">
      <c r="A575" s="1">
        <v>16043</v>
      </c>
      <c r="B575" t="s">
        <v>1095</v>
      </c>
      <c r="C575" t="s">
        <v>542</v>
      </c>
      <c r="D575" s="3">
        <v>13242</v>
      </c>
      <c r="E575" s="26">
        <v>1863.53</v>
      </c>
      <c r="F575" s="26">
        <f t="shared" si="16"/>
        <v>7.1058689691070178</v>
      </c>
      <c r="G575" s="21">
        <f>IF(F575&lt;=86,Spectrum.Pricing.Table!$C$8, IF(F575&lt;=499,Spectrum.Pricing.Table!$C$9,IF(F575&lt;=999,Spectrum.Pricing.Table!$C$10,IF(F575&gt;1000,Spectrum.Pricing.Table!$C$11))))</f>
        <v>0</v>
      </c>
      <c r="H575" s="22" t="e">
        <f>VLOOKUP(G575,Spectrum.Pricing.Table!$C$7:$H$11,3,0)</f>
        <v>#N/A</v>
      </c>
      <c r="I575" s="28" t="e">
        <f>VLOOKUP(G575,Spectrum.Pricing.Table!$C$7:$H$11,4,0)</f>
        <v>#N/A</v>
      </c>
      <c r="J575" s="26">
        <v>70</v>
      </c>
      <c r="K575" s="24" t="e">
        <f t="shared" si="17"/>
        <v>#N/A</v>
      </c>
    </row>
    <row r="576" spans="1:11" x14ac:dyDescent="0.3">
      <c r="A576" s="1">
        <v>16045</v>
      </c>
      <c r="B576" t="s">
        <v>1096</v>
      </c>
      <c r="C576" t="s">
        <v>1097</v>
      </c>
      <c r="D576" s="3">
        <v>16719</v>
      </c>
      <c r="E576" s="26">
        <v>560.9</v>
      </c>
      <c r="F576" s="26">
        <f t="shared" si="16"/>
        <v>29.807452308789447</v>
      </c>
      <c r="G576" s="21">
        <f>IF(F576&lt;=86,Spectrum.Pricing.Table!$C$8, IF(F576&lt;=499,Spectrum.Pricing.Table!$C$9,IF(F576&lt;=999,Spectrum.Pricing.Table!$C$10,IF(F576&gt;1000,Spectrum.Pricing.Table!$C$11))))</f>
        <v>0</v>
      </c>
      <c r="H576" s="22" t="e">
        <f>VLOOKUP(G576,Spectrum.Pricing.Table!$C$7:$H$11,3,0)</f>
        <v>#N/A</v>
      </c>
      <c r="I576" s="28" t="e">
        <f>VLOOKUP(G576,Spectrum.Pricing.Table!$C$7:$H$11,4,0)</f>
        <v>#N/A</v>
      </c>
      <c r="J576" s="26">
        <v>70</v>
      </c>
      <c r="K576" s="24" t="e">
        <f t="shared" si="17"/>
        <v>#N/A</v>
      </c>
    </row>
    <row r="577" spans="1:11" x14ac:dyDescent="0.3">
      <c r="A577" s="1">
        <v>16047</v>
      </c>
      <c r="B577" t="s">
        <v>1098</v>
      </c>
      <c r="C577" t="s">
        <v>1099</v>
      </c>
      <c r="D577" s="3">
        <v>15464</v>
      </c>
      <c r="E577" s="26">
        <v>728.97</v>
      </c>
      <c r="F577" s="26">
        <f t="shared" si="16"/>
        <v>21.21349301068631</v>
      </c>
      <c r="G577" s="21">
        <f>IF(F577&lt;=86,Spectrum.Pricing.Table!$C$8, IF(F577&lt;=499,Spectrum.Pricing.Table!$C$9,IF(F577&lt;=999,Spectrum.Pricing.Table!$C$10,IF(F577&gt;1000,Spectrum.Pricing.Table!$C$11))))</f>
        <v>0</v>
      </c>
      <c r="H577" s="22" t="e">
        <f>VLOOKUP(G577,Spectrum.Pricing.Table!$C$7:$H$11,3,0)</f>
        <v>#N/A</v>
      </c>
      <c r="I577" s="28" t="e">
        <f>VLOOKUP(G577,Spectrum.Pricing.Table!$C$7:$H$11,4,0)</f>
        <v>#N/A</v>
      </c>
      <c r="J577" s="26">
        <v>70</v>
      </c>
      <c r="K577" s="24" t="e">
        <f t="shared" si="17"/>
        <v>#N/A</v>
      </c>
    </row>
    <row r="578" spans="1:11" x14ac:dyDescent="0.3">
      <c r="A578" s="1">
        <v>16049</v>
      </c>
      <c r="B578" t="s">
        <v>1100</v>
      </c>
      <c r="C578" t="s">
        <v>1101</v>
      </c>
      <c r="D578" s="3">
        <v>16267</v>
      </c>
      <c r="E578" s="26">
        <v>8477.35</v>
      </c>
      <c r="F578" s="26">
        <f t="shared" ref="F578:F641" si="18">D578/E578</f>
        <v>1.918877951246557</v>
      </c>
      <c r="G578" s="21">
        <f>IF(F578&lt;=86,Spectrum.Pricing.Table!$C$8, IF(F578&lt;=499,Spectrum.Pricing.Table!$C$9,IF(F578&lt;=999,Spectrum.Pricing.Table!$C$10,IF(F578&gt;1000,Spectrum.Pricing.Table!$C$11))))</f>
        <v>0</v>
      </c>
      <c r="H578" s="22" t="e">
        <f>VLOOKUP(G578,Spectrum.Pricing.Table!$C$7:$H$11,3,0)</f>
        <v>#N/A</v>
      </c>
      <c r="I578" s="28" t="e">
        <f>VLOOKUP(G578,Spectrum.Pricing.Table!$C$7:$H$11,4,0)</f>
        <v>#N/A</v>
      </c>
      <c r="J578" s="26">
        <v>70</v>
      </c>
      <c r="K578" s="24" t="e">
        <f t="shared" ref="K578:K641" si="19">D578*I578*J578</f>
        <v>#N/A</v>
      </c>
    </row>
    <row r="579" spans="1:11" x14ac:dyDescent="0.3">
      <c r="A579" s="1">
        <v>16051</v>
      </c>
      <c r="B579" t="s">
        <v>1102</v>
      </c>
      <c r="C579" t="s">
        <v>83</v>
      </c>
      <c r="D579" s="3">
        <v>26140</v>
      </c>
      <c r="E579" s="26">
        <v>1093.5</v>
      </c>
      <c r="F579" s="26">
        <f t="shared" si="18"/>
        <v>23.904892546867856</v>
      </c>
      <c r="G579" s="21">
        <f>IF(F579&lt;=86,Spectrum.Pricing.Table!$C$8, IF(F579&lt;=499,Spectrum.Pricing.Table!$C$9,IF(F579&lt;=999,Spectrum.Pricing.Table!$C$10,IF(F579&gt;1000,Spectrum.Pricing.Table!$C$11))))</f>
        <v>0</v>
      </c>
      <c r="H579" s="22" t="e">
        <f>VLOOKUP(G579,Spectrum.Pricing.Table!$C$7:$H$11,3,0)</f>
        <v>#N/A</v>
      </c>
      <c r="I579" s="28" t="e">
        <f>VLOOKUP(G579,Spectrum.Pricing.Table!$C$7:$H$11,4,0)</f>
        <v>#N/A</v>
      </c>
      <c r="J579" s="26">
        <v>70</v>
      </c>
      <c r="K579" s="24" t="e">
        <f t="shared" si="19"/>
        <v>#N/A</v>
      </c>
    </row>
    <row r="580" spans="1:11" x14ac:dyDescent="0.3">
      <c r="A580" s="1">
        <v>16053</v>
      </c>
      <c r="B580" t="s">
        <v>1103</v>
      </c>
      <c r="C580" t="s">
        <v>1104</v>
      </c>
      <c r="D580" s="3">
        <v>22374</v>
      </c>
      <c r="E580" s="26">
        <v>597.17999999999995</v>
      </c>
      <c r="F580" s="26">
        <f t="shared" si="18"/>
        <v>37.466090625941931</v>
      </c>
      <c r="G580" s="21">
        <f>IF(F580&lt;=86,Spectrum.Pricing.Table!$C$8, IF(F580&lt;=499,Spectrum.Pricing.Table!$C$9,IF(F580&lt;=999,Spectrum.Pricing.Table!$C$10,IF(F580&gt;1000,Spectrum.Pricing.Table!$C$11))))</f>
        <v>0</v>
      </c>
      <c r="H580" s="22" t="e">
        <f>VLOOKUP(G580,Spectrum.Pricing.Table!$C$7:$H$11,3,0)</f>
        <v>#N/A</v>
      </c>
      <c r="I580" s="28" t="e">
        <f>VLOOKUP(G580,Spectrum.Pricing.Table!$C$7:$H$11,4,0)</f>
        <v>#N/A</v>
      </c>
      <c r="J580" s="26">
        <v>70</v>
      </c>
      <c r="K580" s="24" t="e">
        <f t="shared" si="19"/>
        <v>#N/A</v>
      </c>
    </row>
    <row r="581" spans="1:11" x14ac:dyDescent="0.3">
      <c r="A581" s="1">
        <v>16055</v>
      </c>
      <c r="B581" t="s">
        <v>1105</v>
      </c>
      <c r="C581" t="s">
        <v>1106</v>
      </c>
      <c r="D581" s="3">
        <v>138494</v>
      </c>
      <c r="E581" s="26">
        <v>1244.1199999999999</v>
      </c>
      <c r="F581" s="26">
        <f t="shared" si="18"/>
        <v>111.31884384143009</v>
      </c>
      <c r="G581" s="21">
        <f>IF(F581&lt;=86,Spectrum.Pricing.Table!$C$8, IF(F581&lt;=499,Spectrum.Pricing.Table!$C$9,IF(F581&lt;=999,Spectrum.Pricing.Table!$C$10,IF(F581&gt;1000,Spectrum.Pricing.Table!$C$11))))</f>
        <v>0</v>
      </c>
      <c r="H581" s="22" t="e">
        <f>VLOOKUP(G581,Spectrum.Pricing.Table!$C$7:$H$11,3,0)</f>
        <v>#N/A</v>
      </c>
      <c r="I581" s="28" t="e">
        <f>VLOOKUP(G581,Spectrum.Pricing.Table!$C$7:$H$11,4,0)</f>
        <v>#N/A</v>
      </c>
      <c r="J581" s="26">
        <v>70</v>
      </c>
      <c r="K581" s="24" t="e">
        <f t="shared" si="19"/>
        <v>#N/A</v>
      </c>
    </row>
    <row r="582" spans="1:11" x14ac:dyDescent="0.3">
      <c r="A582" s="1">
        <v>16057</v>
      </c>
      <c r="B582" t="s">
        <v>1107</v>
      </c>
      <c r="C582" t="s">
        <v>1108</v>
      </c>
      <c r="D582" s="3">
        <v>37244</v>
      </c>
      <c r="E582" s="26">
        <v>1076</v>
      </c>
      <c r="F582" s="26">
        <f t="shared" si="18"/>
        <v>34.613382899628256</v>
      </c>
      <c r="G582" s="21">
        <f>IF(F582&lt;=86,Spectrum.Pricing.Table!$C$8, IF(F582&lt;=499,Spectrum.Pricing.Table!$C$9,IF(F582&lt;=999,Spectrum.Pricing.Table!$C$10,IF(F582&gt;1000,Spectrum.Pricing.Table!$C$11))))</f>
        <v>0</v>
      </c>
      <c r="H582" s="22" t="e">
        <f>VLOOKUP(G582,Spectrum.Pricing.Table!$C$7:$H$11,3,0)</f>
        <v>#N/A</v>
      </c>
      <c r="I582" s="28" t="e">
        <f>VLOOKUP(G582,Spectrum.Pricing.Table!$C$7:$H$11,4,0)</f>
        <v>#N/A</v>
      </c>
      <c r="J582" s="26">
        <v>70</v>
      </c>
      <c r="K582" s="24" t="e">
        <f t="shared" si="19"/>
        <v>#N/A</v>
      </c>
    </row>
    <row r="583" spans="1:11" x14ac:dyDescent="0.3">
      <c r="A583" s="1">
        <v>16059</v>
      </c>
      <c r="B583" t="s">
        <v>1109</v>
      </c>
      <c r="C583" t="s">
        <v>1110</v>
      </c>
      <c r="D583" s="3">
        <v>7936</v>
      </c>
      <c r="E583" s="26">
        <v>4563.3900000000003</v>
      </c>
      <c r="F583" s="26">
        <f t="shared" si="18"/>
        <v>1.7390580248455643</v>
      </c>
      <c r="G583" s="21">
        <f>IF(F583&lt;=86,Spectrum.Pricing.Table!$C$8, IF(F583&lt;=499,Spectrum.Pricing.Table!$C$9,IF(F583&lt;=999,Spectrum.Pricing.Table!$C$10,IF(F583&gt;1000,Spectrum.Pricing.Table!$C$11))))</f>
        <v>0</v>
      </c>
      <c r="H583" s="22" t="e">
        <f>VLOOKUP(G583,Spectrum.Pricing.Table!$C$7:$H$11,3,0)</f>
        <v>#N/A</v>
      </c>
      <c r="I583" s="28" t="e">
        <f>VLOOKUP(G583,Spectrum.Pricing.Table!$C$7:$H$11,4,0)</f>
        <v>#N/A</v>
      </c>
      <c r="J583" s="26">
        <v>70</v>
      </c>
      <c r="K583" s="24" t="e">
        <f t="shared" si="19"/>
        <v>#N/A</v>
      </c>
    </row>
    <row r="584" spans="1:11" x14ac:dyDescent="0.3">
      <c r="A584" s="1">
        <v>16061</v>
      </c>
      <c r="B584" t="s">
        <v>1111</v>
      </c>
      <c r="C584" t="s">
        <v>1112</v>
      </c>
      <c r="D584" s="3">
        <v>3821</v>
      </c>
      <c r="E584" s="26">
        <v>478.8</v>
      </c>
      <c r="F584" s="26">
        <f t="shared" si="18"/>
        <v>7.9803675856307432</v>
      </c>
      <c r="G584" s="21">
        <f>IF(F584&lt;=86,Spectrum.Pricing.Table!$C$8, IF(F584&lt;=499,Spectrum.Pricing.Table!$C$9,IF(F584&lt;=999,Spectrum.Pricing.Table!$C$10,IF(F584&gt;1000,Spectrum.Pricing.Table!$C$11))))</f>
        <v>0</v>
      </c>
      <c r="H584" s="22" t="e">
        <f>VLOOKUP(G584,Spectrum.Pricing.Table!$C$7:$H$11,3,0)</f>
        <v>#N/A</v>
      </c>
      <c r="I584" s="28" t="e">
        <f>VLOOKUP(G584,Spectrum.Pricing.Table!$C$7:$H$11,4,0)</f>
        <v>#N/A</v>
      </c>
      <c r="J584" s="26">
        <v>70</v>
      </c>
      <c r="K584" s="24" t="e">
        <f t="shared" si="19"/>
        <v>#N/A</v>
      </c>
    </row>
    <row r="585" spans="1:11" x14ac:dyDescent="0.3">
      <c r="A585" s="1">
        <v>16063</v>
      </c>
      <c r="B585" t="s">
        <v>1113</v>
      </c>
      <c r="C585" t="s">
        <v>313</v>
      </c>
      <c r="D585" s="3">
        <v>5208</v>
      </c>
      <c r="E585" s="26">
        <v>1201.4100000000001</v>
      </c>
      <c r="F585" s="26">
        <f t="shared" si="18"/>
        <v>4.334906484880265</v>
      </c>
      <c r="G585" s="21">
        <f>IF(F585&lt;=86,Spectrum.Pricing.Table!$C$8, IF(F585&lt;=499,Spectrum.Pricing.Table!$C$9,IF(F585&lt;=999,Spectrum.Pricing.Table!$C$10,IF(F585&gt;1000,Spectrum.Pricing.Table!$C$11))))</f>
        <v>0</v>
      </c>
      <c r="H585" s="22" t="e">
        <f>VLOOKUP(G585,Spectrum.Pricing.Table!$C$7:$H$11,3,0)</f>
        <v>#N/A</v>
      </c>
      <c r="I585" s="28" t="e">
        <f>VLOOKUP(G585,Spectrum.Pricing.Table!$C$7:$H$11,4,0)</f>
        <v>#N/A</v>
      </c>
      <c r="J585" s="26">
        <v>70</v>
      </c>
      <c r="K585" s="24" t="e">
        <f t="shared" si="19"/>
        <v>#N/A</v>
      </c>
    </row>
    <row r="586" spans="1:11" x14ac:dyDescent="0.3">
      <c r="A586" s="1">
        <v>16065</v>
      </c>
      <c r="B586" t="s">
        <v>1114</v>
      </c>
      <c r="C586" t="s">
        <v>101</v>
      </c>
      <c r="D586" s="3">
        <v>37536</v>
      </c>
      <c r="E586" s="26">
        <v>469.21</v>
      </c>
      <c r="F586" s="26">
        <f t="shared" si="18"/>
        <v>79.998295006500285</v>
      </c>
      <c r="G586" s="21">
        <f>IF(F586&lt;=86,Spectrum.Pricing.Table!$C$8, IF(F586&lt;=499,Spectrum.Pricing.Table!$C$9,IF(F586&lt;=999,Spectrum.Pricing.Table!$C$10,IF(F586&gt;1000,Spectrum.Pricing.Table!$C$11))))</f>
        <v>0</v>
      </c>
      <c r="H586" s="22" t="e">
        <f>VLOOKUP(G586,Spectrum.Pricing.Table!$C$7:$H$11,3,0)</f>
        <v>#N/A</v>
      </c>
      <c r="I586" s="28" t="e">
        <f>VLOOKUP(G586,Spectrum.Pricing.Table!$C$7:$H$11,4,0)</f>
        <v>#N/A</v>
      </c>
      <c r="J586" s="26">
        <v>70</v>
      </c>
      <c r="K586" s="24" t="e">
        <f t="shared" si="19"/>
        <v>#N/A</v>
      </c>
    </row>
    <row r="587" spans="1:11" x14ac:dyDescent="0.3">
      <c r="A587" s="1">
        <v>16067</v>
      </c>
      <c r="B587" t="s">
        <v>1115</v>
      </c>
      <c r="C587" t="s">
        <v>1116</v>
      </c>
      <c r="D587" s="3">
        <v>20069</v>
      </c>
      <c r="E587" s="26">
        <v>757.59</v>
      </c>
      <c r="F587" s="26">
        <f t="shared" si="18"/>
        <v>26.490581977058831</v>
      </c>
      <c r="G587" s="21">
        <f>IF(F587&lt;=86,Spectrum.Pricing.Table!$C$8, IF(F587&lt;=499,Spectrum.Pricing.Table!$C$9,IF(F587&lt;=999,Spectrum.Pricing.Table!$C$10,IF(F587&gt;1000,Spectrum.Pricing.Table!$C$11))))</f>
        <v>0</v>
      </c>
      <c r="H587" s="22" t="e">
        <f>VLOOKUP(G587,Spectrum.Pricing.Table!$C$7:$H$11,3,0)</f>
        <v>#N/A</v>
      </c>
      <c r="I587" s="28" t="e">
        <f>VLOOKUP(G587,Spectrum.Pricing.Table!$C$7:$H$11,4,0)</f>
        <v>#N/A</v>
      </c>
      <c r="J587" s="26">
        <v>70</v>
      </c>
      <c r="K587" s="24" t="e">
        <f t="shared" si="19"/>
        <v>#N/A</v>
      </c>
    </row>
    <row r="588" spans="1:11" x14ac:dyDescent="0.3">
      <c r="A588" s="1">
        <v>16069</v>
      </c>
      <c r="B588" t="s">
        <v>1117</v>
      </c>
      <c r="C588" t="s">
        <v>1118</v>
      </c>
      <c r="D588" s="3">
        <v>39265</v>
      </c>
      <c r="E588" s="26">
        <v>848.09</v>
      </c>
      <c r="F588" s="26">
        <f t="shared" si="18"/>
        <v>46.298152318739753</v>
      </c>
      <c r="G588" s="21">
        <f>IF(F588&lt;=86,Spectrum.Pricing.Table!$C$8, IF(F588&lt;=499,Spectrum.Pricing.Table!$C$9,IF(F588&lt;=999,Spectrum.Pricing.Table!$C$10,IF(F588&gt;1000,Spectrum.Pricing.Table!$C$11))))</f>
        <v>0</v>
      </c>
      <c r="H588" s="22" t="e">
        <f>VLOOKUP(G588,Spectrum.Pricing.Table!$C$7:$H$11,3,0)</f>
        <v>#N/A</v>
      </c>
      <c r="I588" s="28" t="e">
        <f>VLOOKUP(G588,Spectrum.Pricing.Table!$C$7:$H$11,4,0)</f>
        <v>#N/A</v>
      </c>
      <c r="J588" s="26">
        <v>70</v>
      </c>
      <c r="K588" s="24" t="e">
        <f t="shared" si="19"/>
        <v>#N/A</v>
      </c>
    </row>
    <row r="589" spans="1:11" x14ac:dyDescent="0.3">
      <c r="A589" s="1">
        <v>16071</v>
      </c>
      <c r="B589" t="s">
        <v>1119</v>
      </c>
      <c r="C589" t="s">
        <v>1120</v>
      </c>
      <c r="D589" s="3">
        <v>4286</v>
      </c>
      <c r="E589" s="26">
        <v>1200.06</v>
      </c>
      <c r="F589" s="26">
        <f t="shared" si="18"/>
        <v>3.5714880922620535</v>
      </c>
      <c r="G589" s="21">
        <f>IF(F589&lt;=86,Spectrum.Pricing.Table!$C$8, IF(F589&lt;=499,Spectrum.Pricing.Table!$C$9,IF(F589&lt;=999,Spectrum.Pricing.Table!$C$10,IF(F589&gt;1000,Spectrum.Pricing.Table!$C$11))))</f>
        <v>0</v>
      </c>
      <c r="H589" s="22" t="e">
        <f>VLOOKUP(G589,Spectrum.Pricing.Table!$C$7:$H$11,3,0)</f>
        <v>#N/A</v>
      </c>
      <c r="I589" s="28" t="e">
        <f>VLOOKUP(G589,Spectrum.Pricing.Table!$C$7:$H$11,4,0)</f>
        <v>#N/A</v>
      </c>
      <c r="J589" s="26">
        <v>70</v>
      </c>
      <c r="K589" s="24" t="e">
        <f t="shared" si="19"/>
        <v>#N/A</v>
      </c>
    </row>
    <row r="590" spans="1:11" x14ac:dyDescent="0.3">
      <c r="A590" s="1">
        <v>16073</v>
      </c>
      <c r="B590" t="s">
        <v>1121</v>
      </c>
      <c r="C590" t="s">
        <v>1122</v>
      </c>
      <c r="D590" s="3">
        <v>11526</v>
      </c>
      <c r="E590" s="26">
        <v>7665.51</v>
      </c>
      <c r="F590" s="26">
        <f t="shared" si="18"/>
        <v>1.5036181545650582</v>
      </c>
      <c r="G590" s="21">
        <f>IF(F590&lt;=86,Spectrum.Pricing.Table!$C$8, IF(F590&lt;=499,Spectrum.Pricing.Table!$C$9,IF(F590&lt;=999,Spectrum.Pricing.Table!$C$10,IF(F590&gt;1000,Spectrum.Pricing.Table!$C$11))))</f>
        <v>0</v>
      </c>
      <c r="H590" s="22" t="e">
        <f>VLOOKUP(G590,Spectrum.Pricing.Table!$C$7:$H$11,3,0)</f>
        <v>#N/A</v>
      </c>
      <c r="I590" s="28" t="e">
        <f>VLOOKUP(G590,Spectrum.Pricing.Table!$C$7:$H$11,4,0)</f>
        <v>#N/A</v>
      </c>
      <c r="J590" s="26">
        <v>70</v>
      </c>
      <c r="K590" s="24" t="e">
        <f t="shared" si="19"/>
        <v>#N/A</v>
      </c>
    </row>
    <row r="591" spans="1:11" x14ac:dyDescent="0.3">
      <c r="A591" s="1">
        <v>16075</v>
      </c>
      <c r="B591" t="s">
        <v>1123</v>
      </c>
      <c r="C591" t="s">
        <v>1124</v>
      </c>
      <c r="D591" s="3">
        <v>22623</v>
      </c>
      <c r="E591" s="26">
        <v>406.87</v>
      </c>
      <c r="F591" s="26">
        <f t="shared" si="18"/>
        <v>55.602526605549684</v>
      </c>
      <c r="G591" s="21">
        <f>IF(F591&lt;=86,Spectrum.Pricing.Table!$C$8, IF(F591&lt;=499,Spectrum.Pricing.Table!$C$9,IF(F591&lt;=999,Spectrum.Pricing.Table!$C$10,IF(F591&gt;1000,Spectrum.Pricing.Table!$C$11))))</f>
        <v>0</v>
      </c>
      <c r="H591" s="22" t="e">
        <f>VLOOKUP(G591,Spectrum.Pricing.Table!$C$7:$H$11,3,0)</f>
        <v>#N/A</v>
      </c>
      <c r="I591" s="28" t="e">
        <f>VLOOKUP(G591,Spectrum.Pricing.Table!$C$7:$H$11,4,0)</f>
        <v>#N/A</v>
      </c>
      <c r="J591" s="26">
        <v>70</v>
      </c>
      <c r="K591" s="24" t="e">
        <f t="shared" si="19"/>
        <v>#N/A</v>
      </c>
    </row>
    <row r="592" spans="1:11" x14ac:dyDescent="0.3">
      <c r="A592" s="1">
        <v>16077</v>
      </c>
      <c r="B592" t="s">
        <v>1125</v>
      </c>
      <c r="C592" t="s">
        <v>1126</v>
      </c>
      <c r="D592" s="3">
        <v>7817</v>
      </c>
      <c r="E592" s="26">
        <v>1404.24</v>
      </c>
      <c r="F592" s="26">
        <f t="shared" si="18"/>
        <v>5.5667122429214375</v>
      </c>
      <c r="G592" s="21">
        <f>IF(F592&lt;=86,Spectrum.Pricing.Table!$C$8, IF(F592&lt;=499,Spectrum.Pricing.Table!$C$9,IF(F592&lt;=999,Spectrum.Pricing.Table!$C$10,IF(F592&gt;1000,Spectrum.Pricing.Table!$C$11))))</f>
        <v>0</v>
      </c>
      <c r="H592" s="22" t="e">
        <f>VLOOKUP(G592,Spectrum.Pricing.Table!$C$7:$H$11,3,0)</f>
        <v>#N/A</v>
      </c>
      <c r="I592" s="28" t="e">
        <f>VLOOKUP(G592,Spectrum.Pricing.Table!$C$7:$H$11,4,0)</f>
        <v>#N/A</v>
      </c>
      <c r="J592" s="26">
        <v>70</v>
      </c>
      <c r="K592" s="24" t="e">
        <f t="shared" si="19"/>
        <v>#N/A</v>
      </c>
    </row>
    <row r="593" spans="1:11" x14ac:dyDescent="0.3">
      <c r="A593" s="1">
        <v>16079</v>
      </c>
      <c r="B593" t="s">
        <v>1127</v>
      </c>
      <c r="C593" t="s">
        <v>1128</v>
      </c>
      <c r="D593" s="3">
        <v>12765</v>
      </c>
      <c r="E593" s="26">
        <v>2629.66</v>
      </c>
      <c r="F593" s="26">
        <f t="shared" si="18"/>
        <v>4.854239711597697</v>
      </c>
      <c r="G593" s="21">
        <f>IF(F593&lt;=86,Spectrum.Pricing.Table!$C$8, IF(F593&lt;=499,Spectrum.Pricing.Table!$C$9,IF(F593&lt;=999,Spectrum.Pricing.Table!$C$10,IF(F593&gt;1000,Spectrum.Pricing.Table!$C$11))))</f>
        <v>0</v>
      </c>
      <c r="H593" s="22" t="e">
        <f>VLOOKUP(G593,Spectrum.Pricing.Table!$C$7:$H$11,3,0)</f>
        <v>#N/A</v>
      </c>
      <c r="I593" s="28" t="e">
        <f>VLOOKUP(G593,Spectrum.Pricing.Table!$C$7:$H$11,4,0)</f>
        <v>#N/A</v>
      </c>
      <c r="J593" s="26">
        <v>70</v>
      </c>
      <c r="K593" s="24" t="e">
        <f t="shared" si="19"/>
        <v>#N/A</v>
      </c>
    </row>
    <row r="594" spans="1:11" x14ac:dyDescent="0.3">
      <c r="A594" s="1">
        <v>16081</v>
      </c>
      <c r="B594" t="s">
        <v>1129</v>
      </c>
      <c r="C594" t="s">
        <v>1130</v>
      </c>
      <c r="D594" s="3">
        <v>10170</v>
      </c>
      <c r="E594" s="26">
        <v>449.46</v>
      </c>
      <c r="F594" s="26">
        <f t="shared" si="18"/>
        <v>22.627152583099722</v>
      </c>
      <c r="G594" s="21">
        <f>IF(F594&lt;=86,Spectrum.Pricing.Table!$C$8, IF(F594&lt;=499,Spectrum.Pricing.Table!$C$9,IF(F594&lt;=999,Spectrum.Pricing.Table!$C$10,IF(F594&gt;1000,Spectrum.Pricing.Table!$C$11))))</f>
        <v>0</v>
      </c>
      <c r="H594" s="22" t="e">
        <f>VLOOKUP(G594,Spectrum.Pricing.Table!$C$7:$H$11,3,0)</f>
        <v>#N/A</v>
      </c>
      <c r="I594" s="28" t="e">
        <f>VLOOKUP(G594,Spectrum.Pricing.Table!$C$7:$H$11,4,0)</f>
        <v>#N/A</v>
      </c>
      <c r="J594" s="26">
        <v>70</v>
      </c>
      <c r="K594" s="24" t="e">
        <f t="shared" si="19"/>
        <v>#N/A</v>
      </c>
    </row>
    <row r="595" spans="1:11" x14ac:dyDescent="0.3">
      <c r="A595" s="1">
        <v>16083</v>
      </c>
      <c r="B595" t="s">
        <v>1131</v>
      </c>
      <c r="C595" t="s">
        <v>1132</v>
      </c>
      <c r="D595" s="3">
        <v>77230</v>
      </c>
      <c r="E595" s="26">
        <v>1921.21</v>
      </c>
      <c r="F595" s="26">
        <f t="shared" si="18"/>
        <v>40.198624824980087</v>
      </c>
      <c r="G595" s="21">
        <f>IF(F595&lt;=86,Spectrum.Pricing.Table!$C$8, IF(F595&lt;=499,Spectrum.Pricing.Table!$C$9,IF(F595&lt;=999,Spectrum.Pricing.Table!$C$10,IF(F595&gt;1000,Spectrum.Pricing.Table!$C$11))))</f>
        <v>0</v>
      </c>
      <c r="H595" s="22" t="e">
        <f>VLOOKUP(G595,Spectrum.Pricing.Table!$C$7:$H$11,3,0)</f>
        <v>#N/A</v>
      </c>
      <c r="I595" s="28" t="e">
        <f>VLOOKUP(G595,Spectrum.Pricing.Table!$C$7:$H$11,4,0)</f>
        <v>#N/A</v>
      </c>
      <c r="J595" s="26">
        <v>70</v>
      </c>
      <c r="K595" s="24" t="e">
        <f t="shared" si="19"/>
        <v>#N/A</v>
      </c>
    </row>
    <row r="596" spans="1:11" x14ac:dyDescent="0.3">
      <c r="A596" s="1">
        <v>16085</v>
      </c>
      <c r="B596" t="s">
        <v>1133</v>
      </c>
      <c r="C596" t="s">
        <v>1134</v>
      </c>
      <c r="D596" s="3">
        <v>9862</v>
      </c>
      <c r="E596" s="26">
        <v>3664.52</v>
      </c>
      <c r="F596" s="26">
        <f t="shared" si="18"/>
        <v>2.6912119459028743</v>
      </c>
      <c r="G596" s="21">
        <f>IF(F596&lt;=86,Spectrum.Pricing.Table!$C$8, IF(F596&lt;=499,Spectrum.Pricing.Table!$C$9,IF(F596&lt;=999,Spectrum.Pricing.Table!$C$10,IF(F596&gt;1000,Spectrum.Pricing.Table!$C$11))))</f>
        <v>0</v>
      </c>
      <c r="H596" s="22" t="e">
        <f>VLOOKUP(G596,Spectrum.Pricing.Table!$C$7:$H$11,3,0)</f>
        <v>#N/A</v>
      </c>
      <c r="I596" s="28" t="e">
        <f>VLOOKUP(G596,Spectrum.Pricing.Table!$C$7:$H$11,4,0)</f>
        <v>#N/A</v>
      </c>
      <c r="J596" s="26">
        <v>70</v>
      </c>
      <c r="K596" s="24" t="e">
        <f t="shared" si="19"/>
        <v>#N/A</v>
      </c>
    </row>
    <row r="597" spans="1:11" x14ac:dyDescent="0.3">
      <c r="A597" s="1">
        <v>16087</v>
      </c>
      <c r="B597" t="s">
        <v>1135</v>
      </c>
      <c r="C597" t="s">
        <v>142</v>
      </c>
      <c r="D597" s="3">
        <v>10198</v>
      </c>
      <c r="E597" s="26">
        <v>1452.98</v>
      </c>
      <c r="F597" s="26">
        <f t="shared" si="18"/>
        <v>7.0186788531156656</v>
      </c>
      <c r="G597" s="21">
        <f>IF(F597&lt;=86,Spectrum.Pricing.Table!$C$8, IF(F597&lt;=499,Spectrum.Pricing.Table!$C$9,IF(F597&lt;=999,Spectrum.Pricing.Table!$C$10,IF(F597&gt;1000,Spectrum.Pricing.Table!$C$11))))</f>
        <v>0</v>
      </c>
      <c r="H597" s="22" t="e">
        <f>VLOOKUP(G597,Spectrum.Pricing.Table!$C$7:$H$11,3,0)</f>
        <v>#N/A</v>
      </c>
      <c r="I597" s="28" t="e">
        <f>VLOOKUP(G597,Spectrum.Pricing.Table!$C$7:$H$11,4,0)</f>
        <v>#N/A</v>
      </c>
      <c r="J597" s="26">
        <v>70</v>
      </c>
      <c r="K597" s="24" t="e">
        <f t="shared" si="19"/>
        <v>#N/A</v>
      </c>
    </row>
    <row r="598" spans="1:11" x14ac:dyDescent="0.3">
      <c r="A598" s="1">
        <v>17001</v>
      </c>
      <c r="B598" t="s">
        <v>1138</v>
      </c>
      <c r="C598" t="s">
        <v>496</v>
      </c>
      <c r="D598" s="3">
        <v>67103</v>
      </c>
      <c r="E598" s="26">
        <v>855.2</v>
      </c>
      <c r="F598" s="26">
        <f t="shared" si="18"/>
        <v>78.464686623012156</v>
      </c>
      <c r="G598" s="21">
        <f>IF(F598&lt;=86,Spectrum.Pricing.Table!$C$8, IF(F598&lt;=499,Spectrum.Pricing.Table!$C$9,IF(F598&lt;=999,Spectrum.Pricing.Table!$C$10,IF(F598&gt;1000,Spectrum.Pricing.Table!$C$11))))</f>
        <v>0</v>
      </c>
      <c r="H598" s="22" t="e">
        <f>VLOOKUP(G598,Spectrum.Pricing.Table!$C$7:$H$11,3,0)</f>
        <v>#N/A</v>
      </c>
      <c r="I598" s="28" t="e">
        <f>VLOOKUP(G598,Spectrum.Pricing.Table!$C$7:$H$11,4,0)</f>
        <v>#N/A</v>
      </c>
      <c r="J598" s="26">
        <v>70</v>
      </c>
      <c r="K598" s="24" t="e">
        <f t="shared" si="19"/>
        <v>#N/A</v>
      </c>
    </row>
    <row r="599" spans="1:11" x14ac:dyDescent="0.3">
      <c r="A599" s="1">
        <v>17003</v>
      </c>
      <c r="B599" t="s">
        <v>1139</v>
      </c>
      <c r="C599" t="s">
        <v>1140</v>
      </c>
      <c r="D599" s="3">
        <v>8238</v>
      </c>
      <c r="E599" s="26">
        <v>235.51</v>
      </c>
      <c r="F599" s="26">
        <f t="shared" si="18"/>
        <v>34.979406394632925</v>
      </c>
      <c r="G599" s="21">
        <f>IF(F599&lt;=86,Spectrum.Pricing.Table!$C$8, IF(F599&lt;=499,Spectrum.Pricing.Table!$C$9,IF(F599&lt;=999,Spectrum.Pricing.Table!$C$10,IF(F599&gt;1000,Spectrum.Pricing.Table!$C$11))))</f>
        <v>0</v>
      </c>
      <c r="H599" s="22" t="e">
        <f>VLOOKUP(G599,Spectrum.Pricing.Table!$C$7:$H$11,3,0)</f>
        <v>#N/A</v>
      </c>
      <c r="I599" s="28" t="e">
        <f>VLOOKUP(G599,Spectrum.Pricing.Table!$C$7:$H$11,4,0)</f>
        <v>#N/A</v>
      </c>
      <c r="J599" s="26">
        <v>70</v>
      </c>
      <c r="K599" s="24" t="e">
        <f t="shared" si="19"/>
        <v>#N/A</v>
      </c>
    </row>
    <row r="600" spans="1:11" x14ac:dyDescent="0.3">
      <c r="A600" s="1">
        <v>17005</v>
      </c>
      <c r="B600" t="s">
        <v>1141</v>
      </c>
      <c r="C600" t="s">
        <v>1142</v>
      </c>
      <c r="D600" s="3">
        <v>17768</v>
      </c>
      <c r="E600" s="26">
        <v>380.28</v>
      </c>
      <c r="F600" s="26">
        <f t="shared" si="18"/>
        <v>46.723466919112234</v>
      </c>
      <c r="G600" s="21">
        <f>IF(F600&lt;=86,Spectrum.Pricing.Table!$C$8, IF(F600&lt;=499,Spectrum.Pricing.Table!$C$9,IF(F600&lt;=999,Spectrum.Pricing.Table!$C$10,IF(F600&gt;1000,Spectrum.Pricing.Table!$C$11))))</f>
        <v>0</v>
      </c>
      <c r="H600" s="22" t="e">
        <f>VLOOKUP(G600,Spectrum.Pricing.Table!$C$7:$H$11,3,0)</f>
        <v>#N/A</v>
      </c>
      <c r="I600" s="28" t="e">
        <f>VLOOKUP(G600,Spectrum.Pricing.Table!$C$7:$H$11,4,0)</f>
        <v>#N/A</v>
      </c>
      <c r="J600" s="26">
        <v>70</v>
      </c>
      <c r="K600" s="24" t="e">
        <f t="shared" si="19"/>
        <v>#N/A</v>
      </c>
    </row>
    <row r="601" spans="1:11" x14ac:dyDescent="0.3">
      <c r="A601" s="1">
        <v>17007</v>
      </c>
      <c r="B601" t="s">
        <v>1143</v>
      </c>
      <c r="C601" t="s">
        <v>253</v>
      </c>
      <c r="D601" s="3">
        <v>54165</v>
      </c>
      <c r="E601" s="26">
        <v>280.72000000000003</v>
      </c>
      <c r="F601" s="26">
        <f t="shared" si="18"/>
        <v>192.95027073240237</v>
      </c>
      <c r="G601" s="21">
        <f>IF(F601&lt;=86,Spectrum.Pricing.Table!$C$8, IF(F601&lt;=499,Spectrum.Pricing.Table!$C$9,IF(F601&lt;=999,Spectrum.Pricing.Table!$C$10,IF(F601&gt;1000,Spectrum.Pricing.Table!$C$11))))</f>
        <v>0</v>
      </c>
      <c r="H601" s="22" t="e">
        <f>VLOOKUP(G601,Spectrum.Pricing.Table!$C$7:$H$11,3,0)</f>
        <v>#N/A</v>
      </c>
      <c r="I601" s="28" t="e">
        <f>VLOOKUP(G601,Spectrum.Pricing.Table!$C$7:$H$11,4,0)</f>
        <v>#N/A</v>
      </c>
      <c r="J601" s="26">
        <v>70</v>
      </c>
      <c r="K601" s="24" t="e">
        <f t="shared" si="19"/>
        <v>#N/A</v>
      </c>
    </row>
    <row r="602" spans="1:11" x14ac:dyDescent="0.3">
      <c r="A602" s="1">
        <v>17009</v>
      </c>
      <c r="B602" t="s">
        <v>1144</v>
      </c>
      <c r="C602" t="s">
        <v>1145</v>
      </c>
      <c r="D602" s="3">
        <v>6937</v>
      </c>
      <c r="E602" s="26">
        <v>305.61</v>
      </c>
      <c r="F602" s="26">
        <f t="shared" si="18"/>
        <v>22.698864565950068</v>
      </c>
      <c r="G602" s="21">
        <f>IF(F602&lt;=86,Spectrum.Pricing.Table!$C$8, IF(F602&lt;=499,Spectrum.Pricing.Table!$C$9,IF(F602&lt;=999,Spectrum.Pricing.Table!$C$10,IF(F602&gt;1000,Spectrum.Pricing.Table!$C$11))))</f>
        <v>0</v>
      </c>
      <c r="H602" s="22" t="e">
        <f>VLOOKUP(G602,Spectrum.Pricing.Table!$C$7:$H$11,3,0)</f>
        <v>#N/A</v>
      </c>
      <c r="I602" s="28" t="e">
        <f>VLOOKUP(G602,Spectrum.Pricing.Table!$C$7:$H$11,4,0)</f>
        <v>#N/A</v>
      </c>
      <c r="J602" s="26">
        <v>70</v>
      </c>
      <c r="K602" s="24" t="e">
        <f t="shared" si="19"/>
        <v>#N/A</v>
      </c>
    </row>
    <row r="603" spans="1:11" x14ac:dyDescent="0.3">
      <c r="A603" s="1">
        <v>17011</v>
      </c>
      <c r="B603" t="s">
        <v>1146</v>
      </c>
      <c r="C603" t="s">
        <v>1147</v>
      </c>
      <c r="D603" s="3">
        <v>34978</v>
      </c>
      <c r="E603" s="26">
        <v>869.03</v>
      </c>
      <c r="F603" s="26">
        <f t="shared" si="18"/>
        <v>40.24947355097062</v>
      </c>
      <c r="G603" s="21">
        <f>IF(F603&lt;=86,Spectrum.Pricing.Table!$C$8, IF(F603&lt;=499,Spectrum.Pricing.Table!$C$9,IF(F603&lt;=999,Spectrum.Pricing.Table!$C$10,IF(F603&gt;1000,Spectrum.Pricing.Table!$C$11))))</f>
        <v>0</v>
      </c>
      <c r="H603" s="22" t="e">
        <f>VLOOKUP(G603,Spectrum.Pricing.Table!$C$7:$H$11,3,0)</f>
        <v>#N/A</v>
      </c>
      <c r="I603" s="28" t="e">
        <f>VLOOKUP(G603,Spectrum.Pricing.Table!$C$7:$H$11,4,0)</f>
        <v>#N/A</v>
      </c>
      <c r="J603" s="26">
        <v>70</v>
      </c>
      <c r="K603" s="24" t="e">
        <f t="shared" si="19"/>
        <v>#N/A</v>
      </c>
    </row>
    <row r="604" spans="1:11" x14ac:dyDescent="0.3">
      <c r="A604" s="1">
        <v>17013</v>
      </c>
      <c r="B604" t="s">
        <v>1148</v>
      </c>
      <c r="C604" t="s">
        <v>25</v>
      </c>
      <c r="D604" s="3">
        <v>5089</v>
      </c>
      <c r="E604" s="26">
        <v>253.82</v>
      </c>
      <c r="F604" s="26">
        <f t="shared" si="18"/>
        <v>20.049641478212909</v>
      </c>
      <c r="G604" s="21">
        <f>IF(F604&lt;=86,Spectrum.Pricing.Table!$C$8, IF(F604&lt;=499,Spectrum.Pricing.Table!$C$9,IF(F604&lt;=999,Spectrum.Pricing.Table!$C$10,IF(F604&gt;1000,Spectrum.Pricing.Table!$C$11))))</f>
        <v>0</v>
      </c>
      <c r="H604" s="22" t="e">
        <f>VLOOKUP(G604,Spectrum.Pricing.Table!$C$7:$H$11,3,0)</f>
        <v>#N/A</v>
      </c>
      <c r="I604" s="28" t="e">
        <f>VLOOKUP(G604,Spectrum.Pricing.Table!$C$7:$H$11,4,0)</f>
        <v>#N/A</v>
      </c>
      <c r="J604" s="26">
        <v>70</v>
      </c>
      <c r="K604" s="24" t="e">
        <f t="shared" si="19"/>
        <v>#N/A</v>
      </c>
    </row>
    <row r="605" spans="1:11" x14ac:dyDescent="0.3">
      <c r="A605" s="1">
        <v>17015</v>
      </c>
      <c r="B605" t="s">
        <v>1149</v>
      </c>
      <c r="C605" t="s">
        <v>258</v>
      </c>
      <c r="D605" s="3">
        <v>15387</v>
      </c>
      <c r="E605" s="26">
        <v>444.81</v>
      </c>
      <c r="F605" s="26">
        <f t="shared" si="18"/>
        <v>34.592297835030685</v>
      </c>
      <c r="G605" s="21">
        <f>IF(F605&lt;=86,Spectrum.Pricing.Table!$C$8, IF(F605&lt;=499,Spectrum.Pricing.Table!$C$9,IF(F605&lt;=999,Spectrum.Pricing.Table!$C$10,IF(F605&gt;1000,Spectrum.Pricing.Table!$C$11))))</f>
        <v>0</v>
      </c>
      <c r="H605" s="22" t="e">
        <f>VLOOKUP(G605,Spectrum.Pricing.Table!$C$7:$H$11,3,0)</f>
        <v>#N/A</v>
      </c>
      <c r="I605" s="28" t="e">
        <f>VLOOKUP(G605,Spectrum.Pricing.Table!$C$7:$H$11,4,0)</f>
        <v>#N/A</v>
      </c>
      <c r="J605" s="26">
        <v>70</v>
      </c>
      <c r="K605" s="24" t="e">
        <f t="shared" si="19"/>
        <v>#N/A</v>
      </c>
    </row>
    <row r="606" spans="1:11" x14ac:dyDescent="0.3">
      <c r="A606" s="1">
        <v>17017</v>
      </c>
      <c r="B606" t="s">
        <v>1150</v>
      </c>
      <c r="C606" t="s">
        <v>1151</v>
      </c>
      <c r="D606" s="3">
        <v>13642</v>
      </c>
      <c r="E606" s="26">
        <v>375.82</v>
      </c>
      <c r="F606" s="26">
        <f t="shared" si="18"/>
        <v>36.299292214357941</v>
      </c>
      <c r="G606" s="21">
        <f>IF(F606&lt;=86,Spectrum.Pricing.Table!$C$8, IF(F606&lt;=499,Spectrum.Pricing.Table!$C$9,IF(F606&lt;=999,Spectrum.Pricing.Table!$C$10,IF(F606&gt;1000,Spectrum.Pricing.Table!$C$11))))</f>
        <v>0</v>
      </c>
      <c r="H606" s="22" t="e">
        <f>VLOOKUP(G606,Spectrum.Pricing.Table!$C$7:$H$11,3,0)</f>
        <v>#N/A</v>
      </c>
      <c r="I606" s="28" t="e">
        <f>VLOOKUP(G606,Spectrum.Pricing.Table!$C$7:$H$11,4,0)</f>
        <v>#N/A</v>
      </c>
      <c r="J606" s="26">
        <v>70</v>
      </c>
      <c r="K606" s="24" t="e">
        <f t="shared" si="19"/>
        <v>#N/A</v>
      </c>
    </row>
    <row r="607" spans="1:11" x14ac:dyDescent="0.3">
      <c r="A607" s="1">
        <v>17019</v>
      </c>
      <c r="B607" t="s">
        <v>1152</v>
      </c>
      <c r="C607" t="s">
        <v>1153</v>
      </c>
      <c r="D607" s="3">
        <v>201081</v>
      </c>
      <c r="E607" s="26">
        <v>996.27</v>
      </c>
      <c r="F607" s="26">
        <f t="shared" si="18"/>
        <v>201.83384022403567</v>
      </c>
      <c r="G607" s="21">
        <f>IF(F607&lt;=86,Spectrum.Pricing.Table!$C$8, IF(F607&lt;=499,Spectrum.Pricing.Table!$C$9,IF(F607&lt;=999,Spectrum.Pricing.Table!$C$10,IF(F607&gt;1000,Spectrum.Pricing.Table!$C$11))))</f>
        <v>0</v>
      </c>
      <c r="H607" s="22" t="e">
        <f>VLOOKUP(G607,Spectrum.Pricing.Table!$C$7:$H$11,3,0)</f>
        <v>#N/A</v>
      </c>
      <c r="I607" s="28" t="e">
        <f>VLOOKUP(G607,Spectrum.Pricing.Table!$C$7:$H$11,4,0)</f>
        <v>#N/A</v>
      </c>
      <c r="J607" s="26">
        <v>70</v>
      </c>
      <c r="K607" s="24" t="e">
        <f t="shared" si="19"/>
        <v>#N/A</v>
      </c>
    </row>
    <row r="608" spans="1:11" x14ac:dyDescent="0.3">
      <c r="A608" s="1">
        <v>17021</v>
      </c>
      <c r="B608" t="s">
        <v>1154</v>
      </c>
      <c r="C608" t="s">
        <v>1155</v>
      </c>
      <c r="D608" s="3">
        <v>34800</v>
      </c>
      <c r="E608" s="26">
        <v>709.38</v>
      </c>
      <c r="F608" s="26">
        <f t="shared" si="18"/>
        <v>49.056922946798615</v>
      </c>
      <c r="G608" s="21">
        <f>IF(F608&lt;=86,Spectrum.Pricing.Table!$C$8, IF(F608&lt;=499,Spectrum.Pricing.Table!$C$9,IF(F608&lt;=999,Spectrum.Pricing.Table!$C$10,IF(F608&gt;1000,Spectrum.Pricing.Table!$C$11))))</f>
        <v>0</v>
      </c>
      <c r="H608" s="22" t="e">
        <f>VLOOKUP(G608,Spectrum.Pricing.Table!$C$7:$H$11,3,0)</f>
        <v>#N/A</v>
      </c>
      <c r="I608" s="28" t="e">
        <f>VLOOKUP(G608,Spectrum.Pricing.Table!$C$7:$H$11,4,0)</f>
        <v>#N/A</v>
      </c>
      <c r="J608" s="26">
        <v>70</v>
      </c>
      <c r="K608" s="24" t="e">
        <f t="shared" si="19"/>
        <v>#N/A</v>
      </c>
    </row>
    <row r="609" spans="1:11" x14ac:dyDescent="0.3">
      <c r="A609" s="1">
        <v>17023</v>
      </c>
      <c r="B609" t="s">
        <v>1156</v>
      </c>
      <c r="C609" t="s">
        <v>262</v>
      </c>
      <c r="D609" s="3">
        <v>16335</v>
      </c>
      <c r="E609" s="26">
        <v>501.42</v>
      </c>
      <c r="F609" s="26">
        <f t="shared" si="18"/>
        <v>32.577479956922339</v>
      </c>
      <c r="G609" s="21">
        <f>IF(F609&lt;=86,Spectrum.Pricing.Table!$C$8, IF(F609&lt;=499,Spectrum.Pricing.Table!$C$9,IF(F609&lt;=999,Spectrum.Pricing.Table!$C$10,IF(F609&gt;1000,Spectrum.Pricing.Table!$C$11))))</f>
        <v>0</v>
      </c>
      <c r="H609" s="22" t="e">
        <f>VLOOKUP(G609,Spectrum.Pricing.Table!$C$7:$H$11,3,0)</f>
        <v>#N/A</v>
      </c>
      <c r="I609" s="28" t="e">
        <f>VLOOKUP(G609,Spectrum.Pricing.Table!$C$7:$H$11,4,0)</f>
        <v>#N/A</v>
      </c>
      <c r="J609" s="26">
        <v>70</v>
      </c>
      <c r="K609" s="24" t="e">
        <f t="shared" si="19"/>
        <v>#N/A</v>
      </c>
    </row>
    <row r="610" spans="1:11" x14ac:dyDescent="0.3">
      <c r="A610" s="1">
        <v>17025</v>
      </c>
      <c r="B610" t="s">
        <v>1157</v>
      </c>
      <c r="C610" t="s">
        <v>37</v>
      </c>
      <c r="D610" s="3">
        <v>13815</v>
      </c>
      <c r="E610" s="26">
        <v>468.32</v>
      </c>
      <c r="F610" s="26">
        <f t="shared" si="18"/>
        <v>29.499060471472497</v>
      </c>
      <c r="G610" s="21">
        <f>IF(F610&lt;=86,Spectrum.Pricing.Table!$C$8, IF(F610&lt;=499,Spectrum.Pricing.Table!$C$9,IF(F610&lt;=999,Spectrum.Pricing.Table!$C$10,IF(F610&gt;1000,Spectrum.Pricing.Table!$C$11))))</f>
        <v>0</v>
      </c>
      <c r="H610" s="22" t="e">
        <f>VLOOKUP(G610,Spectrum.Pricing.Table!$C$7:$H$11,3,0)</f>
        <v>#N/A</v>
      </c>
      <c r="I610" s="28" t="e">
        <f>VLOOKUP(G610,Spectrum.Pricing.Table!$C$7:$H$11,4,0)</f>
        <v>#N/A</v>
      </c>
      <c r="J610" s="26">
        <v>70</v>
      </c>
      <c r="K610" s="24" t="e">
        <f t="shared" si="19"/>
        <v>#N/A</v>
      </c>
    </row>
    <row r="611" spans="1:11" x14ac:dyDescent="0.3">
      <c r="A611" s="1">
        <v>17027</v>
      </c>
      <c r="B611" t="s">
        <v>1158</v>
      </c>
      <c r="C611" t="s">
        <v>1159</v>
      </c>
      <c r="D611" s="3">
        <v>37762</v>
      </c>
      <c r="E611" s="26">
        <v>474.09</v>
      </c>
      <c r="F611" s="26">
        <f t="shared" si="18"/>
        <v>79.651542955978826</v>
      </c>
      <c r="G611" s="21">
        <f>IF(F611&lt;=86,Spectrum.Pricing.Table!$C$8, IF(F611&lt;=499,Spectrum.Pricing.Table!$C$9,IF(F611&lt;=999,Spectrum.Pricing.Table!$C$10,IF(F611&gt;1000,Spectrum.Pricing.Table!$C$11))))</f>
        <v>0</v>
      </c>
      <c r="H611" s="22" t="e">
        <f>VLOOKUP(G611,Spectrum.Pricing.Table!$C$7:$H$11,3,0)</f>
        <v>#N/A</v>
      </c>
      <c r="I611" s="28" t="e">
        <f>VLOOKUP(G611,Spectrum.Pricing.Table!$C$7:$H$11,4,0)</f>
        <v>#N/A</v>
      </c>
      <c r="J611" s="26">
        <v>70</v>
      </c>
      <c r="K611" s="24" t="e">
        <f t="shared" si="19"/>
        <v>#N/A</v>
      </c>
    </row>
    <row r="612" spans="1:11" x14ac:dyDescent="0.3">
      <c r="A612" s="1">
        <v>17029</v>
      </c>
      <c r="B612" t="s">
        <v>1160</v>
      </c>
      <c r="C612" t="s">
        <v>1161</v>
      </c>
      <c r="D612" s="3">
        <v>53873</v>
      </c>
      <c r="E612" s="26">
        <v>508.29</v>
      </c>
      <c r="F612" s="26">
        <f t="shared" si="18"/>
        <v>105.98870723405929</v>
      </c>
      <c r="G612" s="21">
        <f>IF(F612&lt;=86,Spectrum.Pricing.Table!$C$8, IF(F612&lt;=499,Spectrum.Pricing.Table!$C$9,IF(F612&lt;=999,Spectrum.Pricing.Table!$C$10,IF(F612&gt;1000,Spectrum.Pricing.Table!$C$11))))</f>
        <v>0</v>
      </c>
      <c r="H612" s="22" t="e">
        <f>VLOOKUP(G612,Spectrum.Pricing.Table!$C$7:$H$11,3,0)</f>
        <v>#N/A</v>
      </c>
      <c r="I612" s="28" t="e">
        <f>VLOOKUP(G612,Spectrum.Pricing.Table!$C$7:$H$11,4,0)</f>
        <v>#N/A</v>
      </c>
      <c r="J612" s="26">
        <v>70</v>
      </c>
      <c r="K612" s="24" t="e">
        <f t="shared" si="19"/>
        <v>#N/A</v>
      </c>
    </row>
    <row r="613" spans="1:11" x14ac:dyDescent="0.3">
      <c r="A613" s="1">
        <v>17031</v>
      </c>
      <c r="B613" t="s">
        <v>1162</v>
      </c>
      <c r="C613" t="s">
        <v>836</v>
      </c>
      <c r="D613" s="3">
        <v>5194675</v>
      </c>
      <c r="E613" s="26">
        <v>945.33</v>
      </c>
      <c r="F613" s="26">
        <f t="shared" si="18"/>
        <v>5495.0916611130506</v>
      </c>
      <c r="G613" s="21">
        <f>IF(F613&lt;=86,Spectrum.Pricing.Table!$C$8, IF(F613&lt;=499,Spectrum.Pricing.Table!$C$9,IF(F613&lt;=999,Spectrum.Pricing.Table!$C$10,IF(F613&gt;1000,Spectrum.Pricing.Table!$C$11))))</f>
        <v>0</v>
      </c>
      <c r="H613" s="22" t="e">
        <f>VLOOKUP(G613,Spectrum.Pricing.Table!$C$7:$H$11,3,0)</f>
        <v>#N/A</v>
      </c>
      <c r="I613" s="28" t="e">
        <f>VLOOKUP(G613,Spectrum.Pricing.Table!$C$7:$H$11,4,0)</f>
        <v>#N/A</v>
      </c>
      <c r="J613" s="26">
        <v>70</v>
      </c>
      <c r="K613" s="24" t="e">
        <f t="shared" si="19"/>
        <v>#N/A</v>
      </c>
    </row>
    <row r="614" spans="1:11" x14ac:dyDescent="0.3">
      <c r="A614" s="1">
        <v>17033</v>
      </c>
      <c r="B614" t="s">
        <v>1163</v>
      </c>
      <c r="C614" t="s">
        <v>274</v>
      </c>
      <c r="D614" s="3">
        <v>19817</v>
      </c>
      <c r="E614" s="26">
        <v>443.63</v>
      </c>
      <c r="F614" s="26">
        <f t="shared" si="18"/>
        <v>44.670107972860265</v>
      </c>
      <c r="G614" s="21">
        <f>IF(F614&lt;=86,Spectrum.Pricing.Table!$C$8, IF(F614&lt;=499,Spectrum.Pricing.Table!$C$9,IF(F614&lt;=999,Spectrum.Pricing.Table!$C$10,IF(F614&gt;1000,Spectrum.Pricing.Table!$C$11))))</f>
        <v>0</v>
      </c>
      <c r="H614" s="22" t="e">
        <f>VLOOKUP(G614,Spectrum.Pricing.Table!$C$7:$H$11,3,0)</f>
        <v>#N/A</v>
      </c>
      <c r="I614" s="28" t="e">
        <f>VLOOKUP(G614,Spectrum.Pricing.Table!$C$7:$H$11,4,0)</f>
        <v>#N/A</v>
      </c>
      <c r="J614" s="26">
        <v>70</v>
      </c>
      <c r="K614" s="24" t="e">
        <f t="shared" si="19"/>
        <v>#N/A</v>
      </c>
    </row>
    <row r="615" spans="1:11" x14ac:dyDescent="0.3">
      <c r="A615" s="1">
        <v>17035</v>
      </c>
      <c r="B615" t="s">
        <v>1164</v>
      </c>
      <c r="C615" t="s">
        <v>1165</v>
      </c>
      <c r="D615" s="3">
        <v>11048</v>
      </c>
      <c r="E615" s="26">
        <v>346.02</v>
      </c>
      <c r="F615" s="26">
        <f t="shared" si="18"/>
        <v>31.928790243338536</v>
      </c>
      <c r="G615" s="21">
        <f>IF(F615&lt;=86,Spectrum.Pricing.Table!$C$8, IF(F615&lt;=499,Spectrum.Pricing.Table!$C$9,IF(F615&lt;=999,Spectrum.Pricing.Table!$C$10,IF(F615&gt;1000,Spectrum.Pricing.Table!$C$11))))</f>
        <v>0</v>
      </c>
      <c r="H615" s="22" t="e">
        <f>VLOOKUP(G615,Spectrum.Pricing.Table!$C$7:$H$11,3,0)</f>
        <v>#N/A</v>
      </c>
      <c r="I615" s="28" t="e">
        <f>VLOOKUP(G615,Spectrum.Pricing.Table!$C$7:$H$11,4,0)</f>
        <v>#N/A</v>
      </c>
      <c r="J615" s="26">
        <v>70</v>
      </c>
      <c r="K615" s="24" t="e">
        <f t="shared" si="19"/>
        <v>#N/A</v>
      </c>
    </row>
    <row r="616" spans="1:11" x14ac:dyDescent="0.3">
      <c r="A616" s="1">
        <v>17039</v>
      </c>
      <c r="B616" t="s">
        <v>1167</v>
      </c>
      <c r="C616" t="s">
        <v>1168</v>
      </c>
      <c r="D616" s="3">
        <v>16561</v>
      </c>
      <c r="E616" s="26">
        <v>397.51</v>
      </c>
      <c r="F616" s="26">
        <f t="shared" si="18"/>
        <v>41.661844985031827</v>
      </c>
      <c r="G616" s="21">
        <f>IF(F616&lt;=86,Spectrum.Pricing.Table!$C$8, IF(F616&lt;=499,Spectrum.Pricing.Table!$C$9,IF(F616&lt;=999,Spectrum.Pricing.Table!$C$10,IF(F616&gt;1000,Spectrum.Pricing.Table!$C$11))))</f>
        <v>0</v>
      </c>
      <c r="H616" s="22" t="e">
        <f>VLOOKUP(G616,Spectrum.Pricing.Table!$C$7:$H$11,3,0)</f>
        <v>#N/A</v>
      </c>
      <c r="I616" s="28" t="e">
        <f>VLOOKUP(G616,Spectrum.Pricing.Table!$C$7:$H$11,4,0)</f>
        <v>#N/A</v>
      </c>
      <c r="J616" s="26">
        <v>70</v>
      </c>
      <c r="K616" s="24" t="e">
        <f t="shared" si="19"/>
        <v>#N/A</v>
      </c>
    </row>
    <row r="617" spans="1:11" x14ac:dyDescent="0.3">
      <c r="A617" s="1">
        <v>17037</v>
      </c>
      <c r="B617" t="s">
        <v>1166</v>
      </c>
      <c r="C617" t="s">
        <v>59</v>
      </c>
      <c r="D617" s="3">
        <v>105160</v>
      </c>
      <c r="E617" s="26">
        <v>631.30999999999995</v>
      </c>
      <c r="F617" s="26">
        <f t="shared" si="18"/>
        <v>166.5742662083604</v>
      </c>
      <c r="G617" s="21">
        <f>IF(F617&lt;=86,Spectrum.Pricing.Table!$C$8, IF(F617&lt;=499,Spectrum.Pricing.Table!$C$9,IF(F617&lt;=999,Spectrum.Pricing.Table!$C$10,IF(F617&gt;1000,Spectrum.Pricing.Table!$C$11))))</f>
        <v>0</v>
      </c>
      <c r="H617" s="22" t="e">
        <f>VLOOKUP(G617,Spectrum.Pricing.Table!$C$7:$H$11,3,0)</f>
        <v>#N/A</v>
      </c>
      <c r="I617" s="28" t="e">
        <f>VLOOKUP(G617,Spectrum.Pricing.Table!$C$7:$H$11,4,0)</f>
        <v>#N/A</v>
      </c>
      <c r="J617" s="26">
        <v>70</v>
      </c>
      <c r="K617" s="24" t="e">
        <f t="shared" si="19"/>
        <v>#N/A</v>
      </c>
    </row>
    <row r="618" spans="1:11" x14ac:dyDescent="0.3">
      <c r="A618" s="1">
        <v>17041</v>
      </c>
      <c r="B618" t="s">
        <v>1169</v>
      </c>
      <c r="C618" t="s">
        <v>534</v>
      </c>
      <c r="D618" s="3">
        <v>19980</v>
      </c>
      <c r="E618" s="26">
        <v>416.66</v>
      </c>
      <c r="F618" s="26">
        <f t="shared" si="18"/>
        <v>47.952767244275904</v>
      </c>
      <c r="G618" s="21">
        <f>IF(F618&lt;=86,Spectrum.Pricing.Table!$C$8, IF(F618&lt;=499,Spectrum.Pricing.Table!$C$9,IF(F618&lt;=999,Spectrum.Pricing.Table!$C$10,IF(F618&gt;1000,Spectrum.Pricing.Table!$C$11))))</f>
        <v>0</v>
      </c>
      <c r="H618" s="22" t="e">
        <f>VLOOKUP(G618,Spectrum.Pricing.Table!$C$7:$H$11,3,0)</f>
        <v>#N/A</v>
      </c>
      <c r="I618" s="28" t="e">
        <f>VLOOKUP(G618,Spectrum.Pricing.Table!$C$7:$H$11,4,0)</f>
        <v>#N/A</v>
      </c>
      <c r="J618" s="26">
        <v>70</v>
      </c>
      <c r="K618" s="24" t="e">
        <f t="shared" si="19"/>
        <v>#N/A</v>
      </c>
    </row>
    <row r="619" spans="1:11" x14ac:dyDescent="0.3">
      <c r="A619" s="1">
        <v>17043</v>
      </c>
      <c r="B619" t="s">
        <v>1170</v>
      </c>
      <c r="C619" t="s">
        <v>1171</v>
      </c>
      <c r="D619" s="3">
        <v>916924</v>
      </c>
      <c r="E619" s="26">
        <v>327.5</v>
      </c>
      <c r="F619" s="26">
        <f t="shared" si="18"/>
        <v>2799.7679389312975</v>
      </c>
      <c r="G619" s="21">
        <f>IF(F619&lt;=86,Spectrum.Pricing.Table!$C$8, IF(F619&lt;=499,Spectrum.Pricing.Table!$C$9,IF(F619&lt;=999,Spectrum.Pricing.Table!$C$10,IF(F619&gt;1000,Spectrum.Pricing.Table!$C$11))))</f>
        <v>0</v>
      </c>
      <c r="H619" s="22" t="e">
        <f>VLOOKUP(G619,Spectrum.Pricing.Table!$C$7:$H$11,3,0)</f>
        <v>#N/A</v>
      </c>
      <c r="I619" s="28" t="e">
        <f>VLOOKUP(G619,Spectrum.Pricing.Table!$C$7:$H$11,4,0)</f>
        <v>#N/A</v>
      </c>
      <c r="J619" s="26">
        <v>70</v>
      </c>
      <c r="K619" s="24" t="e">
        <f t="shared" si="19"/>
        <v>#N/A</v>
      </c>
    </row>
    <row r="620" spans="1:11" x14ac:dyDescent="0.3">
      <c r="A620" s="1">
        <v>17045</v>
      </c>
      <c r="B620" t="s">
        <v>1172</v>
      </c>
      <c r="C620" t="s">
        <v>1173</v>
      </c>
      <c r="D620" s="3">
        <v>18576</v>
      </c>
      <c r="E620" s="26">
        <v>623.37</v>
      </c>
      <c r="F620" s="26">
        <f t="shared" si="18"/>
        <v>29.799316617739063</v>
      </c>
      <c r="G620" s="21">
        <f>IF(F620&lt;=86,Spectrum.Pricing.Table!$C$8, IF(F620&lt;=499,Spectrum.Pricing.Table!$C$9,IF(F620&lt;=999,Spectrum.Pricing.Table!$C$10,IF(F620&gt;1000,Spectrum.Pricing.Table!$C$11))))</f>
        <v>0</v>
      </c>
      <c r="H620" s="22" t="e">
        <f>VLOOKUP(G620,Spectrum.Pricing.Table!$C$7:$H$11,3,0)</f>
        <v>#N/A</v>
      </c>
      <c r="I620" s="28" t="e">
        <f>VLOOKUP(G620,Spectrum.Pricing.Table!$C$7:$H$11,4,0)</f>
        <v>#N/A</v>
      </c>
      <c r="J620" s="26">
        <v>70</v>
      </c>
      <c r="K620" s="24" t="e">
        <f t="shared" si="19"/>
        <v>#N/A</v>
      </c>
    </row>
    <row r="621" spans="1:11" x14ac:dyDescent="0.3">
      <c r="A621" s="1">
        <v>17047</v>
      </c>
      <c r="B621" t="s">
        <v>1174</v>
      </c>
      <c r="C621" t="s">
        <v>1175</v>
      </c>
      <c r="D621" s="3">
        <v>6721</v>
      </c>
      <c r="E621" s="26">
        <v>222.42</v>
      </c>
      <c r="F621" s="26">
        <f t="shared" si="18"/>
        <v>30.217606330365975</v>
      </c>
      <c r="G621" s="21">
        <f>IF(F621&lt;=86,Spectrum.Pricing.Table!$C$8, IF(F621&lt;=499,Spectrum.Pricing.Table!$C$9,IF(F621&lt;=999,Spectrum.Pricing.Table!$C$10,IF(F621&gt;1000,Spectrum.Pricing.Table!$C$11))))</f>
        <v>0</v>
      </c>
      <c r="H621" s="22" t="e">
        <f>VLOOKUP(G621,Spectrum.Pricing.Table!$C$7:$H$11,3,0)</f>
        <v>#N/A</v>
      </c>
      <c r="I621" s="28" t="e">
        <f>VLOOKUP(G621,Spectrum.Pricing.Table!$C$7:$H$11,4,0)</f>
        <v>#N/A</v>
      </c>
      <c r="J621" s="26">
        <v>70</v>
      </c>
      <c r="K621" s="24" t="e">
        <f t="shared" si="19"/>
        <v>#N/A</v>
      </c>
    </row>
    <row r="622" spans="1:11" x14ac:dyDescent="0.3">
      <c r="A622" s="1">
        <v>17049</v>
      </c>
      <c r="B622" t="s">
        <v>1176</v>
      </c>
      <c r="C622" t="s">
        <v>862</v>
      </c>
      <c r="D622" s="3">
        <v>34242</v>
      </c>
      <c r="E622" s="26">
        <v>478.78</v>
      </c>
      <c r="F622" s="26">
        <f t="shared" si="18"/>
        <v>71.5192781653369</v>
      </c>
      <c r="G622" s="21">
        <f>IF(F622&lt;=86,Spectrum.Pricing.Table!$C$8, IF(F622&lt;=499,Spectrum.Pricing.Table!$C$9,IF(F622&lt;=999,Spectrum.Pricing.Table!$C$10,IF(F622&gt;1000,Spectrum.Pricing.Table!$C$11))))</f>
        <v>0</v>
      </c>
      <c r="H622" s="22" t="e">
        <f>VLOOKUP(G622,Spectrum.Pricing.Table!$C$7:$H$11,3,0)</f>
        <v>#N/A</v>
      </c>
      <c r="I622" s="28" t="e">
        <f>VLOOKUP(G622,Spectrum.Pricing.Table!$C$7:$H$11,4,0)</f>
        <v>#N/A</v>
      </c>
      <c r="J622" s="26">
        <v>70</v>
      </c>
      <c r="K622" s="24" t="e">
        <f t="shared" si="19"/>
        <v>#N/A</v>
      </c>
    </row>
    <row r="623" spans="1:11" x14ac:dyDescent="0.3">
      <c r="A623" s="1">
        <v>17051</v>
      </c>
      <c r="B623" t="s">
        <v>1177</v>
      </c>
      <c r="C623" t="s">
        <v>67</v>
      </c>
      <c r="D623" s="3">
        <v>22140</v>
      </c>
      <c r="E623" s="26">
        <v>716.48</v>
      </c>
      <c r="F623" s="26">
        <f t="shared" si="18"/>
        <v>30.901071907101382</v>
      </c>
      <c r="G623" s="21">
        <f>IF(F623&lt;=86,Spectrum.Pricing.Table!$C$8, IF(F623&lt;=499,Spectrum.Pricing.Table!$C$9,IF(F623&lt;=999,Spectrum.Pricing.Table!$C$10,IF(F623&gt;1000,Spectrum.Pricing.Table!$C$11))))</f>
        <v>0</v>
      </c>
      <c r="H623" s="22" t="e">
        <f>VLOOKUP(G623,Spectrum.Pricing.Table!$C$7:$H$11,3,0)</f>
        <v>#N/A</v>
      </c>
      <c r="I623" s="28" t="e">
        <f>VLOOKUP(G623,Spectrum.Pricing.Table!$C$7:$H$11,4,0)</f>
        <v>#N/A</v>
      </c>
      <c r="J623" s="26">
        <v>70</v>
      </c>
      <c r="K623" s="24" t="e">
        <f t="shared" si="19"/>
        <v>#N/A</v>
      </c>
    </row>
    <row r="624" spans="1:11" x14ac:dyDescent="0.3">
      <c r="A624" s="1">
        <v>17053</v>
      </c>
      <c r="B624" t="s">
        <v>1178</v>
      </c>
      <c r="C624" t="s">
        <v>1179</v>
      </c>
      <c r="D624" s="3">
        <v>14081</v>
      </c>
      <c r="E624" s="26">
        <v>485.62</v>
      </c>
      <c r="F624" s="26">
        <f t="shared" si="18"/>
        <v>28.995922737943246</v>
      </c>
      <c r="G624" s="21">
        <f>IF(F624&lt;=86,Spectrum.Pricing.Table!$C$8, IF(F624&lt;=499,Spectrum.Pricing.Table!$C$9,IF(F624&lt;=999,Spectrum.Pricing.Table!$C$10,IF(F624&gt;1000,Spectrum.Pricing.Table!$C$11))))</f>
        <v>0</v>
      </c>
      <c r="H624" s="22" t="e">
        <f>VLOOKUP(G624,Spectrum.Pricing.Table!$C$7:$H$11,3,0)</f>
        <v>#N/A</v>
      </c>
      <c r="I624" s="28" t="e">
        <f>VLOOKUP(G624,Spectrum.Pricing.Table!$C$7:$H$11,4,0)</f>
        <v>#N/A</v>
      </c>
      <c r="J624" s="26">
        <v>70</v>
      </c>
      <c r="K624" s="24" t="e">
        <f t="shared" si="19"/>
        <v>#N/A</v>
      </c>
    </row>
    <row r="625" spans="1:11" x14ac:dyDescent="0.3">
      <c r="A625" s="1">
        <v>17055</v>
      </c>
      <c r="B625" t="s">
        <v>1180</v>
      </c>
      <c r="C625" t="s">
        <v>69</v>
      </c>
      <c r="D625" s="3">
        <v>39561</v>
      </c>
      <c r="E625" s="26">
        <v>408.89</v>
      </c>
      <c r="F625" s="26">
        <f t="shared" si="18"/>
        <v>96.752182738633863</v>
      </c>
      <c r="G625" s="21">
        <f>IF(F625&lt;=86,Spectrum.Pricing.Table!$C$8, IF(F625&lt;=499,Spectrum.Pricing.Table!$C$9,IF(F625&lt;=999,Spectrum.Pricing.Table!$C$10,IF(F625&gt;1000,Spectrum.Pricing.Table!$C$11))))</f>
        <v>0</v>
      </c>
      <c r="H625" s="22" t="e">
        <f>VLOOKUP(G625,Spectrum.Pricing.Table!$C$7:$H$11,3,0)</f>
        <v>#N/A</v>
      </c>
      <c r="I625" s="28" t="e">
        <f>VLOOKUP(G625,Spectrum.Pricing.Table!$C$7:$H$11,4,0)</f>
        <v>#N/A</v>
      </c>
      <c r="J625" s="26">
        <v>70</v>
      </c>
      <c r="K625" s="24" t="e">
        <f t="shared" si="19"/>
        <v>#N/A</v>
      </c>
    </row>
    <row r="626" spans="1:11" x14ac:dyDescent="0.3">
      <c r="A626" s="1">
        <v>17057</v>
      </c>
      <c r="B626" t="s">
        <v>1181</v>
      </c>
      <c r="C626" t="s">
        <v>288</v>
      </c>
      <c r="D626" s="3">
        <v>37069</v>
      </c>
      <c r="E626" s="26">
        <v>865.59</v>
      </c>
      <c r="F626" s="26">
        <f t="shared" si="18"/>
        <v>42.825125059208169</v>
      </c>
      <c r="G626" s="21">
        <f>IF(F626&lt;=86,Spectrum.Pricing.Table!$C$8, IF(F626&lt;=499,Spectrum.Pricing.Table!$C$9,IF(F626&lt;=999,Spectrum.Pricing.Table!$C$10,IF(F626&gt;1000,Spectrum.Pricing.Table!$C$11))))</f>
        <v>0</v>
      </c>
      <c r="H626" s="22" t="e">
        <f>VLOOKUP(G626,Spectrum.Pricing.Table!$C$7:$H$11,3,0)</f>
        <v>#N/A</v>
      </c>
      <c r="I626" s="28" t="e">
        <f>VLOOKUP(G626,Spectrum.Pricing.Table!$C$7:$H$11,4,0)</f>
        <v>#N/A</v>
      </c>
      <c r="J626" s="26">
        <v>70</v>
      </c>
      <c r="K626" s="24" t="e">
        <f t="shared" si="19"/>
        <v>#N/A</v>
      </c>
    </row>
    <row r="627" spans="1:11" x14ac:dyDescent="0.3">
      <c r="A627" s="1">
        <v>17059</v>
      </c>
      <c r="B627" t="s">
        <v>1182</v>
      </c>
      <c r="C627" t="s">
        <v>1183</v>
      </c>
      <c r="D627" s="3">
        <v>5589</v>
      </c>
      <c r="E627" s="26">
        <v>323.07</v>
      </c>
      <c r="F627" s="26">
        <f t="shared" si="18"/>
        <v>17.299656421209026</v>
      </c>
      <c r="G627" s="21">
        <f>IF(F627&lt;=86,Spectrum.Pricing.Table!$C$8, IF(F627&lt;=499,Spectrum.Pricing.Table!$C$9,IF(F627&lt;=999,Spectrum.Pricing.Table!$C$10,IF(F627&gt;1000,Spectrum.Pricing.Table!$C$11))))</f>
        <v>0</v>
      </c>
      <c r="H627" s="22" t="e">
        <f>VLOOKUP(G627,Spectrum.Pricing.Table!$C$7:$H$11,3,0)</f>
        <v>#N/A</v>
      </c>
      <c r="I627" s="28" t="e">
        <f>VLOOKUP(G627,Spectrum.Pricing.Table!$C$7:$H$11,4,0)</f>
        <v>#N/A</v>
      </c>
      <c r="J627" s="26">
        <v>70</v>
      </c>
      <c r="K627" s="24" t="e">
        <f t="shared" si="19"/>
        <v>#N/A</v>
      </c>
    </row>
    <row r="628" spans="1:11" x14ac:dyDescent="0.3">
      <c r="A628" s="1">
        <v>17061</v>
      </c>
      <c r="B628" t="s">
        <v>1184</v>
      </c>
      <c r="C628" t="s">
        <v>73</v>
      </c>
      <c r="D628" s="3">
        <v>13886</v>
      </c>
      <c r="E628" s="26">
        <v>543.02</v>
      </c>
      <c r="F628" s="26">
        <f t="shared" si="18"/>
        <v>25.571802143567457</v>
      </c>
      <c r="G628" s="21">
        <f>IF(F628&lt;=86,Spectrum.Pricing.Table!$C$8, IF(F628&lt;=499,Spectrum.Pricing.Table!$C$9,IF(F628&lt;=999,Spectrum.Pricing.Table!$C$10,IF(F628&gt;1000,Spectrum.Pricing.Table!$C$11))))</f>
        <v>0</v>
      </c>
      <c r="H628" s="22" t="e">
        <f>VLOOKUP(G628,Spectrum.Pricing.Table!$C$7:$H$11,3,0)</f>
        <v>#N/A</v>
      </c>
      <c r="I628" s="28" t="e">
        <f>VLOOKUP(G628,Spectrum.Pricing.Table!$C$7:$H$11,4,0)</f>
        <v>#N/A</v>
      </c>
      <c r="J628" s="26">
        <v>70</v>
      </c>
      <c r="K628" s="24" t="e">
        <f t="shared" si="19"/>
        <v>#N/A</v>
      </c>
    </row>
    <row r="629" spans="1:11" x14ac:dyDescent="0.3">
      <c r="A629" s="1">
        <v>17063</v>
      </c>
      <c r="B629" t="s">
        <v>1185</v>
      </c>
      <c r="C629" t="s">
        <v>1186</v>
      </c>
      <c r="D629" s="3">
        <v>50063</v>
      </c>
      <c r="E629" s="26">
        <v>418.04</v>
      </c>
      <c r="F629" s="26">
        <f t="shared" si="18"/>
        <v>119.75648263324084</v>
      </c>
      <c r="G629" s="21">
        <f>IF(F629&lt;=86,Spectrum.Pricing.Table!$C$8, IF(F629&lt;=499,Spectrum.Pricing.Table!$C$9,IF(F629&lt;=999,Spectrum.Pricing.Table!$C$10,IF(F629&gt;1000,Spectrum.Pricing.Table!$C$11))))</f>
        <v>0</v>
      </c>
      <c r="H629" s="22" t="e">
        <f>VLOOKUP(G629,Spectrum.Pricing.Table!$C$7:$H$11,3,0)</f>
        <v>#N/A</v>
      </c>
      <c r="I629" s="28" t="e">
        <f>VLOOKUP(G629,Spectrum.Pricing.Table!$C$7:$H$11,4,0)</f>
        <v>#N/A</v>
      </c>
      <c r="J629" s="26">
        <v>70</v>
      </c>
      <c r="K629" s="24" t="e">
        <f t="shared" si="19"/>
        <v>#N/A</v>
      </c>
    </row>
    <row r="630" spans="1:11" x14ac:dyDescent="0.3">
      <c r="A630" s="1">
        <v>17065</v>
      </c>
      <c r="B630" t="s">
        <v>1187</v>
      </c>
      <c r="C630" t="s">
        <v>690</v>
      </c>
      <c r="D630" s="3">
        <v>8457</v>
      </c>
      <c r="E630" s="26">
        <v>434.67</v>
      </c>
      <c r="F630" s="26">
        <f t="shared" si="18"/>
        <v>19.456139140037269</v>
      </c>
      <c r="G630" s="21">
        <f>IF(F630&lt;=86,Spectrum.Pricing.Table!$C$8, IF(F630&lt;=499,Spectrum.Pricing.Table!$C$9,IF(F630&lt;=999,Spectrum.Pricing.Table!$C$10,IF(F630&gt;1000,Spectrum.Pricing.Table!$C$11))))</f>
        <v>0</v>
      </c>
      <c r="H630" s="22" t="e">
        <f>VLOOKUP(G630,Spectrum.Pricing.Table!$C$7:$H$11,3,0)</f>
        <v>#N/A</v>
      </c>
      <c r="I630" s="28" t="e">
        <f>VLOOKUP(G630,Spectrum.Pricing.Table!$C$7:$H$11,4,0)</f>
        <v>#N/A</v>
      </c>
      <c r="J630" s="26">
        <v>70</v>
      </c>
      <c r="K630" s="24" t="e">
        <f t="shared" si="19"/>
        <v>#N/A</v>
      </c>
    </row>
    <row r="631" spans="1:11" x14ac:dyDescent="0.3">
      <c r="A631" s="1">
        <v>17067</v>
      </c>
      <c r="B631" t="s">
        <v>1188</v>
      </c>
      <c r="C631" t="s">
        <v>896</v>
      </c>
      <c r="D631" s="3">
        <v>19104</v>
      </c>
      <c r="E631" s="26">
        <v>793.73</v>
      </c>
      <c r="F631" s="26">
        <f t="shared" si="18"/>
        <v>24.068637949932597</v>
      </c>
      <c r="G631" s="21">
        <f>IF(F631&lt;=86,Spectrum.Pricing.Table!$C$8, IF(F631&lt;=499,Spectrum.Pricing.Table!$C$9,IF(F631&lt;=999,Spectrum.Pricing.Table!$C$10,IF(F631&gt;1000,Spectrum.Pricing.Table!$C$11))))</f>
        <v>0</v>
      </c>
      <c r="H631" s="22" t="e">
        <f>VLOOKUP(G631,Spectrum.Pricing.Table!$C$7:$H$11,3,0)</f>
        <v>#N/A</v>
      </c>
      <c r="I631" s="28" t="e">
        <f>VLOOKUP(G631,Spectrum.Pricing.Table!$C$7:$H$11,4,0)</f>
        <v>#N/A</v>
      </c>
      <c r="J631" s="26">
        <v>70</v>
      </c>
      <c r="K631" s="24" t="e">
        <f t="shared" si="19"/>
        <v>#N/A</v>
      </c>
    </row>
    <row r="632" spans="1:11" x14ac:dyDescent="0.3">
      <c r="A632" s="1">
        <v>17069</v>
      </c>
      <c r="B632" t="s">
        <v>1189</v>
      </c>
      <c r="C632" t="s">
        <v>1190</v>
      </c>
      <c r="D632" s="3">
        <v>4320</v>
      </c>
      <c r="E632" s="26">
        <v>177.53</v>
      </c>
      <c r="F632" s="26">
        <f t="shared" si="18"/>
        <v>24.333915394581197</v>
      </c>
      <c r="G632" s="21">
        <f>IF(F632&lt;=86,Spectrum.Pricing.Table!$C$8, IF(F632&lt;=499,Spectrum.Pricing.Table!$C$9,IF(F632&lt;=999,Spectrum.Pricing.Table!$C$10,IF(F632&gt;1000,Spectrum.Pricing.Table!$C$11))))</f>
        <v>0</v>
      </c>
      <c r="H632" s="22" t="e">
        <f>VLOOKUP(G632,Spectrum.Pricing.Table!$C$7:$H$11,3,0)</f>
        <v>#N/A</v>
      </c>
      <c r="I632" s="28" t="e">
        <f>VLOOKUP(G632,Spectrum.Pricing.Table!$C$7:$H$11,4,0)</f>
        <v>#N/A</v>
      </c>
      <c r="J632" s="26">
        <v>70</v>
      </c>
      <c r="K632" s="24" t="e">
        <f t="shared" si="19"/>
        <v>#N/A</v>
      </c>
    </row>
    <row r="633" spans="1:11" x14ac:dyDescent="0.3">
      <c r="A633" s="1">
        <v>17071</v>
      </c>
      <c r="B633" t="s">
        <v>1191</v>
      </c>
      <c r="C633" t="s">
        <v>1192</v>
      </c>
      <c r="D633" s="3">
        <v>7331</v>
      </c>
      <c r="E633" s="26">
        <v>378.87</v>
      </c>
      <c r="F633" s="26">
        <f t="shared" si="18"/>
        <v>19.349644996964656</v>
      </c>
      <c r="G633" s="21">
        <f>IF(F633&lt;=86,Spectrum.Pricing.Table!$C$8, IF(F633&lt;=499,Spectrum.Pricing.Table!$C$9,IF(F633&lt;=999,Spectrum.Pricing.Table!$C$10,IF(F633&gt;1000,Spectrum.Pricing.Table!$C$11))))</f>
        <v>0</v>
      </c>
      <c r="H633" s="22" t="e">
        <f>VLOOKUP(G633,Spectrum.Pricing.Table!$C$7:$H$11,3,0)</f>
        <v>#N/A</v>
      </c>
      <c r="I633" s="28" t="e">
        <f>VLOOKUP(G633,Spectrum.Pricing.Table!$C$7:$H$11,4,0)</f>
        <v>#N/A</v>
      </c>
      <c r="J633" s="26">
        <v>70</v>
      </c>
      <c r="K633" s="24" t="e">
        <f t="shared" si="19"/>
        <v>#N/A</v>
      </c>
    </row>
    <row r="634" spans="1:11" x14ac:dyDescent="0.3">
      <c r="A634" s="1">
        <v>17073</v>
      </c>
      <c r="B634" t="s">
        <v>1193</v>
      </c>
      <c r="C634" t="s">
        <v>77</v>
      </c>
      <c r="D634" s="3">
        <v>50486</v>
      </c>
      <c r="E634" s="26">
        <v>822.99</v>
      </c>
      <c r="F634" s="26">
        <f t="shared" si="18"/>
        <v>61.344609290513858</v>
      </c>
      <c r="G634" s="21">
        <f>IF(F634&lt;=86,Spectrum.Pricing.Table!$C$8, IF(F634&lt;=499,Spectrum.Pricing.Table!$C$9,IF(F634&lt;=999,Spectrum.Pricing.Table!$C$10,IF(F634&gt;1000,Spectrum.Pricing.Table!$C$11))))</f>
        <v>0</v>
      </c>
      <c r="H634" s="22" t="e">
        <f>VLOOKUP(G634,Spectrum.Pricing.Table!$C$7:$H$11,3,0)</f>
        <v>#N/A</v>
      </c>
      <c r="I634" s="28" t="e">
        <f>VLOOKUP(G634,Spectrum.Pricing.Table!$C$7:$H$11,4,0)</f>
        <v>#N/A</v>
      </c>
      <c r="J634" s="26">
        <v>70</v>
      </c>
      <c r="K634" s="24" t="e">
        <f t="shared" si="19"/>
        <v>#N/A</v>
      </c>
    </row>
    <row r="635" spans="1:11" x14ac:dyDescent="0.3">
      <c r="A635" s="1">
        <v>17075</v>
      </c>
      <c r="B635" t="s">
        <v>1194</v>
      </c>
      <c r="C635" t="s">
        <v>1195</v>
      </c>
      <c r="D635" s="3">
        <v>29718</v>
      </c>
      <c r="E635" s="26">
        <v>1117.32</v>
      </c>
      <c r="F635" s="26">
        <f t="shared" si="18"/>
        <v>26.597572763398134</v>
      </c>
      <c r="G635" s="21">
        <f>IF(F635&lt;=86,Spectrum.Pricing.Table!$C$8, IF(F635&lt;=499,Spectrum.Pricing.Table!$C$9,IF(F635&lt;=999,Spectrum.Pricing.Table!$C$10,IF(F635&gt;1000,Spectrum.Pricing.Table!$C$11))))</f>
        <v>0</v>
      </c>
      <c r="H635" s="22" t="e">
        <f>VLOOKUP(G635,Spectrum.Pricing.Table!$C$7:$H$11,3,0)</f>
        <v>#N/A</v>
      </c>
      <c r="I635" s="28" t="e">
        <f>VLOOKUP(G635,Spectrum.Pricing.Table!$C$7:$H$11,4,0)</f>
        <v>#N/A</v>
      </c>
      <c r="J635" s="26">
        <v>70</v>
      </c>
      <c r="K635" s="24" t="e">
        <f t="shared" si="19"/>
        <v>#N/A</v>
      </c>
    </row>
    <row r="636" spans="1:11" x14ac:dyDescent="0.3">
      <c r="A636" s="1">
        <v>17077</v>
      </c>
      <c r="B636" t="s">
        <v>1196</v>
      </c>
      <c r="C636" t="s">
        <v>81</v>
      </c>
      <c r="D636" s="3">
        <v>60218</v>
      </c>
      <c r="E636" s="26">
        <v>584.08000000000004</v>
      </c>
      <c r="F636" s="26">
        <f t="shared" si="18"/>
        <v>103.09889056293657</v>
      </c>
      <c r="G636" s="21">
        <f>IF(F636&lt;=86,Spectrum.Pricing.Table!$C$8, IF(F636&lt;=499,Spectrum.Pricing.Table!$C$9,IF(F636&lt;=999,Spectrum.Pricing.Table!$C$10,IF(F636&gt;1000,Spectrum.Pricing.Table!$C$11))))</f>
        <v>0</v>
      </c>
      <c r="H636" s="22" t="e">
        <f>VLOOKUP(G636,Spectrum.Pricing.Table!$C$7:$H$11,3,0)</f>
        <v>#N/A</v>
      </c>
      <c r="I636" s="28" t="e">
        <f>VLOOKUP(G636,Spectrum.Pricing.Table!$C$7:$H$11,4,0)</f>
        <v>#N/A</v>
      </c>
      <c r="J636" s="26">
        <v>70</v>
      </c>
      <c r="K636" s="24" t="e">
        <f t="shared" si="19"/>
        <v>#N/A</v>
      </c>
    </row>
    <row r="637" spans="1:11" x14ac:dyDescent="0.3">
      <c r="A637" s="1">
        <v>17079</v>
      </c>
      <c r="B637" t="s">
        <v>1197</v>
      </c>
      <c r="C637" t="s">
        <v>911</v>
      </c>
      <c r="D637" s="3">
        <v>9698</v>
      </c>
      <c r="E637" s="26">
        <v>494.51</v>
      </c>
      <c r="F637" s="26">
        <f t="shared" si="18"/>
        <v>19.611332430082303</v>
      </c>
      <c r="G637" s="21">
        <f>IF(F637&lt;=86,Spectrum.Pricing.Table!$C$8, IF(F637&lt;=499,Spectrum.Pricing.Table!$C$9,IF(F637&lt;=999,Spectrum.Pricing.Table!$C$10,IF(F637&gt;1000,Spectrum.Pricing.Table!$C$11))))</f>
        <v>0</v>
      </c>
      <c r="H637" s="22" t="e">
        <f>VLOOKUP(G637,Spectrum.Pricing.Table!$C$7:$H$11,3,0)</f>
        <v>#N/A</v>
      </c>
      <c r="I637" s="28" t="e">
        <f>VLOOKUP(G637,Spectrum.Pricing.Table!$C$7:$H$11,4,0)</f>
        <v>#N/A</v>
      </c>
      <c r="J637" s="26">
        <v>70</v>
      </c>
      <c r="K637" s="24" t="e">
        <f t="shared" si="19"/>
        <v>#N/A</v>
      </c>
    </row>
    <row r="638" spans="1:11" x14ac:dyDescent="0.3">
      <c r="A638" s="1">
        <v>17081</v>
      </c>
      <c r="B638" t="s">
        <v>1198</v>
      </c>
      <c r="C638" t="s">
        <v>83</v>
      </c>
      <c r="D638" s="3">
        <v>38827</v>
      </c>
      <c r="E638" s="26">
        <v>571.16999999999996</v>
      </c>
      <c r="F638" s="26">
        <f t="shared" si="18"/>
        <v>67.978010049547422</v>
      </c>
      <c r="G638" s="21">
        <f>IF(F638&lt;=86,Spectrum.Pricing.Table!$C$8, IF(F638&lt;=499,Spectrum.Pricing.Table!$C$9,IF(F638&lt;=999,Spectrum.Pricing.Table!$C$10,IF(F638&gt;1000,Spectrum.Pricing.Table!$C$11))))</f>
        <v>0</v>
      </c>
      <c r="H638" s="22" t="e">
        <f>VLOOKUP(G638,Spectrum.Pricing.Table!$C$7:$H$11,3,0)</f>
        <v>#N/A</v>
      </c>
      <c r="I638" s="28" t="e">
        <f>VLOOKUP(G638,Spectrum.Pricing.Table!$C$7:$H$11,4,0)</f>
        <v>#N/A</v>
      </c>
      <c r="J638" s="26">
        <v>70</v>
      </c>
      <c r="K638" s="24" t="e">
        <f t="shared" si="19"/>
        <v>#N/A</v>
      </c>
    </row>
    <row r="639" spans="1:11" x14ac:dyDescent="0.3">
      <c r="A639" s="1">
        <v>17083</v>
      </c>
      <c r="B639" t="s">
        <v>1199</v>
      </c>
      <c r="C639" t="s">
        <v>1200</v>
      </c>
      <c r="D639" s="3">
        <v>22985</v>
      </c>
      <c r="E639" s="26">
        <v>369.27</v>
      </c>
      <c r="F639" s="26">
        <f t="shared" si="18"/>
        <v>62.24442819617083</v>
      </c>
      <c r="G639" s="21">
        <f>IF(F639&lt;=86,Spectrum.Pricing.Table!$C$8, IF(F639&lt;=499,Spectrum.Pricing.Table!$C$9,IF(F639&lt;=999,Spectrum.Pricing.Table!$C$10,IF(F639&gt;1000,Spectrum.Pricing.Table!$C$11))))</f>
        <v>0</v>
      </c>
      <c r="H639" s="22" t="e">
        <f>VLOOKUP(G639,Spectrum.Pricing.Table!$C$7:$H$11,3,0)</f>
        <v>#N/A</v>
      </c>
      <c r="I639" s="28" t="e">
        <f>VLOOKUP(G639,Spectrum.Pricing.Table!$C$7:$H$11,4,0)</f>
        <v>#N/A</v>
      </c>
      <c r="J639" s="26">
        <v>70</v>
      </c>
      <c r="K639" s="24" t="e">
        <f t="shared" si="19"/>
        <v>#N/A</v>
      </c>
    </row>
    <row r="640" spans="1:11" x14ac:dyDescent="0.3">
      <c r="A640" s="1">
        <v>17085</v>
      </c>
      <c r="B640" t="s">
        <v>1201</v>
      </c>
      <c r="C640" t="s">
        <v>1202</v>
      </c>
      <c r="D640" s="3">
        <v>22678</v>
      </c>
      <c r="E640" s="26">
        <v>601.09</v>
      </c>
      <c r="F640" s="26">
        <f t="shared" si="18"/>
        <v>37.72812723552213</v>
      </c>
      <c r="G640" s="21">
        <f>IF(F640&lt;=86,Spectrum.Pricing.Table!$C$8, IF(F640&lt;=499,Spectrum.Pricing.Table!$C$9,IF(F640&lt;=999,Spectrum.Pricing.Table!$C$10,IF(F640&gt;1000,Spectrum.Pricing.Table!$C$11))))</f>
        <v>0</v>
      </c>
      <c r="H640" s="22" t="e">
        <f>VLOOKUP(G640,Spectrum.Pricing.Table!$C$7:$H$11,3,0)</f>
        <v>#N/A</v>
      </c>
      <c r="I640" s="28" t="e">
        <f>VLOOKUP(G640,Spectrum.Pricing.Table!$C$7:$H$11,4,0)</f>
        <v>#N/A</v>
      </c>
      <c r="J640" s="26">
        <v>70</v>
      </c>
      <c r="K640" s="24" t="e">
        <f t="shared" si="19"/>
        <v>#N/A</v>
      </c>
    </row>
    <row r="641" spans="1:11" x14ac:dyDescent="0.3">
      <c r="A641" s="1">
        <v>17087</v>
      </c>
      <c r="B641" t="s">
        <v>1203</v>
      </c>
      <c r="C641" t="s">
        <v>307</v>
      </c>
      <c r="D641" s="3">
        <v>12582</v>
      </c>
      <c r="E641" s="26">
        <v>343.92</v>
      </c>
      <c r="F641" s="26">
        <f t="shared" si="18"/>
        <v>36.584089323098397</v>
      </c>
      <c r="G641" s="21">
        <f>IF(F641&lt;=86,Spectrum.Pricing.Table!$C$8, IF(F641&lt;=499,Spectrum.Pricing.Table!$C$9,IF(F641&lt;=999,Spectrum.Pricing.Table!$C$10,IF(F641&gt;1000,Spectrum.Pricing.Table!$C$11))))</f>
        <v>0</v>
      </c>
      <c r="H641" s="22" t="e">
        <f>VLOOKUP(G641,Spectrum.Pricing.Table!$C$7:$H$11,3,0)</f>
        <v>#N/A</v>
      </c>
      <c r="I641" s="28" t="e">
        <f>VLOOKUP(G641,Spectrum.Pricing.Table!$C$7:$H$11,4,0)</f>
        <v>#N/A</v>
      </c>
      <c r="J641" s="26">
        <v>70</v>
      </c>
      <c r="K641" s="24" t="e">
        <f t="shared" si="19"/>
        <v>#N/A</v>
      </c>
    </row>
    <row r="642" spans="1:11" x14ac:dyDescent="0.3">
      <c r="A642" s="1">
        <v>17089</v>
      </c>
      <c r="B642" t="s">
        <v>1204</v>
      </c>
      <c r="C642" t="s">
        <v>1205</v>
      </c>
      <c r="D642" s="3">
        <v>515269</v>
      </c>
      <c r="E642" s="26">
        <v>520.05999999999995</v>
      </c>
      <c r="F642" s="26">
        <f t="shared" ref="F642:F705" si="20">D642/E642</f>
        <v>990.78760143060424</v>
      </c>
      <c r="G642" s="21">
        <f>IF(F642&lt;=86,Spectrum.Pricing.Table!$C$8, IF(F642&lt;=499,Spectrum.Pricing.Table!$C$9,IF(F642&lt;=999,Spectrum.Pricing.Table!$C$10,IF(F642&gt;1000,Spectrum.Pricing.Table!$C$11))))</f>
        <v>0</v>
      </c>
      <c r="H642" s="22" t="e">
        <f>VLOOKUP(G642,Spectrum.Pricing.Table!$C$7:$H$11,3,0)</f>
        <v>#N/A</v>
      </c>
      <c r="I642" s="28" t="e">
        <f>VLOOKUP(G642,Spectrum.Pricing.Table!$C$7:$H$11,4,0)</f>
        <v>#N/A</v>
      </c>
      <c r="J642" s="26">
        <v>70</v>
      </c>
      <c r="K642" s="24" t="e">
        <f t="shared" ref="K642:K705" si="21">D642*I642*J642</f>
        <v>#N/A</v>
      </c>
    </row>
    <row r="643" spans="1:11" x14ac:dyDescent="0.3">
      <c r="A643" s="1">
        <v>17091</v>
      </c>
      <c r="B643" t="s">
        <v>1206</v>
      </c>
      <c r="C643" t="s">
        <v>1207</v>
      </c>
      <c r="D643" s="3">
        <v>113449</v>
      </c>
      <c r="E643" s="26">
        <v>676.56</v>
      </c>
      <c r="F643" s="26">
        <f t="shared" si="20"/>
        <v>167.6850538015845</v>
      </c>
      <c r="G643" s="21">
        <f>IF(F643&lt;=86,Spectrum.Pricing.Table!$C$8, IF(F643&lt;=499,Spectrum.Pricing.Table!$C$9,IF(F643&lt;=999,Spectrum.Pricing.Table!$C$10,IF(F643&gt;1000,Spectrum.Pricing.Table!$C$11))))</f>
        <v>0</v>
      </c>
      <c r="H643" s="22" t="e">
        <f>VLOOKUP(G643,Spectrum.Pricing.Table!$C$7:$H$11,3,0)</f>
        <v>#N/A</v>
      </c>
      <c r="I643" s="28" t="e">
        <f>VLOOKUP(G643,Spectrum.Pricing.Table!$C$7:$H$11,4,0)</f>
        <v>#N/A</v>
      </c>
      <c r="J643" s="26">
        <v>70</v>
      </c>
      <c r="K643" s="24" t="e">
        <f t="shared" si="21"/>
        <v>#N/A</v>
      </c>
    </row>
    <row r="644" spans="1:11" x14ac:dyDescent="0.3">
      <c r="A644" s="1">
        <v>17093</v>
      </c>
      <c r="B644" t="s">
        <v>1208</v>
      </c>
      <c r="C644" t="s">
        <v>1209</v>
      </c>
      <c r="D644" s="3">
        <v>114736</v>
      </c>
      <c r="E644" s="26">
        <v>320.33999999999997</v>
      </c>
      <c r="F644" s="26">
        <f t="shared" si="20"/>
        <v>358.16944496472502</v>
      </c>
      <c r="G644" s="21">
        <f>IF(F644&lt;=86,Spectrum.Pricing.Table!$C$8, IF(F644&lt;=499,Spectrum.Pricing.Table!$C$9,IF(F644&lt;=999,Spectrum.Pricing.Table!$C$10,IF(F644&gt;1000,Spectrum.Pricing.Table!$C$11))))</f>
        <v>0</v>
      </c>
      <c r="H644" s="22" t="e">
        <f>VLOOKUP(G644,Spectrum.Pricing.Table!$C$7:$H$11,3,0)</f>
        <v>#N/A</v>
      </c>
      <c r="I644" s="28" t="e">
        <f>VLOOKUP(G644,Spectrum.Pricing.Table!$C$7:$H$11,4,0)</f>
        <v>#N/A</v>
      </c>
      <c r="J644" s="26">
        <v>70</v>
      </c>
      <c r="K644" s="24" t="e">
        <f t="shared" si="21"/>
        <v>#N/A</v>
      </c>
    </row>
    <row r="645" spans="1:11" x14ac:dyDescent="0.3">
      <c r="A645" s="1">
        <v>17095</v>
      </c>
      <c r="B645" t="s">
        <v>1210</v>
      </c>
      <c r="C645" t="s">
        <v>1211</v>
      </c>
      <c r="D645" s="3">
        <v>52919</v>
      </c>
      <c r="E645" s="26">
        <v>716.39</v>
      </c>
      <c r="F645" s="26">
        <f t="shared" si="20"/>
        <v>73.868981979089597</v>
      </c>
      <c r="G645" s="21">
        <f>IF(F645&lt;=86,Spectrum.Pricing.Table!$C$8, IF(F645&lt;=499,Spectrum.Pricing.Table!$C$9,IF(F645&lt;=999,Spectrum.Pricing.Table!$C$10,IF(F645&gt;1000,Spectrum.Pricing.Table!$C$11))))</f>
        <v>0</v>
      </c>
      <c r="H645" s="22" t="e">
        <f>VLOOKUP(G645,Spectrum.Pricing.Table!$C$7:$H$11,3,0)</f>
        <v>#N/A</v>
      </c>
      <c r="I645" s="28" t="e">
        <f>VLOOKUP(G645,Spectrum.Pricing.Table!$C$7:$H$11,4,0)</f>
        <v>#N/A</v>
      </c>
      <c r="J645" s="26">
        <v>70</v>
      </c>
      <c r="K645" s="24" t="e">
        <f t="shared" si="21"/>
        <v>#N/A</v>
      </c>
    </row>
    <row r="646" spans="1:11" x14ac:dyDescent="0.3">
      <c r="A646" s="1">
        <v>17097</v>
      </c>
      <c r="B646" t="s">
        <v>1212</v>
      </c>
      <c r="C646" t="s">
        <v>412</v>
      </c>
      <c r="D646" s="3">
        <v>703462</v>
      </c>
      <c r="E646" s="26">
        <v>443.67</v>
      </c>
      <c r="F646" s="26">
        <f t="shared" si="20"/>
        <v>1585.5523249261839</v>
      </c>
      <c r="G646" s="21">
        <f>IF(F646&lt;=86,Spectrum.Pricing.Table!$C$8, IF(F646&lt;=499,Spectrum.Pricing.Table!$C$9,IF(F646&lt;=999,Spectrum.Pricing.Table!$C$10,IF(F646&gt;1000,Spectrum.Pricing.Table!$C$11))))</f>
        <v>0</v>
      </c>
      <c r="H646" s="22" t="e">
        <f>VLOOKUP(G646,Spectrum.Pricing.Table!$C$7:$H$11,3,0)</f>
        <v>#N/A</v>
      </c>
      <c r="I646" s="28" t="e">
        <f>VLOOKUP(G646,Spectrum.Pricing.Table!$C$7:$H$11,4,0)</f>
        <v>#N/A</v>
      </c>
      <c r="J646" s="26">
        <v>70</v>
      </c>
      <c r="K646" s="24" t="e">
        <f t="shared" si="21"/>
        <v>#N/A</v>
      </c>
    </row>
    <row r="647" spans="1:11" x14ac:dyDescent="0.3">
      <c r="A647" s="1">
        <v>17099</v>
      </c>
      <c r="B647" t="s">
        <v>1213</v>
      </c>
      <c r="C647" t="s">
        <v>1214</v>
      </c>
      <c r="D647" s="3">
        <v>113924</v>
      </c>
      <c r="E647" s="26">
        <v>1135.1199999999999</v>
      </c>
      <c r="F647" s="26">
        <f t="shared" si="20"/>
        <v>100.362957220382</v>
      </c>
      <c r="G647" s="21">
        <f>IF(F647&lt;=86,Spectrum.Pricing.Table!$C$8, IF(F647&lt;=499,Spectrum.Pricing.Table!$C$9,IF(F647&lt;=999,Spectrum.Pricing.Table!$C$10,IF(F647&gt;1000,Spectrum.Pricing.Table!$C$11))))</f>
        <v>0</v>
      </c>
      <c r="H647" s="22" t="e">
        <f>VLOOKUP(G647,Spectrum.Pricing.Table!$C$7:$H$11,3,0)</f>
        <v>#N/A</v>
      </c>
      <c r="I647" s="28" t="e">
        <f>VLOOKUP(G647,Spectrum.Pricing.Table!$C$7:$H$11,4,0)</f>
        <v>#N/A</v>
      </c>
      <c r="J647" s="26">
        <v>70</v>
      </c>
      <c r="K647" s="24" t="e">
        <f t="shared" si="21"/>
        <v>#N/A</v>
      </c>
    </row>
    <row r="648" spans="1:11" x14ac:dyDescent="0.3">
      <c r="A648" s="1">
        <v>17101</v>
      </c>
      <c r="B648" t="s">
        <v>1215</v>
      </c>
      <c r="C648" t="s">
        <v>90</v>
      </c>
      <c r="D648" s="3">
        <v>16833</v>
      </c>
      <c r="E648" s="26">
        <v>372.18</v>
      </c>
      <c r="F648" s="26">
        <f t="shared" si="20"/>
        <v>45.228115428018697</v>
      </c>
      <c r="G648" s="21">
        <f>IF(F648&lt;=86,Spectrum.Pricing.Table!$C$8, IF(F648&lt;=499,Spectrum.Pricing.Table!$C$9,IF(F648&lt;=999,Spectrum.Pricing.Table!$C$10,IF(F648&gt;1000,Spectrum.Pricing.Table!$C$11))))</f>
        <v>0</v>
      </c>
      <c r="H648" s="22" t="e">
        <f>VLOOKUP(G648,Spectrum.Pricing.Table!$C$7:$H$11,3,0)</f>
        <v>#N/A</v>
      </c>
      <c r="I648" s="28" t="e">
        <f>VLOOKUP(G648,Spectrum.Pricing.Table!$C$7:$H$11,4,0)</f>
        <v>#N/A</v>
      </c>
      <c r="J648" s="26">
        <v>70</v>
      </c>
      <c r="K648" s="24" t="e">
        <f t="shared" si="21"/>
        <v>#N/A</v>
      </c>
    </row>
    <row r="649" spans="1:11" x14ac:dyDescent="0.3">
      <c r="A649" s="1">
        <v>17103</v>
      </c>
      <c r="B649" t="s">
        <v>1216</v>
      </c>
      <c r="C649" t="s">
        <v>92</v>
      </c>
      <c r="D649" s="3">
        <v>36031</v>
      </c>
      <c r="E649" s="26">
        <v>724.9</v>
      </c>
      <c r="F649" s="26">
        <f t="shared" si="20"/>
        <v>49.704786867154091</v>
      </c>
      <c r="G649" s="21">
        <f>IF(F649&lt;=86,Spectrum.Pricing.Table!$C$8, IF(F649&lt;=499,Spectrum.Pricing.Table!$C$9,IF(F649&lt;=999,Spectrum.Pricing.Table!$C$10,IF(F649&gt;1000,Spectrum.Pricing.Table!$C$11))))</f>
        <v>0</v>
      </c>
      <c r="H649" s="22" t="e">
        <f>VLOOKUP(G649,Spectrum.Pricing.Table!$C$7:$H$11,3,0)</f>
        <v>#N/A</v>
      </c>
      <c r="I649" s="28" t="e">
        <f>VLOOKUP(G649,Spectrum.Pricing.Table!$C$7:$H$11,4,0)</f>
        <v>#N/A</v>
      </c>
      <c r="J649" s="26">
        <v>70</v>
      </c>
      <c r="K649" s="24" t="e">
        <f t="shared" si="21"/>
        <v>#N/A</v>
      </c>
    </row>
    <row r="650" spans="1:11" x14ac:dyDescent="0.3">
      <c r="A650" s="1">
        <v>17105</v>
      </c>
      <c r="B650" t="s">
        <v>1217</v>
      </c>
      <c r="C650" t="s">
        <v>1218</v>
      </c>
      <c r="D650" s="3">
        <v>38950</v>
      </c>
      <c r="E650" s="26">
        <v>1044.29</v>
      </c>
      <c r="F650" s="26">
        <f t="shared" si="20"/>
        <v>37.298068544178342</v>
      </c>
      <c r="G650" s="21">
        <f>IF(F650&lt;=86,Spectrum.Pricing.Table!$C$8, IF(F650&lt;=499,Spectrum.Pricing.Table!$C$9,IF(F650&lt;=999,Spectrum.Pricing.Table!$C$10,IF(F650&gt;1000,Spectrum.Pricing.Table!$C$11))))</f>
        <v>0</v>
      </c>
      <c r="H650" s="22" t="e">
        <f>VLOOKUP(G650,Spectrum.Pricing.Table!$C$7:$H$11,3,0)</f>
        <v>#N/A</v>
      </c>
      <c r="I650" s="28" t="e">
        <f>VLOOKUP(G650,Spectrum.Pricing.Table!$C$7:$H$11,4,0)</f>
        <v>#N/A</v>
      </c>
      <c r="J650" s="26">
        <v>70</v>
      </c>
      <c r="K650" s="24" t="e">
        <f t="shared" si="21"/>
        <v>#N/A</v>
      </c>
    </row>
    <row r="651" spans="1:11" x14ac:dyDescent="0.3">
      <c r="A651" s="1">
        <v>17107</v>
      </c>
      <c r="B651" t="s">
        <v>1219</v>
      </c>
      <c r="C651" t="s">
        <v>317</v>
      </c>
      <c r="D651" s="3">
        <v>30305</v>
      </c>
      <c r="E651" s="26">
        <v>618.05999999999995</v>
      </c>
      <c r="F651" s="26">
        <f t="shared" si="20"/>
        <v>49.032456395819182</v>
      </c>
      <c r="G651" s="21">
        <f>IF(F651&lt;=86,Spectrum.Pricing.Table!$C$8, IF(F651&lt;=499,Spectrum.Pricing.Table!$C$9,IF(F651&lt;=999,Spectrum.Pricing.Table!$C$10,IF(F651&gt;1000,Spectrum.Pricing.Table!$C$11))))</f>
        <v>0</v>
      </c>
      <c r="H651" s="22" t="e">
        <f>VLOOKUP(G651,Spectrum.Pricing.Table!$C$7:$H$11,3,0)</f>
        <v>#N/A</v>
      </c>
      <c r="I651" s="28" t="e">
        <f>VLOOKUP(G651,Spectrum.Pricing.Table!$C$7:$H$11,4,0)</f>
        <v>#N/A</v>
      </c>
      <c r="J651" s="26">
        <v>70</v>
      </c>
      <c r="K651" s="24" t="e">
        <f t="shared" si="21"/>
        <v>#N/A</v>
      </c>
    </row>
    <row r="652" spans="1:11" x14ac:dyDescent="0.3">
      <c r="A652" s="1">
        <v>17115</v>
      </c>
      <c r="B652" t="s">
        <v>1226</v>
      </c>
      <c r="C652" t="s">
        <v>99</v>
      </c>
      <c r="D652" s="3">
        <v>110768</v>
      </c>
      <c r="E652" s="26">
        <v>580.69000000000005</v>
      </c>
      <c r="F652" s="26">
        <f t="shared" si="20"/>
        <v>190.75238078837245</v>
      </c>
      <c r="G652" s="21">
        <f>IF(F652&lt;=86,Spectrum.Pricing.Table!$C$8, IF(F652&lt;=499,Spectrum.Pricing.Table!$C$9,IF(F652&lt;=999,Spectrum.Pricing.Table!$C$10,IF(F652&gt;1000,Spectrum.Pricing.Table!$C$11))))</f>
        <v>0</v>
      </c>
      <c r="H652" s="22" t="e">
        <f>VLOOKUP(G652,Spectrum.Pricing.Table!$C$7:$H$11,3,0)</f>
        <v>#N/A</v>
      </c>
      <c r="I652" s="28" t="e">
        <f>VLOOKUP(G652,Spectrum.Pricing.Table!$C$7:$H$11,4,0)</f>
        <v>#N/A</v>
      </c>
      <c r="J652" s="26">
        <v>70</v>
      </c>
      <c r="K652" s="24" t="e">
        <f t="shared" si="21"/>
        <v>#N/A</v>
      </c>
    </row>
    <row r="653" spans="1:11" x14ac:dyDescent="0.3">
      <c r="A653" s="1">
        <v>17117</v>
      </c>
      <c r="B653" t="s">
        <v>1227</v>
      </c>
      <c r="C653" t="s">
        <v>1228</v>
      </c>
      <c r="D653" s="3">
        <v>47765</v>
      </c>
      <c r="E653" s="26">
        <v>862.91</v>
      </c>
      <c r="F653" s="26">
        <f t="shared" si="20"/>
        <v>55.35339722566664</v>
      </c>
      <c r="G653" s="21">
        <f>IF(F653&lt;=86,Spectrum.Pricing.Table!$C$8, IF(F653&lt;=499,Spectrum.Pricing.Table!$C$9,IF(F653&lt;=999,Spectrum.Pricing.Table!$C$10,IF(F653&gt;1000,Spectrum.Pricing.Table!$C$11))))</f>
        <v>0</v>
      </c>
      <c r="H653" s="22" t="e">
        <f>VLOOKUP(G653,Spectrum.Pricing.Table!$C$7:$H$11,3,0)</f>
        <v>#N/A</v>
      </c>
      <c r="I653" s="28" t="e">
        <f>VLOOKUP(G653,Spectrum.Pricing.Table!$C$7:$H$11,4,0)</f>
        <v>#N/A</v>
      </c>
      <c r="J653" s="26">
        <v>70</v>
      </c>
      <c r="K653" s="24" t="e">
        <f t="shared" si="21"/>
        <v>#N/A</v>
      </c>
    </row>
    <row r="654" spans="1:11" x14ac:dyDescent="0.3">
      <c r="A654" s="1">
        <v>17119</v>
      </c>
      <c r="B654" t="s">
        <v>1229</v>
      </c>
      <c r="C654" t="s">
        <v>101</v>
      </c>
      <c r="D654" s="3">
        <v>269282</v>
      </c>
      <c r="E654" s="26">
        <v>715.58</v>
      </c>
      <c r="F654" s="26">
        <f t="shared" si="20"/>
        <v>376.3129209871712</v>
      </c>
      <c r="G654" s="21">
        <f>IF(F654&lt;=86,Spectrum.Pricing.Table!$C$8, IF(F654&lt;=499,Spectrum.Pricing.Table!$C$9,IF(F654&lt;=999,Spectrum.Pricing.Table!$C$10,IF(F654&gt;1000,Spectrum.Pricing.Table!$C$11))))</f>
        <v>0</v>
      </c>
      <c r="H654" s="22" t="e">
        <f>VLOOKUP(G654,Spectrum.Pricing.Table!$C$7:$H$11,3,0)</f>
        <v>#N/A</v>
      </c>
      <c r="I654" s="28" t="e">
        <f>VLOOKUP(G654,Spectrum.Pricing.Table!$C$7:$H$11,4,0)</f>
        <v>#N/A</v>
      </c>
      <c r="J654" s="26">
        <v>70</v>
      </c>
      <c r="K654" s="24" t="e">
        <f t="shared" si="21"/>
        <v>#N/A</v>
      </c>
    </row>
    <row r="655" spans="1:11" x14ac:dyDescent="0.3">
      <c r="A655" s="1">
        <v>17121</v>
      </c>
      <c r="B655" t="s">
        <v>1230</v>
      </c>
      <c r="C655" t="s">
        <v>105</v>
      </c>
      <c r="D655" s="3">
        <v>39437</v>
      </c>
      <c r="E655" s="26">
        <v>572.36</v>
      </c>
      <c r="F655" s="26">
        <f t="shared" si="20"/>
        <v>68.902439024390247</v>
      </c>
      <c r="G655" s="21">
        <f>IF(F655&lt;=86,Spectrum.Pricing.Table!$C$8, IF(F655&lt;=499,Spectrum.Pricing.Table!$C$9,IF(F655&lt;=999,Spectrum.Pricing.Table!$C$10,IF(F655&gt;1000,Spectrum.Pricing.Table!$C$11))))</f>
        <v>0</v>
      </c>
      <c r="H655" s="22" t="e">
        <f>VLOOKUP(G655,Spectrum.Pricing.Table!$C$7:$H$11,3,0)</f>
        <v>#N/A</v>
      </c>
      <c r="I655" s="28" t="e">
        <f>VLOOKUP(G655,Spectrum.Pricing.Table!$C$7:$H$11,4,0)</f>
        <v>#N/A</v>
      </c>
      <c r="J655" s="26">
        <v>70</v>
      </c>
      <c r="K655" s="24" t="e">
        <f t="shared" si="21"/>
        <v>#N/A</v>
      </c>
    </row>
    <row r="656" spans="1:11" x14ac:dyDescent="0.3">
      <c r="A656" s="1">
        <v>17123</v>
      </c>
      <c r="B656" t="s">
        <v>1231</v>
      </c>
      <c r="C656" t="s">
        <v>107</v>
      </c>
      <c r="D656" s="3">
        <v>12640</v>
      </c>
      <c r="E656" s="26">
        <v>386.79</v>
      </c>
      <c r="F656" s="26">
        <f t="shared" si="20"/>
        <v>32.679231624395662</v>
      </c>
      <c r="G656" s="21">
        <f>IF(F656&lt;=86,Spectrum.Pricing.Table!$C$8, IF(F656&lt;=499,Spectrum.Pricing.Table!$C$9,IF(F656&lt;=999,Spectrum.Pricing.Table!$C$10,IF(F656&gt;1000,Spectrum.Pricing.Table!$C$11))))</f>
        <v>0</v>
      </c>
      <c r="H656" s="22" t="e">
        <f>VLOOKUP(G656,Spectrum.Pricing.Table!$C$7:$H$11,3,0)</f>
        <v>#N/A</v>
      </c>
      <c r="I656" s="28" t="e">
        <f>VLOOKUP(G656,Spectrum.Pricing.Table!$C$7:$H$11,4,0)</f>
        <v>#N/A</v>
      </c>
      <c r="J656" s="26">
        <v>70</v>
      </c>
      <c r="K656" s="24" t="e">
        <f t="shared" si="21"/>
        <v>#N/A</v>
      </c>
    </row>
    <row r="657" spans="1:11" x14ac:dyDescent="0.3">
      <c r="A657" s="1">
        <v>17125</v>
      </c>
      <c r="B657" t="s">
        <v>1232</v>
      </c>
      <c r="C657" t="s">
        <v>1233</v>
      </c>
      <c r="D657" s="3">
        <v>14666</v>
      </c>
      <c r="E657" s="26">
        <v>539.24</v>
      </c>
      <c r="F657" s="26">
        <f t="shared" si="20"/>
        <v>27.197537274682887</v>
      </c>
      <c r="G657" s="21">
        <f>IF(F657&lt;=86,Spectrum.Pricing.Table!$C$8, IF(F657&lt;=499,Spectrum.Pricing.Table!$C$9,IF(F657&lt;=999,Spectrum.Pricing.Table!$C$10,IF(F657&gt;1000,Spectrum.Pricing.Table!$C$11))))</f>
        <v>0</v>
      </c>
      <c r="H657" s="22" t="e">
        <f>VLOOKUP(G657,Spectrum.Pricing.Table!$C$7:$H$11,3,0)</f>
        <v>#N/A</v>
      </c>
      <c r="I657" s="28" t="e">
        <f>VLOOKUP(G657,Spectrum.Pricing.Table!$C$7:$H$11,4,0)</f>
        <v>#N/A</v>
      </c>
      <c r="J657" s="26">
        <v>70</v>
      </c>
      <c r="K657" s="24" t="e">
        <f t="shared" si="21"/>
        <v>#N/A</v>
      </c>
    </row>
    <row r="658" spans="1:11" x14ac:dyDescent="0.3">
      <c r="A658" s="1">
        <v>17127</v>
      </c>
      <c r="B658" t="s">
        <v>1234</v>
      </c>
      <c r="C658" t="s">
        <v>1235</v>
      </c>
      <c r="D658" s="3">
        <v>15429</v>
      </c>
      <c r="E658" s="26">
        <v>237.22</v>
      </c>
      <c r="F658" s="26">
        <f t="shared" si="20"/>
        <v>65.040890312789813</v>
      </c>
      <c r="G658" s="21">
        <f>IF(F658&lt;=86,Spectrum.Pricing.Table!$C$8, IF(F658&lt;=499,Spectrum.Pricing.Table!$C$9,IF(F658&lt;=999,Spectrum.Pricing.Table!$C$10,IF(F658&gt;1000,Spectrum.Pricing.Table!$C$11))))</f>
        <v>0</v>
      </c>
      <c r="H658" s="22" t="e">
        <f>VLOOKUP(G658,Spectrum.Pricing.Table!$C$7:$H$11,3,0)</f>
        <v>#N/A</v>
      </c>
      <c r="I658" s="28" t="e">
        <f>VLOOKUP(G658,Spectrum.Pricing.Table!$C$7:$H$11,4,0)</f>
        <v>#N/A</v>
      </c>
      <c r="J658" s="26">
        <v>70</v>
      </c>
      <c r="K658" s="24" t="e">
        <f t="shared" si="21"/>
        <v>#N/A</v>
      </c>
    </row>
    <row r="659" spans="1:11" x14ac:dyDescent="0.3">
      <c r="A659" s="1">
        <v>17109</v>
      </c>
      <c r="B659" t="s">
        <v>1220</v>
      </c>
      <c r="C659" t="s">
        <v>1221</v>
      </c>
      <c r="D659" s="3">
        <v>32612</v>
      </c>
      <c r="E659" s="26">
        <v>589.41</v>
      </c>
      <c r="F659" s="26">
        <f t="shared" si="20"/>
        <v>55.32990617736381</v>
      </c>
      <c r="G659" s="21">
        <f>IF(F659&lt;=86,Spectrum.Pricing.Table!$C$8, IF(F659&lt;=499,Spectrum.Pricing.Table!$C$9,IF(F659&lt;=999,Spectrum.Pricing.Table!$C$10,IF(F659&gt;1000,Spectrum.Pricing.Table!$C$11))))</f>
        <v>0</v>
      </c>
      <c r="H659" s="22" t="e">
        <f>VLOOKUP(G659,Spectrum.Pricing.Table!$C$7:$H$11,3,0)</f>
        <v>#N/A</v>
      </c>
      <c r="I659" s="28" t="e">
        <f>VLOOKUP(G659,Spectrum.Pricing.Table!$C$7:$H$11,4,0)</f>
        <v>#N/A</v>
      </c>
      <c r="J659" s="26">
        <v>70</v>
      </c>
      <c r="K659" s="24" t="e">
        <f t="shared" si="21"/>
        <v>#N/A</v>
      </c>
    </row>
    <row r="660" spans="1:11" x14ac:dyDescent="0.3">
      <c r="A660" s="1">
        <v>17111</v>
      </c>
      <c r="B660" t="s">
        <v>1222</v>
      </c>
      <c r="C660" t="s">
        <v>1223</v>
      </c>
      <c r="D660" s="3">
        <v>308760</v>
      </c>
      <c r="E660" s="26">
        <v>603.16999999999996</v>
      </c>
      <c r="F660" s="26">
        <f t="shared" si="20"/>
        <v>511.89548551817899</v>
      </c>
      <c r="G660" s="21">
        <f>IF(F660&lt;=86,Spectrum.Pricing.Table!$C$8, IF(F660&lt;=499,Spectrum.Pricing.Table!$C$9,IF(F660&lt;=999,Spectrum.Pricing.Table!$C$10,IF(F660&gt;1000,Spectrum.Pricing.Table!$C$11))))</f>
        <v>0</v>
      </c>
      <c r="H660" s="22" t="e">
        <f>VLOOKUP(G660,Spectrum.Pricing.Table!$C$7:$H$11,3,0)</f>
        <v>#N/A</v>
      </c>
      <c r="I660" s="28" t="e">
        <f>VLOOKUP(G660,Spectrum.Pricing.Table!$C$7:$H$11,4,0)</f>
        <v>#N/A</v>
      </c>
      <c r="J660" s="26">
        <v>70</v>
      </c>
      <c r="K660" s="24" t="e">
        <f t="shared" si="21"/>
        <v>#N/A</v>
      </c>
    </row>
    <row r="661" spans="1:11" x14ac:dyDescent="0.3">
      <c r="A661" s="1">
        <v>17113</v>
      </c>
      <c r="B661" t="s">
        <v>1224</v>
      </c>
      <c r="C661" t="s">
        <v>1225</v>
      </c>
      <c r="D661" s="3">
        <v>169572</v>
      </c>
      <c r="E661" s="26">
        <v>1183.3800000000001</v>
      </c>
      <c r="F661" s="26">
        <f t="shared" si="20"/>
        <v>143.29463063428483</v>
      </c>
      <c r="G661" s="21">
        <f>IF(F661&lt;=86,Spectrum.Pricing.Table!$C$8, IF(F661&lt;=499,Spectrum.Pricing.Table!$C$9,IF(F661&lt;=999,Spectrum.Pricing.Table!$C$10,IF(F661&gt;1000,Spectrum.Pricing.Table!$C$11))))</f>
        <v>0</v>
      </c>
      <c r="H661" s="22" t="e">
        <f>VLOOKUP(G661,Spectrum.Pricing.Table!$C$7:$H$11,3,0)</f>
        <v>#N/A</v>
      </c>
      <c r="I661" s="28" t="e">
        <f>VLOOKUP(G661,Spectrum.Pricing.Table!$C$7:$H$11,4,0)</f>
        <v>#N/A</v>
      </c>
      <c r="J661" s="26">
        <v>70</v>
      </c>
      <c r="K661" s="24" t="e">
        <f t="shared" si="21"/>
        <v>#N/A</v>
      </c>
    </row>
    <row r="662" spans="1:11" x14ac:dyDescent="0.3">
      <c r="A662" s="1">
        <v>17129</v>
      </c>
      <c r="B662" t="s">
        <v>1236</v>
      </c>
      <c r="C662" t="s">
        <v>1237</v>
      </c>
      <c r="D662" s="3">
        <v>12705</v>
      </c>
      <c r="E662" s="26">
        <v>314.44</v>
      </c>
      <c r="F662" s="26">
        <f t="shared" si="20"/>
        <v>40.405164737310777</v>
      </c>
      <c r="G662" s="21">
        <f>IF(F662&lt;=86,Spectrum.Pricing.Table!$C$8, IF(F662&lt;=499,Spectrum.Pricing.Table!$C$9,IF(F662&lt;=999,Spectrum.Pricing.Table!$C$10,IF(F662&gt;1000,Spectrum.Pricing.Table!$C$11))))</f>
        <v>0</v>
      </c>
      <c r="H662" s="22" t="e">
        <f>VLOOKUP(G662,Spectrum.Pricing.Table!$C$7:$H$11,3,0)</f>
        <v>#N/A</v>
      </c>
      <c r="I662" s="28" t="e">
        <f>VLOOKUP(G662,Spectrum.Pricing.Table!$C$7:$H$11,4,0)</f>
        <v>#N/A</v>
      </c>
      <c r="J662" s="26">
        <v>70</v>
      </c>
      <c r="K662" s="24" t="e">
        <f t="shared" si="21"/>
        <v>#N/A</v>
      </c>
    </row>
    <row r="663" spans="1:11" x14ac:dyDescent="0.3">
      <c r="A663" s="1">
        <v>17131</v>
      </c>
      <c r="B663" t="s">
        <v>1238</v>
      </c>
      <c r="C663" t="s">
        <v>1239</v>
      </c>
      <c r="D663" s="3">
        <v>16434</v>
      </c>
      <c r="E663" s="26">
        <v>561.20000000000005</v>
      </c>
      <c r="F663" s="26">
        <f t="shared" si="20"/>
        <v>29.283677833214536</v>
      </c>
      <c r="G663" s="21">
        <f>IF(F663&lt;=86,Spectrum.Pricing.Table!$C$8, IF(F663&lt;=499,Spectrum.Pricing.Table!$C$9,IF(F663&lt;=999,Spectrum.Pricing.Table!$C$10,IF(F663&gt;1000,Spectrum.Pricing.Table!$C$11))))</f>
        <v>0</v>
      </c>
      <c r="H663" s="22" t="e">
        <f>VLOOKUP(G663,Spectrum.Pricing.Table!$C$7:$H$11,3,0)</f>
        <v>#N/A</v>
      </c>
      <c r="I663" s="28" t="e">
        <f>VLOOKUP(G663,Spectrum.Pricing.Table!$C$7:$H$11,4,0)</f>
        <v>#N/A</v>
      </c>
      <c r="J663" s="26">
        <v>70</v>
      </c>
      <c r="K663" s="24" t="e">
        <f t="shared" si="21"/>
        <v>#N/A</v>
      </c>
    </row>
    <row r="664" spans="1:11" x14ac:dyDescent="0.3">
      <c r="A664" s="1">
        <v>17133</v>
      </c>
      <c r="B664" t="s">
        <v>1240</v>
      </c>
      <c r="C664" t="s">
        <v>112</v>
      </c>
      <c r="D664" s="3">
        <v>32957</v>
      </c>
      <c r="E664" s="26">
        <v>385.01</v>
      </c>
      <c r="F664" s="26">
        <f t="shared" si="20"/>
        <v>85.600374016259323</v>
      </c>
      <c r="G664" s="21">
        <f>IF(F664&lt;=86,Spectrum.Pricing.Table!$C$8, IF(F664&lt;=499,Spectrum.Pricing.Table!$C$9,IF(F664&lt;=999,Spectrum.Pricing.Table!$C$10,IF(F664&gt;1000,Spectrum.Pricing.Table!$C$11))))</f>
        <v>0</v>
      </c>
      <c r="H664" s="22" t="e">
        <f>VLOOKUP(G664,Spectrum.Pricing.Table!$C$7:$H$11,3,0)</f>
        <v>#N/A</v>
      </c>
      <c r="I664" s="28" t="e">
        <f>VLOOKUP(G664,Spectrum.Pricing.Table!$C$7:$H$11,4,0)</f>
        <v>#N/A</v>
      </c>
      <c r="J664" s="26">
        <v>70</v>
      </c>
      <c r="K664" s="24" t="e">
        <f t="shared" si="21"/>
        <v>#N/A</v>
      </c>
    </row>
    <row r="665" spans="1:11" x14ac:dyDescent="0.3">
      <c r="A665" s="1">
        <v>17135</v>
      </c>
      <c r="B665" t="s">
        <v>1241</v>
      </c>
      <c r="C665" t="s">
        <v>114</v>
      </c>
      <c r="D665" s="3">
        <v>30104</v>
      </c>
      <c r="E665" s="26">
        <v>703.69</v>
      </c>
      <c r="F665" s="26">
        <f t="shared" si="20"/>
        <v>42.780201509187279</v>
      </c>
      <c r="G665" s="21">
        <f>IF(F665&lt;=86,Spectrum.Pricing.Table!$C$8, IF(F665&lt;=499,Spectrum.Pricing.Table!$C$9,IF(F665&lt;=999,Spectrum.Pricing.Table!$C$10,IF(F665&gt;1000,Spectrum.Pricing.Table!$C$11))))</f>
        <v>0</v>
      </c>
      <c r="H665" s="22" t="e">
        <f>VLOOKUP(G665,Spectrum.Pricing.Table!$C$7:$H$11,3,0)</f>
        <v>#N/A</v>
      </c>
      <c r="I665" s="28" t="e">
        <f>VLOOKUP(G665,Spectrum.Pricing.Table!$C$7:$H$11,4,0)</f>
        <v>#N/A</v>
      </c>
      <c r="J665" s="26">
        <v>70</v>
      </c>
      <c r="K665" s="24" t="e">
        <f t="shared" si="21"/>
        <v>#N/A</v>
      </c>
    </row>
    <row r="666" spans="1:11" x14ac:dyDescent="0.3">
      <c r="A666" s="1">
        <v>17137</v>
      </c>
      <c r="B666" t="s">
        <v>1242</v>
      </c>
      <c r="C666" t="s">
        <v>116</v>
      </c>
      <c r="D666" s="3">
        <v>35547</v>
      </c>
      <c r="E666" s="26">
        <v>568.79</v>
      </c>
      <c r="F666" s="26">
        <f t="shared" si="20"/>
        <v>62.495824469487864</v>
      </c>
      <c r="G666" s="21">
        <f>IF(F666&lt;=86,Spectrum.Pricing.Table!$C$8, IF(F666&lt;=499,Spectrum.Pricing.Table!$C$9,IF(F666&lt;=999,Spectrum.Pricing.Table!$C$10,IF(F666&gt;1000,Spectrum.Pricing.Table!$C$11))))</f>
        <v>0</v>
      </c>
      <c r="H666" s="22" t="e">
        <f>VLOOKUP(G666,Spectrum.Pricing.Table!$C$7:$H$11,3,0)</f>
        <v>#N/A</v>
      </c>
      <c r="I666" s="28" t="e">
        <f>VLOOKUP(G666,Spectrum.Pricing.Table!$C$7:$H$11,4,0)</f>
        <v>#N/A</v>
      </c>
      <c r="J666" s="26">
        <v>70</v>
      </c>
      <c r="K666" s="24" t="e">
        <f t="shared" si="21"/>
        <v>#N/A</v>
      </c>
    </row>
    <row r="667" spans="1:11" x14ac:dyDescent="0.3">
      <c r="A667" s="1">
        <v>17139</v>
      </c>
      <c r="B667" t="s">
        <v>1243</v>
      </c>
      <c r="C667" t="s">
        <v>1244</v>
      </c>
      <c r="D667" s="3">
        <v>14846</v>
      </c>
      <c r="E667" s="26">
        <v>335.94</v>
      </c>
      <c r="F667" s="26">
        <f t="shared" si="20"/>
        <v>44.192415312258142</v>
      </c>
      <c r="G667" s="21">
        <f>IF(F667&lt;=86,Spectrum.Pricing.Table!$C$8, IF(F667&lt;=499,Spectrum.Pricing.Table!$C$9,IF(F667&lt;=999,Spectrum.Pricing.Table!$C$10,IF(F667&gt;1000,Spectrum.Pricing.Table!$C$11))))</f>
        <v>0</v>
      </c>
      <c r="H667" s="22" t="e">
        <f>VLOOKUP(G667,Spectrum.Pricing.Table!$C$7:$H$11,3,0)</f>
        <v>#N/A</v>
      </c>
      <c r="I667" s="28" t="e">
        <f>VLOOKUP(G667,Spectrum.Pricing.Table!$C$7:$H$11,4,0)</f>
        <v>#N/A</v>
      </c>
      <c r="J667" s="26">
        <v>70</v>
      </c>
      <c r="K667" s="24" t="e">
        <f t="shared" si="21"/>
        <v>#N/A</v>
      </c>
    </row>
    <row r="668" spans="1:11" x14ac:dyDescent="0.3">
      <c r="A668" s="1">
        <v>17141</v>
      </c>
      <c r="B668" t="s">
        <v>1245</v>
      </c>
      <c r="C668" t="s">
        <v>1246</v>
      </c>
      <c r="D668" s="3">
        <v>53497</v>
      </c>
      <c r="E668" s="26">
        <v>758.57</v>
      </c>
      <c r="F668" s="26">
        <f t="shared" si="20"/>
        <v>70.523484978314457</v>
      </c>
      <c r="G668" s="21">
        <f>IF(F668&lt;=86,Spectrum.Pricing.Table!$C$8, IF(F668&lt;=499,Spectrum.Pricing.Table!$C$9,IF(F668&lt;=999,Spectrum.Pricing.Table!$C$10,IF(F668&gt;1000,Spectrum.Pricing.Table!$C$11))))</f>
        <v>0</v>
      </c>
      <c r="H668" s="22" t="e">
        <f>VLOOKUP(G668,Spectrum.Pricing.Table!$C$7:$H$11,3,0)</f>
        <v>#N/A</v>
      </c>
      <c r="I668" s="28" t="e">
        <f>VLOOKUP(G668,Spectrum.Pricing.Table!$C$7:$H$11,4,0)</f>
        <v>#N/A</v>
      </c>
      <c r="J668" s="26">
        <v>70</v>
      </c>
      <c r="K668" s="24" t="e">
        <f t="shared" si="21"/>
        <v>#N/A</v>
      </c>
    </row>
    <row r="669" spans="1:11" x14ac:dyDescent="0.3">
      <c r="A669" s="1">
        <v>17143</v>
      </c>
      <c r="B669" t="s">
        <v>1247</v>
      </c>
      <c r="C669" t="s">
        <v>1248</v>
      </c>
      <c r="D669" s="3">
        <v>186494</v>
      </c>
      <c r="E669" s="26">
        <v>619.21</v>
      </c>
      <c r="F669" s="26">
        <f t="shared" si="20"/>
        <v>301.18053649004372</v>
      </c>
      <c r="G669" s="21">
        <f>IF(F669&lt;=86,Spectrum.Pricing.Table!$C$8, IF(F669&lt;=499,Spectrum.Pricing.Table!$C$9,IF(F669&lt;=999,Spectrum.Pricing.Table!$C$10,IF(F669&gt;1000,Spectrum.Pricing.Table!$C$11))))</f>
        <v>0</v>
      </c>
      <c r="H669" s="22" t="e">
        <f>VLOOKUP(G669,Spectrum.Pricing.Table!$C$7:$H$11,3,0)</f>
        <v>#N/A</v>
      </c>
      <c r="I669" s="28" t="e">
        <f>VLOOKUP(G669,Spectrum.Pricing.Table!$C$7:$H$11,4,0)</f>
        <v>#N/A</v>
      </c>
      <c r="J669" s="26">
        <v>70</v>
      </c>
      <c r="K669" s="24" t="e">
        <f t="shared" si="21"/>
        <v>#N/A</v>
      </c>
    </row>
    <row r="670" spans="1:11" x14ac:dyDescent="0.3">
      <c r="A670" s="1">
        <v>17145</v>
      </c>
      <c r="B670" t="s">
        <v>1249</v>
      </c>
      <c r="C670" t="s">
        <v>118</v>
      </c>
      <c r="D670" s="3">
        <v>22350</v>
      </c>
      <c r="E670" s="26">
        <v>441.76</v>
      </c>
      <c r="F670" s="26">
        <f t="shared" si="20"/>
        <v>50.593082216588193</v>
      </c>
      <c r="G670" s="21">
        <f>IF(F670&lt;=86,Spectrum.Pricing.Table!$C$8, IF(F670&lt;=499,Spectrum.Pricing.Table!$C$9,IF(F670&lt;=999,Spectrum.Pricing.Table!$C$10,IF(F670&gt;1000,Spectrum.Pricing.Table!$C$11))))</f>
        <v>0</v>
      </c>
      <c r="H670" s="22" t="e">
        <f>VLOOKUP(G670,Spectrum.Pricing.Table!$C$7:$H$11,3,0)</f>
        <v>#N/A</v>
      </c>
      <c r="I670" s="28" t="e">
        <f>VLOOKUP(G670,Spectrum.Pricing.Table!$C$7:$H$11,4,0)</f>
        <v>#N/A</v>
      </c>
      <c r="J670" s="26">
        <v>70</v>
      </c>
      <c r="K670" s="24" t="e">
        <f t="shared" si="21"/>
        <v>#N/A</v>
      </c>
    </row>
    <row r="671" spans="1:11" x14ac:dyDescent="0.3">
      <c r="A671" s="1">
        <v>17147</v>
      </c>
      <c r="B671" t="s">
        <v>1250</v>
      </c>
      <c r="C671" t="s">
        <v>1251</v>
      </c>
      <c r="D671" s="3">
        <v>16729</v>
      </c>
      <c r="E671" s="26">
        <v>439.2</v>
      </c>
      <c r="F671" s="26">
        <f t="shared" si="20"/>
        <v>38.089708561020039</v>
      </c>
      <c r="G671" s="21">
        <f>IF(F671&lt;=86,Spectrum.Pricing.Table!$C$8, IF(F671&lt;=499,Spectrum.Pricing.Table!$C$9,IF(F671&lt;=999,Spectrum.Pricing.Table!$C$10,IF(F671&gt;1000,Spectrum.Pricing.Table!$C$11))))</f>
        <v>0</v>
      </c>
      <c r="H671" s="22" t="e">
        <f>VLOOKUP(G671,Spectrum.Pricing.Table!$C$7:$H$11,3,0)</f>
        <v>#N/A</v>
      </c>
      <c r="I671" s="28" t="e">
        <f>VLOOKUP(G671,Spectrum.Pricing.Table!$C$7:$H$11,4,0)</f>
        <v>#N/A</v>
      </c>
      <c r="J671" s="26">
        <v>70</v>
      </c>
      <c r="K671" s="24" t="e">
        <f t="shared" si="21"/>
        <v>#N/A</v>
      </c>
    </row>
    <row r="672" spans="1:11" x14ac:dyDescent="0.3">
      <c r="A672" s="1">
        <v>17149</v>
      </c>
      <c r="B672" t="s">
        <v>1252</v>
      </c>
      <c r="C672" t="s">
        <v>122</v>
      </c>
      <c r="D672" s="3">
        <v>16430</v>
      </c>
      <c r="E672" s="26">
        <v>831.38</v>
      </c>
      <c r="F672" s="26">
        <f t="shared" si="20"/>
        <v>19.762322884842071</v>
      </c>
      <c r="G672" s="21">
        <f>IF(F672&lt;=86,Spectrum.Pricing.Table!$C$8, IF(F672&lt;=499,Spectrum.Pricing.Table!$C$9,IF(F672&lt;=999,Spectrum.Pricing.Table!$C$10,IF(F672&gt;1000,Spectrum.Pricing.Table!$C$11))))</f>
        <v>0</v>
      </c>
      <c r="H672" s="22" t="e">
        <f>VLOOKUP(G672,Spectrum.Pricing.Table!$C$7:$H$11,3,0)</f>
        <v>#N/A</v>
      </c>
      <c r="I672" s="28" t="e">
        <f>VLOOKUP(G672,Spectrum.Pricing.Table!$C$7:$H$11,4,0)</f>
        <v>#N/A</v>
      </c>
      <c r="J672" s="26">
        <v>70</v>
      </c>
      <c r="K672" s="24" t="e">
        <f t="shared" si="21"/>
        <v>#N/A</v>
      </c>
    </row>
    <row r="673" spans="1:11" x14ac:dyDescent="0.3">
      <c r="A673" s="1">
        <v>17151</v>
      </c>
      <c r="B673" t="s">
        <v>1253</v>
      </c>
      <c r="C673" t="s">
        <v>344</v>
      </c>
      <c r="D673" s="3">
        <v>4470</v>
      </c>
      <c r="E673" s="26">
        <v>368.77</v>
      </c>
      <c r="F673" s="26">
        <f t="shared" si="20"/>
        <v>12.121376467717006</v>
      </c>
      <c r="G673" s="21">
        <f>IF(F673&lt;=86,Spectrum.Pricing.Table!$C$8, IF(F673&lt;=499,Spectrum.Pricing.Table!$C$9,IF(F673&lt;=999,Spectrum.Pricing.Table!$C$10,IF(F673&gt;1000,Spectrum.Pricing.Table!$C$11))))</f>
        <v>0</v>
      </c>
      <c r="H673" s="22" t="e">
        <f>VLOOKUP(G673,Spectrum.Pricing.Table!$C$7:$H$11,3,0)</f>
        <v>#N/A</v>
      </c>
      <c r="I673" s="28" t="e">
        <f>VLOOKUP(G673,Spectrum.Pricing.Table!$C$7:$H$11,4,0)</f>
        <v>#N/A</v>
      </c>
      <c r="J673" s="26">
        <v>70</v>
      </c>
      <c r="K673" s="24" t="e">
        <f t="shared" si="21"/>
        <v>#N/A</v>
      </c>
    </row>
    <row r="674" spans="1:11" x14ac:dyDescent="0.3">
      <c r="A674" s="1">
        <v>17153</v>
      </c>
      <c r="B674" t="s">
        <v>1254</v>
      </c>
      <c r="C674" t="s">
        <v>348</v>
      </c>
      <c r="D674" s="3">
        <v>6161</v>
      </c>
      <c r="E674" s="26">
        <v>199.18</v>
      </c>
      <c r="F674" s="26">
        <f t="shared" si="20"/>
        <v>30.931820463901996</v>
      </c>
      <c r="G674" s="21">
        <f>IF(F674&lt;=86,Spectrum.Pricing.Table!$C$8, IF(F674&lt;=499,Spectrum.Pricing.Table!$C$9,IF(F674&lt;=999,Spectrum.Pricing.Table!$C$10,IF(F674&gt;1000,Spectrum.Pricing.Table!$C$11))))</f>
        <v>0</v>
      </c>
      <c r="H674" s="22" t="e">
        <f>VLOOKUP(G674,Spectrum.Pricing.Table!$C$7:$H$11,3,0)</f>
        <v>#N/A</v>
      </c>
      <c r="I674" s="28" t="e">
        <f>VLOOKUP(G674,Spectrum.Pricing.Table!$C$7:$H$11,4,0)</f>
        <v>#N/A</v>
      </c>
      <c r="J674" s="26">
        <v>70</v>
      </c>
      <c r="K674" s="24" t="e">
        <f t="shared" si="21"/>
        <v>#N/A</v>
      </c>
    </row>
    <row r="675" spans="1:11" x14ac:dyDescent="0.3">
      <c r="A675" s="1">
        <v>17155</v>
      </c>
      <c r="B675" t="s">
        <v>1255</v>
      </c>
      <c r="C675" t="s">
        <v>745</v>
      </c>
      <c r="D675" s="3">
        <v>6006</v>
      </c>
      <c r="E675" s="26">
        <v>160.16</v>
      </c>
      <c r="F675" s="26">
        <f t="shared" si="20"/>
        <v>37.5</v>
      </c>
      <c r="G675" s="21">
        <f>IF(F675&lt;=86,Spectrum.Pricing.Table!$C$8, IF(F675&lt;=499,Spectrum.Pricing.Table!$C$9,IF(F675&lt;=999,Spectrum.Pricing.Table!$C$10,IF(F675&gt;1000,Spectrum.Pricing.Table!$C$11))))</f>
        <v>0</v>
      </c>
      <c r="H675" s="22" t="e">
        <f>VLOOKUP(G675,Spectrum.Pricing.Table!$C$7:$H$11,3,0)</f>
        <v>#N/A</v>
      </c>
      <c r="I675" s="28" t="e">
        <f>VLOOKUP(G675,Spectrum.Pricing.Table!$C$7:$H$11,4,0)</f>
        <v>#N/A</v>
      </c>
      <c r="J675" s="26">
        <v>70</v>
      </c>
      <c r="K675" s="24" t="e">
        <f t="shared" si="21"/>
        <v>#N/A</v>
      </c>
    </row>
    <row r="676" spans="1:11" x14ac:dyDescent="0.3">
      <c r="A676" s="1">
        <v>17157</v>
      </c>
      <c r="B676" t="s">
        <v>1256</v>
      </c>
      <c r="C676" t="s">
        <v>124</v>
      </c>
      <c r="D676" s="3">
        <v>33476</v>
      </c>
      <c r="E676" s="26">
        <v>575.5</v>
      </c>
      <c r="F676" s="26">
        <f t="shared" si="20"/>
        <v>58.168549087749781</v>
      </c>
      <c r="G676" s="21">
        <f>IF(F676&lt;=86,Spectrum.Pricing.Table!$C$8, IF(F676&lt;=499,Spectrum.Pricing.Table!$C$9,IF(F676&lt;=999,Spectrum.Pricing.Table!$C$10,IF(F676&gt;1000,Spectrum.Pricing.Table!$C$11))))</f>
        <v>0</v>
      </c>
      <c r="H676" s="22" t="e">
        <f>VLOOKUP(G676,Spectrum.Pricing.Table!$C$7:$H$11,3,0)</f>
        <v>#N/A</v>
      </c>
      <c r="I676" s="28" t="e">
        <f>VLOOKUP(G676,Spectrum.Pricing.Table!$C$7:$H$11,4,0)</f>
        <v>#N/A</v>
      </c>
      <c r="J676" s="26">
        <v>70</v>
      </c>
      <c r="K676" s="24" t="e">
        <f t="shared" si="21"/>
        <v>#N/A</v>
      </c>
    </row>
    <row r="677" spans="1:11" x14ac:dyDescent="0.3">
      <c r="A677" s="1">
        <v>17159</v>
      </c>
      <c r="B677" t="s">
        <v>1257</v>
      </c>
      <c r="C677" t="s">
        <v>1258</v>
      </c>
      <c r="D677" s="3">
        <v>16233</v>
      </c>
      <c r="E677" s="26">
        <v>359.99</v>
      </c>
      <c r="F677" s="26">
        <f t="shared" si="20"/>
        <v>45.092919247756882</v>
      </c>
      <c r="G677" s="21">
        <f>IF(F677&lt;=86,Spectrum.Pricing.Table!$C$8, IF(F677&lt;=499,Spectrum.Pricing.Table!$C$9,IF(F677&lt;=999,Spectrum.Pricing.Table!$C$10,IF(F677&gt;1000,Spectrum.Pricing.Table!$C$11))))</f>
        <v>0</v>
      </c>
      <c r="H677" s="22" t="e">
        <f>VLOOKUP(G677,Spectrum.Pricing.Table!$C$7:$H$11,3,0)</f>
        <v>#N/A</v>
      </c>
      <c r="I677" s="28" t="e">
        <f>VLOOKUP(G677,Spectrum.Pricing.Table!$C$7:$H$11,4,0)</f>
        <v>#N/A</v>
      </c>
      <c r="J677" s="26">
        <v>70</v>
      </c>
      <c r="K677" s="24" t="e">
        <f t="shared" si="21"/>
        <v>#N/A</v>
      </c>
    </row>
    <row r="678" spans="1:11" x14ac:dyDescent="0.3">
      <c r="A678" s="1">
        <v>17161</v>
      </c>
      <c r="B678" t="s">
        <v>1259</v>
      </c>
      <c r="C678" t="s">
        <v>1260</v>
      </c>
      <c r="D678" s="3">
        <v>147546</v>
      </c>
      <c r="E678" s="26">
        <v>427.64</v>
      </c>
      <c r="F678" s="26">
        <f t="shared" si="20"/>
        <v>345.02385183799458</v>
      </c>
      <c r="G678" s="21">
        <f>IF(F678&lt;=86,Spectrum.Pricing.Table!$C$8, IF(F678&lt;=499,Spectrum.Pricing.Table!$C$9,IF(F678&lt;=999,Spectrum.Pricing.Table!$C$10,IF(F678&gt;1000,Spectrum.Pricing.Table!$C$11))))</f>
        <v>0</v>
      </c>
      <c r="H678" s="22" t="e">
        <f>VLOOKUP(G678,Spectrum.Pricing.Table!$C$7:$H$11,3,0)</f>
        <v>#N/A</v>
      </c>
      <c r="I678" s="28" t="e">
        <f>VLOOKUP(G678,Spectrum.Pricing.Table!$C$7:$H$11,4,0)</f>
        <v>#N/A</v>
      </c>
      <c r="J678" s="26">
        <v>70</v>
      </c>
      <c r="K678" s="24" t="e">
        <f t="shared" si="21"/>
        <v>#N/A</v>
      </c>
    </row>
    <row r="679" spans="1:11" x14ac:dyDescent="0.3">
      <c r="A679" s="1">
        <v>17165</v>
      </c>
      <c r="B679" t="s">
        <v>1262</v>
      </c>
      <c r="C679" t="s">
        <v>353</v>
      </c>
      <c r="D679" s="3">
        <v>24913</v>
      </c>
      <c r="E679" s="26">
        <v>379.82</v>
      </c>
      <c r="F679" s="26">
        <f t="shared" si="20"/>
        <v>65.591596019166971</v>
      </c>
      <c r="G679" s="21">
        <f>IF(F679&lt;=86,Spectrum.Pricing.Table!$C$8, IF(F679&lt;=499,Spectrum.Pricing.Table!$C$9,IF(F679&lt;=999,Spectrum.Pricing.Table!$C$10,IF(F679&gt;1000,Spectrum.Pricing.Table!$C$11))))</f>
        <v>0</v>
      </c>
      <c r="H679" s="22" t="e">
        <f>VLOOKUP(G679,Spectrum.Pricing.Table!$C$7:$H$11,3,0)</f>
        <v>#N/A</v>
      </c>
      <c r="I679" s="28" t="e">
        <f>VLOOKUP(G679,Spectrum.Pricing.Table!$C$7:$H$11,4,0)</f>
        <v>#N/A</v>
      </c>
      <c r="J679" s="26">
        <v>70</v>
      </c>
      <c r="K679" s="24" t="e">
        <f t="shared" si="21"/>
        <v>#N/A</v>
      </c>
    </row>
    <row r="680" spans="1:11" x14ac:dyDescent="0.3">
      <c r="A680" s="1">
        <v>17167</v>
      </c>
      <c r="B680" t="s">
        <v>1263</v>
      </c>
      <c r="C680" t="s">
        <v>1264</v>
      </c>
      <c r="D680" s="3">
        <v>197465</v>
      </c>
      <c r="E680" s="26">
        <v>868.3</v>
      </c>
      <c r="F680" s="26">
        <f t="shared" si="20"/>
        <v>227.41563975584478</v>
      </c>
      <c r="G680" s="21">
        <f>IF(F680&lt;=86,Spectrum.Pricing.Table!$C$8, IF(F680&lt;=499,Spectrum.Pricing.Table!$C$9,IF(F680&lt;=999,Spectrum.Pricing.Table!$C$10,IF(F680&gt;1000,Spectrum.Pricing.Table!$C$11))))</f>
        <v>0</v>
      </c>
      <c r="H680" s="22" t="e">
        <f>VLOOKUP(G680,Spectrum.Pricing.Table!$C$7:$H$11,3,0)</f>
        <v>#N/A</v>
      </c>
      <c r="I680" s="28" t="e">
        <f>VLOOKUP(G680,Spectrum.Pricing.Table!$C$7:$H$11,4,0)</f>
        <v>#N/A</v>
      </c>
      <c r="J680" s="26">
        <v>70</v>
      </c>
      <c r="K680" s="24" t="e">
        <f t="shared" si="21"/>
        <v>#N/A</v>
      </c>
    </row>
    <row r="681" spans="1:11" x14ac:dyDescent="0.3">
      <c r="A681" s="1">
        <v>17169</v>
      </c>
      <c r="B681" t="s">
        <v>1265</v>
      </c>
      <c r="C681" t="s">
        <v>1266</v>
      </c>
      <c r="D681" s="3">
        <v>7544</v>
      </c>
      <c r="E681" s="26">
        <v>437.27</v>
      </c>
      <c r="F681" s="26">
        <f t="shared" si="20"/>
        <v>17.252498456331328</v>
      </c>
      <c r="G681" s="21">
        <f>IF(F681&lt;=86,Spectrum.Pricing.Table!$C$8, IF(F681&lt;=499,Spectrum.Pricing.Table!$C$9,IF(F681&lt;=999,Spectrum.Pricing.Table!$C$10,IF(F681&gt;1000,Spectrum.Pricing.Table!$C$11))))</f>
        <v>0</v>
      </c>
      <c r="H681" s="22" t="e">
        <f>VLOOKUP(G681,Spectrum.Pricing.Table!$C$7:$H$11,3,0)</f>
        <v>#N/A</v>
      </c>
      <c r="I681" s="28" t="e">
        <f>VLOOKUP(G681,Spectrum.Pricing.Table!$C$7:$H$11,4,0)</f>
        <v>#N/A</v>
      </c>
      <c r="J681" s="26">
        <v>70</v>
      </c>
      <c r="K681" s="24" t="e">
        <f t="shared" si="21"/>
        <v>#N/A</v>
      </c>
    </row>
    <row r="682" spans="1:11" x14ac:dyDescent="0.3">
      <c r="A682" s="1">
        <v>17171</v>
      </c>
      <c r="B682" t="s">
        <v>1267</v>
      </c>
      <c r="C682" t="s">
        <v>355</v>
      </c>
      <c r="D682" s="3">
        <v>5355</v>
      </c>
      <c r="E682" s="26">
        <v>250.91</v>
      </c>
      <c r="F682" s="26">
        <f t="shared" si="20"/>
        <v>21.342313977123272</v>
      </c>
      <c r="G682" s="21">
        <f>IF(F682&lt;=86,Spectrum.Pricing.Table!$C$8, IF(F682&lt;=499,Spectrum.Pricing.Table!$C$9,IF(F682&lt;=999,Spectrum.Pricing.Table!$C$10,IF(F682&gt;1000,Spectrum.Pricing.Table!$C$11))))</f>
        <v>0</v>
      </c>
      <c r="H682" s="22" t="e">
        <f>VLOOKUP(G682,Spectrum.Pricing.Table!$C$7:$H$11,3,0)</f>
        <v>#N/A</v>
      </c>
      <c r="I682" s="28" t="e">
        <f>VLOOKUP(G682,Spectrum.Pricing.Table!$C$7:$H$11,4,0)</f>
        <v>#N/A</v>
      </c>
      <c r="J682" s="26">
        <v>70</v>
      </c>
      <c r="K682" s="24" t="e">
        <f t="shared" si="21"/>
        <v>#N/A</v>
      </c>
    </row>
    <row r="683" spans="1:11" x14ac:dyDescent="0.3">
      <c r="A683" s="1">
        <v>17173</v>
      </c>
      <c r="B683" t="s">
        <v>1268</v>
      </c>
      <c r="C683" t="s">
        <v>130</v>
      </c>
      <c r="D683" s="3">
        <v>22363</v>
      </c>
      <c r="E683" s="26">
        <v>758.52</v>
      </c>
      <c r="F683" s="26">
        <f t="shared" si="20"/>
        <v>29.482413120286875</v>
      </c>
      <c r="G683" s="21">
        <f>IF(F683&lt;=86,Spectrum.Pricing.Table!$C$8, IF(F683&lt;=499,Spectrum.Pricing.Table!$C$9,IF(F683&lt;=999,Spectrum.Pricing.Table!$C$10,IF(F683&gt;1000,Spectrum.Pricing.Table!$C$11))))</f>
        <v>0</v>
      </c>
      <c r="H683" s="22" t="e">
        <f>VLOOKUP(G683,Spectrum.Pricing.Table!$C$7:$H$11,3,0)</f>
        <v>#N/A</v>
      </c>
      <c r="I683" s="28" t="e">
        <f>VLOOKUP(G683,Spectrum.Pricing.Table!$C$7:$H$11,4,0)</f>
        <v>#N/A</v>
      </c>
      <c r="J683" s="26">
        <v>70</v>
      </c>
      <c r="K683" s="24" t="e">
        <f t="shared" si="21"/>
        <v>#N/A</v>
      </c>
    </row>
    <row r="684" spans="1:11" x14ac:dyDescent="0.3">
      <c r="A684" s="1">
        <v>17163</v>
      </c>
      <c r="B684" t="s">
        <v>1261</v>
      </c>
      <c r="C684" t="s">
        <v>128</v>
      </c>
      <c r="D684" s="3">
        <v>270056</v>
      </c>
      <c r="E684" s="26">
        <v>657.76</v>
      </c>
      <c r="F684" s="26">
        <f t="shared" si="20"/>
        <v>410.56920457309656</v>
      </c>
      <c r="G684" s="21">
        <f>IF(F684&lt;=86,Spectrum.Pricing.Table!$C$8, IF(F684&lt;=499,Spectrum.Pricing.Table!$C$9,IF(F684&lt;=999,Spectrum.Pricing.Table!$C$10,IF(F684&gt;1000,Spectrum.Pricing.Table!$C$11))))</f>
        <v>0</v>
      </c>
      <c r="H684" s="22" t="e">
        <f>VLOOKUP(G684,Spectrum.Pricing.Table!$C$7:$H$11,3,0)</f>
        <v>#N/A</v>
      </c>
      <c r="I684" s="28" t="e">
        <f>VLOOKUP(G684,Spectrum.Pricing.Table!$C$7:$H$11,4,0)</f>
        <v>#N/A</v>
      </c>
      <c r="J684" s="26">
        <v>70</v>
      </c>
      <c r="K684" s="24" t="e">
        <f t="shared" si="21"/>
        <v>#N/A</v>
      </c>
    </row>
    <row r="685" spans="1:11" x14ac:dyDescent="0.3">
      <c r="A685" s="1">
        <v>17175</v>
      </c>
      <c r="B685" t="s">
        <v>1269</v>
      </c>
      <c r="C685" t="s">
        <v>1270</v>
      </c>
      <c r="D685" s="3">
        <v>5994</v>
      </c>
      <c r="E685" s="26">
        <v>288.08</v>
      </c>
      <c r="F685" s="26">
        <f t="shared" si="20"/>
        <v>20.806720355456818</v>
      </c>
      <c r="G685" s="21">
        <f>IF(F685&lt;=86,Spectrum.Pricing.Table!$C$8, IF(F685&lt;=499,Spectrum.Pricing.Table!$C$9,IF(F685&lt;=999,Spectrum.Pricing.Table!$C$10,IF(F685&gt;1000,Spectrum.Pricing.Table!$C$11))))</f>
        <v>0</v>
      </c>
      <c r="H685" s="22" t="e">
        <f>VLOOKUP(G685,Spectrum.Pricing.Table!$C$7:$H$11,3,0)</f>
        <v>#N/A</v>
      </c>
      <c r="I685" s="28" t="e">
        <f>VLOOKUP(G685,Spectrum.Pricing.Table!$C$7:$H$11,4,0)</f>
        <v>#N/A</v>
      </c>
      <c r="J685" s="26">
        <v>70</v>
      </c>
      <c r="K685" s="24" t="e">
        <f t="shared" si="21"/>
        <v>#N/A</v>
      </c>
    </row>
    <row r="686" spans="1:11" x14ac:dyDescent="0.3">
      <c r="A686" s="1">
        <v>17177</v>
      </c>
      <c r="B686" t="s">
        <v>1271</v>
      </c>
      <c r="C686" t="s">
        <v>1272</v>
      </c>
      <c r="D686" s="3">
        <v>47711</v>
      </c>
      <c r="E686" s="26">
        <v>564.52</v>
      </c>
      <c r="F686" s="26">
        <f t="shared" si="20"/>
        <v>84.516049032806635</v>
      </c>
      <c r="G686" s="21">
        <f>IF(F686&lt;=86,Spectrum.Pricing.Table!$C$8, IF(F686&lt;=499,Spectrum.Pricing.Table!$C$9,IF(F686&lt;=999,Spectrum.Pricing.Table!$C$10,IF(F686&gt;1000,Spectrum.Pricing.Table!$C$11))))</f>
        <v>0</v>
      </c>
      <c r="H686" s="22" t="e">
        <f>VLOOKUP(G686,Spectrum.Pricing.Table!$C$7:$H$11,3,0)</f>
        <v>#N/A</v>
      </c>
      <c r="I686" s="28" t="e">
        <f>VLOOKUP(G686,Spectrum.Pricing.Table!$C$7:$H$11,4,0)</f>
        <v>#N/A</v>
      </c>
      <c r="J686" s="26">
        <v>70</v>
      </c>
      <c r="K686" s="24" t="e">
        <f t="shared" si="21"/>
        <v>#N/A</v>
      </c>
    </row>
    <row r="687" spans="1:11" x14ac:dyDescent="0.3">
      <c r="A687" s="1">
        <v>17179</v>
      </c>
      <c r="B687" t="s">
        <v>1273</v>
      </c>
      <c r="C687" t="s">
        <v>1274</v>
      </c>
      <c r="D687" s="3">
        <v>135394</v>
      </c>
      <c r="E687" s="26">
        <v>648.97</v>
      </c>
      <c r="F687" s="26">
        <f t="shared" si="20"/>
        <v>208.6290583540071</v>
      </c>
      <c r="G687" s="21">
        <f>IF(F687&lt;=86,Spectrum.Pricing.Table!$C$8, IF(F687&lt;=499,Spectrum.Pricing.Table!$C$9,IF(F687&lt;=999,Spectrum.Pricing.Table!$C$10,IF(F687&gt;1000,Spectrum.Pricing.Table!$C$11))))</f>
        <v>0</v>
      </c>
      <c r="H687" s="22" t="e">
        <f>VLOOKUP(G687,Spectrum.Pricing.Table!$C$7:$H$11,3,0)</f>
        <v>#N/A</v>
      </c>
      <c r="I687" s="28" t="e">
        <f>VLOOKUP(G687,Spectrum.Pricing.Table!$C$7:$H$11,4,0)</f>
        <v>#N/A</v>
      </c>
      <c r="J687" s="26">
        <v>70</v>
      </c>
      <c r="K687" s="24" t="e">
        <f t="shared" si="21"/>
        <v>#N/A</v>
      </c>
    </row>
    <row r="688" spans="1:11" x14ac:dyDescent="0.3">
      <c r="A688" s="1">
        <v>17181</v>
      </c>
      <c r="B688" t="s">
        <v>1275</v>
      </c>
      <c r="C688" t="s">
        <v>367</v>
      </c>
      <c r="D688" s="3">
        <v>17808</v>
      </c>
      <c r="E688" s="26">
        <v>413.46</v>
      </c>
      <c r="F688" s="26">
        <f t="shared" si="20"/>
        <v>43.070671890872156</v>
      </c>
      <c r="G688" s="21">
        <f>IF(F688&lt;=86,Spectrum.Pricing.Table!$C$8, IF(F688&lt;=499,Spectrum.Pricing.Table!$C$9,IF(F688&lt;=999,Spectrum.Pricing.Table!$C$10,IF(F688&gt;1000,Spectrum.Pricing.Table!$C$11))))</f>
        <v>0</v>
      </c>
      <c r="H688" s="22" t="e">
        <f>VLOOKUP(G688,Spectrum.Pricing.Table!$C$7:$H$11,3,0)</f>
        <v>#N/A</v>
      </c>
      <c r="I688" s="28" t="e">
        <f>VLOOKUP(G688,Spectrum.Pricing.Table!$C$7:$H$11,4,0)</f>
        <v>#N/A</v>
      </c>
      <c r="J688" s="26">
        <v>70</v>
      </c>
      <c r="K688" s="24" t="e">
        <f t="shared" si="21"/>
        <v>#N/A</v>
      </c>
    </row>
    <row r="689" spans="1:11" x14ac:dyDescent="0.3">
      <c r="A689" s="1">
        <v>17183</v>
      </c>
      <c r="B689" t="s">
        <v>1276</v>
      </c>
      <c r="C689" t="s">
        <v>1277</v>
      </c>
      <c r="D689" s="3">
        <v>81625</v>
      </c>
      <c r="E689" s="26">
        <v>898.37</v>
      </c>
      <c r="F689" s="26">
        <f t="shared" si="20"/>
        <v>90.859000189231608</v>
      </c>
      <c r="G689" s="21">
        <f>IF(F689&lt;=86,Spectrum.Pricing.Table!$C$8, IF(F689&lt;=499,Spectrum.Pricing.Table!$C$9,IF(F689&lt;=999,Spectrum.Pricing.Table!$C$10,IF(F689&gt;1000,Spectrum.Pricing.Table!$C$11))))</f>
        <v>0</v>
      </c>
      <c r="H689" s="22" t="e">
        <f>VLOOKUP(G689,Spectrum.Pricing.Table!$C$7:$H$11,3,0)</f>
        <v>#N/A</v>
      </c>
      <c r="I689" s="28" t="e">
        <f>VLOOKUP(G689,Spectrum.Pricing.Table!$C$7:$H$11,4,0)</f>
        <v>#N/A</v>
      </c>
      <c r="J689" s="26">
        <v>70</v>
      </c>
      <c r="K689" s="24" t="e">
        <f t="shared" si="21"/>
        <v>#N/A</v>
      </c>
    </row>
    <row r="690" spans="1:11" x14ac:dyDescent="0.3">
      <c r="A690" s="1">
        <v>17185</v>
      </c>
      <c r="B690" t="s">
        <v>1278</v>
      </c>
      <c r="C690" t="s">
        <v>1279</v>
      </c>
      <c r="D690" s="3">
        <v>11947</v>
      </c>
      <c r="E690" s="26">
        <v>223.25</v>
      </c>
      <c r="F690" s="26">
        <f t="shared" si="20"/>
        <v>53.513997760358343</v>
      </c>
      <c r="G690" s="21">
        <f>IF(F690&lt;=86,Spectrum.Pricing.Table!$C$8, IF(F690&lt;=499,Spectrum.Pricing.Table!$C$9,IF(F690&lt;=999,Spectrum.Pricing.Table!$C$10,IF(F690&gt;1000,Spectrum.Pricing.Table!$C$11))))</f>
        <v>0</v>
      </c>
      <c r="H690" s="22" t="e">
        <f>VLOOKUP(G690,Spectrum.Pricing.Table!$C$7:$H$11,3,0)</f>
        <v>#N/A</v>
      </c>
      <c r="I690" s="28" t="e">
        <f>VLOOKUP(G690,Spectrum.Pricing.Table!$C$7:$H$11,4,0)</f>
        <v>#N/A</v>
      </c>
      <c r="J690" s="26">
        <v>70</v>
      </c>
      <c r="K690" s="24" t="e">
        <f t="shared" si="21"/>
        <v>#N/A</v>
      </c>
    </row>
    <row r="691" spans="1:11" x14ac:dyDescent="0.3">
      <c r="A691" s="1">
        <v>17187</v>
      </c>
      <c r="B691" t="s">
        <v>1280</v>
      </c>
      <c r="C691" t="s">
        <v>1025</v>
      </c>
      <c r="D691" s="3">
        <v>17707</v>
      </c>
      <c r="E691" s="26">
        <v>542.41</v>
      </c>
      <c r="F691" s="26">
        <f t="shared" si="20"/>
        <v>32.645047104588784</v>
      </c>
      <c r="G691" s="21">
        <f>IF(F691&lt;=86,Spectrum.Pricing.Table!$C$8, IF(F691&lt;=499,Spectrum.Pricing.Table!$C$9,IF(F691&lt;=999,Spectrum.Pricing.Table!$C$10,IF(F691&gt;1000,Spectrum.Pricing.Table!$C$11))))</f>
        <v>0</v>
      </c>
      <c r="H691" s="22" t="e">
        <f>VLOOKUP(G691,Spectrum.Pricing.Table!$C$7:$H$11,3,0)</f>
        <v>#N/A</v>
      </c>
      <c r="I691" s="28" t="e">
        <f>VLOOKUP(G691,Spectrum.Pricing.Table!$C$7:$H$11,4,0)</f>
        <v>#N/A</v>
      </c>
      <c r="J691" s="26">
        <v>70</v>
      </c>
      <c r="K691" s="24" t="e">
        <f t="shared" si="21"/>
        <v>#N/A</v>
      </c>
    </row>
    <row r="692" spans="1:11" x14ac:dyDescent="0.3">
      <c r="A692" s="1">
        <v>17189</v>
      </c>
      <c r="B692" t="s">
        <v>1281</v>
      </c>
      <c r="C692" t="s">
        <v>142</v>
      </c>
      <c r="D692" s="3">
        <v>14716</v>
      </c>
      <c r="E692" s="26">
        <v>562.57000000000005</v>
      </c>
      <c r="F692" s="26">
        <f t="shared" si="20"/>
        <v>26.158522494978399</v>
      </c>
      <c r="G692" s="21">
        <f>IF(F692&lt;=86,Spectrum.Pricing.Table!$C$8, IF(F692&lt;=499,Spectrum.Pricing.Table!$C$9,IF(F692&lt;=999,Spectrum.Pricing.Table!$C$10,IF(F692&gt;1000,Spectrum.Pricing.Table!$C$11))))</f>
        <v>0</v>
      </c>
      <c r="H692" s="22" t="e">
        <f>VLOOKUP(G692,Spectrum.Pricing.Table!$C$7:$H$11,3,0)</f>
        <v>#N/A</v>
      </c>
      <c r="I692" s="28" t="e">
        <f>VLOOKUP(G692,Spectrum.Pricing.Table!$C$7:$H$11,4,0)</f>
        <v>#N/A</v>
      </c>
      <c r="J692" s="26">
        <v>70</v>
      </c>
      <c r="K692" s="24" t="e">
        <f t="shared" si="21"/>
        <v>#N/A</v>
      </c>
    </row>
    <row r="693" spans="1:11" x14ac:dyDescent="0.3">
      <c r="A693" s="1">
        <v>17191</v>
      </c>
      <c r="B693" t="s">
        <v>1282</v>
      </c>
      <c r="C693" t="s">
        <v>1028</v>
      </c>
      <c r="D693" s="3">
        <v>16760</v>
      </c>
      <c r="E693" s="26">
        <v>713.81</v>
      </c>
      <c r="F693" s="26">
        <f t="shared" si="20"/>
        <v>23.479637438534066</v>
      </c>
      <c r="G693" s="21">
        <f>IF(F693&lt;=86,Spectrum.Pricing.Table!$C$8, IF(F693&lt;=499,Spectrum.Pricing.Table!$C$9,IF(F693&lt;=999,Spectrum.Pricing.Table!$C$10,IF(F693&gt;1000,Spectrum.Pricing.Table!$C$11))))</f>
        <v>0</v>
      </c>
      <c r="H693" s="22" t="e">
        <f>VLOOKUP(G693,Spectrum.Pricing.Table!$C$7:$H$11,3,0)</f>
        <v>#N/A</v>
      </c>
      <c r="I693" s="28" t="e">
        <f>VLOOKUP(G693,Spectrum.Pricing.Table!$C$7:$H$11,4,0)</f>
        <v>#N/A</v>
      </c>
      <c r="J693" s="26">
        <v>70</v>
      </c>
      <c r="K693" s="24" t="e">
        <f t="shared" si="21"/>
        <v>#N/A</v>
      </c>
    </row>
    <row r="694" spans="1:11" x14ac:dyDescent="0.3">
      <c r="A694" s="1">
        <v>17193</v>
      </c>
      <c r="B694" t="s">
        <v>1283</v>
      </c>
      <c r="C694" t="s">
        <v>372</v>
      </c>
      <c r="D694" s="3">
        <v>14665</v>
      </c>
      <c r="E694" s="26">
        <v>494.77</v>
      </c>
      <c r="F694" s="26">
        <f t="shared" si="20"/>
        <v>29.640034763627547</v>
      </c>
      <c r="G694" s="21">
        <f>IF(F694&lt;=86,Spectrum.Pricing.Table!$C$8, IF(F694&lt;=499,Spectrum.Pricing.Table!$C$9,IF(F694&lt;=999,Spectrum.Pricing.Table!$C$10,IF(F694&gt;1000,Spectrum.Pricing.Table!$C$11))))</f>
        <v>0</v>
      </c>
      <c r="H694" s="22" t="e">
        <f>VLOOKUP(G694,Spectrum.Pricing.Table!$C$7:$H$11,3,0)</f>
        <v>#N/A</v>
      </c>
      <c r="I694" s="28" t="e">
        <f>VLOOKUP(G694,Spectrum.Pricing.Table!$C$7:$H$11,4,0)</f>
        <v>#N/A</v>
      </c>
      <c r="J694" s="26">
        <v>70</v>
      </c>
      <c r="K694" s="24" t="e">
        <f t="shared" si="21"/>
        <v>#N/A</v>
      </c>
    </row>
    <row r="695" spans="1:11" x14ac:dyDescent="0.3">
      <c r="A695" s="1">
        <v>17195</v>
      </c>
      <c r="B695" t="s">
        <v>1284</v>
      </c>
      <c r="C695" t="s">
        <v>1285</v>
      </c>
      <c r="D695" s="3">
        <v>58498</v>
      </c>
      <c r="E695" s="26">
        <v>684.25</v>
      </c>
      <c r="F695" s="26">
        <f t="shared" si="20"/>
        <v>85.492144683960547</v>
      </c>
      <c r="G695" s="21">
        <f>IF(F695&lt;=86,Spectrum.Pricing.Table!$C$8, IF(F695&lt;=499,Spectrum.Pricing.Table!$C$9,IF(F695&lt;=999,Spectrum.Pricing.Table!$C$10,IF(F695&gt;1000,Spectrum.Pricing.Table!$C$11))))</f>
        <v>0</v>
      </c>
      <c r="H695" s="22" t="e">
        <f>VLOOKUP(G695,Spectrum.Pricing.Table!$C$7:$H$11,3,0)</f>
        <v>#N/A</v>
      </c>
      <c r="I695" s="28" t="e">
        <f>VLOOKUP(G695,Spectrum.Pricing.Table!$C$7:$H$11,4,0)</f>
        <v>#N/A</v>
      </c>
      <c r="J695" s="26">
        <v>70</v>
      </c>
      <c r="K695" s="24" t="e">
        <f t="shared" si="21"/>
        <v>#N/A</v>
      </c>
    </row>
    <row r="696" spans="1:11" x14ac:dyDescent="0.3">
      <c r="A696" s="1">
        <v>17197</v>
      </c>
      <c r="B696" t="s">
        <v>1286</v>
      </c>
      <c r="C696" t="s">
        <v>1287</v>
      </c>
      <c r="D696" s="3">
        <v>677560</v>
      </c>
      <c r="E696" s="26">
        <v>836.91</v>
      </c>
      <c r="F696" s="26">
        <f t="shared" si="20"/>
        <v>809.59720877991663</v>
      </c>
      <c r="G696" s="21">
        <f>IF(F696&lt;=86,Spectrum.Pricing.Table!$C$8, IF(F696&lt;=499,Spectrum.Pricing.Table!$C$9,IF(F696&lt;=999,Spectrum.Pricing.Table!$C$10,IF(F696&gt;1000,Spectrum.Pricing.Table!$C$11))))</f>
        <v>0</v>
      </c>
      <c r="H696" s="22" t="e">
        <f>VLOOKUP(G696,Spectrum.Pricing.Table!$C$7:$H$11,3,0)</f>
        <v>#N/A</v>
      </c>
      <c r="I696" s="28" t="e">
        <f>VLOOKUP(G696,Spectrum.Pricing.Table!$C$7:$H$11,4,0)</f>
        <v>#N/A</v>
      </c>
      <c r="J696" s="26">
        <v>70</v>
      </c>
      <c r="K696" s="24" t="e">
        <f t="shared" si="21"/>
        <v>#N/A</v>
      </c>
    </row>
    <row r="697" spans="1:11" x14ac:dyDescent="0.3">
      <c r="A697" s="1">
        <v>17199</v>
      </c>
      <c r="B697" t="s">
        <v>1288</v>
      </c>
      <c r="C697" t="s">
        <v>1289</v>
      </c>
      <c r="D697" s="3">
        <v>66357</v>
      </c>
      <c r="E697" s="26">
        <v>420.15</v>
      </c>
      <c r="F697" s="26">
        <f t="shared" si="20"/>
        <v>157.93645126740449</v>
      </c>
      <c r="G697" s="21">
        <f>IF(F697&lt;=86,Spectrum.Pricing.Table!$C$8, IF(F697&lt;=499,Spectrum.Pricing.Table!$C$9,IF(F697&lt;=999,Spectrum.Pricing.Table!$C$10,IF(F697&gt;1000,Spectrum.Pricing.Table!$C$11))))</f>
        <v>0</v>
      </c>
      <c r="H697" s="22" t="e">
        <f>VLOOKUP(G697,Spectrum.Pricing.Table!$C$7:$H$11,3,0)</f>
        <v>#N/A</v>
      </c>
      <c r="I697" s="28" t="e">
        <f>VLOOKUP(G697,Spectrum.Pricing.Table!$C$7:$H$11,4,0)</f>
        <v>#N/A</v>
      </c>
      <c r="J697" s="26">
        <v>70</v>
      </c>
      <c r="K697" s="24" t="e">
        <f t="shared" si="21"/>
        <v>#N/A</v>
      </c>
    </row>
    <row r="698" spans="1:11" x14ac:dyDescent="0.3">
      <c r="A698" s="1">
        <v>17201</v>
      </c>
      <c r="B698" t="s">
        <v>1290</v>
      </c>
      <c r="C698" t="s">
        <v>1291</v>
      </c>
      <c r="D698" s="3">
        <v>295266</v>
      </c>
      <c r="E698" s="26">
        <v>513.36</v>
      </c>
      <c r="F698" s="26">
        <f t="shared" si="20"/>
        <v>575.16362786348759</v>
      </c>
      <c r="G698" s="21">
        <f>IF(F698&lt;=86,Spectrum.Pricing.Table!$C$8, IF(F698&lt;=499,Spectrum.Pricing.Table!$C$9,IF(F698&lt;=999,Spectrum.Pricing.Table!$C$10,IF(F698&gt;1000,Spectrum.Pricing.Table!$C$11))))</f>
        <v>0</v>
      </c>
      <c r="H698" s="22" t="e">
        <f>VLOOKUP(G698,Spectrum.Pricing.Table!$C$7:$H$11,3,0)</f>
        <v>#N/A</v>
      </c>
      <c r="I698" s="28" t="e">
        <f>VLOOKUP(G698,Spectrum.Pricing.Table!$C$7:$H$11,4,0)</f>
        <v>#N/A</v>
      </c>
      <c r="J698" s="26">
        <v>70</v>
      </c>
      <c r="K698" s="24" t="e">
        <f t="shared" si="21"/>
        <v>#N/A</v>
      </c>
    </row>
    <row r="699" spans="1:11" x14ac:dyDescent="0.3">
      <c r="A699" s="1">
        <v>17203</v>
      </c>
      <c r="B699" t="s">
        <v>1292</v>
      </c>
      <c r="C699" t="s">
        <v>1293</v>
      </c>
      <c r="D699" s="3">
        <v>38664</v>
      </c>
      <c r="E699" s="26">
        <v>527.79999999999995</v>
      </c>
      <c r="F699" s="26">
        <f t="shared" si="20"/>
        <v>73.255020841227747</v>
      </c>
      <c r="G699" s="21">
        <f>IF(F699&lt;=86,Spectrum.Pricing.Table!$C$8, IF(F699&lt;=499,Spectrum.Pricing.Table!$C$9,IF(F699&lt;=999,Spectrum.Pricing.Table!$C$10,IF(F699&gt;1000,Spectrum.Pricing.Table!$C$11))))</f>
        <v>0</v>
      </c>
      <c r="H699" s="22" t="e">
        <f>VLOOKUP(G699,Spectrum.Pricing.Table!$C$7:$H$11,3,0)</f>
        <v>#N/A</v>
      </c>
      <c r="I699" s="28" t="e">
        <f>VLOOKUP(G699,Spectrum.Pricing.Table!$C$7:$H$11,4,0)</f>
        <v>#N/A</v>
      </c>
      <c r="J699" s="26">
        <v>70</v>
      </c>
      <c r="K699" s="24" t="e">
        <f t="shared" si="21"/>
        <v>#N/A</v>
      </c>
    </row>
    <row r="700" spans="1:11" x14ac:dyDescent="0.3">
      <c r="A700" s="1">
        <v>18001</v>
      </c>
      <c r="B700" t="s">
        <v>1296</v>
      </c>
      <c r="C700" t="s">
        <v>496</v>
      </c>
      <c r="D700" s="3">
        <v>34387</v>
      </c>
      <c r="E700" s="26">
        <v>339.03</v>
      </c>
      <c r="F700" s="26">
        <f t="shared" si="20"/>
        <v>101.42760227708463</v>
      </c>
      <c r="G700" s="21">
        <f>IF(F700&lt;=86,Spectrum.Pricing.Table!$C$8, IF(F700&lt;=499,Spectrum.Pricing.Table!$C$9,IF(F700&lt;=999,Spectrum.Pricing.Table!$C$10,IF(F700&gt;1000,Spectrum.Pricing.Table!$C$11))))</f>
        <v>0</v>
      </c>
      <c r="H700" s="22" t="e">
        <f>VLOOKUP(G700,Spectrum.Pricing.Table!$C$7:$H$11,3,0)</f>
        <v>#N/A</v>
      </c>
      <c r="I700" s="28" t="e">
        <f>VLOOKUP(G700,Spectrum.Pricing.Table!$C$7:$H$11,4,0)</f>
        <v>#N/A</v>
      </c>
      <c r="J700" s="26">
        <v>70</v>
      </c>
      <c r="K700" s="24" t="e">
        <f t="shared" si="21"/>
        <v>#N/A</v>
      </c>
    </row>
    <row r="701" spans="1:11" x14ac:dyDescent="0.3">
      <c r="A701" s="1">
        <v>18003</v>
      </c>
      <c r="B701" t="s">
        <v>1297</v>
      </c>
      <c r="C701" t="s">
        <v>1298</v>
      </c>
      <c r="D701" s="3">
        <v>355329</v>
      </c>
      <c r="E701" s="26">
        <v>657.31</v>
      </c>
      <c r="F701" s="26">
        <f t="shared" si="20"/>
        <v>540.58054799105446</v>
      </c>
      <c r="G701" s="21">
        <f>IF(F701&lt;=86,Spectrum.Pricing.Table!$C$8, IF(F701&lt;=499,Spectrum.Pricing.Table!$C$9,IF(F701&lt;=999,Spectrum.Pricing.Table!$C$10,IF(F701&gt;1000,Spectrum.Pricing.Table!$C$11))))</f>
        <v>0</v>
      </c>
      <c r="H701" s="22" t="e">
        <f>VLOOKUP(G701,Spectrum.Pricing.Table!$C$7:$H$11,3,0)</f>
        <v>#N/A</v>
      </c>
      <c r="I701" s="28" t="e">
        <f>VLOOKUP(G701,Spectrum.Pricing.Table!$C$7:$H$11,4,0)</f>
        <v>#N/A</v>
      </c>
      <c r="J701" s="26">
        <v>70</v>
      </c>
      <c r="K701" s="24" t="e">
        <f t="shared" si="21"/>
        <v>#N/A</v>
      </c>
    </row>
    <row r="702" spans="1:11" x14ac:dyDescent="0.3">
      <c r="A702" s="1">
        <v>18005</v>
      </c>
      <c r="B702" t="s">
        <v>1300</v>
      </c>
      <c r="C702" t="s">
        <v>1301</v>
      </c>
      <c r="D702" s="3">
        <v>76794</v>
      </c>
      <c r="E702" s="26">
        <v>406.91</v>
      </c>
      <c r="F702" s="26">
        <f t="shared" si="20"/>
        <v>188.72477943525595</v>
      </c>
      <c r="G702" s="21">
        <f>IF(F702&lt;=86,Spectrum.Pricing.Table!$C$8, IF(F702&lt;=499,Spectrum.Pricing.Table!$C$9,IF(F702&lt;=999,Spectrum.Pricing.Table!$C$10,IF(F702&gt;1000,Spectrum.Pricing.Table!$C$11))))</f>
        <v>0</v>
      </c>
      <c r="H702" s="22" t="e">
        <f>VLOOKUP(G702,Spectrum.Pricing.Table!$C$7:$H$11,3,0)</f>
        <v>#N/A</v>
      </c>
      <c r="I702" s="28" t="e">
        <f>VLOOKUP(G702,Spectrum.Pricing.Table!$C$7:$H$11,4,0)</f>
        <v>#N/A</v>
      </c>
      <c r="J702" s="26">
        <v>70</v>
      </c>
      <c r="K702" s="24" t="e">
        <f t="shared" si="21"/>
        <v>#N/A</v>
      </c>
    </row>
    <row r="703" spans="1:11" x14ac:dyDescent="0.3">
      <c r="A703" s="1">
        <v>18007</v>
      </c>
      <c r="B703" t="s">
        <v>1302</v>
      </c>
      <c r="C703" t="s">
        <v>251</v>
      </c>
      <c r="D703" s="3">
        <v>8854</v>
      </c>
      <c r="E703" s="26">
        <v>406.42</v>
      </c>
      <c r="F703" s="26">
        <f t="shared" si="20"/>
        <v>21.785345209389302</v>
      </c>
      <c r="G703" s="21">
        <f>IF(F703&lt;=86,Spectrum.Pricing.Table!$C$8, IF(F703&lt;=499,Spectrum.Pricing.Table!$C$9,IF(F703&lt;=999,Spectrum.Pricing.Table!$C$10,IF(F703&gt;1000,Spectrum.Pricing.Table!$C$11))))</f>
        <v>0</v>
      </c>
      <c r="H703" s="22" t="e">
        <f>VLOOKUP(G703,Spectrum.Pricing.Table!$C$7:$H$11,3,0)</f>
        <v>#N/A</v>
      </c>
      <c r="I703" s="28" t="e">
        <f>VLOOKUP(G703,Spectrum.Pricing.Table!$C$7:$H$11,4,0)</f>
        <v>#N/A</v>
      </c>
      <c r="J703" s="26">
        <v>70</v>
      </c>
      <c r="K703" s="24" t="e">
        <f t="shared" si="21"/>
        <v>#N/A</v>
      </c>
    </row>
    <row r="704" spans="1:11" x14ac:dyDescent="0.3">
      <c r="A704" s="1">
        <v>18009</v>
      </c>
      <c r="B704" t="s">
        <v>1303</v>
      </c>
      <c r="C704" t="s">
        <v>1304</v>
      </c>
      <c r="D704" s="3">
        <v>12766</v>
      </c>
      <c r="E704" s="26">
        <v>165.08</v>
      </c>
      <c r="F704" s="26">
        <f t="shared" si="20"/>
        <v>77.332202568451649</v>
      </c>
      <c r="G704" s="21">
        <f>IF(F704&lt;=86,Spectrum.Pricing.Table!$C$8, IF(F704&lt;=499,Spectrum.Pricing.Table!$C$9,IF(F704&lt;=999,Spectrum.Pricing.Table!$C$10,IF(F704&gt;1000,Spectrum.Pricing.Table!$C$11))))</f>
        <v>0</v>
      </c>
      <c r="H704" s="22" t="e">
        <f>VLOOKUP(G704,Spectrum.Pricing.Table!$C$7:$H$11,3,0)</f>
        <v>#N/A</v>
      </c>
      <c r="I704" s="28" t="e">
        <f>VLOOKUP(G704,Spectrum.Pricing.Table!$C$7:$H$11,4,0)</f>
        <v>#N/A</v>
      </c>
      <c r="J704" s="26">
        <v>70</v>
      </c>
      <c r="K704" s="24" t="e">
        <f t="shared" si="21"/>
        <v>#N/A</v>
      </c>
    </row>
    <row r="705" spans="1:11" x14ac:dyDescent="0.3">
      <c r="A705" s="1">
        <v>18011</v>
      </c>
      <c r="B705" t="s">
        <v>1305</v>
      </c>
      <c r="C705" t="s">
        <v>253</v>
      </c>
      <c r="D705" s="3">
        <v>56640</v>
      </c>
      <c r="E705" s="26">
        <v>422.91</v>
      </c>
      <c r="F705" s="26">
        <f t="shared" si="20"/>
        <v>133.92920479534652</v>
      </c>
      <c r="G705" s="21">
        <f>IF(F705&lt;=86,Spectrum.Pricing.Table!$C$8, IF(F705&lt;=499,Spectrum.Pricing.Table!$C$9,IF(F705&lt;=999,Spectrum.Pricing.Table!$C$10,IF(F705&gt;1000,Spectrum.Pricing.Table!$C$11))))</f>
        <v>0</v>
      </c>
      <c r="H705" s="22" t="e">
        <f>VLOOKUP(G705,Spectrum.Pricing.Table!$C$7:$H$11,3,0)</f>
        <v>#N/A</v>
      </c>
      <c r="I705" s="28" t="e">
        <f>VLOOKUP(G705,Spectrum.Pricing.Table!$C$7:$H$11,4,0)</f>
        <v>#N/A</v>
      </c>
      <c r="J705" s="26">
        <v>70</v>
      </c>
      <c r="K705" s="24" t="e">
        <f t="shared" si="21"/>
        <v>#N/A</v>
      </c>
    </row>
    <row r="706" spans="1:11" x14ac:dyDescent="0.3">
      <c r="A706" s="1">
        <v>18013</v>
      </c>
      <c r="B706" t="s">
        <v>1306</v>
      </c>
      <c r="C706" t="s">
        <v>1145</v>
      </c>
      <c r="D706" s="3">
        <v>15242</v>
      </c>
      <c r="E706" s="26">
        <v>311.98</v>
      </c>
      <c r="F706" s="26">
        <f t="shared" ref="F706:F769" si="22">D706/E706</f>
        <v>48.855695877940889</v>
      </c>
      <c r="G706" s="21">
        <f>IF(F706&lt;=86,Spectrum.Pricing.Table!$C$8, IF(F706&lt;=499,Spectrum.Pricing.Table!$C$9,IF(F706&lt;=999,Spectrum.Pricing.Table!$C$10,IF(F706&gt;1000,Spectrum.Pricing.Table!$C$11))))</f>
        <v>0</v>
      </c>
      <c r="H706" s="22" t="e">
        <f>VLOOKUP(G706,Spectrum.Pricing.Table!$C$7:$H$11,3,0)</f>
        <v>#N/A</v>
      </c>
      <c r="I706" s="28" t="e">
        <f>VLOOKUP(G706,Spectrum.Pricing.Table!$C$7:$H$11,4,0)</f>
        <v>#N/A</v>
      </c>
      <c r="J706" s="26">
        <v>70</v>
      </c>
      <c r="K706" s="24" t="e">
        <f t="shared" ref="K706:K769" si="23">D706*I706*J706</f>
        <v>#N/A</v>
      </c>
    </row>
    <row r="707" spans="1:11" x14ac:dyDescent="0.3">
      <c r="A707" s="1">
        <v>18015</v>
      </c>
      <c r="B707" t="s">
        <v>1307</v>
      </c>
      <c r="C707" t="s">
        <v>258</v>
      </c>
      <c r="D707" s="3">
        <v>20155</v>
      </c>
      <c r="E707" s="26">
        <v>372.22</v>
      </c>
      <c r="F707" s="26">
        <f t="shared" si="22"/>
        <v>54.148084466175916</v>
      </c>
      <c r="G707" s="21">
        <f>IF(F707&lt;=86,Spectrum.Pricing.Table!$C$8, IF(F707&lt;=499,Spectrum.Pricing.Table!$C$9,IF(F707&lt;=999,Spectrum.Pricing.Table!$C$10,IF(F707&gt;1000,Spectrum.Pricing.Table!$C$11))))</f>
        <v>0</v>
      </c>
      <c r="H707" s="22" t="e">
        <f>VLOOKUP(G707,Spectrum.Pricing.Table!$C$7:$H$11,3,0)</f>
        <v>#N/A</v>
      </c>
      <c r="I707" s="28" t="e">
        <f>VLOOKUP(G707,Spectrum.Pricing.Table!$C$7:$H$11,4,0)</f>
        <v>#N/A</v>
      </c>
      <c r="J707" s="26">
        <v>70</v>
      </c>
      <c r="K707" s="24" t="e">
        <f t="shared" si="23"/>
        <v>#N/A</v>
      </c>
    </row>
    <row r="708" spans="1:11" x14ac:dyDescent="0.3">
      <c r="A708" s="1">
        <v>18017</v>
      </c>
      <c r="B708" t="s">
        <v>1308</v>
      </c>
      <c r="C708" t="s">
        <v>1151</v>
      </c>
      <c r="D708" s="3">
        <v>38966</v>
      </c>
      <c r="E708" s="26">
        <v>412.15</v>
      </c>
      <c r="F708" s="26">
        <f t="shared" si="22"/>
        <v>94.543248817178224</v>
      </c>
      <c r="G708" s="21">
        <f>IF(F708&lt;=86,Spectrum.Pricing.Table!$C$8, IF(F708&lt;=499,Spectrum.Pricing.Table!$C$9,IF(F708&lt;=999,Spectrum.Pricing.Table!$C$10,IF(F708&gt;1000,Spectrum.Pricing.Table!$C$11))))</f>
        <v>0</v>
      </c>
      <c r="H708" s="22" t="e">
        <f>VLOOKUP(G708,Spectrum.Pricing.Table!$C$7:$H$11,3,0)</f>
        <v>#N/A</v>
      </c>
      <c r="I708" s="28" t="e">
        <f>VLOOKUP(G708,Spectrum.Pricing.Table!$C$7:$H$11,4,0)</f>
        <v>#N/A</v>
      </c>
      <c r="J708" s="26">
        <v>70</v>
      </c>
      <c r="K708" s="24" t="e">
        <f t="shared" si="23"/>
        <v>#N/A</v>
      </c>
    </row>
    <row r="709" spans="1:11" x14ac:dyDescent="0.3">
      <c r="A709" s="1">
        <v>18019</v>
      </c>
      <c r="B709" t="s">
        <v>1309</v>
      </c>
      <c r="C709" t="s">
        <v>262</v>
      </c>
      <c r="D709" s="3">
        <v>110232</v>
      </c>
      <c r="E709" s="26">
        <v>372.86</v>
      </c>
      <c r="F709" s="26">
        <f t="shared" si="22"/>
        <v>295.639113876522</v>
      </c>
      <c r="G709" s="21">
        <f>IF(F709&lt;=86,Spectrum.Pricing.Table!$C$8, IF(F709&lt;=499,Spectrum.Pricing.Table!$C$9,IF(F709&lt;=999,Spectrum.Pricing.Table!$C$10,IF(F709&gt;1000,Spectrum.Pricing.Table!$C$11))))</f>
        <v>0</v>
      </c>
      <c r="H709" s="22" t="e">
        <f>VLOOKUP(G709,Spectrum.Pricing.Table!$C$7:$H$11,3,0)</f>
        <v>#N/A</v>
      </c>
      <c r="I709" s="28" t="e">
        <f>VLOOKUP(G709,Spectrum.Pricing.Table!$C$7:$H$11,4,0)</f>
        <v>#N/A</v>
      </c>
      <c r="J709" s="26">
        <v>70</v>
      </c>
      <c r="K709" s="24" t="e">
        <f t="shared" si="23"/>
        <v>#N/A</v>
      </c>
    </row>
    <row r="710" spans="1:11" x14ac:dyDescent="0.3">
      <c r="A710" s="1">
        <v>18021</v>
      </c>
      <c r="B710" t="s">
        <v>1310</v>
      </c>
      <c r="C710" t="s">
        <v>37</v>
      </c>
      <c r="D710" s="3">
        <v>26890</v>
      </c>
      <c r="E710" s="26">
        <v>357.54</v>
      </c>
      <c r="F710" s="26">
        <f t="shared" si="22"/>
        <v>75.208368294456562</v>
      </c>
      <c r="G710" s="21">
        <f>IF(F710&lt;=86,Spectrum.Pricing.Table!$C$8, IF(F710&lt;=499,Spectrum.Pricing.Table!$C$9,IF(F710&lt;=999,Spectrum.Pricing.Table!$C$10,IF(F710&gt;1000,Spectrum.Pricing.Table!$C$11))))</f>
        <v>0</v>
      </c>
      <c r="H710" s="22" t="e">
        <f>VLOOKUP(G710,Spectrum.Pricing.Table!$C$7:$H$11,3,0)</f>
        <v>#N/A</v>
      </c>
      <c r="I710" s="28" t="e">
        <f>VLOOKUP(G710,Spectrum.Pricing.Table!$C$7:$H$11,4,0)</f>
        <v>#N/A</v>
      </c>
      <c r="J710" s="26">
        <v>70</v>
      </c>
      <c r="K710" s="24" t="e">
        <f t="shared" si="23"/>
        <v>#N/A</v>
      </c>
    </row>
    <row r="711" spans="1:11" x14ac:dyDescent="0.3">
      <c r="A711" s="1">
        <v>18023</v>
      </c>
      <c r="B711" t="s">
        <v>1311</v>
      </c>
      <c r="C711" t="s">
        <v>1159</v>
      </c>
      <c r="D711" s="3">
        <v>33224</v>
      </c>
      <c r="E711" s="26">
        <v>405.07</v>
      </c>
      <c r="F711" s="26">
        <f t="shared" si="22"/>
        <v>82.020391537265169</v>
      </c>
      <c r="G711" s="21">
        <f>IF(F711&lt;=86,Spectrum.Pricing.Table!$C$8, IF(F711&lt;=499,Spectrum.Pricing.Table!$C$9,IF(F711&lt;=999,Spectrum.Pricing.Table!$C$10,IF(F711&gt;1000,Spectrum.Pricing.Table!$C$11))))</f>
        <v>0</v>
      </c>
      <c r="H711" s="22" t="e">
        <f>VLOOKUP(G711,Spectrum.Pricing.Table!$C$7:$H$11,3,0)</f>
        <v>#N/A</v>
      </c>
      <c r="I711" s="28" t="e">
        <f>VLOOKUP(G711,Spectrum.Pricing.Table!$C$7:$H$11,4,0)</f>
        <v>#N/A</v>
      </c>
      <c r="J711" s="26">
        <v>70</v>
      </c>
      <c r="K711" s="24" t="e">
        <f t="shared" si="23"/>
        <v>#N/A</v>
      </c>
    </row>
    <row r="712" spans="1:11" x14ac:dyDescent="0.3">
      <c r="A712" s="1">
        <v>18025</v>
      </c>
      <c r="B712" t="s">
        <v>1312</v>
      </c>
      <c r="C712" t="s">
        <v>274</v>
      </c>
      <c r="D712" s="3">
        <v>10713</v>
      </c>
      <c r="E712" s="26">
        <v>305.64</v>
      </c>
      <c r="F712" s="26">
        <f t="shared" si="22"/>
        <v>35.051040439733022</v>
      </c>
      <c r="G712" s="21">
        <f>IF(F712&lt;=86,Spectrum.Pricing.Table!$C$8, IF(F712&lt;=499,Spectrum.Pricing.Table!$C$9,IF(F712&lt;=999,Spectrum.Pricing.Table!$C$10,IF(F712&gt;1000,Spectrum.Pricing.Table!$C$11))))</f>
        <v>0</v>
      </c>
      <c r="H712" s="22" t="e">
        <f>VLOOKUP(G712,Spectrum.Pricing.Table!$C$7:$H$11,3,0)</f>
        <v>#N/A</v>
      </c>
      <c r="I712" s="28" t="e">
        <f>VLOOKUP(G712,Spectrum.Pricing.Table!$C$7:$H$11,4,0)</f>
        <v>#N/A</v>
      </c>
      <c r="J712" s="26">
        <v>70</v>
      </c>
      <c r="K712" s="24" t="e">
        <f t="shared" si="23"/>
        <v>#N/A</v>
      </c>
    </row>
    <row r="713" spans="1:11" x14ac:dyDescent="0.3">
      <c r="A713" s="1">
        <v>18027</v>
      </c>
      <c r="B713" t="s">
        <v>1313</v>
      </c>
      <c r="C713" t="s">
        <v>1314</v>
      </c>
      <c r="D713" s="3">
        <v>31648</v>
      </c>
      <c r="E713" s="26">
        <v>429.49</v>
      </c>
      <c r="F713" s="26">
        <f t="shared" si="22"/>
        <v>73.687396679782992</v>
      </c>
      <c r="G713" s="21">
        <f>IF(F713&lt;=86,Spectrum.Pricing.Table!$C$8, IF(F713&lt;=499,Spectrum.Pricing.Table!$C$9,IF(F713&lt;=999,Spectrum.Pricing.Table!$C$10,IF(F713&gt;1000,Spectrum.Pricing.Table!$C$11))))</f>
        <v>0</v>
      </c>
      <c r="H713" s="22" t="e">
        <f>VLOOKUP(G713,Spectrum.Pricing.Table!$C$7:$H$11,3,0)</f>
        <v>#N/A</v>
      </c>
      <c r="I713" s="28" t="e">
        <f>VLOOKUP(G713,Spectrum.Pricing.Table!$C$7:$H$11,4,0)</f>
        <v>#N/A</v>
      </c>
      <c r="J713" s="26">
        <v>70</v>
      </c>
      <c r="K713" s="24" t="e">
        <f t="shared" si="23"/>
        <v>#N/A</v>
      </c>
    </row>
    <row r="714" spans="1:11" x14ac:dyDescent="0.3">
      <c r="A714" s="1">
        <v>18029</v>
      </c>
      <c r="B714" t="s">
        <v>1315</v>
      </c>
      <c r="C714" t="s">
        <v>1316</v>
      </c>
      <c r="D714" s="3">
        <v>50047</v>
      </c>
      <c r="E714" s="26">
        <v>305.02999999999997</v>
      </c>
      <c r="F714" s="26">
        <f t="shared" si="22"/>
        <v>164.0723863226568</v>
      </c>
      <c r="G714" s="21">
        <f>IF(F714&lt;=86,Spectrum.Pricing.Table!$C$8, IF(F714&lt;=499,Spectrum.Pricing.Table!$C$9,IF(F714&lt;=999,Spectrum.Pricing.Table!$C$10,IF(F714&gt;1000,Spectrum.Pricing.Table!$C$11))))</f>
        <v>0</v>
      </c>
      <c r="H714" s="22" t="e">
        <f>VLOOKUP(G714,Spectrum.Pricing.Table!$C$7:$H$11,3,0)</f>
        <v>#N/A</v>
      </c>
      <c r="I714" s="28" t="e">
        <f>VLOOKUP(G714,Spectrum.Pricing.Table!$C$7:$H$11,4,0)</f>
        <v>#N/A</v>
      </c>
      <c r="J714" s="26">
        <v>70</v>
      </c>
      <c r="K714" s="24" t="e">
        <f t="shared" si="23"/>
        <v>#N/A</v>
      </c>
    </row>
    <row r="715" spans="1:11" x14ac:dyDescent="0.3">
      <c r="A715" s="1">
        <v>18031</v>
      </c>
      <c r="B715" t="s">
        <v>1317</v>
      </c>
      <c r="C715" t="s">
        <v>847</v>
      </c>
      <c r="D715" s="3">
        <v>25740</v>
      </c>
      <c r="E715" s="26">
        <v>372.57</v>
      </c>
      <c r="F715" s="26">
        <f t="shared" si="22"/>
        <v>69.08768821966342</v>
      </c>
      <c r="G715" s="21">
        <f>IF(F715&lt;=86,Spectrum.Pricing.Table!$C$8, IF(F715&lt;=499,Spectrum.Pricing.Table!$C$9,IF(F715&lt;=999,Spectrum.Pricing.Table!$C$10,IF(F715&gt;1000,Spectrum.Pricing.Table!$C$11))))</f>
        <v>0</v>
      </c>
      <c r="H715" s="22" t="e">
        <f>VLOOKUP(G715,Spectrum.Pricing.Table!$C$7:$H$11,3,0)</f>
        <v>#N/A</v>
      </c>
      <c r="I715" s="28" t="e">
        <f>VLOOKUP(G715,Spectrum.Pricing.Table!$C$7:$H$11,4,0)</f>
        <v>#N/A</v>
      </c>
      <c r="J715" s="26">
        <v>70</v>
      </c>
      <c r="K715" s="24" t="e">
        <f t="shared" si="23"/>
        <v>#N/A</v>
      </c>
    </row>
    <row r="716" spans="1:11" x14ac:dyDescent="0.3">
      <c r="A716" s="1">
        <v>18033</v>
      </c>
      <c r="B716" t="s">
        <v>1318</v>
      </c>
      <c r="C716" t="s">
        <v>59</v>
      </c>
      <c r="D716" s="3">
        <v>42223</v>
      </c>
      <c r="E716" s="26">
        <v>362.82</v>
      </c>
      <c r="F716" s="26">
        <f t="shared" si="22"/>
        <v>116.37451077669368</v>
      </c>
      <c r="G716" s="21">
        <f>IF(F716&lt;=86,Spectrum.Pricing.Table!$C$8, IF(F716&lt;=499,Spectrum.Pricing.Table!$C$9,IF(F716&lt;=999,Spectrum.Pricing.Table!$C$10,IF(F716&gt;1000,Spectrum.Pricing.Table!$C$11))))</f>
        <v>0</v>
      </c>
      <c r="H716" s="22" t="e">
        <f>VLOOKUP(G716,Spectrum.Pricing.Table!$C$7:$H$11,3,0)</f>
        <v>#N/A</v>
      </c>
      <c r="I716" s="28" t="e">
        <f>VLOOKUP(G716,Spectrum.Pricing.Table!$C$7:$H$11,4,0)</f>
        <v>#N/A</v>
      </c>
      <c r="J716" s="26">
        <v>70</v>
      </c>
      <c r="K716" s="24" t="e">
        <f t="shared" si="23"/>
        <v>#N/A</v>
      </c>
    </row>
    <row r="717" spans="1:11" x14ac:dyDescent="0.3">
      <c r="A717" s="1">
        <v>18035</v>
      </c>
      <c r="B717" t="s">
        <v>1319</v>
      </c>
      <c r="C717" t="s">
        <v>1320</v>
      </c>
      <c r="D717" s="3">
        <v>117671</v>
      </c>
      <c r="E717" s="26">
        <v>392.12</v>
      </c>
      <c r="F717" s="26">
        <f t="shared" si="22"/>
        <v>300.08925839028871</v>
      </c>
      <c r="G717" s="21">
        <f>IF(F717&lt;=86,Spectrum.Pricing.Table!$C$8, IF(F717&lt;=499,Spectrum.Pricing.Table!$C$9,IF(F717&lt;=999,Spectrum.Pricing.Table!$C$10,IF(F717&gt;1000,Spectrum.Pricing.Table!$C$11))))</f>
        <v>0</v>
      </c>
      <c r="H717" s="22" t="e">
        <f>VLOOKUP(G717,Spectrum.Pricing.Table!$C$7:$H$11,3,0)</f>
        <v>#N/A</v>
      </c>
      <c r="I717" s="28" t="e">
        <f>VLOOKUP(G717,Spectrum.Pricing.Table!$C$7:$H$11,4,0)</f>
        <v>#N/A</v>
      </c>
      <c r="J717" s="26">
        <v>70</v>
      </c>
      <c r="K717" s="24" t="e">
        <f t="shared" si="23"/>
        <v>#N/A</v>
      </c>
    </row>
    <row r="718" spans="1:11" x14ac:dyDescent="0.3">
      <c r="A718" s="1">
        <v>18037</v>
      </c>
      <c r="B718" t="s">
        <v>1321</v>
      </c>
      <c r="C718" t="s">
        <v>1322</v>
      </c>
      <c r="D718" s="3">
        <v>41889</v>
      </c>
      <c r="E718" s="26">
        <v>427.27</v>
      </c>
      <c r="F718" s="26">
        <f t="shared" si="22"/>
        <v>98.038710885388639</v>
      </c>
      <c r="G718" s="21">
        <f>IF(F718&lt;=86,Spectrum.Pricing.Table!$C$8, IF(F718&lt;=499,Spectrum.Pricing.Table!$C$9,IF(F718&lt;=999,Spectrum.Pricing.Table!$C$10,IF(F718&gt;1000,Spectrum.Pricing.Table!$C$11))))</f>
        <v>0</v>
      </c>
      <c r="H718" s="22" t="e">
        <f>VLOOKUP(G718,Spectrum.Pricing.Table!$C$7:$H$11,3,0)</f>
        <v>#N/A</v>
      </c>
      <c r="I718" s="28" t="e">
        <f>VLOOKUP(G718,Spectrum.Pricing.Table!$C$7:$H$11,4,0)</f>
        <v>#N/A</v>
      </c>
      <c r="J718" s="26">
        <v>70</v>
      </c>
      <c r="K718" s="24" t="e">
        <f t="shared" si="23"/>
        <v>#N/A</v>
      </c>
    </row>
    <row r="719" spans="1:11" x14ac:dyDescent="0.3">
      <c r="A719" s="1">
        <v>18039</v>
      </c>
      <c r="B719" t="s">
        <v>1323</v>
      </c>
      <c r="C719" t="s">
        <v>1324</v>
      </c>
      <c r="D719" s="3">
        <v>197559</v>
      </c>
      <c r="E719" s="26">
        <v>463.17</v>
      </c>
      <c r="F719" s="26">
        <f t="shared" si="22"/>
        <v>426.53669279098386</v>
      </c>
      <c r="G719" s="21">
        <f>IF(F719&lt;=86,Spectrum.Pricing.Table!$C$8, IF(F719&lt;=499,Spectrum.Pricing.Table!$C$9,IF(F719&lt;=999,Spectrum.Pricing.Table!$C$10,IF(F719&gt;1000,Spectrum.Pricing.Table!$C$11))))</f>
        <v>0</v>
      </c>
      <c r="H719" s="22" t="e">
        <f>VLOOKUP(G719,Spectrum.Pricing.Table!$C$7:$H$11,3,0)</f>
        <v>#N/A</v>
      </c>
      <c r="I719" s="28" t="e">
        <f>VLOOKUP(G719,Spectrum.Pricing.Table!$C$7:$H$11,4,0)</f>
        <v>#N/A</v>
      </c>
      <c r="J719" s="26">
        <v>70</v>
      </c>
      <c r="K719" s="24" t="e">
        <f t="shared" si="23"/>
        <v>#N/A</v>
      </c>
    </row>
    <row r="720" spans="1:11" x14ac:dyDescent="0.3">
      <c r="A720" s="1">
        <v>18041</v>
      </c>
      <c r="B720" t="s">
        <v>1325</v>
      </c>
      <c r="C720" t="s">
        <v>67</v>
      </c>
      <c r="D720" s="3">
        <v>24277</v>
      </c>
      <c r="E720" s="26">
        <v>215.01</v>
      </c>
      <c r="F720" s="26">
        <f t="shared" si="22"/>
        <v>112.91102739407469</v>
      </c>
      <c r="G720" s="21">
        <f>IF(F720&lt;=86,Spectrum.Pricing.Table!$C$8, IF(F720&lt;=499,Spectrum.Pricing.Table!$C$9,IF(F720&lt;=999,Spectrum.Pricing.Table!$C$10,IF(F720&gt;1000,Spectrum.Pricing.Table!$C$11))))</f>
        <v>0</v>
      </c>
      <c r="H720" s="22" t="e">
        <f>VLOOKUP(G720,Spectrum.Pricing.Table!$C$7:$H$11,3,0)</f>
        <v>#N/A</v>
      </c>
      <c r="I720" s="28" t="e">
        <f>VLOOKUP(G720,Spectrum.Pricing.Table!$C$7:$H$11,4,0)</f>
        <v>#N/A</v>
      </c>
      <c r="J720" s="26">
        <v>70</v>
      </c>
      <c r="K720" s="24" t="e">
        <f t="shared" si="23"/>
        <v>#N/A</v>
      </c>
    </row>
    <row r="721" spans="1:11" x14ac:dyDescent="0.3">
      <c r="A721" s="1">
        <v>18043</v>
      </c>
      <c r="B721" t="s">
        <v>1326</v>
      </c>
      <c r="C721" t="s">
        <v>872</v>
      </c>
      <c r="D721" s="3">
        <v>74578</v>
      </c>
      <c r="E721" s="26">
        <v>147.93</v>
      </c>
      <c r="F721" s="26">
        <f t="shared" si="22"/>
        <v>504.14385182180757</v>
      </c>
      <c r="G721" s="21">
        <f>IF(F721&lt;=86,Spectrum.Pricing.Table!$C$8, IF(F721&lt;=499,Spectrum.Pricing.Table!$C$9,IF(F721&lt;=999,Spectrum.Pricing.Table!$C$10,IF(F721&gt;1000,Spectrum.Pricing.Table!$C$11))))</f>
        <v>0</v>
      </c>
      <c r="H721" s="22" t="e">
        <f>VLOOKUP(G721,Spectrum.Pricing.Table!$C$7:$H$11,3,0)</f>
        <v>#N/A</v>
      </c>
      <c r="I721" s="28" t="e">
        <f>VLOOKUP(G721,Spectrum.Pricing.Table!$C$7:$H$11,4,0)</f>
        <v>#N/A</v>
      </c>
      <c r="J721" s="26">
        <v>70</v>
      </c>
      <c r="K721" s="24" t="e">
        <f t="shared" si="23"/>
        <v>#N/A</v>
      </c>
    </row>
    <row r="722" spans="1:11" x14ac:dyDescent="0.3">
      <c r="A722" s="1">
        <v>18045</v>
      </c>
      <c r="B722" t="s">
        <v>1327</v>
      </c>
      <c r="C722" t="s">
        <v>1328</v>
      </c>
      <c r="D722" s="3">
        <v>17240</v>
      </c>
      <c r="E722" s="26">
        <v>395.66</v>
      </c>
      <c r="F722" s="26">
        <f t="shared" si="22"/>
        <v>43.572764494768229</v>
      </c>
      <c r="G722" s="21">
        <f>IF(F722&lt;=86,Spectrum.Pricing.Table!$C$8, IF(F722&lt;=499,Spectrum.Pricing.Table!$C$9,IF(F722&lt;=999,Spectrum.Pricing.Table!$C$10,IF(F722&gt;1000,Spectrum.Pricing.Table!$C$11))))</f>
        <v>0</v>
      </c>
      <c r="H722" s="22" t="e">
        <f>VLOOKUP(G722,Spectrum.Pricing.Table!$C$7:$H$11,3,0)</f>
        <v>#N/A</v>
      </c>
      <c r="I722" s="28" t="e">
        <f>VLOOKUP(G722,Spectrum.Pricing.Table!$C$7:$H$11,4,0)</f>
        <v>#N/A</v>
      </c>
      <c r="J722" s="26">
        <v>70</v>
      </c>
      <c r="K722" s="24" t="e">
        <f t="shared" si="23"/>
        <v>#N/A</v>
      </c>
    </row>
    <row r="723" spans="1:11" x14ac:dyDescent="0.3">
      <c r="A723" s="1">
        <v>18047</v>
      </c>
      <c r="B723" t="s">
        <v>1329</v>
      </c>
      <c r="C723" t="s">
        <v>69</v>
      </c>
      <c r="D723" s="3">
        <v>23087</v>
      </c>
      <c r="E723" s="26">
        <v>384.43</v>
      </c>
      <c r="F723" s="26">
        <f t="shared" si="22"/>
        <v>60.055146580651872</v>
      </c>
      <c r="G723" s="21">
        <f>IF(F723&lt;=86,Spectrum.Pricing.Table!$C$8, IF(F723&lt;=499,Spectrum.Pricing.Table!$C$9,IF(F723&lt;=999,Spectrum.Pricing.Table!$C$10,IF(F723&gt;1000,Spectrum.Pricing.Table!$C$11))))</f>
        <v>0</v>
      </c>
      <c r="H723" s="22" t="e">
        <f>VLOOKUP(G723,Spectrum.Pricing.Table!$C$7:$H$11,3,0)</f>
        <v>#N/A</v>
      </c>
      <c r="I723" s="28" t="e">
        <f>VLOOKUP(G723,Spectrum.Pricing.Table!$C$7:$H$11,4,0)</f>
        <v>#N/A</v>
      </c>
      <c r="J723" s="26">
        <v>70</v>
      </c>
      <c r="K723" s="24" t="e">
        <f t="shared" si="23"/>
        <v>#N/A</v>
      </c>
    </row>
    <row r="724" spans="1:11" x14ac:dyDescent="0.3">
      <c r="A724" s="1">
        <v>18049</v>
      </c>
      <c r="B724" t="s">
        <v>1330</v>
      </c>
      <c r="C724" t="s">
        <v>288</v>
      </c>
      <c r="D724" s="3">
        <v>20836</v>
      </c>
      <c r="E724" s="26">
        <v>368.39</v>
      </c>
      <c r="F724" s="26">
        <f t="shared" si="22"/>
        <v>56.559624311191946</v>
      </c>
      <c r="G724" s="21">
        <f>IF(F724&lt;=86,Spectrum.Pricing.Table!$C$8, IF(F724&lt;=499,Spectrum.Pricing.Table!$C$9,IF(F724&lt;=999,Spectrum.Pricing.Table!$C$10,IF(F724&gt;1000,Spectrum.Pricing.Table!$C$11))))</f>
        <v>0</v>
      </c>
      <c r="H724" s="22" t="e">
        <f>VLOOKUP(G724,Spectrum.Pricing.Table!$C$7:$H$11,3,0)</f>
        <v>#N/A</v>
      </c>
      <c r="I724" s="28" t="e">
        <f>VLOOKUP(G724,Spectrum.Pricing.Table!$C$7:$H$11,4,0)</f>
        <v>#N/A</v>
      </c>
      <c r="J724" s="26">
        <v>70</v>
      </c>
      <c r="K724" s="24" t="e">
        <f t="shared" si="23"/>
        <v>#N/A</v>
      </c>
    </row>
    <row r="725" spans="1:11" x14ac:dyDescent="0.3">
      <c r="A725" s="1">
        <v>18051</v>
      </c>
      <c r="B725" t="s">
        <v>1331</v>
      </c>
      <c r="C725" t="s">
        <v>1332</v>
      </c>
      <c r="D725" s="3">
        <v>33503</v>
      </c>
      <c r="E725" s="26">
        <v>487.49</v>
      </c>
      <c r="F725" s="26">
        <f t="shared" si="22"/>
        <v>68.725512318201396</v>
      </c>
      <c r="G725" s="21">
        <f>IF(F725&lt;=86,Spectrum.Pricing.Table!$C$8, IF(F725&lt;=499,Spectrum.Pricing.Table!$C$9,IF(F725&lt;=999,Spectrum.Pricing.Table!$C$10,IF(F725&gt;1000,Spectrum.Pricing.Table!$C$11))))</f>
        <v>0</v>
      </c>
      <c r="H725" s="22" t="e">
        <f>VLOOKUP(G725,Spectrum.Pricing.Table!$C$7:$H$11,3,0)</f>
        <v>#N/A</v>
      </c>
      <c r="I725" s="28" t="e">
        <f>VLOOKUP(G725,Spectrum.Pricing.Table!$C$7:$H$11,4,0)</f>
        <v>#N/A</v>
      </c>
      <c r="J725" s="26">
        <v>70</v>
      </c>
      <c r="K725" s="24" t="e">
        <f t="shared" si="23"/>
        <v>#N/A</v>
      </c>
    </row>
    <row r="726" spans="1:11" x14ac:dyDescent="0.3">
      <c r="A726" s="1">
        <v>18053</v>
      </c>
      <c r="B726" t="s">
        <v>1333</v>
      </c>
      <c r="C726" t="s">
        <v>292</v>
      </c>
      <c r="D726" s="3">
        <v>70061</v>
      </c>
      <c r="E726" s="26">
        <v>414.07</v>
      </c>
      <c r="F726" s="26">
        <f t="shared" si="22"/>
        <v>169.20085975801194</v>
      </c>
      <c r="G726" s="21">
        <f>IF(F726&lt;=86,Spectrum.Pricing.Table!$C$8, IF(F726&lt;=499,Spectrum.Pricing.Table!$C$9,IF(F726&lt;=999,Spectrum.Pricing.Table!$C$10,IF(F726&gt;1000,Spectrum.Pricing.Table!$C$11))))</f>
        <v>0</v>
      </c>
      <c r="H726" s="22" t="e">
        <f>VLOOKUP(G726,Spectrum.Pricing.Table!$C$7:$H$11,3,0)</f>
        <v>#N/A</v>
      </c>
      <c r="I726" s="28" t="e">
        <f>VLOOKUP(G726,Spectrum.Pricing.Table!$C$7:$H$11,4,0)</f>
        <v>#N/A</v>
      </c>
      <c r="J726" s="26">
        <v>70</v>
      </c>
      <c r="K726" s="24" t="e">
        <f t="shared" si="23"/>
        <v>#N/A</v>
      </c>
    </row>
    <row r="727" spans="1:11" x14ac:dyDescent="0.3">
      <c r="A727" s="1">
        <v>18055</v>
      </c>
      <c r="B727" t="s">
        <v>1335</v>
      </c>
      <c r="C727" t="s">
        <v>73</v>
      </c>
      <c r="D727" s="3">
        <v>33165</v>
      </c>
      <c r="E727" s="26">
        <v>542.49</v>
      </c>
      <c r="F727" s="26">
        <f t="shared" si="22"/>
        <v>61.134767461151355</v>
      </c>
      <c r="G727" s="21">
        <f>IF(F727&lt;=86,Spectrum.Pricing.Table!$C$8, IF(F727&lt;=499,Spectrum.Pricing.Table!$C$9,IF(F727&lt;=999,Spectrum.Pricing.Table!$C$10,IF(F727&gt;1000,Spectrum.Pricing.Table!$C$11))))</f>
        <v>0</v>
      </c>
      <c r="H727" s="22" t="e">
        <f>VLOOKUP(G727,Spectrum.Pricing.Table!$C$7:$H$11,3,0)</f>
        <v>#N/A</v>
      </c>
      <c r="I727" s="28" t="e">
        <f>VLOOKUP(G727,Spectrum.Pricing.Table!$C$7:$H$11,4,0)</f>
        <v>#N/A</v>
      </c>
      <c r="J727" s="26">
        <v>70</v>
      </c>
      <c r="K727" s="24" t="e">
        <f t="shared" si="23"/>
        <v>#N/A</v>
      </c>
    </row>
    <row r="728" spans="1:11" x14ac:dyDescent="0.3">
      <c r="A728" s="1">
        <v>18057</v>
      </c>
      <c r="B728" t="s">
        <v>1336</v>
      </c>
      <c r="C728" t="s">
        <v>690</v>
      </c>
      <c r="D728" s="3">
        <v>274569</v>
      </c>
      <c r="E728" s="26">
        <v>394.27</v>
      </c>
      <c r="F728" s="26">
        <f t="shared" si="22"/>
        <v>696.39840718289497</v>
      </c>
      <c r="G728" s="21">
        <f>IF(F728&lt;=86,Spectrum.Pricing.Table!$C$8, IF(F728&lt;=499,Spectrum.Pricing.Table!$C$9,IF(F728&lt;=999,Spectrum.Pricing.Table!$C$10,IF(F728&gt;1000,Spectrum.Pricing.Table!$C$11))))</f>
        <v>0</v>
      </c>
      <c r="H728" s="22" t="e">
        <f>VLOOKUP(G728,Spectrum.Pricing.Table!$C$7:$H$11,3,0)</f>
        <v>#N/A</v>
      </c>
      <c r="I728" s="28" t="e">
        <f>VLOOKUP(G728,Spectrum.Pricing.Table!$C$7:$H$11,4,0)</f>
        <v>#N/A</v>
      </c>
      <c r="J728" s="26">
        <v>70</v>
      </c>
      <c r="K728" s="24" t="e">
        <f t="shared" si="23"/>
        <v>#N/A</v>
      </c>
    </row>
    <row r="729" spans="1:11" x14ac:dyDescent="0.3">
      <c r="A729" s="1">
        <v>18059</v>
      </c>
      <c r="B729" t="s">
        <v>1337</v>
      </c>
      <c r="C729" t="s">
        <v>896</v>
      </c>
      <c r="D729" s="3">
        <v>70002</v>
      </c>
      <c r="E729" s="26">
        <v>306.02</v>
      </c>
      <c r="F729" s="26">
        <f t="shared" si="22"/>
        <v>228.74975491797923</v>
      </c>
      <c r="G729" s="21">
        <f>IF(F729&lt;=86,Spectrum.Pricing.Table!$C$8, IF(F729&lt;=499,Spectrum.Pricing.Table!$C$9,IF(F729&lt;=999,Spectrum.Pricing.Table!$C$10,IF(F729&gt;1000,Spectrum.Pricing.Table!$C$11))))</f>
        <v>0</v>
      </c>
      <c r="H729" s="22" t="e">
        <f>VLOOKUP(G729,Spectrum.Pricing.Table!$C$7:$H$11,3,0)</f>
        <v>#N/A</v>
      </c>
      <c r="I729" s="28" t="e">
        <f>VLOOKUP(G729,Spectrum.Pricing.Table!$C$7:$H$11,4,0)</f>
        <v>#N/A</v>
      </c>
      <c r="J729" s="26">
        <v>70</v>
      </c>
      <c r="K729" s="24" t="e">
        <f t="shared" si="23"/>
        <v>#N/A</v>
      </c>
    </row>
    <row r="730" spans="1:11" x14ac:dyDescent="0.3">
      <c r="A730" s="1">
        <v>18061</v>
      </c>
      <c r="B730" t="s">
        <v>1338</v>
      </c>
      <c r="C730" t="s">
        <v>1339</v>
      </c>
      <c r="D730" s="3">
        <v>39364</v>
      </c>
      <c r="E730" s="26">
        <v>484.52</v>
      </c>
      <c r="F730" s="26">
        <f t="shared" si="22"/>
        <v>81.243292330553956</v>
      </c>
      <c r="G730" s="21">
        <f>IF(F730&lt;=86,Spectrum.Pricing.Table!$C$8, IF(F730&lt;=499,Spectrum.Pricing.Table!$C$9,IF(F730&lt;=999,Spectrum.Pricing.Table!$C$10,IF(F730&gt;1000,Spectrum.Pricing.Table!$C$11))))</f>
        <v>0</v>
      </c>
      <c r="H730" s="22" t="e">
        <f>VLOOKUP(G730,Spectrum.Pricing.Table!$C$7:$H$11,3,0)</f>
        <v>#N/A</v>
      </c>
      <c r="I730" s="28" t="e">
        <f>VLOOKUP(G730,Spectrum.Pricing.Table!$C$7:$H$11,4,0)</f>
        <v>#N/A</v>
      </c>
      <c r="J730" s="26">
        <v>70</v>
      </c>
      <c r="K730" s="24" t="e">
        <f t="shared" si="23"/>
        <v>#N/A</v>
      </c>
    </row>
    <row r="731" spans="1:11" x14ac:dyDescent="0.3">
      <c r="A731" s="1">
        <v>18063</v>
      </c>
      <c r="B731" t="s">
        <v>1340</v>
      </c>
      <c r="C731" t="s">
        <v>1341</v>
      </c>
      <c r="D731" s="3">
        <v>145448</v>
      </c>
      <c r="E731" s="26">
        <v>406.91</v>
      </c>
      <c r="F731" s="26">
        <f t="shared" si="22"/>
        <v>357.44513528790151</v>
      </c>
      <c r="G731" s="21">
        <f>IF(F731&lt;=86,Spectrum.Pricing.Table!$C$8, IF(F731&lt;=499,Spectrum.Pricing.Table!$C$9,IF(F731&lt;=999,Spectrum.Pricing.Table!$C$10,IF(F731&gt;1000,Spectrum.Pricing.Table!$C$11))))</f>
        <v>0</v>
      </c>
      <c r="H731" s="22" t="e">
        <f>VLOOKUP(G731,Spectrum.Pricing.Table!$C$7:$H$11,3,0)</f>
        <v>#N/A</v>
      </c>
      <c r="I731" s="28" t="e">
        <f>VLOOKUP(G731,Spectrum.Pricing.Table!$C$7:$H$11,4,0)</f>
        <v>#N/A</v>
      </c>
      <c r="J731" s="26">
        <v>70</v>
      </c>
      <c r="K731" s="24" t="e">
        <f t="shared" si="23"/>
        <v>#N/A</v>
      </c>
    </row>
    <row r="732" spans="1:11" x14ac:dyDescent="0.3">
      <c r="A732" s="1">
        <v>18065</v>
      </c>
      <c r="B732" t="s">
        <v>1342</v>
      </c>
      <c r="C732" t="s">
        <v>77</v>
      </c>
      <c r="D732" s="3">
        <v>49462</v>
      </c>
      <c r="E732" s="26">
        <v>391.88</v>
      </c>
      <c r="F732" s="26">
        <f t="shared" si="22"/>
        <v>126.21720934980097</v>
      </c>
      <c r="G732" s="21">
        <f>IF(F732&lt;=86,Spectrum.Pricing.Table!$C$8, IF(F732&lt;=499,Spectrum.Pricing.Table!$C$9,IF(F732&lt;=999,Spectrum.Pricing.Table!$C$10,IF(F732&gt;1000,Spectrum.Pricing.Table!$C$11))))</f>
        <v>0</v>
      </c>
      <c r="H732" s="22" t="e">
        <f>VLOOKUP(G732,Spectrum.Pricing.Table!$C$7:$H$11,3,0)</f>
        <v>#N/A</v>
      </c>
      <c r="I732" s="28" t="e">
        <f>VLOOKUP(G732,Spectrum.Pricing.Table!$C$7:$H$11,4,0)</f>
        <v>#N/A</v>
      </c>
      <c r="J732" s="26">
        <v>70</v>
      </c>
      <c r="K732" s="24" t="e">
        <f t="shared" si="23"/>
        <v>#N/A</v>
      </c>
    </row>
    <row r="733" spans="1:11" x14ac:dyDescent="0.3">
      <c r="A733" s="1">
        <v>18067</v>
      </c>
      <c r="B733" t="s">
        <v>1343</v>
      </c>
      <c r="C733" t="s">
        <v>299</v>
      </c>
      <c r="D733" s="3">
        <v>82752</v>
      </c>
      <c r="E733" s="26">
        <v>293.06</v>
      </c>
      <c r="F733" s="26">
        <f t="shared" si="22"/>
        <v>282.37221046884599</v>
      </c>
      <c r="G733" s="21">
        <f>IF(F733&lt;=86,Spectrum.Pricing.Table!$C$8, IF(F733&lt;=499,Spectrum.Pricing.Table!$C$9,IF(F733&lt;=999,Spectrum.Pricing.Table!$C$10,IF(F733&gt;1000,Spectrum.Pricing.Table!$C$11))))</f>
        <v>0</v>
      </c>
      <c r="H733" s="22" t="e">
        <f>VLOOKUP(G733,Spectrum.Pricing.Table!$C$7:$H$11,3,0)</f>
        <v>#N/A</v>
      </c>
      <c r="I733" s="28" t="e">
        <f>VLOOKUP(G733,Spectrum.Pricing.Table!$C$7:$H$11,4,0)</f>
        <v>#N/A</v>
      </c>
      <c r="J733" s="26">
        <v>70</v>
      </c>
      <c r="K733" s="24" t="e">
        <f t="shared" si="23"/>
        <v>#N/A</v>
      </c>
    </row>
    <row r="734" spans="1:11" x14ac:dyDescent="0.3">
      <c r="A734" s="1">
        <v>18069</v>
      </c>
      <c r="B734" t="s">
        <v>1344</v>
      </c>
      <c r="C734" t="s">
        <v>1345</v>
      </c>
      <c r="D734" s="3">
        <v>37124</v>
      </c>
      <c r="E734" s="26">
        <v>382.65</v>
      </c>
      <c r="F734" s="26">
        <f t="shared" si="22"/>
        <v>97.018162811969162</v>
      </c>
      <c r="G734" s="21">
        <f>IF(F734&lt;=86,Spectrum.Pricing.Table!$C$8, IF(F734&lt;=499,Spectrum.Pricing.Table!$C$9,IF(F734&lt;=999,Spectrum.Pricing.Table!$C$10,IF(F734&gt;1000,Spectrum.Pricing.Table!$C$11))))</f>
        <v>0</v>
      </c>
      <c r="H734" s="22" t="e">
        <f>VLOOKUP(G734,Spectrum.Pricing.Table!$C$7:$H$11,3,0)</f>
        <v>#N/A</v>
      </c>
      <c r="I734" s="28" t="e">
        <f>VLOOKUP(G734,Spectrum.Pricing.Table!$C$7:$H$11,4,0)</f>
        <v>#N/A</v>
      </c>
      <c r="J734" s="26">
        <v>70</v>
      </c>
      <c r="K734" s="24" t="e">
        <f t="shared" si="23"/>
        <v>#N/A</v>
      </c>
    </row>
    <row r="735" spans="1:11" x14ac:dyDescent="0.3">
      <c r="A735" s="1">
        <v>18071</v>
      </c>
      <c r="B735" t="s">
        <v>1346</v>
      </c>
      <c r="C735" t="s">
        <v>81</v>
      </c>
      <c r="D735" s="3">
        <v>42376</v>
      </c>
      <c r="E735" s="26">
        <v>509.31</v>
      </c>
      <c r="F735" s="26">
        <f t="shared" si="22"/>
        <v>83.202764524552819</v>
      </c>
      <c r="G735" s="21">
        <f>IF(F735&lt;=86,Spectrum.Pricing.Table!$C$8, IF(F735&lt;=499,Spectrum.Pricing.Table!$C$9,IF(F735&lt;=999,Spectrum.Pricing.Table!$C$10,IF(F735&gt;1000,Spectrum.Pricing.Table!$C$11))))</f>
        <v>0</v>
      </c>
      <c r="H735" s="22" t="e">
        <f>VLOOKUP(G735,Spectrum.Pricing.Table!$C$7:$H$11,3,0)</f>
        <v>#N/A</v>
      </c>
      <c r="I735" s="28" t="e">
        <f>VLOOKUP(G735,Spectrum.Pricing.Table!$C$7:$H$11,4,0)</f>
        <v>#N/A</v>
      </c>
      <c r="J735" s="26">
        <v>70</v>
      </c>
      <c r="K735" s="24" t="e">
        <f t="shared" si="23"/>
        <v>#N/A</v>
      </c>
    </row>
    <row r="736" spans="1:11" x14ac:dyDescent="0.3">
      <c r="A736" s="1">
        <v>18073</v>
      </c>
      <c r="B736" t="s">
        <v>1347</v>
      </c>
      <c r="C736" t="s">
        <v>911</v>
      </c>
      <c r="D736" s="3">
        <v>33478</v>
      </c>
      <c r="E736" s="26">
        <v>559.62</v>
      </c>
      <c r="F736" s="26">
        <f t="shared" si="22"/>
        <v>59.822736857153068</v>
      </c>
      <c r="G736" s="21">
        <f>IF(F736&lt;=86,Spectrum.Pricing.Table!$C$8, IF(F736&lt;=499,Spectrum.Pricing.Table!$C$9,IF(F736&lt;=999,Spectrum.Pricing.Table!$C$10,IF(F736&gt;1000,Spectrum.Pricing.Table!$C$11))))</f>
        <v>0</v>
      </c>
      <c r="H736" s="22" t="e">
        <f>VLOOKUP(G736,Spectrum.Pricing.Table!$C$7:$H$11,3,0)</f>
        <v>#N/A</v>
      </c>
      <c r="I736" s="28" t="e">
        <f>VLOOKUP(G736,Spectrum.Pricing.Table!$C$7:$H$11,4,0)</f>
        <v>#N/A</v>
      </c>
      <c r="J736" s="26">
        <v>70</v>
      </c>
      <c r="K736" s="24" t="e">
        <f t="shared" si="23"/>
        <v>#N/A</v>
      </c>
    </row>
    <row r="737" spans="1:11" x14ac:dyDescent="0.3">
      <c r="A737" s="1">
        <v>18075</v>
      </c>
      <c r="B737" t="s">
        <v>1348</v>
      </c>
      <c r="C737" t="s">
        <v>1349</v>
      </c>
      <c r="D737" s="3">
        <v>21253</v>
      </c>
      <c r="E737" s="26">
        <v>383.91</v>
      </c>
      <c r="F737" s="26">
        <f t="shared" si="22"/>
        <v>55.35932900940324</v>
      </c>
      <c r="G737" s="21">
        <f>IF(F737&lt;=86,Spectrum.Pricing.Table!$C$8, IF(F737&lt;=499,Spectrum.Pricing.Table!$C$9,IF(F737&lt;=999,Spectrum.Pricing.Table!$C$10,IF(F737&gt;1000,Spectrum.Pricing.Table!$C$11))))</f>
        <v>0</v>
      </c>
      <c r="H737" s="22" t="e">
        <f>VLOOKUP(G737,Spectrum.Pricing.Table!$C$7:$H$11,3,0)</f>
        <v>#N/A</v>
      </c>
      <c r="I737" s="28" t="e">
        <f>VLOOKUP(G737,Spectrum.Pricing.Table!$C$7:$H$11,4,0)</f>
        <v>#N/A</v>
      </c>
      <c r="J737" s="26">
        <v>70</v>
      </c>
      <c r="K737" s="24" t="e">
        <f t="shared" si="23"/>
        <v>#N/A</v>
      </c>
    </row>
    <row r="738" spans="1:11" x14ac:dyDescent="0.3">
      <c r="A738" s="1">
        <v>18077</v>
      </c>
      <c r="B738" t="s">
        <v>1350</v>
      </c>
      <c r="C738" t="s">
        <v>83</v>
      </c>
      <c r="D738" s="3">
        <v>32428</v>
      </c>
      <c r="E738" s="26">
        <v>360.63</v>
      </c>
      <c r="F738" s="26">
        <f t="shared" si="22"/>
        <v>89.920417047943872</v>
      </c>
      <c r="G738" s="21">
        <f>IF(F738&lt;=86,Spectrum.Pricing.Table!$C$8, IF(F738&lt;=499,Spectrum.Pricing.Table!$C$9,IF(F738&lt;=999,Spectrum.Pricing.Table!$C$10,IF(F738&gt;1000,Spectrum.Pricing.Table!$C$11))))</f>
        <v>0</v>
      </c>
      <c r="H738" s="22" t="e">
        <f>VLOOKUP(G738,Spectrum.Pricing.Table!$C$7:$H$11,3,0)</f>
        <v>#N/A</v>
      </c>
      <c r="I738" s="28" t="e">
        <f>VLOOKUP(G738,Spectrum.Pricing.Table!$C$7:$H$11,4,0)</f>
        <v>#N/A</v>
      </c>
      <c r="J738" s="26">
        <v>70</v>
      </c>
      <c r="K738" s="24" t="e">
        <f t="shared" si="23"/>
        <v>#N/A</v>
      </c>
    </row>
    <row r="739" spans="1:11" x14ac:dyDescent="0.3">
      <c r="A739" s="1">
        <v>18079</v>
      </c>
      <c r="B739" t="s">
        <v>1351</v>
      </c>
      <c r="C739" t="s">
        <v>1352</v>
      </c>
      <c r="D739" s="3">
        <v>28525</v>
      </c>
      <c r="E739" s="26">
        <v>376.58</v>
      </c>
      <c r="F739" s="26">
        <f t="shared" si="22"/>
        <v>75.747517127834726</v>
      </c>
      <c r="G739" s="21">
        <f>IF(F739&lt;=86,Spectrum.Pricing.Table!$C$8, IF(F739&lt;=499,Spectrum.Pricing.Table!$C$9,IF(F739&lt;=999,Spectrum.Pricing.Table!$C$10,IF(F739&gt;1000,Spectrum.Pricing.Table!$C$11))))</f>
        <v>0</v>
      </c>
      <c r="H739" s="22" t="e">
        <f>VLOOKUP(G739,Spectrum.Pricing.Table!$C$7:$H$11,3,0)</f>
        <v>#N/A</v>
      </c>
      <c r="I739" s="28" t="e">
        <f>VLOOKUP(G739,Spectrum.Pricing.Table!$C$7:$H$11,4,0)</f>
        <v>#N/A</v>
      </c>
      <c r="J739" s="26">
        <v>70</v>
      </c>
      <c r="K739" s="24" t="e">
        <f t="shared" si="23"/>
        <v>#N/A</v>
      </c>
    </row>
    <row r="740" spans="1:11" x14ac:dyDescent="0.3">
      <c r="A740" s="1">
        <v>18081</v>
      </c>
      <c r="B740" t="s">
        <v>1353</v>
      </c>
      <c r="C740" t="s">
        <v>307</v>
      </c>
      <c r="D740" s="3">
        <v>139654</v>
      </c>
      <c r="E740" s="26">
        <v>320.43</v>
      </c>
      <c r="F740" s="26">
        <f t="shared" si="22"/>
        <v>435.83309927285211</v>
      </c>
      <c r="G740" s="21">
        <f>IF(F740&lt;=86,Spectrum.Pricing.Table!$C$8, IF(F740&lt;=499,Spectrum.Pricing.Table!$C$9,IF(F740&lt;=999,Spectrum.Pricing.Table!$C$10,IF(F740&gt;1000,Spectrum.Pricing.Table!$C$11))))</f>
        <v>0</v>
      </c>
      <c r="H740" s="22" t="e">
        <f>VLOOKUP(G740,Spectrum.Pricing.Table!$C$7:$H$11,3,0)</f>
        <v>#N/A</v>
      </c>
      <c r="I740" s="28" t="e">
        <f>VLOOKUP(G740,Spectrum.Pricing.Table!$C$7:$H$11,4,0)</f>
        <v>#N/A</v>
      </c>
      <c r="J740" s="26">
        <v>70</v>
      </c>
      <c r="K740" s="24" t="e">
        <f t="shared" si="23"/>
        <v>#N/A</v>
      </c>
    </row>
    <row r="741" spans="1:11" x14ac:dyDescent="0.3">
      <c r="A741" s="1">
        <v>18083</v>
      </c>
      <c r="B741" t="s">
        <v>1354</v>
      </c>
      <c r="C741" t="s">
        <v>1211</v>
      </c>
      <c r="D741" s="3">
        <v>38440</v>
      </c>
      <c r="E741" s="26">
        <v>516.03</v>
      </c>
      <c r="F741" s="26">
        <f t="shared" si="22"/>
        <v>74.491793112803521</v>
      </c>
      <c r="G741" s="21">
        <f>IF(F741&lt;=86,Spectrum.Pricing.Table!$C$8, IF(F741&lt;=499,Spectrum.Pricing.Table!$C$9,IF(F741&lt;=999,Spectrum.Pricing.Table!$C$10,IF(F741&gt;1000,Spectrum.Pricing.Table!$C$11))))</f>
        <v>0</v>
      </c>
      <c r="H741" s="22" t="e">
        <f>VLOOKUP(G741,Spectrum.Pricing.Table!$C$7:$H$11,3,0)</f>
        <v>#N/A</v>
      </c>
      <c r="I741" s="28" t="e">
        <f>VLOOKUP(G741,Spectrum.Pricing.Table!$C$7:$H$11,4,0)</f>
        <v>#N/A</v>
      </c>
      <c r="J741" s="26">
        <v>70</v>
      </c>
      <c r="K741" s="24" t="e">
        <f t="shared" si="23"/>
        <v>#N/A</v>
      </c>
    </row>
    <row r="742" spans="1:11" x14ac:dyDescent="0.3">
      <c r="A742" s="1">
        <v>18085</v>
      </c>
      <c r="B742" t="s">
        <v>1355</v>
      </c>
      <c r="C742" t="s">
        <v>1356</v>
      </c>
      <c r="D742" s="3">
        <v>77358</v>
      </c>
      <c r="E742" s="26">
        <v>531.38</v>
      </c>
      <c r="F742" s="26">
        <f t="shared" si="22"/>
        <v>145.57943467951372</v>
      </c>
      <c r="G742" s="21">
        <f>IF(F742&lt;=86,Spectrum.Pricing.Table!$C$8, IF(F742&lt;=499,Spectrum.Pricing.Table!$C$9,IF(F742&lt;=999,Spectrum.Pricing.Table!$C$10,IF(F742&gt;1000,Spectrum.Pricing.Table!$C$11))))</f>
        <v>0</v>
      </c>
      <c r="H742" s="22" t="e">
        <f>VLOOKUP(G742,Spectrum.Pricing.Table!$C$7:$H$11,3,0)</f>
        <v>#N/A</v>
      </c>
      <c r="I742" s="28" t="e">
        <f>VLOOKUP(G742,Spectrum.Pricing.Table!$C$7:$H$11,4,0)</f>
        <v>#N/A</v>
      </c>
      <c r="J742" s="26">
        <v>70</v>
      </c>
      <c r="K742" s="24" t="e">
        <f t="shared" si="23"/>
        <v>#N/A</v>
      </c>
    </row>
    <row r="743" spans="1:11" x14ac:dyDescent="0.3">
      <c r="A743" s="1">
        <v>18087</v>
      </c>
      <c r="B743" t="s">
        <v>1357</v>
      </c>
      <c r="C743" t="s">
        <v>1358</v>
      </c>
      <c r="D743" s="3">
        <v>37128</v>
      </c>
      <c r="E743" s="26">
        <v>379.62</v>
      </c>
      <c r="F743" s="26">
        <f t="shared" si="22"/>
        <v>97.803066224118851</v>
      </c>
      <c r="G743" s="21">
        <f>IF(F743&lt;=86,Spectrum.Pricing.Table!$C$8, IF(F743&lt;=499,Spectrum.Pricing.Table!$C$9,IF(F743&lt;=999,Spectrum.Pricing.Table!$C$10,IF(F743&gt;1000,Spectrum.Pricing.Table!$C$11))))</f>
        <v>0</v>
      </c>
      <c r="H743" s="22" t="e">
        <f>VLOOKUP(G743,Spectrum.Pricing.Table!$C$7:$H$11,3,0)</f>
        <v>#N/A</v>
      </c>
      <c r="I743" s="28" t="e">
        <f>VLOOKUP(G743,Spectrum.Pricing.Table!$C$7:$H$11,4,0)</f>
        <v>#N/A</v>
      </c>
      <c r="J743" s="26">
        <v>70</v>
      </c>
      <c r="K743" s="24" t="e">
        <f t="shared" si="23"/>
        <v>#N/A</v>
      </c>
    </row>
    <row r="744" spans="1:11" x14ac:dyDescent="0.3">
      <c r="A744" s="1">
        <v>18089</v>
      </c>
      <c r="B744" t="s">
        <v>1359</v>
      </c>
      <c r="C744" t="s">
        <v>412</v>
      </c>
      <c r="D744" s="3">
        <v>496005</v>
      </c>
      <c r="E744" s="26">
        <v>498.96</v>
      </c>
      <c r="F744" s="26">
        <f t="shared" si="22"/>
        <v>994.07768157768157</v>
      </c>
      <c r="G744" s="21">
        <f>IF(F744&lt;=86,Spectrum.Pricing.Table!$C$8, IF(F744&lt;=499,Spectrum.Pricing.Table!$C$9,IF(F744&lt;=999,Spectrum.Pricing.Table!$C$10,IF(F744&gt;1000,Spectrum.Pricing.Table!$C$11))))</f>
        <v>0</v>
      </c>
      <c r="H744" s="22" t="e">
        <f>VLOOKUP(G744,Spectrum.Pricing.Table!$C$7:$H$11,3,0)</f>
        <v>#N/A</v>
      </c>
      <c r="I744" s="28" t="e">
        <f>VLOOKUP(G744,Spectrum.Pricing.Table!$C$7:$H$11,4,0)</f>
        <v>#N/A</v>
      </c>
      <c r="J744" s="26">
        <v>70</v>
      </c>
      <c r="K744" s="24" t="e">
        <f t="shared" si="23"/>
        <v>#N/A</v>
      </c>
    </row>
    <row r="745" spans="1:11" x14ac:dyDescent="0.3">
      <c r="A745" s="1">
        <v>18091</v>
      </c>
      <c r="B745" t="s">
        <v>1360</v>
      </c>
      <c r="C745" t="s">
        <v>1361</v>
      </c>
      <c r="D745" s="3">
        <v>111467</v>
      </c>
      <c r="E745" s="26">
        <v>598.29999999999995</v>
      </c>
      <c r="F745" s="26">
        <f t="shared" si="22"/>
        <v>186.30620090255726</v>
      </c>
      <c r="G745" s="21">
        <f>IF(F745&lt;=86,Spectrum.Pricing.Table!$C$8, IF(F745&lt;=499,Spectrum.Pricing.Table!$C$9,IF(F745&lt;=999,Spectrum.Pricing.Table!$C$10,IF(F745&gt;1000,Spectrum.Pricing.Table!$C$11))))</f>
        <v>0</v>
      </c>
      <c r="H745" s="22" t="e">
        <f>VLOOKUP(G745,Spectrum.Pricing.Table!$C$7:$H$11,3,0)</f>
        <v>#N/A</v>
      </c>
      <c r="I745" s="28" t="e">
        <f>VLOOKUP(G745,Spectrum.Pricing.Table!$C$7:$H$11,4,0)</f>
        <v>#N/A</v>
      </c>
      <c r="J745" s="26">
        <v>70</v>
      </c>
      <c r="K745" s="24" t="e">
        <f t="shared" si="23"/>
        <v>#N/A</v>
      </c>
    </row>
    <row r="746" spans="1:11" x14ac:dyDescent="0.3">
      <c r="A746" s="1">
        <v>18093</v>
      </c>
      <c r="B746" t="s">
        <v>1362</v>
      </c>
      <c r="C746" t="s">
        <v>90</v>
      </c>
      <c r="D746" s="3">
        <v>46134</v>
      </c>
      <c r="E746" s="26">
        <v>449.17</v>
      </c>
      <c r="F746" s="26">
        <f t="shared" si="22"/>
        <v>102.70944185942962</v>
      </c>
      <c r="G746" s="21">
        <f>IF(F746&lt;=86,Spectrum.Pricing.Table!$C$8, IF(F746&lt;=499,Spectrum.Pricing.Table!$C$9,IF(F746&lt;=999,Spectrum.Pricing.Table!$C$10,IF(F746&gt;1000,Spectrum.Pricing.Table!$C$11))))</f>
        <v>0</v>
      </c>
      <c r="H746" s="22" t="e">
        <f>VLOOKUP(G746,Spectrum.Pricing.Table!$C$7:$H$11,3,0)</f>
        <v>#N/A</v>
      </c>
      <c r="I746" s="28" t="e">
        <f>VLOOKUP(G746,Spectrum.Pricing.Table!$C$7:$H$11,4,0)</f>
        <v>#N/A</v>
      </c>
      <c r="J746" s="26">
        <v>70</v>
      </c>
      <c r="K746" s="24" t="e">
        <f t="shared" si="23"/>
        <v>#N/A</v>
      </c>
    </row>
    <row r="747" spans="1:11" x14ac:dyDescent="0.3">
      <c r="A747" s="1">
        <v>18095</v>
      </c>
      <c r="B747" t="s">
        <v>1363</v>
      </c>
      <c r="C747" t="s">
        <v>101</v>
      </c>
      <c r="D747" s="3">
        <v>131636</v>
      </c>
      <c r="E747" s="26">
        <v>451.92</v>
      </c>
      <c r="F747" s="26">
        <f t="shared" si="22"/>
        <v>291.28164276863163</v>
      </c>
      <c r="G747" s="21">
        <f>IF(F747&lt;=86,Spectrum.Pricing.Table!$C$8, IF(F747&lt;=499,Spectrum.Pricing.Table!$C$9,IF(F747&lt;=999,Spectrum.Pricing.Table!$C$10,IF(F747&gt;1000,Spectrum.Pricing.Table!$C$11))))</f>
        <v>0</v>
      </c>
      <c r="H747" s="22" t="e">
        <f>VLOOKUP(G747,Spectrum.Pricing.Table!$C$7:$H$11,3,0)</f>
        <v>#N/A</v>
      </c>
      <c r="I747" s="28" t="e">
        <f>VLOOKUP(G747,Spectrum.Pricing.Table!$C$7:$H$11,4,0)</f>
        <v>#N/A</v>
      </c>
      <c r="J747" s="26">
        <v>70</v>
      </c>
      <c r="K747" s="24" t="e">
        <f t="shared" si="23"/>
        <v>#N/A</v>
      </c>
    </row>
    <row r="748" spans="1:11" x14ac:dyDescent="0.3">
      <c r="A748" s="1">
        <v>18097</v>
      </c>
      <c r="B748" t="s">
        <v>1364</v>
      </c>
      <c r="C748" t="s">
        <v>105</v>
      </c>
      <c r="D748" s="3">
        <v>903393</v>
      </c>
      <c r="E748" s="26">
        <v>396.3</v>
      </c>
      <c r="F748" s="26">
        <f t="shared" si="22"/>
        <v>2279.5685087055263</v>
      </c>
      <c r="G748" s="21">
        <f>IF(F748&lt;=86,Spectrum.Pricing.Table!$C$8, IF(F748&lt;=499,Spectrum.Pricing.Table!$C$9,IF(F748&lt;=999,Spectrum.Pricing.Table!$C$10,IF(F748&gt;1000,Spectrum.Pricing.Table!$C$11))))</f>
        <v>0</v>
      </c>
      <c r="H748" s="22" t="e">
        <f>VLOOKUP(G748,Spectrum.Pricing.Table!$C$7:$H$11,3,0)</f>
        <v>#N/A</v>
      </c>
      <c r="I748" s="28" t="e">
        <f>VLOOKUP(G748,Spectrum.Pricing.Table!$C$7:$H$11,4,0)</f>
        <v>#N/A</v>
      </c>
      <c r="J748" s="26">
        <v>70</v>
      </c>
      <c r="K748" s="24" t="e">
        <f t="shared" si="23"/>
        <v>#N/A</v>
      </c>
    </row>
    <row r="749" spans="1:11" x14ac:dyDescent="0.3">
      <c r="A749" s="1">
        <v>18099</v>
      </c>
      <c r="B749" t="s">
        <v>1365</v>
      </c>
      <c r="C749" t="s">
        <v>107</v>
      </c>
      <c r="D749" s="3">
        <v>47051</v>
      </c>
      <c r="E749" s="26">
        <v>443.63</v>
      </c>
      <c r="F749" s="26">
        <f t="shared" si="22"/>
        <v>106.05910330680973</v>
      </c>
      <c r="G749" s="21">
        <f>IF(F749&lt;=86,Spectrum.Pricing.Table!$C$8, IF(F749&lt;=499,Spectrum.Pricing.Table!$C$9,IF(F749&lt;=999,Spectrum.Pricing.Table!$C$10,IF(F749&gt;1000,Spectrum.Pricing.Table!$C$11))))</f>
        <v>0</v>
      </c>
      <c r="H749" s="22" t="e">
        <f>VLOOKUP(G749,Spectrum.Pricing.Table!$C$7:$H$11,3,0)</f>
        <v>#N/A</v>
      </c>
      <c r="I749" s="28" t="e">
        <f>VLOOKUP(G749,Spectrum.Pricing.Table!$C$7:$H$11,4,0)</f>
        <v>#N/A</v>
      </c>
      <c r="J749" s="26">
        <v>70</v>
      </c>
      <c r="K749" s="24" t="e">
        <f t="shared" si="23"/>
        <v>#N/A</v>
      </c>
    </row>
    <row r="750" spans="1:11" x14ac:dyDescent="0.3">
      <c r="A750" s="1">
        <v>18101</v>
      </c>
      <c r="B750" t="s">
        <v>1366</v>
      </c>
      <c r="C750" t="s">
        <v>723</v>
      </c>
      <c r="D750" s="3">
        <v>10334</v>
      </c>
      <c r="E750" s="26">
        <v>335.74</v>
      </c>
      <c r="F750" s="26">
        <f t="shared" si="22"/>
        <v>30.779770060165603</v>
      </c>
      <c r="G750" s="21">
        <f>IF(F750&lt;=86,Spectrum.Pricing.Table!$C$8, IF(F750&lt;=499,Spectrum.Pricing.Table!$C$9,IF(F750&lt;=999,Spectrum.Pricing.Table!$C$10,IF(F750&gt;1000,Spectrum.Pricing.Table!$C$11))))</f>
        <v>0</v>
      </c>
      <c r="H750" s="22" t="e">
        <f>VLOOKUP(G750,Spectrum.Pricing.Table!$C$7:$H$11,3,0)</f>
        <v>#N/A</v>
      </c>
      <c r="I750" s="28" t="e">
        <f>VLOOKUP(G750,Spectrum.Pricing.Table!$C$7:$H$11,4,0)</f>
        <v>#N/A</v>
      </c>
      <c r="J750" s="26">
        <v>70</v>
      </c>
      <c r="K750" s="24" t="e">
        <f t="shared" si="23"/>
        <v>#N/A</v>
      </c>
    </row>
    <row r="751" spans="1:11" x14ac:dyDescent="0.3">
      <c r="A751" s="1">
        <v>18103</v>
      </c>
      <c r="B751" t="s">
        <v>1367</v>
      </c>
      <c r="C751" t="s">
        <v>1368</v>
      </c>
      <c r="D751" s="3">
        <v>36903</v>
      </c>
      <c r="E751" s="26">
        <v>373.84</v>
      </c>
      <c r="F751" s="26">
        <f t="shared" si="22"/>
        <v>98.713353306227276</v>
      </c>
      <c r="G751" s="21">
        <f>IF(F751&lt;=86,Spectrum.Pricing.Table!$C$8, IF(F751&lt;=499,Spectrum.Pricing.Table!$C$9,IF(F751&lt;=999,Spectrum.Pricing.Table!$C$10,IF(F751&gt;1000,Spectrum.Pricing.Table!$C$11))))</f>
        <v>0</v>
      </c>
      <c r="H751" s="22" t="e">
        <f>VLOOKUP(G751,Spectrum.Pricing.Table!$C$7:$H$11,3,0)</f>
        <v>#N/A</v>
      </c>
      <c r="I751" s="28" t="e">
        <f>VLOOKUP(G751,Spectrum.Pricing.Table!$C$7:$H$11,4,0)</f>
        <v>#N/A</v>
      </c>
      <c r="J751" s="26">
        <v>70</v>
      </c>
      <c r="K751" s="24" t="e">
        <f t="shared" si="23"/>
        <v>#N/A</v>
      </c>
    </row>
    <row r="752" spans="1:11" x14ac:dyDescent="0.3">
      <c r="A752" s="1">
        <v>18105</v>
      </c>
      <c r="B752" t="s">
        <v>1369</v>
      </c>
      <c r="C752" t="s">
        <v>112</v>
      </c>
      <c r="D752" s="3">
        <v>137974</v>
      </c>
      <c r="E752" s="26">
        <v>394.51</v>
      </c>
      <c r="F752" s="26">
        <f t="shared" si="22"/>
        <v>349.7351144457682</v>
      </c>
      <c r="G752" s="21">
        <f>IF(F752&lt;=86,Spectrum.Pricing.Table!$C$8, IF(F752&lt;=499,Spectrum.Pricing.Table!$C$9,IF(F752&lt;=999,Spectrum.Pricing.Table!$C$10,IF(F752&gt;1000,Spectrum.Pricing.Table!$C$11))))</f>
        <v>0</v>
      </c>
      <c r="H752" s="22" t="e">
        <f>VLOOKUP(G752,Spectrum.Pricing.Table!$C$7:$H$11,3,0)</f>
        <v>#N/A</v>
      </c>
      <c r="I752" s="28" t="e">
        <f>VLOOKUP(G752,Spectrum.Pricing.Table!$C$7:$H$11,4,0)</f>
        <v>#N/A</v>
      </c>
      <c r="J752" s="26">
        <v>70</v>
      </c>
      <c r="K752" s="24" t="e">
        <f t="shared" si="23"/>
        <v>#N/A</v>
      </c>
    </row>
    <row r="753" spans="1:11" x14ac:dyDescent="0.3">
      <c r="A753" s="1">
        <v>18107</v>
      </c>
      <c r="B753" t="s">
        <v>1370</v>
      </c>
      <c r="C753" t="s">
        <v>114</v>
      </c>
      <c r="D753" s="3">
        <v>38124</v>
      </c>
      <c r="E753" s="26">
        <v>504.61</v>
      </c>
      <c r="F753" s="26">
        <f t="shared" si="22"/>
        <v>75.551415944987212</v>
      </c>
      <c r="G753" s="21">
        <f>IF(F753&lt;=86,Spectrum.Pricing.Table!$C$8, IF(F753&lt;=499,Spectrum.Pricing.Table!$C$9,IF(F753&lt;=999,Spectrum.Pricing.Table!$C$10,IF(F753&gt;1000,Spectrum.Pricing.Table!$C$11))))</f>
        <v>0</v>
      </c>
      <c r="H753" s="22" t="e">
        <f>VLOOKUP(G753,Spectrum.Pricing.Table!$C$7:$H$11,3,0)</f>
        <v>#N/A</v>
      </c>
      <c r="I753" s="28" t="e">
        <f>VLOOKUP(G753,Spectrum.Pricing.Table!$C$7:$H$11,4,0)</f>
        <v>#N/A</v>
      </c>
      <c r="J753" s="26">
        <v>70</v>
      </c>
      <c r="K753" s="24" t="e">
        <f t="shared" si="23"/>
        <v>#N/A</v>
      </c>
    </row>
    <row r="754" spans="1:11" x14ac:dyDescent="0.3">
      <c r="A754" s="1">
        <v>18109</v>
      </c>
      <c r="B754" t="s">
        <v>1371</v>
      </c>
      <c r="C754" t="s">
        <v>116</v>
      </c>
      <c r="D754" s="3">
        <v>68894</v>
      </c>
      <c r="E754" s="26">
        <v>403.97</v>
      </c>
      <c r="F754" s="26">
        <f t="shared" si="22"/>
        <v>170.54236700745105</v>
      </c>
      <c r="G754" s="21">
        <f>IF(F754&lt;=86,Spectrum.Pricing.Table!$C$8, IF(F754&lt;=499,Spectrum.Pricing.Table!$C$9,IF(F754&lt;=999,Spectrum.Pricing.Table!$C$10,IF(F754&gt;1000,Spectrum.Pricing.Table!$C$11))))</f>
        <v>0</v>
      </c>
      <c r="H754" s="22" t="e">
        <f>VLOOKUP(G754,Spectrum.Pricing.Table!$C$7:$H$11,3,0)</f>
        <v>#N/A</v>
      </c>
      <c r="I754" s="28" t="e">
        <f>VLOOKUP(G754,Spectrum.Pricing.Table!$C$7:$H$11,4,0)</f>
        <v>#N/A</v>
      </c>
      <c r="J754" s="26">
        <v>70</v>
      </c>
      <c r="K754" s="24" t="e">
        <f t="shared" si="23"/>
        <v>#N/A</v>
      </c>
    </row>
    <row r="755" spans="1:11" x14ac:dyDescent="0.3">
      <c r="A755" s="1">
        <v>18111</v>
      </c>
      <c r="B755" t="s">
        <v>1372</v>
      </c>
      <c r="C755" t="s">
        <v>331</v>
      </c>
      <c r="D755" s="3">
        <v>14244</v>
      </c>
      <c r="E755" s="26">
        <v>401.76</v>
      </c>
      <c r="F755" s="26">
        <f t="shared" si="22"/>
        <v>35.454002389486263</v>
      </c>
      <c r="G755" s="21">
        <f>IF(F755&lt;=86,Spectrum.Pricing.Table!$C$8, IF(F755&lt;=499,Spectrum.Pricing.Table!$C$9,IF(F755&lt;=999,Spectrum.Pricing.Table!$C$10,IF(F755&gt;1000,Spectrum.Pricing.Table!$C$11))))</f>
        <v>0</v>
      </c>
      <c r="H755" s="22" t="e">
        <f>VLOOKUP(G755,Spectrum.Pricing.Table!$C$7:$H$11,3,0)</f>
        <v>#N/A</v>
      </c>
      <c r="I755" s="28" t="e">
        <f>VLOOKUP(G755,Spectrum.Pricing.Table!$C$7:$H$11,4,0)</f>
        <v>#N/A</v>
      </c>
      <c r="J755" s="26">
        <v>70</v>
      </c>
      <c r="K755" s="24" t="e">
        <f t="shared" si="23"/>
        <v>#N/A</v>
      </c>
    </row>
    <row r="756" spans="1:11" x14ac:dyDescent="0.3">
      <c r="A756" s="1">
        <v>18113</v>
      </c>
      <c r="B756" t="s">
        <v>1373</v>
      </c>
      <c r="C756" t="s">
        <v>1374</v>
      </c>
      <c r="D756" s="3">
        <v>47536</v>
      </c>
      <c r="E756" s="26">
        <v>410.84</v>
      </c>
      <c r="F756" s="26">
        <f t="shared" si="22"/>
        <v>115.70441047609776</v>
      </c>
      <c r="G756" s="21">
        <f>IF(F756&lt;=86,Spectrum.Pricing.Table!$C$8, IF(F756&lt;=499,Spectrum.Pricing.Table!$C$9,IF(F756&lt;=999,Spectrum.Pricing.Table!$C$10,IF(F756&gt;1000,Spectrum.Pricing.Table!$C$11))))</f>
        <v>0</v>
      </c>
      <c r="H756" s="22" t="e">
        <f>VLOOKUP(G756,Spectrum.Pricing.Table!$C$7:$H$11,3,0)</f>
        <v>#N/A</v>
      </c>
      <c r="I756" s="28" t="e">
        <f>VLOOKUP(G756,Spectrum.Pricing.Table!$C$7:$H$11,4,0)</f>
        <v>#N/A</v>
      </c>
      <c r="J756" s="26">
        <v>70</v>
      </c>
      <c r="K756" s="24" t="e">
        <f t="shared" si="23"/>
        <v>#N/A</v>
      </c>
    </row>
    <row r="757" spans="1:11" x14ac:dyDescent="0.3">
      <c r="A757" s="1">
        <v>18115</v>
      </c>
      <c r="B757" t="s">
        <v>1375</v>
      </c>
      <c r="C757" t="s">
        <v>1376</v>
      </c>
      <c r="D757" s="3">
        <v>6128</v>
      </c>
      <c r="E757" s="26">
        <v>86.14</v>
      </c>
      <c r="F757" s="26">
        <f t="shared" si="22"/>
        <v>71.140004643603433</v>
      </c>
      <c r="G757" s="21">
        <f>IF(F757&lt;=86,Spectrum.Pricing.Table!$C$8, IF(F757&lt;=499,Spectrum.Pricing.Table!$C$9,IF(F757&lt;=999,Spectrum.Pricing.Table!$C$10,IF(F757&gt;1000,Spectrum.Pricing.Table!$C$11))))</f>
        <v>0</v>
      </c>
      <c r="H757" s="22" t="e">
        <f>VLOOKUP(G757,Spectrum.Pricing.Table!$C$7:$H$11,3,0)</f>
        <v>#N/A</v>
      </c>
      <c r="I757" s="28" t="e">
        <f>VLOOKUP(G757,Spectrum.Pricing.Table!$C$7:$H$11,4,0)</f>
        <v>#N/A</v>
      </c>
      <c r="J757" s="26">
        <v>70</v>
      </c>
      <c r="K757" s="24" t="e">
        <f t="shared" si="23"/>
        <v>#N/A</v>
      </c>
    </row>
    <row r="758" spans="1:11" x14ac:dyDescent="0.3">
      <c r="A758" s="1">
        <v>18117</v>
      </c>
      <c r="B758" t="s">
        <v>1377</v>
      </c>
      <c r="C758" t="s">
        <v>437</v>
      </c>
      <c r="D758" s="3">
        <v>19840</v>
      </c>
      <c r="E758" s="26">
        <v>398.39</v>
      </c>
      <c r="F758" s="26">
        <f t="shared" si="22"/>
        <v>49.800446798363417</v>
      </c>
      <c r="G758" s="21">
        <f>IF(F758&lt;=86,Spectrum.Pricing.Table!$C$8, IF(F758&lt;=499,Spectrum.Pricing.Table!$C$9,IF(F758&lt;=999,Spectrum.Pricing.Table!$C$10,IF(F758&gt;1000,Spectrum.Pricing.Table!$C$11))))</f>
        <v>0</v>
      </c>
      <c r="H758" s="22" t="e">
        <f>VLOOKUP(G758,Spectrum.Pricing.Table!$C$7:$H$11,3,0)</f>
        <v>#N/A</v>
      </c>
      <c r="I758" s="28" t="e">
        <f>VLOOKUP(G758,Spectrum.Pricing.Table!$C$7:$H$11,4,0)</f>
        <v>#N/A</v>
      </c>
      <c r="J758" s="26">
        <v>70</v>
      </c>
      <c r="K758" s="24" t="e">
        <f t="shared" si="23"/>
        <v>#N/A</v>
      </c>
    </row>
    <row r="759" spans="1:11" x14ac:dyDescent="0.3">
      <c r="A759" s="1">
        <v>18119</v>
      </c>
      <c r="B759" t="s">
        <v>1378</v>
      </c>
      <c r="C759" t="s">
        <v>1379</v>
      </c>
      <c r="D759" s="3">
        <v>21575</v>
      </c>
      <c r="E759" s="26">
        <v>385.29</v>
      </c>
      <c r="F759" s="26">
        <f t="shared" si="22"/>
        <v>55.996781644994677</v>
      </c>
      <c r="G759" s="21">
        <f>IF(F759&lt;=86,Spectrum.Pricing.Table!$C$8, IF(F759&lt;=499,Spectrum.Pricing.Table!$C$9,IF(F759&lt;=999,Spectrum.Pricing.Table!$C$10,IF(F759&gt;1000,Spectrum.Pricing.Table!$C$11))))</f>
        <v>0</v>
      </c>
      <c r="H759" s="22" t="e">
        <f>VLOOKUP(G759,Spectrum.Pricing.Table!$C$7:$H$11,3,0)</f>
        <v>#N/A</v>
      </c>
      <c r="I759" s="28" t="e">
        <f>VLOOKUP(G759,Spectrum.Pricing.Table!$C$7:$H$11,4,0)</f>
        <v>#N/A</v>
      </c>
      <c r="J759" s="26">
        <v>70</v>
      </c>
      <c r="K759" s="24" t="e">
        <f t="shared" si="23"/>
        <v>#N/A</v>
      </c>
    </row>
    <row r="760" spans="1:11" x14ac:dyDescent="0.3">
      <c r="A760" s="1">
        <v>18121</v>
      </c>
      <c r="B760" t="s">
        <v>1380</v>
      </c>
      <c r="C760" t="s">
        <v>1381</v>
      </c>
      <c r="D760" s="3">
        <v>17339</v>
      </c>
      <c r="E760" s="26">
        <v>444.66</v>
      </c>
      <c r="F760" s="26">
        <f t="shared" si="22"/>
        <v>38.993837988575535</v>
      </c>
      <c r="G760" s="21">
        <f>IF(F760&lt;=86,Spectrum.Pricing.Table!$C$8, IF(F760&lt;=499,Spectrum.Pricing.Table!$C$9,IF(F760&lt;=999,Spectrum.Pricing.Table!$C$10,IF(F760&gt;1000,Spectrum.Pricing.Table!$C$11))))</f>
        <v>0</v>
      </c>
      <c r="H760" s="22" t="e">
        <f>VLOOKUP(G760,Spectrum.Pricing.Table!$C$7:$H$11,3,0)</f>
        <v>#N/A</v>
      </c>
      <c r="I760" s="28" t="e">
        <f>VLOOKUP(G760,Spectrum.Pricing.Table!$C$7:$H$11,4,0)</f>
        <v>#N/A</v>
      </c>
      <c r="J760" s="26">
        <v>70</v>
      </c>
      <c r="K760" s="24" t="e">
        <f t="shared" si="23"/>
        <v>#N/A</v>
      </c>
    </row>
    <row r="761" spans="1:11" x14ac:dyDescent="0.3">
      <c r="A761" s="1">
        <v>18123</v>
      </c>
      <c r="B761" t="s">
        <v>1382</v>
      </c>
      <c r="C761" t="s">
        <v>118</v>
      </c>
      <c r="D761" s="3">
        <v>19338</v>
      </c>
      <c r="E761" s="26">
        <v>381.73</v>
      </c>
      <c r="F761" s="26">
        <f t="shared" si="22"/>
        <v>50.658842637466272</v>
      </c>
      <c r="G761" s="21">
        <f>IF(F761&lt;=86,Spectrum.Pricing.Table!$C$8, IF(F761&lt;=499,Spectrum.Pricing.Table!$C$9,IF(F761&lt;=999,Spectrum.Pricing.Table!$C$10,IF(F761&gt;1000,Spectrum.Pricing.Table!$C$11))))</f>
        <v>0</v>
      </c>
      <c r="H761" s="22" t="e">
        <f>VLOOKUP(G761,Spectrum.Pricing.Table!$C$7:$H$11,3,0)</f>
        <v>#N/A</v>
      </c>
      <c r="I761" s="28" t="e">
        <f>VLOOKUP(G761,Spectrum.Pricing.Table!$C$7:$H$11,4,0)</f>
        <v>#N/A</v>
      </c>
      <c r="J761" s="26">
        <v>70</v>
      </c>
      <c r="K761" s="24" t="e">
        <f t="shared" si="23"/>
        <v>#N/A</v>
      </c>
    </row>
    <row r="762" spans="1:11" x14ac:dyDescent="0.3">
      <c r="A762" s="1">
        <v>18125</v>
      </c>
      <c r="B762" t="s">
        <v>1383</v>
      </c>
      <c r="C762" t="s">
        <v>122</v>
      </c>
      <c r="D762" s="3">
        <v>12845</v>
      </c>
      <c r="E762" s="26">
        <v>334.24</v>
      </c>
      <c r="F762" s="26">
        <f t="shared" si="22"/>
        <v>38.430469123982768</v>
      </c>
      <c r="G762" s="21">
        <f>IF(F762&lt;=86,Spectrum.Pricing.Table!$C$8, IF(F762&lt;=499,Spectrum.Pricing.Table!$C$9,IF(F762&lt;=999,Spectrum.Pricing.Table!$C$10,IF(F762&gt;1000,Spectrum.Pricing.Table!$C$11))))</f>
        <v>0</v>
      </c>
      <c r="H762" s="22" t="e">
        <f>VLOOKUP(G762,Spectrum.Pricing.Table!$C$7:$H$11,3,0)</f>
        <v>#N/A</v>
      </c>
      <c r="I762" s="28" t="e">
        <f>VLOOKUP(G762,Spectrum.Pricing.Table!$C$7:$H$11,4,0)</f>
        <v>#N/A</v>
      </c>
      <c r="J762" s="26">
        <v>70</v>
      </c>
      <c r="K762" s="24" t="e">
        <f t="shared" si="23"/>
        <v>#N/A</v>
      </c>
    </row>
    <row r="763" spans="1:11" x14ac:dyDescent="0.3">
      <c r="A763" s="1">
        <v>18127</v>
      </c>
      <c r="B763" t="s">
        <v>1384</v>
      </c>
      <c r="C763" t="s">
        <v>1385</v>
      </c>
      <c r="D763" s="3">
        <v>164343</v>
      </c>
      <c r="E763" s="26">
        <v>418.15</v>
      </c>
      <c r="F763" s="26">
        <f t="shared" si="22"/>
        <v>393.02403443740286</v>
      </c>
      <c r="G763" s="21">
        <f>IF(F763&lt;=86,Spectrum.Pricing.Table!$C$8, IF(F763&lt;=499,Spectrum.Pricing.Table!$C$9,IF(F763&lt;=999,Spectrum.Pricing.Table!$C$10,IF(F763&gt;1000,Spectrum.Pricing.Table!$C$11))))</f>
        <v>0</v>
      </c>
      <c r="H763" s="22" t="e">
        <f>VLOOKUP(G763,Spectrum.Pricing.Table!$C$7:$H$11,3,0)</f>
        <v>#N/A</v>
      </c>
      <c r="I763" s="28" t="e">
        <f>VLOOKUP(G763,Spectrum.Pricing.Table!$C$7:$H$11,4,0)</f>
        <v>#N/A</v>
      </c>
      <c r="J763" s="26">
        <v>70</v>
      </c>
      <c r="K763" s="24" t="e">
        <f t="shared" si="23"/>
        <v>#N/A</v>
      </c>
    </row>
    <row r="764" spans="1:11" x14ac:dyDescent="0.3">
      <c r="A764" s="1">
        <v>18129</v>
      </c>
      <c r="B764" t="s">
        <v>1386</v>
      </c>
      <c r="C764" t="s">
        <v>1387</v>
      </c>
      <c r="D764" s="3">
        <v>25910</v>
      </c>
      <c r="E764" s="26">
        <v>409.57</v>
      </c>
      <c r="F764" s="26">
        <f t="shared" si="22"/>
        <v>63.261469345899357</v>
      </c>
      <c r="G764" s="21">
        <f>IF(F764&lt;=86,Spectrum.Pricing.Table!$C$8, IF(F764&lt;=499,Spectrum.Pricing.Table!$C$9,IF(F764&lt;=999,Spectrum.Pricing.Table!$C$10,IF(F764&gt;1000,Spectrum.Pricing.Table!$C$11))))</f>
        <v>0</v>
      </c>
      <c r="H764" s="22" t="e">
        <f>VLOOKUP(G764,Spectrum.Pricing.Table!$C$7:$H$11,3,0)</f>
        <v>#N/A</v>
      </c>
      <c r="I764" s="28" t="e">
        <f>VLOOKUP(G764,Spectrum.Pricing.Table!$C$7:$H$11,4,0)</f>
        <v>#N/A</v>
      </c>
      <c r="J764" s="26">
        <v>70</v>
      </c>
      <c r="K764" s="24" t="e">
        <f t="shared" si="23"/>
        <v>#N/A</v>
      </c>
    </row>
    <row r="765" spans="1:11" x14ac:dyDescent="0.3">
      <c r="A765" s="1">
        <v>18131</v>
      </c>
      <c r="B765" t="s">
        <v>1388</v>
      </c>
      <c r="C765" t="s">
        <v>348</v>
      </c>
      <c r="D765" s="3">
        <v>13402</v>
      </c>
      <c r="E765" s="26">
        <v>433.65</v>
      </c>
      <c r="F765" s="26">
        <f t="shared" si="22"/>
        <v>30.905107805834199</v>
      </c>
      <c r="G765" s="21">
        <f>IF(F765&lt;=86,Spectrum.Pricing.Table!$C$8, IF(F765&lt;=499,Spectrum.Pricing.Table!$C$9,IF(F765&lt;=999,Spectrum.Pricing.Table!$C$10,IF(F765&gt;1000,Spectrum.Pricing.Table!$C$11))))</f>
        <v>0</v>
      </c>
      <c r="H765" s="22" t="e">
        <f>VLOOKUP(G765,Spectrum.Pricing.Table!$C$7:$H$11,3,0)</f>
        <v>#N/A</v>
      </c>
      <c r="I765" s="28" t="e">
        <f>VLOOKUP(G765,Spectrum.Pricing.Table!$C$7:$H$11,4,0)</f>
        <v>#N/A</v>
      </c>
      <c r="J765" s="26">
        <v>70</v>
      </c>
      <c r="K765" s="24" t="e">
        <f t="shared" si="23"/>
        <v>#N/A</v>
      </c>
    </row>
    <row r="766" spans="1:11" x14ac:dyDescent="0.3">
      <c r="A766" s="1">
        <v>18133</v>
      </c>
      <c r="B766" t="s">
        <v>1389</v>
      </c>
      <c r="C766" t="s">
        <v>745</v>
      </c>
      <c r="D766" s="3">
        <v>37963</v>
      </c>
      <c r="E766" s="26">
        <v>480.53</v>
      </c>
      <c r="F766" s="26">
        <f t="shared" si="22"/>
        <v>79.0023515701413</v>
      </c>
      <c r="G766" s="21">
        <f>IF(F766&lt;=86,Spectrum.Pricing.Table!$C$8, IF(F766&lt;=499,Spectrum.Pricing.Table!$C$9,IF(F766&lt;=999,Spectrum.Pricing.Table!$C$10,IF(F766&gt;1000,Spectrum.Pricing.Table!$C$11))))</f>
        <v>0</v>
      </c>
      <c r="H766" s="22" t="e">
        <f>VLOOKUP(G766,Spectrum.Pricing.Table!$C$7:$H$11,3,0)</f>
        <v>#N/A</v>
      </c>
      <c r="I766" s="28" t="e">
        <f>VLOOKUP(G766,Spectrum.Pricing.Table!$C$7:$H$11,4,0)</f>
        <v>#N/A</v>
      </c>
      <c r="J766" s="26">
        <v>70</v>
      </c>
      <c r="K766" s="24" t="e">
        <f t="shared" si="23"/>
        <v>#N/A</v>
      </c>
    </row>
    <row r="767" spans="1:11" x14ac:dyDescent="0.3">
      <c r="A767" s="1">
        <v>18135</v>
      </c>
      <c r="B767" t="s">
        <v>1390</v>
      </c>
      <c r="C767" t="s">
        <v>124</v>
      </c>
      <c r="D767" s="3">
        <v>26171</v>
      </c>
      <c r="E767" s="26">
        <v>452.38</v>
      </c>
      <c r="F767" s="26">
        <f t="shared" si="22"/>
        <v>57.85180600380211</v>
      </c>
      <c r="G767" s="21">
        <f>IF(F767&lt;=86,Spectrum.Pricing.Table!$C$8, IF(F767&lt;=499,Spectrum.Pricing.Table!$C$9,IF(F767&lt;=999,Spectrum.Pricing.Table!$C$10,IF(F767&gt;1000,Spectrum.Pricing.Table!$C$11))))</f>
        <v>0</v>
      </c>
      <c r="H767" s="22" t="e">
        <f>VLOOKUP(G767,Spectrum.Pricing.Table!$C$7:$H$11,3,0)</f>
        <v>#N/A</v>
      </c>
      <c r="I767" s="28" t="e">
        <f>VLOOKUP(G767,Spectrum.Pricing.Table!$C$7:$H$11,4,0)</f>
        <v>#N/A</v>
      </c>
      <c r="J767" s="26">
        <v>70</v>
      </c>
      <c r="K767" s="24" t="e">
        <f t="shared" si="23"/>
        <v>#N/A</v>
      </c>
    </row>
    <row r="768" spans="1:11" x14ac:dyDescent="0.3">
      <c r="A768" s="1">
        <v>18137</v>
      </c>
      <c r="B768" t="s">
        <v>1391</v>
      </c>
      <c r="C768" t="s">
        <v>1392</v>
      </c>
      <c r="D768" s="3">
        <v>28818</v>
      </c>
      <c r="E768" s="26">
        <v>446.43</v>
      </c>
      <c r="F768" s="26">
        <f t="shared" si="22"/>
        <v>64.552113433237011</v>
      </c>
      <c r="G768" s="21">
        <f>IF(F768&lt;=86,Spectrum.Pricing.Table!$C$8, IF(F768&lt;=499,Spectrum.Pricing.Table!$C$9,IF(F768&lt;=999,Spectrum.Pricing.Table!$C$10,IF(F768&gt;1000,Spectrum.Pricing.Table!$C$11))))</f>
        <v>0</v>
      </c>
      <c r="H768" s="22" t="e">
        <f>VLOOKUP(G768,Spectrum.Pricing.Table!$C$7:$H$11,3,0)</f>
        <v>#N/A</v>
      </c>
      <c r="I768" s="28" t="e">
        <f>VLOOKUP(G768,Spectrum.Pricing.Table!$C$7:$H$11,4,0)</f>
        <v>#N/A</v>
      </c>
      <c r="J768" s="26">
        <v>70</v>
      </c>
      <c r="K768" s="24" t="e">
        <f t="shared" si="23"/>
        <v>#N/A</v>
      </c>
    </row>
    <row r="769" spans="1:11" x14ac:dyDescent="0.3">
      <c r="A769" s="1">
        <v>18139</v>
      </c>
      <c r="B769" t="s">
        <v>1393</v>
      </c>
      <c r="C769" t="s">
        <v>1394</v>
      </c>
      <c r="D769" s="3">
        <v>17392</v>
      </c>
      <c r="E769" s="26">
        <v>408.12</v>
      </c>
      <c r="F769" s="26">
        <f t="shared" si="22"/>
        <v>42.614917181221209</v>
      </c>
      <c r="G769" s="21">
        <f>IF(F769&lt;=86,Spectrum.Pricing.Table!$C$8, IF(F769&lt;=499,Spectrum.Pricing.Table!$C$9,IF(F769&lt;=999,Spectrum.Pricing.Table!$C$10,IF(F769&gt;1000,Spectrum.Pricing.Table!$C$11))))</f>
        <v>0</v>
      </c>
      <c r="H769" s="22" t="e">
        <f>VLOOKUP(G769,Spectrum.Pricing.Table!$C$7:$H$11,3,0)</f>
        <v>#N/A</v>
      </c>
      <c r="I769" s="28" t="e">
        <f>VLOOKUP(G769,Spectrum.Pricing.Table!$C$7:$H$11,4,0)</f>
        <v>#N/A</v>
      </c>
      <c r="J769" s="26">
        <v>70</v>
      </c>
      <c r="K769" s="24" t="e">
        <f t="shared" si="23"/>
        <v>#N/A</v>
      </c>
    </row>
    <row r="770" spans="1:11" x14ac:dyDescent="0.3">
      <c r="A770" s="1">
        <v>18143</v>
      </c>
      <c r="B770" t="s">
        <v>1397</v>
      </c>
      <c r="C770" t="s">
        <v>355</v>
      </c>
      <c r="D770" s="3">
        <v>24181</v>
      </c>
      <c r="E770" s="26">
        <v>190.4</v>
      </c>
      <c r="F770" s="26">
        <f t="shared" ref="F770:F833" si="24">D770/E770</f>
        <v>127.00105042016807</v>
      </c>
      <c r="G770" s="21">
        <f>IF(F770&lt;=86,Spectrum.Pricing.Table!$C$8, IF(F770&lt;=499,Spectrum.Pricing.Table!$C$9,IF(F770&lt;=999,Spectrum.Pricing.Table!$C$10,IF(F770&gt;1000,Spectrum.Pricing.Table!$C$11))))</f>
        <v>0</v>
      </c>
      <c r="H770" s="22" t="e">
        <f>VLOOKUP(G770,Spectrum.Pricing.Table!$C$7:$H$11,3,0)</f>
        <v>#N/A</v>
      </c>
      <c r="I770" s="28" t="e">
        <f>VLOOKUP(G770,Spectrum.Pricing.Table!$C$7:$H$11,4,0)</f>
        <v>#N/A</v>
      </c>
      <c r="J770" s="26">
        <v>70</v>
      </c>
      <c r="K770" s="24" t="e">
        <f t="shared" ref="K770:K833" si="25">D770*I770*J770</f>
        <v>#N/A</v>
      </c>
    </row>
    <row r="771" spans="1:11" x14ac:dyDescent="0.3">
      <c r="A771" s="1">
        <v>18145</v>
      </c>
      <c r="B771" t="s">
        <v>1398</v>
      </c>
      <c r="C771" t="s">
        <v>130</v>
      </c>
      <c r="D771" s="3">
        <v>44436</v>
      </c>
      <c r="E771" s="26">
        <v>411.15</v>
      </c>
      <c r="F771" s="26">
        <f t="shared" si="24"/>
        <v>108.07734403502371</v>
      </c>
      <c r="G771" s="21">
        <f>IF(F771&lt;=86,Spectrum.Pricing.Table!$C$8, IF(F771&lt;=499,Spectrum.Pricing.Table!$C$9,IF(F771&lt;=999,Spectrum.Pricing.Table!$C$10,IF(F771&gt;1000,Spectrum.Pricing.Table!$C$11))))</f>
        <v>0</v>
      </c>
      <c r="H771" s="22" t="e">
        <f>VLOOKUP(G771,Spectrum.Pricing.Table!$C$7:$H$11,3,0)</f>
        <v>#N/A</v>
      </c>
      <c r="I771" s="28" t="e">
        <f>VLOOKUP(G771,Spectrum.Pricing.Table!$C$7:$H$11,4,0)</f>
        <v>#N/A</v>
      </c>
      <c r="J771" s="26">
        <v>70</v>
      </c>
      <c r="K771" s="24" t="e">
        <f t="shared" si="25"/>
        <v>#N/A</v>
      </c>
    </row>
    <row r="772" spans="1:11" x14ac:dyDescent="0.3">
      <c r="A772" s="1">
        <v>18147</v>
      </c>
      <c r="B772" t="s">
        <v>1399</v>
      </c>
      <c r="C772" t="s">
        <v>1400</v>
      </c>
      <c r="D772" s="3">
        <v>20952</v>
      </c>
      <c r="E772" s="26">
        <v>396.74</v>
      </c>
      <c r="F772" s="26">
        <f t="shared" si="24"/>
        <v>52.810404799112767</v>
      </c>
      <c r="G772" s="21">
        <f>IF(F772&lt;=86,Spectrum.Pricing.Table!$C$8, IF(F772&lt;=499,Spectrum.Pricing.Table!$C$9,IF(F772&lt;=999,Spectrum.Pricing.Table!$C$10,IF(F772&gt;1000,Spectrum.Pricing.Table!$C$11))))</f>
        <v>0</v>
      </c>
      <c r="H772" s="22" t="e">
        <f>VLOOKUP(G772,Spectrum.Pricing.Table!$C$7:$H$11,3,0)</f>
        <v>#N/A</v>
      </c>
      <c r="I772" s="28" t="e">
        <f>VLOOKUP(G772,Spectrum.Pricing.Table!$C$7:$H$11,4,0)</f>
        <v>#N/A</v>
      </c>
      <c r="J772" s="26">
        <v>70</v>
      </c>
      <c r="K772" s="24" t="e">
        <f t="shared" si="25"/>
        <v>#N/A</v>
      </c>
    </row>
    <row r="773" spans="1:11" x14ac:dyDescent="0.3">
      <c r="A773" s="1">
        <v>18141</v>
      </c>
      <c r="B773" t="s">
        <v>1395</v>
      </c>
      <c r="C773" t="s">
        <v>1396</v>
      </c>
      <c r="D773" s="3">
        <v>266931</v>
      </c>
      <c r="E773" s="26">
        <v>457.85</v>
      </c>
      <c r="F773" s="26">
        <f t="shared" si="24"/>
        <v>583.00971934039535</v>
      </c>
      <c r="G773" s="21">
        <f>IF(F773&lt;=86,Spectrum.Pricing.Table!$C$8, IF(F773&lt;=499,Spectrum.Pricing.Table!$C$9,IF(F773&lt;=999,Spectrum.Pricing.Table!$C$10,IF(F773&gt;1000,Spectrum.Pricing.Table!$C$11))))</f>
        <v>0</v>
      </c>
      <c r="H773" s="22" t="e">
        <f>VLOOKUP(G773,Spectrum.Pricing.Table!$C$7:$H$11,3,0)</f>
        <v>#N/A</v>
      </c>
      <c r="I773" s="28" t="e">
        <f>VLOOKUP(G773,Spectrum.Pricing.Table!$C$7:$H$11,4,0)</f>
        <v>#N/A</v>
      </c>
      <c r="J773" s="26">
        <v>70</v>
      </c>
      <c r="K773" s="24" t="e">
        <f t="shared" si="25"/>
        <v>#N/A</v>
      </c>
    </row>
    <row r="774" spans="1:11" x14ac:dyDescent="0.3">
      <c r="A774" s="1">
        <v>18149</v>
      </c>
      <c r="B774" t="s">
        <v>1401</v>
      </c>
      <c r="C774" t="s">
        <v>1402</v>
      </c>
      <c r="D774" s="3">
        <v>23363</v>
      </c>
      <c r="E774" s="26">
        <v>309.13</v>
      </c>
      <c r="F774" s="26">
        <f t="shared" si="24"/>
        <v>75.576618251221177</v>
      </c>
      <c r="G774" s="21">
        <f>IF(F774&lt;=86,Spectrum.Pricing.Table!$C$8, IF(F774&lt;=499,Spectrum.Pricing.Table!$C$9,IF(F774&lt;=999,Spectrum.Pricing.Table!$C$10,IF(F774&gt;1000,Spectrum.Pricing.Table!$C$11))))</f>
        <v>0</v>
      </c>
      <c r="H774" s="22" t="e">
        <f>VLOOKUP(G774,Spectrum.Pricing.Table!$C$7:$H$11,3,0)</f>
        <v>#N/A</v>
      </c>
      <c r="I774" s="28" t="e">
        <f>VLOOKUP(G774,Spectrum.Pricing.Table!$C$7:$H$11,4,0)</f>
        <v>#N/A</v>
      </c>
      <c r="J774" s="26">
        <v>70</v>
      </c>
      <c r="K774" s="24" t="e">
        <f t="shared" si="25"/>
        <v>#N/A</v>
      </c>
    </row>
    <row r="775" spans="1:11" x14ac:dyDescent="0.3">
      <c r="A775" s="1">
        <v>18151</v>
      </c>
      <c r="B775" t="s">
        <v>1403</v>
      </c>
      <c r="C775" t="s">
        <v>1404</v>
      </c>
      <c r="D775" s="3">
        <v>34185</v>
      </c>
      <c r="E775" s="26">
        <v>308.94</v>
      </c>
      <c r="F775" s="26">
        <f t="shared" si="24"/>
        <v>110.65255389395999</v>
      </c>
      <c r="G775" s="21">
        <f>IF(F775&lt;=86,Spectrum.Pricing.Table!$C$8, IF(F775&lt;=499,Spectrum.Pricing.Table!$C$9,IF(F775&lt;=999,Spectrum.Pricing.Table!$C$10,IF(F775&gt;1000,Spectrum.Pricing.Table!$C$11))))</f>
        <v>0</v>
      </c>
      <c r="H775" s="22" t="e">
        <f>VLOOKUP(G775,Spectrum.Pricing.Table!$C$7:$H$11,3,0)</f>
        <v>#N/A</v>
      </c>
      <c r="I775" s="28" t="e">
        <f>VLOOKUP(G775,Spectrum.Pricing.Table!$C$7:$H$11,4,0)</f>
        <v>#N/A</v>
      </c>
      <c r="J775" s="26">
        <v>70</v>
      </c>
      <c r="K775" s="24" t="e">
        <f t="shared" si="25"/>
        <v>#N/A</v>
      </c>
    </row>
    <row r="776" spans="1:11" x14ac:dyDescent="0.3">
      <c r="A776" s="1">
        <v>18153</v>
      </c>
      <c r="B776" t="s">
        <v>1405</v>
      </c>
      <c r="C776" t="s">
        <v>1406</v>
      </c>
      <c r="D776" s="3">
        <v>21475</v>
      </c>
      <c r="E776" s="26">
        <v>447.14</v>
      </c>
      <c r="F776" s="26">
        <f t="shared" si="24"/>
        <v>48.027463434271148</v>
      </c>
      <c r="G776" s="21">
        <f>IF(F776&lt;=86,Spectrum.Pricing.Table!$C$8, IF(F776&lt;=499,Spectrum.Pricing.Table!$C$9,IF(F776&lt;=999,Spectrum.Pricing.Table!$C$10,IF(F776&gt;1000,Spectrum.Pricing.Table!$C$11))))</f>
        <v>0</v>
      </c>
      <c r="H776" s="22" t="e">
        <f>VLOOKUP(G776,Spectrum.Pricing.Table!$C$7:$H$11,3,0)</f>
        <v>#N/A</v>
      </c>
      <c r="I776" s="28" t="e">
        <f>VLOOKUP(G776,Spectrum.Pricing.Table!$C$7:$H$11,4,0)</f>
        <v>#N/A</v>
      </c>
      <c r="J776" s="26">
        <v>70</v>
      </c>
      <c r="K776" s="24" t="e">
        <f t="shared" si="25"/>
        <v>#N/A</v>
      </c>
    </row>
    <row r="777" spans="1:11" x14ac:dyDescent="0.3">
      <c r="A777" s="1">
        <v>18155</v>
      </c>
      <c r="B777" t="s">
        <v>1407</v>
      </c>
      <c r="C777" t="s">
        <v>1408</v>
      </c>
      <c r="D777" s="3">
        <v>10613</v>
      </c>
      <c r="E777" s="26">
        <v>220.63</v>
      </c>
      <c r="F777" s="26">
        <f t="shared" si="24"/>
        <v>48.103159135203732</v>
      </c>
      <c r="G777" s="21">
        <f>IF(F777&lt;=86,Spectrum.Pricing.Table!$C$8, IF(F777&lt;=499,Spectrum.Pricing.Table!$C$9,IF(F777&lt;=999,Spectrum.Pricing.Table!$C$10,IF(F777&gt;1000,Spectrum.Pricing.Table!$C$11))))</f>
        <v>0</v>
      </c>
      <c r="H777" s="22" t="e">
        <f>VLOOKUP(G777,Spectrum.Pricing.Table!$C$7:$H$11,3,0)</f>
        <v>#N/A</v>
      </c>
      <c r="I777" s="28" t="e">
        <f>VLOOKUP(G777,Spectrum.Pricing.Table!$C$7:$H$11,4,0)</f>
        <v>#N/A</v>
      </c>
      <c r="J777" s="26">
        <v>70</v>
      </c>
      <c r="K777" s="24" t="e">
        <f t="shared" si="25"/>
        <v>#N/A</v>
      </c>
    </row>
    <row r="778" spans="1:11" x14ac:dyDescent="0.3">
      <c r="A778" s="1">
        <v>18157</v>
      </c>
      <c r="B778" t="s">
        <v>1409</v>
      </c>
      <c r="C778" t="s">
        <v>1410</v>
      </c>
      <c r="D778" s="3">
        <v>172780</v>
      </c>
      <c r="E778" s="26">
        <v>499.81</v>
      </c>
      <c r="F778" s="26">
        <f t="shared" si="24"/>
        <v>345.69136271783276</v>
      </c>
      <c r="G778" s="21">
        <f>IF(F778&lt;=86,Spectrum.Pricing.Table!$C$8, IF(F778&lt;=499,Spectrum.Pricing.Table!$C$9,IF(F778&lt;=999,Spectrum.Pricing.Table!$C$10,IF(F778&gt;1000,Spectrum.Pricing.Table!$C$11))))</f>
        <v>0</v>
      </c>
      <c r="H778" s="22" t="e">
        <f>VLOOKUP(G778,Spectrum.Pricing.Table!$C$7:$H$11,3,0)</f>
        <v>#N/A</v>
      </c>
      <c r="I778" s="28" t="e">
        <f>VLOOKUP(G778,Spectrum.Pricing.Table!$C$7:$H$11,4,0)</f>
        <v>#N/A</v>
      </c>
      <c r="J778" s="26">
        <v>70</v>
      </c>
      <c r="K778" s="24" t="e">
        <f t="shared" si="25"/>
        <v>#N/A</v>
      </c>
    </row>
    <row r="779" spans="1:11" x14ac:dyDescent="0.3">
      <c r="A779" s="1">
        <v>18159</v>
      </c>
      <c r="B779" t="s">
        <v>1411</v>
      </c>
      <c r="C779" t="s">
        <v>1412</v>
      </c>
      <c r="D779" s="3">
        <v>15936</v>
      </c>
      <c r="E779" s="26">
        <v>260.54000000000002</v>
      </c>
      <c r="F779" s="26">
        <f t="shared" si="24"/>
        <v>61.165272127120588</v>
      </c>
      <c r="G779" s="21">
        <f>IF(F779&lt;=86,Spectrum.Pricing.Table!$C$8, IF(F779&lt;=499,Spectrum.Pricing.Table!$C$9,IF(F779&lt;=999,Spectrum.Pricing.Table!$C$10,IF(F779&gt;1000,Spectrum.Pricing.Table!$C$11))))</f>
        <v>0</v>
      </c>
      <c r="H779" s="22" t="e">
        <f>VLOOKUP(G779,Spectrum.Pricing.Table!$C$7:$H$11,3,0)</f>
        <v>#N/A</v>
      </c>
      <c r="I779" s="28" t="e">
        <f>VLOOKUP(G779,Spectrum.Pricing.Table!$C$7:$H$11,4,0)</f>
        <v>#N/A</v>
      </c>
      <c r="J779" s="26">
        <v>70</v>
      </c>
      <c r="K779" s="24" t="e">
        <f t="shared" si="25"/>
        <v>#N/A</v>
      </c>
    </row>
    <row r="780" spans="1:11" x14ac:dyDescent="0.3">
      <c r="A780" s="1">
        <v>18161</v>
      </c>
      <c r="B780" t="s">
        <v>1413</v>
      </c>
      <c r="C780" t="s">
        <v>367</v>
      </c>
      <c r="D780" s="3">
        <v>7516</v>
      </c>
      <c r="E780" s="26">
        <v>161.22</v>
      </c>
      <c r="F780" s="26">
        <f t="shared" si="24"/>
        <v>46.619526113385433</v>
      </c>
      <c r="G780" s="21">
        <f>IF(F780&lt;=86,Spectrum.Pricing.Table!$C$8, IF(F780&lt;=499,Spectrum.Pricing.Table!$C$9,IF(F780&lt;=999,Spectrum.Pricing.Table!$C$10,IF(F780&gt;1000,Spectrum.Pricing.Table!$C$11))))</f>
        <v>0</v>
      </c>
      <c r="H780" s="22" t="e">
        <f>VLOOKUP(G780,Spectrum.Pricing.Table!$C$7:$H$11,3,0)</f>
        <v>#N/A</v>
      </c>
      <c r="I780" s="28" t="e">
        <f>VLOOKUP(G780,Spectrum.Pricing.Table!$C$7:$H$11,4,0)</f>
        <v>#N/A</v>
      </c>
      <c r="J780" s="26">
        <v>70</v>
      </c>
      <c r="K780" s="24" t="e">
        <f t="shared" si="25"/>
        <v>#N/A</v>
      </c>
    </row>
    <row r="781" spans="1:11" x14ac:dyDescent="0.3">
      <c r="A781" s="1">
        <v>18163</v>
      </c>
      <c r="B781" t="s">
        <v>1414</v>
      </c>
      <c r="C781" t="s">
        <v>1415</v>
      </c>
      <c r="D781" s="3">
        <v>179703</v>
      </c>
      <c r="E781" s="26">
        <v>233.48</v>
      </c>
      <c r="F781" s="26">
        <f t="shared" si="24"/>
        <v>769.6719205071098</v>
      </c>
      <c r="G781" s="21">
        <f>IF(F781&lt;=86,Spectrum.Pricing.Table!$C$8, IF(F781&lt;=499,Spectrum.Pricing.Table!$C$9,IF(F781&lt;=999,Spectrum.Pricing.Table!$C$10,IF(F781&gt;1000,Spectrum.Pricing.Table!$C$11))))</f>
        <v>0</v>
      </c>
      <c r="H781" s="22" t="e">
        <f>VLOOKUP(G781,Spectrum.Pricing.Table!$C$7:$H$11,3,0)</f>
        <v>#N/A</v>
      </c>
      <c r="I781" s="28" t="e">
        <f>VLOOKUP(G781,Spectrum.Pricing.Table!$C$7:$H$11,4,0)</f>
        <v>#N/A</v>
      </c>
      <c r="J781" s="26">
        <v>70</v>
      </c>
      <c r="K781" s="24" t="e">
        <f t="shared" si="25"/>
        <v>#N/A</v>
      </c>
    </row>
    <row r="782" spans="1:11" x14ac:dyDescent="0.3">
      <c r="A782" s="1">
        <v>18165</v>
      </c>
      <c r="B782" t="s">
        <v>1416</v>
      </c>
      <c r="C782" t="s">
        <v>1417</v>
      </c>
      <c r="D782" s="3">
        <v>16212</v>
      </c>
      <c r="E782" s="26">
        <v>256.88</v>
      </c>
      <c r="F782" s="26">
        <f t="shared" si="24"/>
        <v>63.111180317658054</v>
      </c>
      <c r="G782" s="21">
        <f>IF(F782&lt;=86,Spectrum.Pricing.Table!$C$8, IF(F782&lt;=499,Spectrum.Pricing.Table!$C$9,IF(F782&lt;=999,Spectrum.Pricing.Table!$C$10,IF(F782&gt;1000,Spectrum.Pricing.Table!$C$11))))</f>
        <v>0</v>
      </c>
      <c r="H782" s="22" t="e">
        <f>VLOOKUP(G782,Spectrum.Pricing.Table!$C$7:$H$11,3,0)</f>
        <v>#N/A</v>
      </c>
      <c r="I782" s="28" t="e">
        <f>VLOOKUP(G782,Spectrum.Pricing.Table!$C$7:$H$11,4,0)</f>
        <v>#N/A</v>
      </c>
      <c r="J782" s="26">
        <v>70</v>
      </c>
      <c r="K782" s="24" t="e">
        <f t="shared" si="25"/>
        <v>#N/A</v>
      </c>
    </row>
    <row r="783" spans="1:11" x14ac:dyDescent="0.3">
      <c r="A783" s="1">
        <v>18167</v>
      </c>
      <c r="B783" t="s">
        <v>1418</v>
      </c>
      <c r="C783" t="s">
        <v>1419</v>
      </c>
      <c r="D783" s="3">
        <v>107848</v>
      </c>
      <c r="E783" s="26">
        <v>403.31</v>
      </c>
      <c r="F783" s="26">
        <f t="shared" si="24"/>
        <v>267.40720537551761</v>
      </c>
      <c r="G783" s="21">
        <f>IF(F783&lt;=86,Spectrum.Pricing.Table!$C$8, IF(F783&lt;=499,Spectrum.Pricing.Table!$C$9,IF(F783&lt;=999,Spectrum.Pricing.Table!$C$10,IF(F783&gt;1000,Spectrum.Pricing.Table!$C$11))))</f>
        <v>0</v>
      </c>
      <c r="H783" s="22" t="e">
        <f>VLOOKUP(G783,Spectrum.Pricing.Table!$C$7:$H$11,3,0)</f>
        <v>#N/A</v>
      </c>
      <c r="I783" s="28" t="e">
        <f>VLOOKUP(G783,Spectrum.Pricing.Table!$C$7:$H$11,4,0)</f>
        <v>#N/A</v>
      </c>
      <c r="J783" s="26">
        <v>70</v>
      </c>
      <c r="K783" s="24" t="e">
        <f t="shared" si="25"/>
        <v>#N/A</v>
      </c>
    </row>
    <row r="784" spans="1:11" x14ac:dyDescent="0.3">
      <c r="A784" s="1">
        <v>18169</v>
      </c>
      <c r="B784" t="s">
        <v>1420</v>
      </c>
      <c r="C784" t="s">
        <v>1279</v>
      </c>
      <c r="D784" s="3">
        <v>32888</v>
      </c>
      <c r="E784" s="26">
        <v>412.43</v>
      </c>
      <c r="F784" s="26">
        <f t="shared" si="24"/>
        <v>79.742016827097927</v>
      </c>
      <c r="G784" s="21">
        <f>IF(F784&lt;=86,Spectrum.Pricing.Table!$C$8, IF(F784&lt;=499,Spectrum.Pricing.Table!$C$9,IF(F784&lt;=999,Spectrum.Pricing.Table!$C$10,IF(F784&gt;1000,Spectrum.Pricing.Table!$C$11))))</f>
        <v>0</v>
      </c>
      <c r="H784" s="22" t="e">
        <f>VLOOKUP(G784,Spectrum.Pricing.Table!$C$7:$H$11,3,0)</f>
        <v>#N/A</v>
      </c>
      <c r="I784" s="28" t="e">
        <f>VLOOKUP(G784,Spectrum.Pricing.Table!$C$7:$H$11,4,0)</f>
        <v>#N/A</v>
      </c>
      <c r="J784" s="26">
        <v>70</v>
      </c>
      <c r="K784" s="24" t="e">
        <f t="shared" si="25"/>
        <v>#N/A</v>
      </c>
    </row>
    <row r="785" spans="1:11" x14ac:dyDescent="0.3">
      <c r="A785" s="1">
        <v>18171</v>
      </c>
      <c r="B785" t="s">
        <v>1421</v>
      </c>
      <c r="C785" t="s">
        <v>1025</v>
      </c>
      <c r="D785" s="3">
        <v>8508</v>
      </c>
      <c r="E785" s="26">
        <v>364.68</v>
      </c>
      <c r="F785" s="26">
        <f t="shared" si="24"/>
        <v>23.330042777229352</v>
      </c>
      <c r="G785" s="21">
        <f>IF(F785&lt;=86,Spectrum.Pricing.Table!$C$8, IF(F785&lt;=499,Spectrum.Pricing.Table!$C$9,IF(F785&lt;=999,Spectrum.Pricing.Table!$C$10,IF(F785&gt;1000,Spectrum.Pricing.Table!$C$11))))</f>
        <v>0</v>
      </c>
      <c r="H785" s="22" t="e">
        <f>VLOOKUP(G785,Spectrum.Pricing.Table!$C$7:$H$11,3,0)</f>
        <v>#N/A</v>
      </c>
      <c r="I785" s="28" t="e">
        <f>VLOOKUP(G785,Spectrum.Pricing.Table!$C$7:$H$11,4,0)</f>
        <v>#N/A</v>
      </c>
      <c r="J785" s="26">
        <v>70</v>
      </c>
      <c r="K785" s="24" t="e">
        <f t="shared" si="25"/>
        <v>#N/A</v>
      </c>
    </row>
    <row r="786" spans="1:11" x14ac:dyDescent="0.3">
      <c r="A786" s="1">
        <v>18173</v>
      </c>
      <c r="B786" t="s">
        <v>1422</v>
      </c>
      <c r="C786" t="s">
        <v>1423</v>
      </c>
      <c r="D786" s="3">
        <v>59689</v>
      </c>
      <c r="E786" s="26">
        <v>384.82</v>
      </c>
      <c r="F786" s="26">
        <f t="shared" si="24"/>
        <v>155.10888207473624</v>
      </c>
      <c r="G786" s="21">
        <f>IF(F786&lt;=86,Spectrum.Pricing.Table!$C$8, IF(F786&lt;=499,Spectrum.Pricing.Table!$C$9,IF(F786&lt;=999,Spectrum.Pricing.Table!$C$10,IF(F786&gt;1000,Spectrum.Pricing.Table!$C$11))))</f>
        <v>0</v>
      </c>
      <c r="H786" s="22" t="e">
        <f>VLOOKUP(G786,Spectrum.Pricing.Table!$C$7:$H$11,3,0)</f>
        <v>#N/A</v>
      </c>
      <c r="I786" s="28" t="e">
        <f>VLOOKUP(G786,Spectrum.Pricing.Table!$C$7:$H$11,4,0)</f>
        <v>#N/A</v>
      </c>
      <c r="J786" s="26">
        <v>70</v>
      </c>
      <c r="K786" s="24" t="e">
        <f t="shared" si="25"/>
        <v>#N/A</v>
      </c>
    </row>
    <row r="787" spans="1:11" x14ac:dyDescent="0.3">
      <c r="A787" s="1">
        <v>18175</v>
      </c>
      <c r="B787" t="s">
        <v>1424</v>
      </c>
      <c r="C787" t="s">
        <v>142</v>
      </c>
      <c r="D787" s="3">
        <v>28262</v>
      </c>
      <c r="E787" s="26">
        <v>513.73</v>
      </c>
      <c r="F787" s="26">
        <f t="shared" si="24"/>
        <v>55.013333852412742</v>
      </c>
      <c r="G787" s="21">
        <f>IF(F787&lt;=86,Spectrum.Pricing.Table!$C$8, IF(F787&lt;=499,Spectrum.Pricing.Table!$C$9,IF(F787&lt;=999,Spectrum.Pricing.Table!$C$10,IF(F787&gt;1000,Spectrum.Pricing.Table!$C$11))))</f>
        <v>0</v>
      </c>
      <c r="H787" s="22" t="e">
        <f>VLOOKUP(G787,Spectrum.Pricing.Table!$C$7:$H$11,3,0)</f>
        <v>#N/A</v>
      </c>
      <c r="I787" s="28" t="e">
        <f>VLOOKUP(G787,Spectrum.Pricing.Table!$C$7:$H$11,4,0)</f>
        <v>#N/A</v>
      </c>
      <c r="J787" s="26">
        <v>70</v>
      </c>
      <c r="K787" s="24" t="e">
        <f t="shared" si="25"/>
        <v>#N/A</v>
      </c>
    </row>
    <row r="788" spans="1:11" x14ac:dyDescent="0.3">
      <c r="A788" s="1">
        <v>18177</v>
      </c>
      <c r="B788" t="s">
        <v>1425</v>
      </c>
      <c r="C788" t="s">
        <v>1028</v>
      </c>
      <c r="D788" s="3">
        <v>68917</v>
      </c>
      <c r="E788" s="26">
        <v>401.74</v>
      </c>
      <c r="F788" s="26">
        <f t="shared" si="24"/>
        <v>171.54627370936427</v>
      </c>
      <c r="G788" s="21">
        <f>IF(F788&lt;=86,Spectrum.Pricing.Table!$C$8, IF(F788&lt;=499,Spectrum.Pricing.Table!$C$9,IF(F788&lt;=999,Spectrum.Pricing.Table!$C$10,IF(F788&gt;1000,Spectrum.Pricing.Table!$C$11))))</f>
        <v>0</v>
      </c>
      <c r="H788" s="22" t="e">
        <f>VLOOKUP(G788,Spectrum.Pricing.Table!$C$7:$H$11,3,0)</f>
        <v>#N/A</v>
      </c>
      <c r="I788" s="28" t="e">
        <f>VLOOKUP(G788,Spectrum.Pricing.Table!$C$7:$H$11,4,0)</f>
        <v>#N/A</v>
      </c>
      <c r="J788" s="26">
        <v>70</v>
      </c>
      <c r="K788" s="24" t="e">
        <f t="shared" si="25"/>
        <v>#N/A</v>
      </c>
    </row>
    <row r="789" spans="1:11" x14ac:dyDescent="0.3">
      <c r="A789" s="1">
        <v>18179</v>
      </c>
      <c r="B789" t="s">
        <v>1426</v>
      </c>
      <c r="C789" t="s">
        <v>1427</v>
      </c>
      <c r="D789" s="3">
        <v>27636</v>
      </c>
      <c r="E789" s="26">
        <v>368.09</v>
      </c>
      <c r="F789" s="26">
        <f t="shared" si="24"/>
        <v>75.079464261457801</v>
      </c>
      <c r="G789" s="21">
        <f>IF(F789&lt;=86,Spectrum.Pricing.Table!$C$8, IF(F789&lt;=499,Spectrum.Pricing.Table!$C$9,IF(F789&lt;=999,Spectrum.Pricing.Table!$C$10,IF(F789&gt;1000,Spectrum.Pricing.Table!$C$11))))</f>
        <v>0</v>
      </c>
      <c r="H789" s="22" t="e">
        <f>VLOOKUP(G789,Spectrum.Pricing.Table!$C$7:$H$11,3,0)</f>
        <v>#N/A</v>
      </c>
      <c r="I789" s="28" t="e">
        <f>VLOOKUP(G789,Spectrum.Pricing.Table!$C$7:$H$11,4,0)</f>
        <v>#N/A</v>
      </c>
      <c r="J789" s="26">
        <v>70</v>
      </c>
      <c r="K789" s="24" t="e">
        <f t="shared" si="25"/>
        <v>#N/A</v>
      </c>
    </row>
    <row r="790" spans="1:11" x14ac:dyDescent="0.3">
      <c r="A790" s="1">
        <v>18181</v>
      </c>
      <c r="B790" t="s">
        <v>1428</v>
      </c>
      <c r="C790" t="s">
        <v>372</v>
      </c>
      <c r="D790" s="3">
        <v>24643</v>
      </c>
      <c r="E790" s="26">
        <v>505.12</v>
      </c>
      <c r="F790" s="26">
        <f t="shared" si="24"/>
        <v>48.7864269876465</v>
      </c>
      <c r="G790" s="21">
        <f>IF(F790&lt;=86,Spectrum.Pricing.Table!$C$8, IF(F790&lt;=499,Spectrum.Pricing.Table!$C$9,IF(F790&lt;=999,Spectrum.Pricing.Table!$C$10,IF(F790&gt;1000,Spectrum.Pricing.Table!$C$11))))</f>
        <v>0</v>
      </c>
      <c r="H790" s="22" t="e">
        <f>VLOOKUP(G790,Spectrum.Pricing.Table!$C$7:$H$11,3,0)</f>
        <v>#N/A</v>
      </c>
      <c r="I790" s="28" t="e">
        <f>VLOOKUP(G790,Spectrum.Pricing.Table!$C$7:$H$11,4,0)</f>
        <v>#N/A</v>
      </c>
      <c r="J790" s="26">
        <v>70</v>
      </c>
      <c r="K790" s="24" t="e">
        <f t="shared" si="25"/>
        <v>#N/A</v>
      </c>
    </row>
    <row r="791" spans="1:11" x14ac:dyDescent="0.3">
      <c r="A791" s="1">
        <v>18183</v>
      </c>
      <c r="B791" t="s">
        <v>1429</v>
      </c>
      <c r="C791" t="s">
        <v>1430</v>
      </c>
      <c r="D791" s="3">
        <v>33292</v>
      </c>
      <c r="E791" s="26">
        <v>335.57</v>
      </c>
      <c r="F791" s="26">
        <f t="shared" si="24"/>
        <v>99.210298894418457</v>
      </c>
      <c r="G791" s="21">
        <f>IF(F791&lt;=86,Spectrum.Pricing.Table!$C$8, IF(F791&lt;=499,Spectrum.Pricing.Table!$C$9,IF(F791&lt;=999,Spectrum.Pricing.Table!$C$10,IF(F791&gt;1000,Spectrum.Pricing.Table!$C$11))))</f>
        <v>0</v>
      </c>
      <c r="H791" s="22" t="e">
        <f>VLOOKUP(G791,Spectrum.Pricing.Table!$C$7:$H$11,3,0)</f>
        <v>#N/A</v>
      </c>
      <c r="I791" s="28" t="e">
        <f>VLOOKUP(G791,Spectrum.Pricing.Table!$C$7:$H$11,4,0)</f>
        <v>#N/A</v>
      </c>
      <c r="J791" s="26">
        <v>70</v>
      </c>
      <c r="K791" s="24" t="e">
        <f t="shared" si="25"/>
        <v>#N/A</v>
      </c>
    </row>
    <row r="792" spans="1:11" x14ac:dyDescent="0.3">
      <c r="A792" s="1">
        <v>19001</v>
      </c>
      <c r="B792" t="s">
        <v>1433</v>
      </c>
      <c r="C792" t="s">
        <v>1434</v>
      </c>
      <c r="D792" s="3">
        <v>7682</v>
      </c>
      <c r="E792" s="26">
        <v>569.27</v>
      </c>
      <c r="F792" s="26">
        <f t="shared" si="24"/>
        <v>13.494475380750787</v>
      </c>
      <c r="G792" s="21">
        <f>IF(F792&lt;=86,Spectrum.Pricing.Table!$C$8, IF(F792&lt;=499,Spectrum.Pricing.Table!$C$9,IF(F792&lt;=999,Spectrum.Pricing.Table!$C$10,IF(F792&gt;1000,Spectrum.Pricing.Table!$C$11))))</f>
        <v>0</v>
      </c>
      <c r="H792" s="22" t="e">
        <f>VLOOKUP(G792,Spectrum.Pricing.Table!$C$7:$H$11,3,0)</f>
        <v>#N/A</v>
      </c>
      <c r="I792" s="28" t="e">
        <f>VLOOKUP(G792,Spectrum.Pricing.Table!$C$7:$H$11,4,0)</f>
        <v>#N/A</v>
      </c>
      <c r="J792" s="26">
        <v>70</v>
      </c>
      <c r="K792" s="24" t="e">
        <f t="shared" si="25"/>
        <v>#N/A</v>
      </c>
    </row>
    <row r="793" spans="1:11" x14ac:dyDescent="0.3">
      <c r="A793" s="1">
        <v>19003</v>
      </c>
      <c r="B793" t="s">
        <v>1435</v>
      </c>
      <c r="C793" t="s">
        <v>496</v>
      </c>
      <c r="D793" s="3">
        <v>4029</v>
      </c>
      <c r="E793" s="26">
        <v>423.44</v>
      </c>
      <c r="F793" s="26">
        <f t="shared" si="24"/>
        <v>9.5149253731343286</v>
      </c>
      <c r="G793" s="21">
        <f>IF(F793&lt;=86,Spectrum.Pricing.Table!$C$8, IF(F793&lt;=499,Spectrum.Pricing.Table!$C$9,IF(F793&lt;=999,Spectrum.Pricing.Table!$C$10,IF(F793&gt;1000,Spectrum.Pricing.Table!$C$11))))</f>
        <v>0</v>
      </c>
      <c r="H793" s="22" t="e">
        <f>VLOOKUP(G793,Spectrum.Pricing.Table!$C$7:$H$11,3,0)</f>
        <v>#N/A</v>
      </c>
      <c r="I793" s="28" t="e">
        <f>VLOOKUP(G793,Spectrum.Pricing.Table!$C$7:$H$11,4,0)</f>
        <v>#N/A</v>
      </c>
      <c r="J793" s="26">
        <v>70</v>
      </c>
      <c r="K793" s="24" t="e">
        <f t="shared" si="25"/>
        <v>#N/A</v>
      </c>
    </row>
    <row r="794" spans="1:11" x14ac:dyDescent="0.3">
      <c r="A794" s="1">
        <v>19005</v>
      </c>
      <c r="B794" t="s">
        <v>1436</v>
      </c>
      <c r="C794" t="s">
        <v>1437</v>
      </c>
      <c r="D794" s="3">
        <v>14330</v>
      </c>
      <c r="E794" s="26">
        <v>639.08000000000004</v>
      </c>
      <c r="F794" s="26">
        <f t="shared" si="24"/>
        <v>22.42285785817112</v>
      </c>
      <c r="G794" s="21">
        <f>IF(F794&lt;=86,Spectrum.Pricing.Table!$C$8, IF(F794&lt;=499,Spectrum.Pricing.Table!$C$9,IF(F794&lt;=999,Spectrum.Pricing.Table!$C$10,IF(F794&gt;1000,Spectrum.Pricing.Table!$C$11))))</f>
        <v>0</v>
      </c>
      <c r="H794" s="22" t="e">
        <f>VLOOKUP(G794,Spectrum.Pricing.Table!$C$7:$H$11,3,0)</f>
        <v>#N/A</v>
      </c>
      <c r="I794" s="28" t="e">
        <f>VLOOKUP(G794,Spectrum.Pricing.Table!$C$7:$H$11,4,0)</f>
        <v>#N/A</v>
      </c>
      <c r="J794" s="26">
        <v>70</v>
      </c>
      <c r="K794" s="24" t="e">
        <f t="shared" si="25"/>
        <v>#N/A</v>
      </c>
    </row>
    <row r="795" spans="1:11" x14ac:dyDescent="0.3">
      <c r="A795" s="1">
        <v>19007</v>
      </c>
      <c r="B795" t="s">
        <v>1438</v>
      </c>
      <c r="C795" t="s">
        <v>1439</v>
      </c>
      <c r="D795" s="3">
        <v>12887</v>
      </c>
      <c r="E795" s="26">
        <v>497.29</v>
      </c>
      <c r="F795" s="26">
        <f t="shared" si="24"/>
        <v>25.914456353435622</v>
      </c>
      <c r="G795" s="21">
        <f>IF(F795&lt;=86,Spectrum.Pricing.Table!$C$8, IF(F795&lt;=499,Spectrum.Pricing.Table!$C$9,IF(F795&lt;=999,Spectrum.Pricing.Table!$C$10,IF(F795&gt;1000,Spectrum.Pricing.Table!$C$11))))</f>
        <v>0</v>
      </c>
      <c r="H795" s="22" t="e">
        <f>VLOOKUP(G795,Spectrum.Pricing.Table!$C$7:$H$11,3,0)</f>
        <v>#N/A</v>
      </c>
      <c r="I795" s="28" t="e">
        <f>VLOOKUP(G795,Spectrum.Pricing.Table!$C$7:$H$11,4,0)</f>
        <v>#N/A</v>
      </c>
      <c r="J795" s="26">
        <v>70</v>
      </c>
      <c r="K795" s="24" t="e">
        <f t="shared" si="25"/>
        <v>#N/A</v>
      </c>
    </row>
    <row r="796" spans="1:11" x14ac:dyDescent="0.3">
      <c r="A796" s="1">
        <v>19009</v>
      </c>
      <c r="B796" t="s">
        <v>1440</v>
      </c>
      <c r="C796" t="s">
        <v>1441</v>
      </c>
      <c r="D796" s="3">
        <v>6119</v>
      </c>
      <c r="E796" s="26">
        <v>442.96</v>
      </c>
      <c r="F796" s="26">
        <f t="shared" si="24"/>
        <v>13.813888387213293</v>
      </c>
      <c r="G796" s="21">
        <f>IF(F796&lt;=86,Spectrum.Pricing.Table!$C$8, IF(F796&lt;=499,Spectrum.Pricing.Table!$C$9,IF(F796&lt;=999,Spectrum.Pricing.Table!$C$10,IF(F796&gt;1000,Spectrum.Pricing.Table!$C$11))))</f>
        <v>0</v>
      </c>
      <c r="H796" s="22" t="e">
        <f>VLOOKUP(G796,Spectrum.Pricing.Table!$C$7:$H$11,3,0)</f>
        <v>#N/A</v>
      </c>
      <c r="I796" s="28" t="e">
        <f>VLOOKUP(G796,Spectrum.Pricing.Table!$C$7:$H$11,4,0)</f>
        <v>#N/A</v>
      </c>
      <c r="J796" s="26">
        <v>70</v>
      </c>
      <c r="K796" s="24" t="e">
        <f t="shared" si="25"/>
        <v>#N/A</v>
      </c>
    </row>
    <row r="797" spans="1:11" x14ac:dyDescent="0.3">
      <c r="A797" s="1">
        <v>19011</v>
      </c>
      <c r="B797" t="s">
        <v>1442</v>
      </c>
      <c r="C797" t="s">
        <v>251</v>
      </c>
      <c r="D797" s="3">
        <v>26076</v>
      </c>
      <c r="E797" s="26">
        <v>716.26</v>
      </c>
      <c r="F797" s="26">
        <f t="shared" si="24"/>
        <v>36.40577443944936</v>
      </c>
      <c r="G797" s="21">
        <f>IF(F797&lt;=86,Spectrum.Pricing.Table!$C$8, IF(F797&lt;=499,Spectrum.Pricing.Table!$C$9,IF(F797&lt;=999,Spectrum.Pricing.Table!$C$10,IF(F797&gt;1000,Spectrum.Pricing.Table!$C$11))))</f>
        <v>0</v>
      </c>
      <c r="H797" s="22" t="e">
        <f>VLOOKUP(G797,Spectrum.Pricing.Table!$C$7:$H$11,3,0)</f>
        <v>#N/A</v>
      </c>
      <c r="I797" s="28" t="e">
        <f>VLOOKUP(G797,Spectrum.Pricing.Table!$C$7:$H$11,4,0)</f>
        <v>#N/A</v>
      </c>
      <c r="J797" s="26">
        <v>70</v>
      </c>
      <c r="K797" s="24" t="e">
        <f t="shared" si="25"/>
        <v>#N/A</v>
      </c>
    </row>
    <row r="798" spans="1:11" x14ac:dyDescent="0.3">
      <c r="A798" s="1">
        <v>19013</v>
      </c>
      <c r="B798" t="s">
        <v>1443</v>
      </c>
      <c r="C798" t="s">
        <v>1444</v>
      </c>
      <c r="D798" s="3">
        <v>131090</v>
      </c>
      <c r="E798" s="26">
        <v>565.77</v>
      </c>
      <c r="F798" s="26">
        <f t="shared" si="24"/>
        <v>231.70192834544073</v>
      </c>
      <c r="G798" s="21">
        <f>IF(F798&lt;=86,Spectrum.Pricing.Table!$C$8, IF(F798&lt;=499,Spectrum.Pricing.Table!$C$9,IF(F798&lt;=999,Spectrum.Pricing.Table!$C$10,IF(F798&gt;1000,Spectrum.Pricing.Table!$C$11))))</f>
        <v>0</v>
      </c>
      <c r="H798" s="22" t="e">
        <f>VLOOKUP(G798,Spectrum.Pricing.Table!$C$7:$H$11,3,0)</f>
        <v>#N/A</v>
      </c>
      <c r="I798" s="28" t="e">
        <f>VLOOKUP(G798,Spectrum.Pricing.Table!$C$7:$H$11,4,0)</f>
        <v>#N/A</v>
      </c>
      <c r="J798" s="26">
        <v>70</v>
      </c>
      <c r="K798" s="24" t="e">
        <f t="shared" si="25"/>
        <v>#N/A</v>
      </c>
    </row>
    <row r="799" spans="1:11" x14ac:dyDescent="0.3">
      <c r="A799" s="1">
        <v>19015</v>
      </c>
      <c r="B799" t="s">
        <v>1445</v>
      </c>
      <c r="C799" t="s">
        <v>253</v>
      </c>
      <c r="D799" s="3">
        <v>26306</v>
      </c>
      <c r="E799" s="26">
        <v>571.57000000000005</v>
      </c>
      <c r="F799" s="26">
        <f t="shared" si="24"/>
        <v>46.024109033014327</v>
      </c>
      <c r="G799" s="21">
        <f>IF(F799&lt;=86,Spectrum.Pricing.Table!$C$8, IF(F799&lt;=499,Spectrum.Pricing.Table!$C$9,IF(F799&lt;=999,Spectrum.Pricing.Table!$C$10,IF(F799&gt;1000,Spectrum.Pricing.Table!$C$11))))</f>
        <v>0</v>
      </c>
      <c r="H799" s="22" t="e">
        <f>VLOOKUP(G799,Spectrum.Pricing.Table!$C$7:$H$11,3,0)</f>
        <v>#N/A</v>
      </c>
      <c r="I799" s="28" t="e">
        <f>VLOOKUP(G799,Spectrum.Pricing.Table!$C$7:$H$11,4,0)</f>
        <v>#N/A</v>
      </c>
      <c r="J799" s="26">
        <v>70</v>
      </c>
      <c r="K799" s="24" t="e">
        <f t="shared" si="25"/>
        <v>#N/A</v>
      </c>
    </row>
    <row r="800" spans="1:11" x14ac:dyDescent="0.3">
      <c r="A800" s="1">
        <v>19017</v>
      </c>
      <c r="B800" t="s">
        <v>1446</v>
      </c>
      <c r="C800" t="s">
        <v>1447</v>
      </c>
      <c r="D800" s="3">
        <v>24276</v>
      </c>
      <c r="E800" s="26">
        <v>435.48</v>
      </c>
      <c r="F800" s="26">
        <f t="shared" si="24"/>
        <v>55.745384403416914</v>
      </c>
      <c r="G800" s="21">
        <f>IF(F800&lt;=86,Spectrum.Pricing.Table!$C$8, IF(F800&lt;=499,Spectrum.Pricing.Table!$C$9,IF(F800&lt;=999,Spectrum.Pricing.Table!$C$10,IF(F800&gt;1000,Spectrum.Pricing.Table!$C$11))))</f>
        <v>0</v>
      </c>
      <c r="H800" s="22" t="e">
        <f>VLOOKUP(G800,Spectrum.Pricing.Table!$C$7:$H$11,3,0)</f>
        <v>#N/A</v>
      </c>
      <c r="I800" s="28" t="e">
        <f>VLOOKUP(G800,Spectrum.Pricing.Table!$C$7:$H$11,4,0)</f>
        <v>#N/A</v>
      </c>
      <c r="J800" s="26">
        <v>70</v>
      </c>
      <c r="K800" s="24" t="e">
        <f t="shared" si="25"/>
        <v>#N/A</v>
      </c>
    </row>
    <row r="801" spans="1:11" x14ac:dyDescent="0.3">
      <c r="A801" s="1">
        <v>19019</v>
      </c>
      <c r="B801" t="s">
        <v>1448</v>
      </c>
      <c r="C801" t="s">
        <v>1449</v>
      </c>
      <c r="D801" s="3">
        <v>20958</v>
      </c>
      <c r="E801" s="26">
        <v>571.02</v>
      </c>
      <c r="F801" s="26">
        <f t="shared" si="24"/>
        <v>36.702742460859518</v>
      </c>
      <c r="G801" s="21">
        <f>IF(F801&lt;=86,Spectrum.Pricing.Table!$C$8, IF(F801&lt;=499,Spectrum.Pricing.Table!$C$9,IF(F801&lt;=999,Spectrum.Pricing.Table!$C$10,IF(F801&gt;1000,Spectrum.Pricing.Table!$C$11))))</f>
        <v>0</v>
      </c>
      <c r="H801" s="22" t="e">
        <f>VLOOKUP(G801,Spectrum.Pricing.Table!$C$7:$H$11,3,0)</f>
        <v>#N/A</v>
      </c>
      <c r="I801" s="28" t="e">
        <f>VLOOKUP(G801,Spectrum.Pricing.Table!$C$7:$H$11,4,0)</f>
        <v>#N/A</v>
      </c>
      <c r="J801" s="26">
        <v>70</v>
      </c>
      <c r="K801" s="24" t="e">
        <f t="shared" si="25"/>
        <v>#N/A</v>
      </c>
    </row>
    <row r="802" spans="1:11" x14ac:dyDescent="0.3">
      <c r="A802" s="1">
        <v>19021</v>
      </c>
      <c r="B802" t="s">
        <v>1450</v>
      </c>
      <c r="C802" t="s">
        <v>1451</v>
      </c>
      <c r="D802" s="3">
        <v>20260</v>
      </c>
      <c r="E802" s="26">
        <v>574.91</v>
      </c>
      <c r="F802" s="26">
        <f t="shared" si="24"/>
        <v>35.240298481501455</v>
      </c>
      <c r="G802" s="21">
        <f>IF(F802&lt;=86,Spectrum.Pricing.Table!$C$8, IF(F802&lt;=499,Spectrum.Pricing.Table!$C$9,IF(F802&lt;=999,Spectrum.Pricing.Table!$C$10,IF(F802&gt;1000,Spectrum.Pricing.Table!$C$11))))</f>
        <v>0</v>
      </c>
      <c r="H802" s="22" t="e">
        <f>VLOOKUP(G802,Spectrum.Pricing.Table!$C$7:$H$11,3,0)</f>
        <v>#N/A</v>
      </c>
      <c r="I802" s="28" t="e">
        <f>VLOOKUP(G802,Spectrum.Pricing.Table!$C$7:$H$11,4,0)</f>
        <v>#N/A</v>
      </c>
      <c r="J802" s="26">
        <v>70</v>
      </c>
      <c r="K802" s="24" t="e">
        <f t="shared" si="25"/>
        <v>#N/A</v>
      </c>
    </row>
    <row r="803" spans="1:11" x14ac:dyDescent="0.3">
      <c r="A803" s="1">
        <v>19023</v>
      </c>
      <c r="B803" t="s">
        <v>1452</v>
      </c>
      <c r="C803" t="s">
        <v>23</v>
      </c>
      <c r="D803" s="3">
        <v>14867</v>
      </c>
      <c r="E803" s="26">
        <v>580.13</v>
      </c>
      <c r="F803" s="26">
        <f t="shared" si="24"/>
        <v>25.627014634650855</v>
      </c>
      <c r="G803" s="21">
        <f>IF(F803&lt;=86,Spectrum.Pricing.Table!$C$8, IF(F803&lt;=499,Spectrum.Pricing.Table!$C$9,IF(F803&lt;=999,Spectrum.Pricing.Table!$C$10,IF(F803&gt;1000,Spectrum.Pricing.Table!$C$11))))</f>
        <v>0</v>
      </c>
      <c r="H803" s="22" t="e">
        <f>VLOOKUP(G803,Spectrum.Pricing.Table!$C$7:$H$11,3,0)</f>
        <v>#N/A</v>
      </c>
      <c r="I803" s="28" t="e">
        <f>VLOOKUP(G803,Spectrum.Pricing.Table!$C$7:$H$11,4,0)</f>
        <v>#N/A</v>
      </c>
      <c r="J803" s="26">
        <v>70</v>
      </c>
      <c r="K803" s="24" t="e">
        <f t="shared" si="25"/>
        <v>#N/A</v>
      </c>
    </row>
    <row r="804" spans="1:11" x14ac:dyDescent="0.3">
      <c r="A804" s="1">
        <v>19025</v>
      </c>
      <c r="B804" t="s">
        <v>1453</v>
      </c>
      <c r="C804" t="s">
        <v>25</v>
      </c>
      <c r="D804" s="3">
        <v>9670</v>
      </c>
      <c r="E804" s="26">
        <v>569.97</v>
      </c>
      <c r="F804" s="26">
        <f t="shared" si="24"/>
        <v>16.965805217818481</v>
      </c>
      <c r="G804" s="21">
        <f>IF(F804&lt;=86,Spectrum.Pricing.Table!$C$8, IF(F804&lt;=499,Spectrum.Pricing.Table!$C$9,IF(F804&lt;=999,Spectrum.Pricing.Table!$C$10,IF(F804&gt;1000,Spectrum.Pricing.Table!$C$11))))</f>
        <v>0</v>
      </c>
      <c r="H804" s="22" t="e">
        <f>VLOOKUP(G804,Spectrum.Pricing.Table!$C$7:$H$11,3,0)</f>
        <v>#N/A</v>
      </c>
      <c r="I804" s="28" t="e">
        <f>VLOOKUP(G804,Spectrum.Pricing.Table!$C$7:$H$11,4,0)</f>
        <v>#N/A</v>
      </c>
      <c r="J804" s="26">
        <v>70</v>
      </c>
      <c r="K804" s="24" t="e">
        <f t="shared" si="25"/>
        <v>#N/A</v>
      </c>
    </row>
    <row r="805" spans="1:11" x14ac:dyDescent="0.3">
      <c r="A805" s="1">
        <v>19027</v>
      </c>
      <c r="B805" t="s">
        <v>1454</v>
      </c>
      <c r="C805" t="s">
        <v>258</v>
      </c>
      <c r="D805" s="3">
        <v>20816</v>
      </c>
      <c r="E805" s="26">
        <v>569.44000000000005</v>
      </c>
      <c r="F805" s="26">
        <f t="shared" si="24"/>
        <v>36.555212138241075</v>
      </c>
      <c r="G805" s="21">
        <f>IF(F805&lt;=86,Spectrum.Pricing.Table!$C$8, IF(F805&lt;=499,Spectrum.Pricing.Table!$C$9,IF(F805&lt;=999,Spectrum.Pricing.Table!$C$10,IF(F805&gt;1000,Spectrum.Pricing.Table!$C$11))))</f>
        <v>0</v>
      </c>
      <c r="H805" s="22" t="e">
        <f>VLOOKUP(G805,Spectrum.Pricing.Table!$C$7:$H$11,3,0)</f>
        <v>#N/A</v>
      </c>
      <c r="I805" s="28" t="e">
        <f>VLOOKUP(G805,Spectrum.Pricing.Table!$C$7:$H$11,4,0)</f>
        <v>#N/A</v>
      </c>
      <c r="J805" s="26">
        <v>70</v>
      </c>
      <c r="K805" s="24" t="e">
        <f t="shared" si="25"/>
        <v>#N/A</v>
      </c>
    </row>
    <row r="806" spans="1:11" x14ac:dyDescent="0.3">
      <c r="A806" s="1">
        <v>19029</v>
      </c>
      <c r="B806" t="s">
        <v>1455</v>
      </c>
      <c r="C806" t="s">
        <v>1151</v>
      </c>
      <c r="D806" s="3">
        <v>13956</v>
      </c>
      <c r="E806" s="26">
        <v>564.27</v>
      </c>
      <c r="F806" s="26">
        <f t="shared" si="24"/>
        <v>24.732840661385509</v>
      </c>
      <c r="G806" s="21">
        <f>IF(F806&lt;=86,Spectrum.Pricing.Table!$C$8, IF(F806&lt;=499,Spectrum.Pricing.Table!$C$9,IF(F806&lt;=999,Spectrum.Pricing.Table!$C$10,IF(F806&gt;1000,Spectrum.Pricing.Table!$C$11))))</f>
        <v>0</v>
      </c>
      <c r="H806" s="22" t="e">
        <f>VLOOKUP(G806,Spectrum.Pricing.Table!$C$7:$H$11,3,0)</f>
        <v>#N/A</v>
      </c>
      <c r="I806" s="28" t="e">
        <f>VLOOKUP(G806,Spectrum.Pricing.Table!$C$7:$H$11,4,0)</f>
        <v>#N/A</v>
      </c>
      <c r="J806" s="26">
        <v>70</v>
      </c>
      <c r="K806" s="24" t="e">
        <f t="shared" si="25"/>
        <v>#N/A</v>
      </c>
    </row>
    <row r="807" spans="1:11" x14ac:dyDescent="0.3">
      <c r="A807" s="1">
        <v>19031</v>
      </c>
      <c r="B807" t="s">
        <v>1456</v>
      </c>
      <c r="C807" t="s">
        <v>1457</v>
      </c>
      <c r="D807" s="3">
        <v>18499</v>
      </c>
      <c r="E807" s="26">
        <v>579.44000000000005</v>
      </c>
      <c r="F807" s="26">
        <f t="shared" si="24"/>
        <v>31.925652353996959</v>
      </c>
      <c r="G807" s="21">
        <f>IF(F807&lt;=86,Spectrum.Pricing.Table!$C$8, IF(F807&lt;=499,Spectrum.Pricing.Table!$C$9,IF(F807&lt;=999,Spectrum.Pricing.Table!$C$10,IF(F807&gt;1000,Spectrum.Pricing.Table!$C$11))))</f>
        <v>0</v>
      </c>
      <c r="H807" s="22" t="e">
        <f>VLOOKUP(G807,Spectrum.Pricing.Table!$C$7:$H$11,3,0)</f>
        <v>#N/A</v>
      </c>
      <c r="I807" s="28" t="e">
        <f>VLOOKUP(G807,Spectrum.Pricing.Table!$C$7:$H$11,4,0)</f>
        <v>#N/A</v>
      </c>
      <c r="J807" s="26">
        <v>70</v>
      </c>
      <c r="K807" s="24" t="e">
        <f t="shared" si="25"/>
        <v>#N/A</v>
      </c>
    </row>
    <row r="808" spans="1:11" x14ac:dyDescent="0.3">
      <c r="A808" s="1">
        <v>19033</v>
      </c>
      <c r="B808" t="s">
        <v>1458</v>
      </c>
      <c r="C808" t="s">
        <v>1459</v>
      </c>
      <c r="D808" s="3">
        <v>44151</v>
      </c>
      <c r="E808" s="26">
        <v>568.30999999999995</v>
      </c>
      <c r="F808" s="26">
        <f t="shared" si="24"/>
        <v>77.688233534514623</v>
      </c>
      <c r="G808" s="21">
        <f>IF(F808&lt;=86,Spectrum.Pricing.Table!$C$8, IF(F808&lt;=499,Spectrum.Pricing.Table!$C$9,IF(F808&lt;=999,Spectrum.Pricing.Table!$C$10,IF(F808&gt;1000,Spectrum.Pricing.Table!$C$11))))</f>
        <v>0</v>
      </c>
      <c r="H808" s="22" t="e">
        <f>VLOOKUP(G808,Spectrum.Pricing.Table!$C$7:$H$11,3,0)</f>
        <v>#N/A</v>
      </c>
      <c r="I808" s="28" t="e">
        <f>VLOOKUP(G808,Spectrum.Pricing.Table!$C$7:$H$11,4,0)</f>
        <v>#N/A</v>
      </c>
      <c r="J808" s="26">
        <v>70</v>
      </c>
      <c r="K808" s="24" t="e">
        <f t="shared" si="25"/>
        <v>#N/A</v>
      </c>
    </row>
    <row r="809" spans="1:11" x14ac:dyDescent="0.3">
      <c r="A809" s="1">
        <v>19035</v>
      </c>
      <c r="B809" t="s">
        <v>1460</v>
      </c>
      <c r="C809" t="s">
        <v>29</v>
      </c>
      <c r="D809" s="3">
        <v>12072</v>
      </c>
      <c r="E809" s="26">
        <v>576.91</v>
      </c>
      <c r="F809" s="26">
        <f t="shared" si="24"/>
        <v>20.925274306217609</v>
      </c>
      <c r="G809" s="21">
        <f>IF(F809&lt;=86,Spectrum.Pricing.Table!$C$8, IF(F809&lt;=499,Spectrum.Pricing.Table!$C$9,IF(F809&lt;=999,Spectrum.Pricing.Table!$C$10,IF(F809&gt;1000,Spectrum.Pricing.Table!$C$11))))</f>
        <v>0</v>
      </c>
      <c r="H809" s="22" t="e">
        <f>VLOOKUP(G809,Spectrum.Pricing.Table!$C$7:$H$11,3,0)</f>
        <v>#N/A</v>
      </c>
      <c r="I809" s="28" t="e">
        <f>VLOOKUP(G809,Spectrum.Pricing.Table!$C$7:$H$11,4,0)</f>
        <v>#N/A</v>
      </c>
      <c r="J809" s="26">
        <v>70</v>
      </c>
      <c r="K809" s="24" t="e">
        <f t="shared" si="25"/>
        <v>#N/A</v>
      </c>
    </row>
    <row r="810" spans="1:11" x14ac:dyDescent="0.3">
      <c r="A810" s="1">
        <v>19037</v>
      </c>
      <c r="B810" t="s">
        <v>1461</v>
      </c>
      <c r="C810" t="s">
        <v>1462</v>
      </c>
      <c r="D810" s="3">
        <v>12439</v>
      </c>
      <c r="E810" s="26">
        <v>504.38</v>
      </c>
      <c r="F810" s="26">
        <f t="shared" si="24"/>
        <v>24.661961219715295</v>
      </c>
      <c r="G810" s="21">
        <f>IF(F810&lt;=86,Spectrum.Pricing.Table!$C$8, IF(F810&lt;=499,Spectrum.Pricing.Table!$C$9,IF(F810&lt;=999,Spectrum.Pricing.Table!$C$10,IF(F810&gt;1000,Spectrum.Pricing.Table!$C$11))))</f>
        <v>0</v>
      </c>
      <c r="H810" s="22" t="e">
        <f>VLOOKUP(G810,Spectrum.Pricing.Table!$C$7:$H$11,3,0)</f>
        <v>#N/A</v>
      </c>
      <c r="I810" s="28" t="e">
        <f>VLOOKUP(G810,Spectrum.Pricing.Table!$C$7:$H$11,4,0)</f>
        <v>#N/A</v>
      </c>
      <c r="J810" s="26">
        <v>70</v>
      </c>
      <c r="K810" s="24" t="e">
        <f t="shared" si="25"/>
        <v>#N/A</v>
      </c>
    </row>
    <row r="811" spans="1:11" x14ac:dyDescent="0.3">
      <c r="A811" s="1">
        <v>19039</v>
      </c>
      <c r="B811" t="s">
        <v>1463</v>
      </c>
      <c r="C811" t="s">
        <v>35</v>
      </c>
      <c r="D811" s="3">
        <v>9286</v>
      </c>
      <c r="E811" s="26">
        <v>431.17</v>
      </c>
      <c r="F811" s="26">
        <f t="shared" si="24"/>
        <v>21.536748846162766</v>
      </c>
      <c r="G811" s="21">
        <f>IF(F811&lt;=86,Spectrum.Pricing.Table!$C$8, IF(F811&lt;=499,Spectrum.Pricing.Table!$C$9,IF(F811&lt;=999,Spectrum.Pricing.Table!$C$10,IF(F811&gt;1000,Spectrum.Pricing.Table!$C$11))))</f>
        <v>0</v>
      </c>
      <c r="H811" s="22" t="e">
        <f>VLOOKUP(G811,Spectrum.Pricing.Table!$C$7:$H$11,3,0)</f>
        <v>#N/A</v>
      </c>
      <c r="I811" s="28" t="e">
        <f>VLOOKUP(G811,Spectrum.Pricing.Table!$C$7:$H$11,4,0)</f>
        <v>#N/A</v>
      </c>
      <c r="J811" s="26">
        <v>70</v>
      </c>
      <c r="K811" s="24" t="e">
        <f t="shared" si="25"/>
        <v>#N/A</v>
      </c>
    </row>
    <row r="812" spans="1:11" x14ac:dyDescent="0.3">
      <c r="A812" s="1">
        <v>19041</v>
      </c>
      <c r="B812" t="s">
        <v>1464</v>
      </c>
      <c r="C812" t="s">
        <v>37</v>
      </c>
      <c r="D812" s="3">
        <v>16667</v>
      </c>
      <c r="E812" s="26">
        <v>567.24</v>
      </c>
      <c r="F812" s="26">
        <f t="shared" si="24"/>
        <v>29.382624638600944</v>
      </c>
      <c r="G812" s="21">
        <f>IF(F812&lt;=86,Spectrum.Pricing.Table!$C$8, IF(F812&lt;=499,Spectrum.Pricing.Table!$C$9,IF(F812&lt;=999,Spectrum.Pricing.Table!$C$10,IF(F812&gt;1000,Spectrum.Pricing.Table!$C$11))))</f>
        <v>0</v>
      </c>
      <c r="H812" s="22" t="e">
        <f>VLOOKUP(G812,Spectrum.Pricing.Table!$C$7:$H$11,3,0)</f>
        <v>#N/A</v>
      </c>
      <c r="I812" s="28" t="e">
        <f>VLOOKUP(G812,Spectrum.Pricing.Table!$C$7:$H$11,4,0)</f>
        <v>#N/A</v>
      </c>
      <c r="J812" s="26">
        <v>70</v>
      </c>
      <c r="K812" s="24" t="e">
        <f t="shared" si="25"/>
        <v>#N/A</v>
      </c>
    </row>
    <row r="813" spans="1:11" x14ac:dyDescent="0.3">
      <c r="A813" s="1">
        <v>19043</v>
      </c>
      <c r="B813" t="s">
        <v>1465</v>
      </c>
      <c r="C813" t="s">
        <v>826</v>
      </c>
      <c r="D813" s="3">
        <v>18129</v>
      </c>
      <c r="E813" s="26">
        <v>778.54</v>
      </c>
      <c r="F813" s="26">
        <f t="shared" si="24"/>
        <v>23.285894109486989</v>
      </c>
      <c r="G813" s="21">
        <f>IF(F813&lt;=86,Spectrum.Pricing.Table!$C$8, IF(F813&lt;=499,Spectrum.Pricing.Table!$C$9,IF(F813&lt;=999,Spectrum.Pricing.Table!$C$10,IF(F813&gt;1000,Spectrum.Pricing.Table!$C$11))))</f>
        <v>0</v>
      </c>
      <c r="H813" s="22" t="e">
        <f>VLOOKUP(G813,Spectrum.Pricing.Table!$C$7:$H$11,3,0)</f>
        <v>#N/A</v>
      </c>
      <c r="I813" s="28" t="e">
        <f>VLOOKUP(G813,Spectrum.Pricing.Table!$C$7:$H$11,4,0)</f>
        <v>#N/A</v>
      </c>
      <c r="J813" s="26">
        <v>70</v>
      </c>
      <c r="K813" s="24" t="e">
        <f t="shared" si="25"/>
        <v>#N/A</v>
      </c>
    </row>
    <row r="814" spans="1:11" x14ac:dyDescent="0.3">
      <c r="A814" s="1">
        <v>19045</v>
      </c>
      <c r="B814" t="s">
        <v>1466</v>
      </c>
      <c r="C814" t="s">
        <v>1159</v>
      </c>
      <c r="D814" s="3">
        <v>49116</v>
      </c>
      <c r="E814" s="26">
        <v>694.91</v>
      </c>
      <c r="F814" s="26">
        <f t="shared" si="24"/>
        <v>70.679656358377343</v>
      </c>
      <c r="G814" s="21">
        <f>IF(F814&lt;=86,Spectrum.Pricing.Table!$C$8, IF(F814&lt;=499,Spectrum.Pricing.Table!$C$9,IF(F814&lt;=999,Spectrum.Pricing.Table!$C$10,IF(F814&gt;1000,Spectrum.Pricing.Table!$C$11))))</f>
        <v>0</v>
      </c>
      <c r="H814" s="22" t="e">
        <f>VLOOKUP(G814,Spectrum.Pricing.Table!$C$7:$H$11,3,0)</f>
        <v>#N/A</v>
      </c>
      <c r="I814" s="28" t="e">
        <f>VLOOKUP(G814,Spectrum.Pricing.Table!$C$7:$H$11,4,0)</f>
        <v>#N/A</v>
      </c>
      <c r="J814" s="26">
        <v>70</v>
      </c>
      <c r="K814" s="24" t="e">
        <f t="shared" si="25"/>
        <v>#N/A</v>
      </c>
    </row>
    <row r="815" spans="1:11" x14ac:dyDescent="0.3">
      <c r="A815" s="1">
        <v>19047</v>
      </c>
      <c r="B815" t="s">
        <v>1467</v>
      </c>
      <c r="C815" t="s">
        <v>274</v>
      </c>
      <c r="D815" s="3">
        <v>17096</v>
      </c>
      <c r="E815" s="26">
        <v>714.19</v>
      </c>
      <c r="F815" s="26">
        <f t="shared" si="24"/>
        <v>23.937607639423682</v>
      </c>
      <c r="G815" s="21">
        <f>IF(F815&lt;=86,Spectrum.Pricing.Table!$C$8, IF(F815&lt;=499,Spectrum.Pricing.Table!$C$9,IF(F815&lt;=999,Spectrum.Pricing.Table!$C$10,IF(F815&gt;1000,Spectrum.Pricing.Table!$C$11))))</f>
        <v>0</v>
      </c>
      <c r="H815" s="22" t="e">
        <f>VLOOKUP(G815,Spectrum.Pricing.Table!$C$7:$H$11,3,0)</f>
        <v>#N/A</v>
      </c>
      <c r="I815" s="28" t="e">
        <f>VLOOKUP(G815,Spectrum.Pricing.Table!$C$7:$H$11,4,0)</f>
        <v>#N/A</v>
      </c>
      <c r="J815" s="26">
        <v>70</v>
      </c>
      <c r="K815" s="24" t="e">
        <f t="shared" si="25"/>
        <v>#N/A</v>
      </c>
    </row>
    <row r="816" spans="1:11" x14ac:dyDescent="0.3">
      <c r="A816" s="1">
        <v>19049</v>
      </c>
      <c r="B816" t="s">
        <v>1468</v>
      </c>
      <c r="C816" t="s">
        <v>57</v>
      </c>
      <c r="D816" s="3">
        <v>66135</v>
      </c>
      <c r="E816" s="26">
        <v>588.45000000000005</v>
      </c>
      <c r="F816" s="26">
        <f t="shared" si="24"/>
        <v>112.388478205455</v>
      </c>
      <c r="G816" s="21">
        <f>IF(F816&lt;=86,Spectrum.Pricing.Table!$C$8, IF(F816&lt;=499,Spectrum.Pricing.Table!$C$9,IF(F816&lt;=999,Spectrum.Pricing.Table!$C$10,IF(F816&gt;1000,Spectrum.Pricing.Table!$C$11))))</f>
        <v>0</v>
      </c>
      <c r="H816" s="22" t="e">
        <f>VLOOKUP(G816,Spectrum.Pricing.Table!$C$7:$H$11,3,0)</f>
        <v>#N/A</v>
      </c>
      <c r="I816" s="28" t="e">
        <f>VLOOKUP(G816,Spectrum.Pricing.Table!$C$7:$H$11,4,0)</f>
        <v>#N/A</v>
      </c>
      <c r="J816" s="26">
        <v>70</v>
      </c>
      <c r="K816" s="24" t="e">
        <f t="shared" si="25"/>
        <v>#N/A</v>
      </c>
    </row>
    <row r="817" spans="1:11" x14ac:dyDescent="0.3">
      <c r="A817" s="1">
        <v>19051</v>
      </c>
      <c r="B817" t="s">
        <v>1469</v>
      </c>
      <c r="C817" t="s">
        <v>1470</v>
      </c>
      <c r="D817" s="3">
        <v>8753</v>
      </c>
      <c r="E817" s="26">
        <v>502.19</v>
      </c>
      <c r="F817" s="26">
        <f t="shared" si="24"/>
        <v>17.429658097532805</v>
      </c>
      <c r="G817" s="21">
        <f>IF(F817&lt;=86,Spectrum.Pricing.Table!$C$8, IF(F817&lt;=499,Spectrum.Pricing.Table!$C$9,IF(F817&lt;=999,Spectrum.Pricing.Table!$C$10,IF(F817&gt;1000,Spectrum.Pricing.Table!$C$11))))</f>
        <v>0</v>
      </c>
      <c r="H817" s="22" t="e">
        <f>VLOOKUP(G817,Spectrum.Pricing.Table!$C$7:$H$11,3,0)</f>
        <v>#N/A</v>
      </c>
      <c r="I817" s="28" t="e">
        <f>VLOOKUP(G817,Spectrum.Pricing.Table!$C$7:$H$11,4,0)</f>
        <v>#N/A</v>
      </c>
      <c r="J817" s="26">
        <v>70</v>
      </c>
      <c r="K817" s="24" t="e">
        <f t="shared" si="25"/>
        <v>#N/A</v>
      </c>
    </row>
    <row r="818" spans="1:11" x14ac:dyDescent="0.3">
      <c r="A818" s="1">
        <v>19053</v>
      </c>
      <c r="B818" t="s">
        <v>1471</v>
      </c>
      <c r="C818" t="s">
        <v>847</v>
      </c>
      <c r="D818" s="3">
        <v>8457</v>
      </c>
      <c r="E818" s="26">
        <v>531.88</v>
      </c>
      <c r="F818" s="26">
        <f t="shared" si="24"/>
        <v>15.900203053320299</v>
      </c>
      <c r="G818" s="21">
        <f>IF(F818&lt;=86,Spectrum.Pricing.Table!$C$8, IF(F818&lt;=499,Spectrum.Pricing.Table!$C$9,IF(F818&lt;=999,Spectrum.Pricing.Table!$C$10,IF(F818&gt;1000,Spectrum.Pricing.Table!$C$11))))</f>
        <v>0</v>
      </c>
      <c r="H818" s="22" t="e">
        <f>VLOOKUP(G818,Spectrum.Pricing.Table!$C$7:$H$11,3,0)</f>
        <v>#N/A</v>
      </c>
      <c r="I818" s="28" t="e">
        <f>VLOOKUP(G818,Spectrum.Pricing.Table!$C$7:$H$11,4,0)</f>
        <v>#N/A</v>
      </c>
      <c r="J818" s="26">
        <v>70</v>
      </c>
      <c r="K818" s="24" t="e">
        <f t="shared" si="25"/>
        <v>#N/A</v>
      </c>
    </row>
    <row r="819" spans="1:11" x14ac:dyDescent="0.3">
      <c r="A819" s="1">
        <v>19055</v>
      </c>
      <c r="B819" t="s">
        <v>1472</v>
      </c>
      <c r="C819" t="s">
        <v>1320</v>
      </c>
      <c r="D819" s="3">
        <v>17764</v>
      </c>
      <c r="E819" s="26">
        <v>577.76</v>
      </c>
      <c r="F819" s="26">
        <f t="shared" si="24"/>
        <v>30.746330656327888</v>
      </c>
      <c r="G819" s="21">
        <f>IF(F819&lt;=86,Spectrum.Pricing.Table!$C$8, IF(F819&lt;=499,Spectrum.Pricing.Table!$C$9,IF(F819&lt;=999,Spectrum.Pricing.Table!$C$10,IF(F819&gt;1000,Spectrum.Pricing.Table!$C$11))))</f>
        <v>0</v>
      </c>
      <c r="H819" s="22" t="e">
        <f>VLOOKUP(G819,Spectrum.Pricing.Table!$C$7:$H$11,3,0)</f>
        <v>#N/A</v>
      </c>
      <c r="I819" s="28" t="e">
        <f>VLOOKUP(G819,Spectrum.Pricing.Table!$C$7:$H$11,4,0)</f>
        <v>#N/A</v>
      </c>
      <c r="J819" s="26">
        <v>70</v>
      </c>
      <c r="K819" s="24" t="e">
        <f t="shared" si="25"/>
        <v>#N/A</v>
      </c>
    </row>
    <row r="820" spans="1:11" x14ac:dyDescent="0.3">
      <c r="A820" s="1">
        <v>19057</v>
      </c>
      <c r="B820" t="s">
        <v>1473</v>
      </c>
      <c r="C820" t="s">
        <v>1474</v>
      </c>
      <c r="D820" s="3">
        <v>40325</v>
      </c>
      <c r="E820" s="26">
        <v>416.12</v>
      </c>
      <c r="F820" s="26">
        <f t="shared" si="24"/>
        <v>96.907142170527734</v>
      </c>
      <c r="G820" s="21">
        <f>IF(F820&lt;=86,Spectrum.Pricing.Table!$C$8, IF(F820&lt;=499,Spectrum.Pricing.Table!$C$9,IF(F820&lt;=999,Spectrum.Pricing.Table!$C$10,IF(F820&gt;1000,Spectrum.Pricing.Table!$C$11))))</f>
        <v>0</v>
      </c>
      <c r="H820" s="22" t="e">
        <f>VLOOKUP(G820,Spectrum.Pricing.Table!$C$7:$H$11,3,0)</f>
        <v>#N/A</v>
      </c>
      <c r="I820" s="28" t="e">
        <f>VLOOKUP(G820,Spectrum.Pricing.Table!$C$7:$H$11,4,0)</f>
        <v>#N/A</v>
      </c>
      <c r="J820" s="26">
        <v>70</v>
      </c>
      <c r="K820" s="24" t="e">
        <f t="shared" si="25"/>
        <v>#N/A</v>
      </c>
    </row>
    <row r="821" spans="1:11" x14ac:dyDescent="0.3">
      <c r="A821" s="1">
        <v>19059</v>
      </c>
      <c r="B821" t="s">
        <v>1475</v>
      </c>
      <c r="C821" t="s">
        <v>1476</v>
      </c>
      <c r="D821" s="3">
        <v>16667</v>
      </c>
      <c r="E821" s="26">
        <v>380.61</v>
      </c>
      <c r="F821" s="26">
        <f t="shared" si="24"/>
        <v>43.790231470534138</v>
      </c>
      <c r="G821" s="21">
        <f>IF(F821&lt;=86,Spectrum.Pricing.Table!$C$8, IF(F821&lt;=499,Spectrum.Pricing.Table!$C$9,IF(F821&lt;=999,Spectrum.Pricing.Table!$C$10,IF(F821&gt;1000,Spectrum.Pricing.Table!$C$11))))</f>
        <v>0</v>
      </c>
      <c r="H821" s="22" t="e">
        <f>VLOOKUP(G821,Spectrum.Pricing.Table!$C$7:$H$11,3,0)</f>
        <v>#N/A</v>
      </c>
      <c r="I821" s="28" t="e">
        <f>VLOOKUP(G821,Spectrum.Pricing.Table!$C$7:$H$11,4,0)</f>
        <v>#N/A</v>
      </c>
      <c r="J821" s="26">
        <v>70</v>
      </c>
      <c r="K821" s="24" t="e">
        <f t="shared" si="25"/>
        <v>#N/A</v>
      </c>
    </row>
    <row r="822" spans="1:11" x14ac:dyDescent="0.3">
      <c r="A822" s="1">
        <v>19061</v>
      </c>
      <c r="B822" t="s">
        <v>1477</v>
      </c>
      <c r="C822" t="s">
        <v>1478</v>
      </c>
      <c r="D822" s="3">
        <v>93653</v>
      </c>
      <c r="E822" s="26">
        <v>608.29999999999995</v>
      </c>
      <c r="F822" s="26">
        <f t="shared" si="24"/>
        <v>153.95857307249713</v>
      </c>
      <c r="G822" s="21">
        <f>IF(F822&lt;=86,Spectrum.Pricing.Table!$C$8, IF(F822&lt;=499,Spectrum.Pricing.Table!$C$9,IF(F822&lt;=999,Spectrum.Pricing.Table!$C$10,IF(F822&gt;1000,Spectrum.Pricing.Table!$C$11))))</f>
        <v>0</v>
      </c>
      <c r="H822" s="22" t="e">
        <f>VLOOKUP(G822,Spectrum.Pricing.Table!$C$7:$H$11,3,0)</f>
        <v>#N/A</v>
      </c>
      <c r="I822" s="28" t="e">
        <f>VLOOKUP(G822,Spectrum.Pricing.Table!$C$7:$H$11,4,0)</f>
        <v>#N/A</v>
      </c>
      <c r="J822" s="26">
        <v>70</v>
      </c>
      <c r="K822" s="24" t="e">
        <f t="shared" si="25"/>
        <v>#N/A</v>
      </c>
    </row>
    <row r="823" spans="1:11" x14ac:dyDescent="0.3">
      <c r="A823" s="1">
        <v>19063</v>
      </c>
      <c r="B823" t="s">
        <v>1479</v>
      </c>
      <c r="C823" t="s">
        <v>1480</v>
      </c>
      <c r="D823" s="3">
        <v>10302</v>
      </c>
      <c r="E823" s="26">
        <v>395.88</v>
      </c>
      <c r="F823" s="26">
        <f t="shared" si="24"/>
        <v>26.023037284025463</v>
      </c>
      <c r="G823" s="21">
        <f>IF(F823&lt;=86,Spectrum.Pricing.Table!$C$8, IF(F823&lt;=499,Spectrum.Pricing.Table!$C$9,IF(F823&lt;=999,Spectrum.Pricing.Table!$C$10,IF(F823&gt;1000,Spectrum.Pricing.Table!$C$11))))</f>
        <v>0</v>
      </c>
      <c r="H823" s="22" t="e">
        <f>VLOOKUP(G823,Spectrum.Pricing.Table!$C$7:$H$11,3,0)</f>
        <v>#N/A</v>
      </c>
      <c r="I823" s="28" t="e">
        <f>VLOOKUP(G823,Spectrum.Pricing.Table!$C$7:$H$11,4,0)</f>
        <v>#N/A</v>
      </c>
      <c r="J823" s="26">
        <v>70</v>
      </c>
      <c r="K823" s="24" t="e">
        <f t="shared" si="25"/>
        <v>#N/A</v>
      </c>
    </row>
    <row r="824" spans="1:11" x14ac:dyDescent="0.3">
      <c r="A824" s="1">
        <v>19065</v>
      </c>
      <c r="B824" t="s">
        <v>1481</v>
      </c>
      <c r="C824" t="s">
        <v>67</v>
      </c>
      <c r="D824" s="3">
        <v>20880</v>
      </c>
      <c r="E824" s="26">
        <v>730.81</v>
      </c>
      <c r="F824" s="26">
        <f t="shared" si="24"/>
        <v>28.571037615796172</v>
      </c>
      <c r="G824" s="21">
        <f>IF(F824&lt;=86,Spectrum.Pricing.Table!$C$8, IF(F824&lt;=499,Spectrum.Pricing.Table!$C$9,IF(F824&lt;=999,Spectrum.Pricing.Table!$C$10,IF(F824&gt;1000,Spectrum.Pricing.Table!$C$11))))</f>
        <v>0</v>
      </c>
      <c r="H824" s="22" t="e">
        <f>VLOOKUP(G824,Spectrum.Pricing.Table!$C$7:$H$11,3,0)</f>
        <v>#N/A</v>
      </c>
      <c r="I824" s="28" t="e">
        <f>VLOOKUP(G824,Spectrum.Pricing.Table!$C$7:$H$11,4,0)</f>
        <v>#N/A</v>
      </c>
      <c r="J824" s="26">
        <v>70</v>
      </c>
      <c r="K824" s="24" t="e">
        <f t="shared" si="25"/>
        <v>#N/A</v>
      </c>
    </row>
    <row r="825" spans="1:11" x14ac:dyDescent="0.3">
      <c r="A825" s="1">
        <v>19067</v>
      </c>
      <c r="B825" t="s">
        <v>1482</v>
      </c>
      <c r="C825" t="s">
        <v>872</v>
      </c>
      <c r="D825" s="3">
        <v>16303</v>
      </c>
      <c r="E825" s="26">
        <v>500.63</v>
      </c>
      <c r="F825" s="26">
        <f t="shared" si="24"/>
        <v>32.564968140143421</v>
      </c>
      <c r="G825" s="21">
        <f>IF(F825&lt;=86,Spectrum.Pricing.Table!$C$8, IF(F825&lt;=499,Spectrum.Pricing.Table!$C$9,IF(F825&lt;=999,Spectrum.Pricing.Table!$C$10,IF(F825&gt;1000,Spectrum.Pricing.Table!$C$11))))</f>
        <v>0</v>
      </c>
      <c r="H825" s="22" t="e">
        <f>VLOOKUP(G825,Spectrum.Pricing.Table!$C$7:$H$11,3,0)</f>
        <v>#N/A</v>
      </c>
      <c r="I825" s="28" t="e">
        <f>VLOOKUP(G825,Spectrum.Pricing.Table!$C$7:$H$11,4,0)</f>
        <v>#N/A</v>
      </c>
      <c r="J825" s="26">
        <v>70</v>
      </c>
      <c r="K825" s="24" t="e">
        <f t="shared" si="25"/>
        <v>#N/A</v>
      </c>
    </row>
    <row r="826" spans="1:11" x14ac:dyDescent="0.3">
      <c r="A826" s="1">
        <v>19069</v>
      </c>
      <c r="B826" t="s">
        <v>1483</v>
      </c>
      <c r="C826" t="s">
        <v>69</v>
      </c>
      <c r="D826" s="3">
        <v>10680</v>
      </c>
      <c r="E826" s="26">
        <v>581.97</v>
      </c>
      <c r="F826" s="26">
        <f t="shared" si="24"/>
        <v>18.351461415536882</v>
      </c>
      <c r="G826" s="21">
        <f>IF(F826&lt;=86,Spectrum.Pricing.Table!$C$8, IF(F826&lt;=499,Spectrum.Pricing.Table!$C$9,IF(F826&lt;=999,Spectrum.Pricing.Table!$C$10,IF(F826&gt;1000,Spectrum.Pricing.Table!$C$11))))</f>
        <v>0</v>
      </c>
      <c r="H826" s="22" t="e">
        <f>VLOOKUP(G826,Spectrum.Pricing.Table!$C$7:$H$11,3,0)</f>
        <v>#N/A</v>
      </c>
      <c r="I826" s="28" t="e">
        <f>VLOOKUP(G826,Spectrum.Pricing.Table!$C$7:$H$11,4,0)</f>
        <v>#N/A</v>
      </c>
      <c r="J826" s="26">
        <v>70</v>
      </c>
      <c r="K826" s="24" t="e">
        <f t="shared" si="25"/>
        <v>#N/A</v>
      </c>
    </row>
    <row r="827" spans="1:11" x14ac:dyDescent="0.3">
      <c r="A827" s="1">
        <v>19071</v>
      </c>
      <c r="B827" t="s">
        <v>1484</v>
      </c>
      <c r="C827" t="s">
        <v>542</v>
      </c>
      <c r="D827" s="3">
        <v>7441</v>
      </c>
      <c r="E827" s="26">
        <v>511.15</v>
      </c>
      <c r="F827" s="26">
        <f t="shared" si="24"/>
        <v>14.557370634843002</v>
      </c>
      <c r="G827" s="21">
        <f>IF(F827&lt;=86,Spectrum.Pricing.Table!$C$8, IF(F827&lt;=499,Spectrum.Pricing.Table!$C$9,IF(F827&lt;=999,Spectrum.Pricing.Table!$C$10,IF(F827&gt;1000,Spectrum.Pricing.Table!$C$11))))</f>
        <v>0</v>
      </c>
      <c r="H827" s="22" t="e">
        <f>VLOOKUP(G827,Spectrum.Pricing.Table!$C$7:$H$11,3,0)</f>
        <v>#N/A</v>
      </c>
      <c r="I827" s="28" t="e">
        <f>VLOOKUP(G827,Spectrum.Pricing.Table!$C$7:$H$11,4,0)</f>
        <v>#N/A</v>
      </c>
      <c r="J827" s="26">
        <v>70</v>
      </c>
      <c r="K827" s="24" t="e">
        <f t="shared" si="25"/>
        <v>#N/A</v>
      </c>
    </row>
    <row r="828" spans="1:11" x14ac:dyDescent="0.3">
      <c r="A828" s="1">
        <v>19073</v>
      </c>
      <c r="B828" t="s">
        <v>1485</v>
      </c>
      <c r="C828" t="s">
        <v>73</v>
      </c>
      <c r="D828" s="3">
        <v>9336</v>
      </c>
      <c r="E828" s="26">
        <v>569.57000000000005</v>
      </c>
      <c r="F828" s="26">
        <f t="shared" si="24"/>
        <v>16.391312744702141</v>
      </c>
      <c r="G828" s="21">
        <f>IF(F828&lt;=86,Spectrum.Pricing.Table!$C$8, IF(F828&lt;=499,Spectrum.Pricing.Table!$C$9,IF(F828&lt;=999,Spectrum.Pricing.Table!$C$10,IF(F828&gt;1000,Spectrum.Pricing.Table!$C$11))))</f>
        <v>0</v>
      </c>
      <c r="H828" s="22" t="e">
        <f>VLOOKUP(G828,Spectrum.Pricing.Table!$C$7:$H$11,3,0)</f>
        <v>#N/A</v>
      </c>
      <c r="I828" s="28" t="e">
        <f>VLOOKUP(G828,Spectrum.Pricing.Table!$C$7:$H$11,4,0)</f>
        <v>#N/A</v>
      </c>
      <c r="J828" s="26">
        <v>70</v>
      </c>
      <c r="K828" s="24" t="e">
        <f t="shared" si="25"/>
        <v>#N/A</v>
      </c>
    </row>
    <row r="829" spans="1:11" x14ac:dyDescent="0.3">
      <c r="A829" s="1">
        <v>19075</v>
      </c>
      <c r="B829" t="s">
        <v>1486</v>
      </c>
      <c r="C829" t="s">
        <v>1186</v>
      </c>
      <c r="D829" s="3">
        <v>12453</v>
      </c>
      <c r="E829" s="26">
        <v>501.86</v>
      </c>
      <c r="F829" s="26">
        <f t="shared" si="24"/>
        <v>24.813693061810067</v>
      </c>
      <c r="G829" s="21">
        <f>IF(F829&lt;=86,Spectrum.Pricing.Table!$C$8, IF(F829&lt;=499,Spectrum.Pricing.Table!$C$9,IF(F829&lt;=999,Spectrum.Pricing.Table!$C$10,IF(F829&gt;1000,Spectrum.Pricing.Table!$C$11))))</f>
        <v>0</v>
      </c>
      <c r="H829" s="22" t="e">
        <f>VLOOKUP(G829,Spectrum.Pricing.Table!$C$7:$H$11,3,0)</f>
        <v>#N/A</v>
      </c>
      <c r="I829" s="28" t="e">
        <f>VLOOKUP(G829,Spectrum.Pricing.Table!$C$7:$H$11,4,0)</f>
        <v>#N/A</v>
      </c>
      <c r="J829" s="26">
        <v>70</v>
      </c>
      <c r="K829" s="24" t="e">
        <f t="shared" si="25"/>
        <v>#N/A</v>
      </c>
    </row>
    <row r="830" spans="1:11" x14ac:dyDescent="0.3">
      <c r="A830" s="1">
        <v>19077</v>
      </c>
      <c r="B830" t="s">
        <v>1487</v>
      </c>
      <c r="C830" t="s">
        <v>1488</v>
      </c>
      <c r="D830" s="3">
        <v>10954</v>
      </c>
      <c r="E830" s="26">
        <v>590.62</v>
      </c>
      <c r="F830" s="26">
        <f t="shared" si="24"/>
        <v>18.546612034810877</v>
      </c>
      <c r="G830" s="21">
        <f>IF(F830&lt;=86,Spectrum.Pricing.Table!$C$8, IF(F830&lt;=499,Spectrum.Pricing.Table!$C$9,IF(F830&lt;=999,Spectrum.Pricing.Table!$C$10,IF(F830&gt;1000,Spectrum.Pricing.Table!$C$11))))</f>
        <v>0</v>
      </c>
      <c r="H830" s="22" t="e">
        <f>VLOOKUP(G830,Spectrum.Pricing.Table!$C$7:$H$11,3,0)</f>
        <v>#N/A</v>
      </c>
      <c r="I830" s="28" t="e">
        <f>VLOOKUP(G830,Spectrum.Pricing.Table!$C$7:$H$11,4,0)</f>
        <v>#N/A</v>
      </c>
      <c r="J830" s="26">
        <v>70</v>
      </c>
      <c r="K830" s="24" t="e">
        <f t="shared" si="25"/>
        <v>#N/A</v>
      </c>
    </row>
    <row r="831" spans="1:11" x14ac:dyDescent="0.3">
      <c r="A831" s="1">
        <v>19079</v>
      </c>
      <c r="B831" t="s">
        <v>1489</v>
      </c>
      <c r="C831" t="s">
        <v>690</v>
      </c>
      <c r="D831" s="3">
        <v>15673</v>
      </c>
      <c r="E831" s="26">
        <v>576.75</v>
      </c>
      <c r="F831" s="26">
        <f t="shared" si="24"/>
        <v>27.17468573905505</v>
      </c>
      <c r="G831" s="21">
        <f>IF(F831&lt;=86,Spectrum.Pricing.Table!$C$8, IF(F831&lt;=499,Spectrum.Pricing.Table!$C$9,IF(F831&lt;=999,Spectrum.Pricing.Table!$C$10,IF(F831&gt;1000,Spectrum.Pricing.Table!$C$11))))</f>
        <v>0</v>
      </c>
      <c r="H831" s="22" t="e">
        <f>VLOOKUP(G831,Spectrum.Pricing.Table!$C$7:$H$11,3,0)</f>
        <v>#N/A</v>
      </c>
      <c r="I831" s="28" t="e">
        <f>VLOOKUP(G831,Spectrum.Pricing.Table!$C$7:$H$11,4,0)</f>
        <v>#N/A</v>
      </c>
      <c r="J831" s="26">
        <v>70</v>
      </c>
      <c r="K831" s="24" t="e">
        <f t="shared" si="25"/>
        <v>#N/A</v>
      </c>
    </row>
    <row r="832" spans="1:11" x14ac:dyDescent="0.3">
      <c r="A832" s="1">
        <v>19081</v>
      </c>
      <c r="B832" t="s">
        <v>1490</v>
      </c>
      <c r="C832" t="s">
        <v>896</v>
      </c>
      <c r="D832" s="3">
        <v>11341</v>
      </c>
      <c r="E832" s="26">
        <v>571</v>
      </c>
      <c r="F832" s="26">
        <f t="shared" si="24"/>
        <v>19.861646234676009</v>
      </c>
      <c r="G832" s="21">
        <f>IF(F832&lt;=86,Spectrum.Pricing.Table!$C$8, IF(F832&lt;=499,Spectrum.Pricing.Table!$C$9,IF(F832&lt;=999,Spectrum.Pricing.Table!$C$10,IF(F832&gt;1000,Spectrum.Pricing.Table!$C$11))))</f>
        <v>0</v>
      </c>
      <c r="H832" s="22" t="e">
        <f>VLOOKUP(G832,Spectrum.Pricing.Table!$C$7:$H$11,3,0)</f>
        <v>#N/A</v>
      </c>
      <c r="I832" s="28" t="e">
        <f>VLOOKUP(G832,Spectrum.Pricing.Table!$C$7:$H$11,4,0)</f>
        <v>#N/A</v>
      </c>
      <c r="J832" s="26">
        <v>70</v>
      </c>
      <c r="K832" s="24" t="e">
        <f t="shared" si="25"/>
        <v>#N/A</v>
      </c>
    </row>
    <row r="833" spans="1:11" x14ac:dyDescent="0.3">
      <c r="A833" s="1">
        <v>19083</v>
      </c>
      <c r="B833" t="s">
        <v>1491</v>
      </c>
      <c r="C833" t="s">
        <v>1190</v>
      </c>
      <c r="D833" s="3">
        <v>17534</v>
      </c>
      <c r="E833" s="26">
        <v>569.30999999999995</v>
      </c>
      <c r="F833" s="26">
        <f t="shared" si="24"/>
        <v>30.798686128822613</v>
      </c>
      <c r="G833" s="21">
        <f>IF(F833&lt;=86,Spectrum.Pricing.Table!$C$8, IF(F833&lt;=499,Spectrum.Pricing.Table!$C$9,IF(F833&lt;=999,Spectrum.Pricing.Table!$C$10,IF(F833&gt;1000,Spectrum.Pricing.Table!$C$11))))</f>
        <v>0</v>
      </c>
      <c r="H833" s="22" t="e">
        <f>VLOOKUP(G833,Spectrum.Pricing.Table!$C$7:$H$11,3,0)</f>
        <v>#N/A</v>
      </c>
      <c r="I833" s="28" t="e">
        <f>VLOOKUP(G833,Spectrum.Pricing.Table!$C$7:$H$11,4,0)</f>
        <v>#N/A</v>
      </c>
      <c r="J833" s="26">
        <v>70</v>
      </c>
      <c r="K833" s="24" t="e">
        <f t="shared" si="25"/>
        <v>#N/A</v>
      </c>
    </row>
    <row r="834" spans="1:11" x14ac:dyDescent="0.3">
      <c r="A834" s="1">
        <v>19085</v>
      </c>
      <c r="B834" t="s">
        <v>1492</v>
      </c>
      <c r="C834" t="s">
        <v>1339</v>
      </c>
      <c r="D834" s="3">
        <v>14928</v>
      </c>
      <c r="E834" s="26">
        <v>696.85</v>
      </c>
      <c r="F834" s="26">
        <f t="shared" ref="F834:F897" si="26">D834/E834</f>
        <v>21.422113797804403</v>
      </c>
      <c r="G834" s="21">
        <f>IF(F834&lt;=86,Spectrum.Pricing.Table!$C$8, IF(F834&lt;=499,Spectrum.Pricing.Table!$C$9,IF(F834&lt;=999,Spectrum.Pricing.Table!$C$10,IF(F834&gt;1000,Spectrum.Pricing.Table!$C$11))))</f>
        <v>0</v>
      </c>
      <c r="H834" s="22" t="e">
        <f>VLOOKUP(G834,Spectrum.Pricing.Table!$C$7:$H$11,3,0)</f>
        <v>#N/A</v>
      </c>
      <c r="I834" s="28" t="e">
        <f>VLOOKUP(G834,Spectrum.Pricing.Table!$C$7:$H$11,4,0)</f>
        <v>#N/A</v>
      </c>
      <c r="J834" s="26">
        <v>70</v>
      </c>
      <c r="K834" s="24" t="e">
        <f t="shared" ref="K834:K897" si="27">D834*I834*J834</f>
        <v>#N/A</v>
      </c>
    </row>
    <row r="835" spans="1:11" x14ac:dyDescent="0.3">
      <c r="A835" s="1">
        <v>19087</v>
      </c>
      <c r="B835" t="s">
        <v>1493</v>
      </c>
      <c r="C835" t="s">
        <v>77</v>
      </c>
      <c r="D835" s="3">
        <v>20145</v>
      </c>
      <c r="E835" s="26">
        <v>434.33</v>
      </c>
      <c r="F835" s="26">
        <f t="shared" si="26"/>
        <v>46.381783436557456</v>
      </c>
      <c r="G835" s="21">
        <f>IF(F835&lt;=86,Spectrum.Pricing.Table!$C$8, IF(F835&lt;=499,Spectrum.Pricing.Table!$C$9,IF(F835&lt;=999,Spectrum.Pricing.Table!$C$10,IF(F835&gt;1000,Spectrum.Pricing.Table!$C$11))))</f>
        <v>0</v>
      </c>
      <c r="H835" s="22" t="e">
        <f>VLOOKUP(G835,Spectrum.Pricing.Table!$C$7:$H$11,3,0)</f>
        <v>#N/A</v>
      </c>
      <c r="I835" s="28" t="e">
        <f>VLOOKUP(G835,Spectrum.Pricing.Table!$C$7:$H$11,4,0)</f>
        <v>#N/A</v>
      </c>
      <c r="J835" s="26">
        <v>70</v>
      </c>
      <c r="K835" s="24" t="e">
        <f t="shared" si="27"/>
        <v>#N/A</v>
      </c>
    </row>
    <row r="836" spans="1:11" x14ac:dyDescent="0.3">
      <c r="A836" s="1">
        <v>19089</v>
      </c>
      <c r="B836" t="s">
        <v>1494</v>
      </c>
      <c r="C836" t="s">
        <v>299</v>
      </c>
      <c r="D836" s="3">
        <v>9566</v>
      </c>
      <c r="E836" s="26">
        <v>473.25</v>
      </c>
      <c r="F836" s="26">
        <f t="shared" si="26"/>
        <v>20.213417855256207</v>
      </c>
      <c r="G836" s="21">
        <f>IF(F836&lt;=86,Spectrum.Pricing.Table!$C$8, IF(F836&lt;=499,Spectrum.Pricing.Table!$C$9,IF(F836&lt;=999,Spectrum.Pricing.Table!$C$10,IF(F836&gt;1000,Spectrum.Pricing.Table!$C$11))))</f>
        <v>0</v>
      </c>
      <c r="H836" s="22" t="e">
        <f>VLOOKUP(G836,Spectrum.Pricing.Table!$C$7:$H$11,3,0)</f>
        <v>#N/A</v>
      </c>
      <c r="I836" s="28" t="e">
        <f>VLOOKUP(G836,Spectrum.Pricing.Table!$C$7:$H$11,4,0)</f>
        <v>#N/A</v>
      </c>
      <c r="J836" s="26">
        <v>70</v>
      </c>
      <c r="K836" s="24" t="e">
        <f t="shared" si="27"/>
        <v>#N/A</v>
      </c>
    </row>
    <row r="837" spans="1:11" x14ac:dyDescent="0.3">
      <c r="A837" s="1">
        <v>19091</v>
      </c>
      <c r="B837" t="s">
        <v>1495</v>
      </c>
      <c r="C837" t="s">
        <v>402</v>
      </c>
      <c r="D837" s="3">
        <v>9815</v>
      </c>
      <c r="E837" s="26">
        <v>434.35</v>
      </c>
      <c r="F837" s="26">
        <f t="shared" si="26"/>
        <v>22.596983999079082</v>
      </c>
      <c r="G837" s="21">
        <f>IF(F837&lt;=86,Spectrum.Pricing.Table!$C$8, IF(F837&lt;=499,Spectrum.Pricing.Table!$C$9,IF(F837&lt;=999,Spectrum.Pricing.Table!$C$10,IF(F837&gt;1000,Spectrum.Pricing.Table!$C$11))))</f>
        <v>0</v>
      </c>
      <c r="H837" s="22" t="e">
        <f>VLOOKUP(G837,Spectrum.Pricing.Table!$C$7:$H$11,3,0)</f>
        <v>#N/A</v>
      </c>
      <c r="I837" s="28" t="e">
        <f>VLOOKUP(G837,Spectrum.Pricing.Table!$C$7:$H$11,4,0)</f>
        <v>#N/A</v>
      </c>
      <c r="J837" s="26">
        <v>70</v>
      </c>
      <c r="K837" s="24" t="e">
        <f t="shared" si="27"/>
        <v>#N/A</v>
      </c>
    </row>
    <row r="838" spans="1:11" x14ac:dyDescent="0.3">
      <c r="A838" s="1">
        <v>19093</v>
      </c>
      <c r="B838" t="s">
        <v>1496</v>
      </c>
      <c r="C838" t="s">
        <v>1497</v>
      </c>
      <c r="D838" s="3">
        <v>7089</v>
      </c>
      <c r="E838" s="26">
        <v>431.51</v>
      </c>
      <c r="F838" s="26">
        <f t="shared" si="26"/>
        <v>16.428356237398901</v>
      </c>
      <c r="G838" s="21">
        <f>IF(F838&lt;=86,Spectrum.Pricing.Table!$C$8, IF(F838&lt;=499,Spectrum.Pricing.Table!$C$9,IF(F838&lt;=999,Spectrum.Pricing.Table!$C$10,IF(F838&gt;1000,Spectrum.Pricing.Table!$C$11))))</f>
        <v>0</v>
      </c>
      <c r="H838" s="22" t="e">
        <f>VLOOKUP(G838,Spectrum.Pricing.Table!$C$7:$H$11,3,0)</f>
        <v>#N/A</v>
      </c>
      <c r="I838" s="28" t="e">
        <f>VLOOKUP(G838,Spectrum.Pricing.Table!$C$7:$H$11,4,0)</f>
        <v>#N/A</v>
      </c>
      <c r="J838" s="26">
        <v>70</v>
      </c>
      <c r="K838" s="24" t="e">
        <f t="shared" si="27"/>
        <v>#N/A</v>
      </c>
    </row>
    <row r="839" spans="1:11" x14ac:dyDescent="0.3">
      <c r="A839" s="1">
        <v>19095</v>
      </c>
      <c r="B839" t="s">
        <v>1498</v>
      </c>
      <c r="C839" t="s">
        <v>1499</v>
      </c>
      <c r="D839" s="3">
        <v>16355</v>
      </c>
      <c r="E839" s="26">
        <v>586.46</v>
      </c>
      <c r="F839" s="26">
        <f t="shared" si="26"/>
        <v>27.887664972888174</v>
      </c>
      <c r="G839" s="21">
        <f>IF(F839&lt;=86,Spectrum.Pricing.Table!$C$8, IF(F839&lt;=499,Spectrum.Pricing.Table!$C$9,IF(F839&lt;=999,Spectrum.Pricing.Table!$C$10,IF(F839&gt;1000,Spectrum.Pricing.Table!$C$11))))</f>
        <v>0</v>
      </c>
      <c r="H839" s="22" t="e">
        <f>VLOOKUP(G839,Spectrum.Pricing.Table!$C$7:$H$11,3,0)</f>
        <v>#N/A</v>
      </c>
      <c r="I839" s="28" t="e">
        <f>VLOOKUP(G839,Spectrum.Pricing.Table!$C$7:$H$11,4,0)</f>
        <v>#N/A</v>
      </c>
      <c r="J839" s="26">
        <v>70</v>
      </c>
      <c r="K839" s="24" t="e">
        <f t="shared" si="27"/>
        <v>#N/A</v>
      </c>
    </row>
    <row r="840" spans="1:11" x14ac:dyDescent="0.3">
      <c r="A840" s="1">
        <v>19097</v>
      </c>
      <c r="B840" t="s">
        <v>1500</v>
      </c>
      <c r="C840" t="s">
        <v>81</v>
      </c>
      <c r="D840" s="3">
        <v>19848</v>
      </c>
      <c r="E840" s="26">
        <v>636.04</v>
      </c>
      <c r="F840" s="26">
        <f t="shared" si="26"/>
        <v>31.205584554430541</v>
      </c>
      <c r="G840" s="21">
        <f>IF(F840&lt;=86,Spectrum.Pricing.Table!$C$8, IF(F840&lt;=499,Spectrum.Pricing.Table!$C$9,IF(F840&lt;=999,Spectrum.Pricing.Table!$C$10,IF(F840&gt;1000,Spectrum.Pricing.Table!$C$11))))</f>
        <v>0</v>
      </c>
      <c r="H840" s="22" t="e">
        <f>VLOOKUP(G840,Spectrum.Pricing.Table!$C$7:$H$11,3,0)</f>
        <v>#N/A</v>
      </c>
      <c r="I840" s="28" t="e">
        <f>VLOOKUP(G840,Spectrum.Pricing.Table!$C$7:$H$11,4,0)</f>
        <v>#N/A</v>
      </c>
      <c r="J840" s="26">
        <v>70</v>
      </c>
      <c r="K840" s="24" t="e">
        <f t="shared" si="27"/>
        <v>#N/A</v>
      </c>
    </row>
    <row r="841" spans="1:11" x14ac:dyDescent="0.3">
      <c r="A841" s="1">
        <v>19099</v>
      </c>
      <c r="B841" t="s">
        <v>1501</v>
      </c>
      <c r="C841" t="s">
        <v>911</v>
      </c>
      <c r="D841" s="3">
        <v>36842</v>
      </c>
      <c r="E841" s="26">
        <v>730.42</v>
      </c>
      <c r="F841" s="26">
        <f t="shared" si="26"/>
        <v>50.439473179814357</v>
      </c>
      <c r="G841" s="21">
        <f>IF(F841&lt;=86,Spectrum.Pricing.Table!$C$8, IF(F841&lt;=499,Spectrum.Pricing.Table!$C$9,IF(F841&lt;=999,Spectrum.Pricing.Table!$C$10,IF(F841&gt;1000,Spectrum.Pricing.Table!$C$11))))</f>
        <v>0</v>
      </c>
      <c r="H841" s="22" t="e">
        <f>VLOOKUP(G841,Spectrum.Pricing.Table!$C$7:$H$11,3,0)</f>
        <v>#N/A</v>
      </c>
      <c r="I841" s="28" t="e">
        <f>VLOOKUP(G841,Spectrum.Pricing.Table!$C$7:$H$11,4,0)</f>
        <v>#N/A</v>
      </c>
      <c r="J841" s="26">
        <v>70</v>
      </c>
      <c r="K841" s="24" t="e">
        <f t="shared" si="27"/>
        <v>#N/A</v>
      </c>
    </row>
    <row r="842" spans="1:11" x14ac:dyDescent="0.3">
      <c r="A842" s="1">
        <v>19101</v>
      </c>
      <c r="B842" t="s">
        <v>1502</v>
      </c>
      <c r="C842" t="s">
        <v>83</v>
      </c>
      <c r="D842" s="3">
        <v>16843</v>
      </c>
      <c r="E842" s="26">
        <v>435.51</v>
      </c>
      <c r="F842" s="26">
        <f t="shared" si="26"/>
        <v>38.674198066634524</v>
      </c>
      <c r="G842" s="21">
        <f>IF(F842&lt;=86,Spectrum.Pricing.Table!$C$8, IF(F842&lt;=499,Spectrum.Pricing.Table!$C$9,IF(F842&lt;=999,Spectrum.Pricing.Table!$C$10,IF(F842&gt;1000,Spectrum.Pricing.Table!$C$11))))</f>
        <v>0</v>
      </c>
      <c r="H842" s="22" t="e">
        <f>VLOOKUP(G842,Spectrum.Pricing.Table!$C$7:$H$11,3,0)</f>
        <v>#N/A</v>
      </c>
      <c r="I842" s="28" t="e">
        <f>VLOOKUP(G842,Spectrum.Pricing.Table!$C$7:$H$11,4,0)</f>
        <v>#N/A</v>
      </c>
      <c r="J842" s="26">
        <v>70</v>
      </c>
      <c r="K842" s="24" t="e">
        <f t="shared" si="27"/>
        <v>#N/A</v>
      </c>
    </row>
    <row r="843" spans="1:11" x14ac:dyDescent="0.3">
      <c r="A843" s="1">
        <v>19103</v>
      </c>
      <c r="B843" t="s">
        <v>1503</v>
      </c>
      <c r="C843" t="s">
        <v>307</v>
      </c>
      <c r="D843" s="3">
        <v>130882</v>
      </c>
      <c r="E843" s="26">
        <v>614.04</v>
      </c>
      <c r="F843" s="26">
        <f t="shared" si="26"/>
        <v>213.14898052244155</v>
      </c>
      <c r="G843" s="21">
        <f>IF(F843&lt;=86,Spectrum.Pricing.Table!$C$8, IF(F843&lt;=499,Spectrum.Pricing.Table!$C$9,IF(F843&lt;=999,Spectrum.Pricing.Table!$C$10,IF(F843&gt;1000,Spectrum.Pricing.Table!$C$11))))</f>
        <v>0</v>
      </c>
      <c r="H843" s="22" t="e">
        <f>VLOOKUP(G843,Spectrum.Pricing.Table!$C$7:$H$11,3,0)</f>
        <v>#N/A</v>
      </c>
      <c r="I843" s="28" t="e">
        <f>VLOOKUP(G843,Spectrum.Pricing.Table!$C$7:$H$11,4,0)</f>
        <v>#N/A</v>
      </c>
      <c r="J843" s="26">
        <v>70</v>
      </c>
      <c r="K843" s="24" t="e">
        <f t="shared" si="27"/>
        <v>#N/A</v>
      </c>
    </row>
    <row r="844" spans="1:11" x14ac:dyDescent="0.3">
      <c r="A844" s="1">
        <v>19105</v>
      </c>
      <c r="B844" t="s">
        <v>1504</v>
      </c>
      <c r="C844" t="s">
        <v>919</v>
      </c>
      <c r="D844" s="3">
        <v>20638</v>
      </c>
      <c r="E844" s="26">
        <v>575.62</v>
      </c>
      <c r="F844" s="26">
        <f t="shared" si="26"/>
        <v>35.853514471352625</v>
      </c>
      <c r="G844" s="21">
        <f>IF(F844&lt;=86,Spectrum.Pricing.Table!$C$8, IF(F844&lt;=499,Spectrum.Pricing.Table!$C$9,IF(F844&lt;=999,Spectrum.Pricing.Table!$C$10,IF(F844&gt;1000,Spectrum.Pricing.Table!$C$11))))</f>
        <v>0</v>
      </c>
      <c r="H844" s="22" t="e">
        <f>VLOOKUP(G844,Spectrum.Pricing.Table!$C$7:$H$11,3,0)</f>
        <v>#N/A</v>
      </c>
      <c r="I844" s="28" t="e">
        <f>VLOOKUP(G844,Spectrum.Pricing.Table!$C$7:$H$11,4,0)</f>
        <v>#N/A</v>
      </c>
      <c r="J844" s="26">
        <v>70</v>
      </c>
      <c r="K844" s="24" t="e">
        <f t="shared" si="27"/>
        <v>#N/A</v>
      </c>
    </row>
    <row r="845" spans="1:11" x14ac:dyDescent="0.3">
      <c r="A845" s="1">
        <v>19107</v>
      </c>
      <c r="B845" t="s">
        <v>1505</v>
      </c>
      <c r="C845" t="s">
        <v>1506</v>
      </c>
      <c r="D845" s="3">
        <v>10511</v>
      </c>
      <c r="E845" s="26">
        <v>579.17999999999995</v>
      </c>
      <c r="F845" s="26">
        <f t="shared" si="26"/>
        <v>18.14807141130564</v>
      </c>
      <c r="G845" s="21">
        <f>IF(F845&lt;=86,Spectrum.Pricing.Table!$C$8, IF(F845&lt;=499,Spectrum.Pricing.Table!$C$9,IF(F845&lt;=999,Spectrum.Pricing.Table!$C$10,IF(F845&gt;1000,Spectrum.Pricing.Table!$C$11))))</f>
        <v>0</v>
      </c>
      <c r="H845" s="22" t="e">
        <f>VLOOKUP(G845,Spectrum.Pricing.Table!$C$7:$H$11,3,0)</f>
        <v>#N/A</v>
      </c>
      <c r="I845" s="28" t="e">
        <f>VLOOKUP(G845,Spectrum.Pricing.Table!$C$7:$H$11,4,0)</f>
        <v>#N/A</v>
      </c>
      <c r="J845" s="26">
        <v>70</v>
      </c>
      <c r="K845" s="24" t="e">
        <f t="shared" si="27"/>
        <v>#N/A</v>
      </c>
    </row>
    <row r="846" spans="1:11" x14ac:dyDescent="0.3">
      <c r="A846" s="1">
        <v>19109</v>
      </c>
      <c r="B846" t="s">
        <v>1507</v>
      </c>
      <c r="C846" t="s">
        <v>1508</v>
      </c>
      <c r="D846" s="3">
        <v>15543</v>
      </c>
      <c r="E846" s="26">
        <v>972.72</v>
      </c>
      <c r="F846" s="26">
        <f t="shared" si="26"/>
        <v>15.978904515173944</v>
      </c>
      <c r="G846" s="21">
        <f>IF(F846&lt;=86,Spectrum.Pricing.Table!$C$8, IF(F846&lt;=499,Spectrum.Pricing.Table!$C$9,IF(F846&lt;=999,Spectrum.Pricing.Table!$C$10,IF(F846&gt;1000,Spectrum.Pricing.Table!$C$11))))</f>
        <v>0</v>
      </c>
      <c r="H846" s="22" t="e">
        <f>VLOOKUP(G846,Spectrum.Pricing.Table!$C$7:$H$11,3,0)</f>
        <v>#N/A</v>
      </c>
      <c r="I846" s="28" t="e">
        <f>VLOOKUP(G846,Spectrum.Pricing.Table!$C$7:$H$11,4,0)</f>
        <v>#N/A</v>
      </c>
      <c r="J846" s="26">
        <v>70</v>
      </c>
      <c r="K846" s="24" t="e">
        <f t="shared" si="27"/>
        <v>#N/A</v>
      </c>
    </row>
    <row r="847" spans="1:11" x14ac:dyDescent="0.3">
      <c r="A847" s="1">
        <v>19111</v>
      </c>
      <c r="B847" t="s">
        <v>1509</v>
      </c>
      <c r="C847" t="s">
        <v>92</v>
      </c>
      <c r="D847" s="3">
        <v>35862</v>
      </c>
      <c r="E847" s="26">
        <v>517.52</v>
      </c>
      <c r="F847" s="26">
        <f t="shared" si="26"/>
        <v>69.29587262328026</v>
      </c>
      <c r="G847" s="21">
        <f>IF(F847&lt;=86,Spectrum.Pricing.Table!$C$8, IF(F847&lt;=499,Spectrum.Pricing.Table!$C$9,IF(F847&lt;=999,Spectrum.Pricing.Table!$C$10,IF(F847&gt;1000,Spectrum.Pricing.Table!$C$11))))</f>
        <v>0</v>
      </c>
      <c r="H847" s="22" t="e">
        <f>VLOOKUP(G847,Spectrum.Pricing.Table!$C$7:$H$11,3,0)</f>
        <v>#N/A</v>
      </c>
      <c r="I847" s="28" t="e">
        <f>VLOOKUP(G847,Spectrum.Pricing.Table!$C$7:$H$11,4,0)</f>
        <v>#N/A</v>
      </c>
      <c r="J847" s="26">
        <v>70</v>
      </c>
      <c r="K847" s="24" t="e">
        <f t="shared" si="27"/>
        <v>#N/A</v>
      </c>
    </row>
    <row r="848" spans="1:11" x14ac:dyDescent="0.3">
      <c r="A848" s="1">
        <v>19113</v>
      </c>
      <c r="B848" t="s">
        <v>1510</v>
      </c>
      <c r="C848" t="s">
        <v>1511</v>
      </c>
      <c r="D848" s="3">
        <v>211226</v>
      </c>
      <c r="E848" s="26">
        <v>716.88</v>
      </c>
      <c r="F848" s="26">
        <f t="shared" si="26"/>
        <v>294.6462448387457</v>
      </c>
      <c r="G848" s="21">
        <f>IF(F848&lt;=86,Spectrum.Pricing.Table!$C$8, IF(F848&lt;=499,Spectrum.Pricing.Table!$C$9,IF(F848&lt;=999,Spectrum.Pricing.Table!$C$10,IF(F848&gt;1000,Spectrum.Pricing.Table!$C$11))))</f>
        <v>0</v>
      </c>
      <c r="H848" s="22" t="e">
        <f>VLOOKUP(G848,Spectrum.Pricing.Table!$C$7:$H$11,3,0)</f>
        <v>#N/A</v>
      </c>
      <c r="I848" s="28" t="e">
        <f>VLOOKUP(G848,Spectrum.Pricing.Table!$C$7:$H$11,4,0)</f>
        <v>#N/A</v>
      </c>
      <c r="J848" s="26">
        <v>70</v>
      </c>
      <c r="K848" s="24" t="e">
        <f t="shared" si="27"/>
        <v>#N/A</v>
      </c>
    </row>
    <row r="849" spans="1:11" x14ac:dyDescent="0.3">
      <c r="A849" s="1">
        <v>19115</v>
      </c>
      <c r="B849" t="s">
        <v>1512</v>
      </c>
      <c r="C849" t="s">
        <v>1513</v>
      </c>
      <c r="D849" s="3">
        <v>11387</v>
      </c>
      <c r="E849" s="26">
        <v>401.77</v>
      </c>
      <c r="F849" s="26">
        <f t="shared" si="26"/>
        <v>28.342086268262939</v>
      </c>
      <c r="G849" s="21">
        <f>IF(F849&lt;=86,Spectrum.Pricing.Table!$C$8, IF(F849&lt;=499,Spectrum.Pricing.Table!$C$9,IF(F849&lt;=999,Spectrum.Pricing.Table!$C$10,IF(F849&gt;1000,Spectrum.Pricing.Table!$C$11))))</f>
        <v>0</v>
      </c>
      <c r="H849" s="22" t="e">
        <f>VLOOKUP(G849,Spectrum.Pricing.Table!$C$7:$H$11,3,0)</f>
        <v>#N/A</v>
      </c>
      <c r="I849" s="28" t="e">
        <f>VLOOKUP(G849,Spectrum.Pricing.Table!$C$7:$H$11,4,0)</f>
        <v>#N/A</v>
      </c>
      <c r="J849" s="26">
        <v>70</v>
      </c>
      <c r="K849" s="24" t="e">
        <f t="shared" si="27"/>
        <v>#N/A</v>
      </c>
    </row>
    <row r="850" spans="1:11" x14ac:dyDescent="0.3">
      <c r="A850" s="1">
        <v>19117</v>
      </c>
      <c r="B850" t="s">
        <v>1514</v>
      </c>
      <c r="C850" t="s">
        <v>1515</v>
      </c>
      <c r="D850" s="3">
        <v>8898</v>
      </c>
      <c r="E850" s="26">
        <v>430.59</v>
      </c>
      <c r="F850" s="26">
        <f t="shared" si="26"/>
        <v>20.664669407092596</v>
      </c>
      <c r="G850" s="21">
        <f>IF(F850&lt;=86,Spectrum.Pricing.Table!$C$8, IF(F850&lt;=499,Spectrum.Pricing.Table!$C$9,IF(F850&lt;=999,Spectrum.Pricing.Table!$C$10,IF(F850&gt;1000,Spectrum.Pricing.Table!$C$11))))</f>
        <v>0</v>
      </c>
      <c r="H850" s="22" t="e">
        <f>VLOOKUP(G850,Spectrum.Pricing.Table!$C$7:$H$11,3,0)</f>
        <v>#N/A</v>
      </c>
      <c r="I850" s="28" t="e">
        <f>VLOOKUP(G850,Spectrum.Pricing.Table!$C$7:$H$11,4,0)</f>
        <v>#N/A</v>
      </c>
      <c r="J850" s="26">
        <v>70</v>
      </c>
      <c r="K850" s="24" t="e">
        <f t="shared" si="27"/>
        <v>#N/A</v>
      </c>
    </row>
    <row r="851" spans="1:11" x14ac:dyDescent="0.3">
      <c r="A851" s="1">
        <v>19119</v>
      </c>
      <c r="B851" t="s">
        <v>1516</v>
      </c>
      <c r="C851" t="s">
        <v>1517</v>
      </c>
      <c r="D851" s="3">
        <v>11581</v>
      </c>
      <c r="E851" s="26">
        <v>587.65</v>
      </c>
      <c r="F851" s="26">
        <f t="shared" si="26"/>
        <v>19.70730877222837</v>
      </c>
      <c r="G851" s="21">
        <f>IF(F851&lt;=86,Spectrum.Pricing.Table!$C$8, IF(F851&lt;=499,Spectrum.Pricing.Table!$C$9,IF(F851&lt;=999,Spectrum.Pricing.Table!$C$10,IF(F851&gt;1000,Spectrum.Pricing.Table!$C$11))))</f>
        <v>0</v>
      </c>
      <c r="H851" s="22" t="e">
        <f>VLOOKUP(G851,Spectrum.Pricing.Table!$C$7:$H$11,3,0)</f>
        <v>#N/A</v>
      </c>
      <c r="I851" s="28" t="e">
        <f>VLOOKUP(G851,Spectrum.Pricing.Table!$C$7:$H$11,4,0)</f>
        <v>#N/A</v>
      </c>
      <c r="J851" s="26">
        <v>70</v>
      </c>
      <c r="K851" s="24" t="e">
        <f t="shared" si="27"/>
        <v>#N/A</v>
      </c>
    </row>
    <row r="852" spans="1:11" x14ac:dyDescent="0.3">
      <c r="A852" s="1">
        <v>19121</v>
      </c>
      <c r="B852" t="s">
        <v>1518</v>
      </c>
      <c r="C852" t="s">
        <v>101</v>
      </c>
      <c r="D852" s="3">
        <v>15679</v>
      </c>
      <c r="E852" s="26">
        <v>561.01</v>
      </c>
      <c r="F852" s="26">
        <f t="shared" si="26"/>
        <v>27.947808416962264</v>
      </c>
      <c r="G852" s="21">
        <f>IF(F852&lt;=86,Spectrum.Pricing.Table!$C$8, IF(F852&lt;=499,Spectrum.Pricing.Table!$C$9,IF(F852&lt;=999,Spectrum.Pricing.Table!$C$10,IF(F852&gt;1000,Spectrum.Pricing.Table!$C$11))))</f>
        <v>0</v>
      </c>
      <c r="H852" s="22" t="e">
        <f>VLOOKUP(G852,Spectrum.Pricing.Table!$C$7:$H$11,3,0)</f>
        <v>#N/A</v>
      </c>
      <c r="I852" s="28" t="e">
        <f>VLOOKUP(G852,Spectrum.Pricing.Table!$C$7:$H$11,4,0)</f>
        <v>#N/A</v>
      </c>
      <c r="J852" s="26">
        <v>70</v>
      </c>
      <c r="K852" s="24" t="e">
        <f t="shared" si="27"/>
        <v>#N/A</v>
      </c>
    </row>
    <row r="853" spans="1:11" x14ac:dyDescent="0.3">
      <c r="A853" s="1">
        <v>19123</v>
      </c>
      <c r="B853" t="s">
        <v>1519</v>
      </c>
      <c r="C853" t="s">
        <v>1520</v>
      </c>
      <c r="D853" s="3">
        <v>22381</v>
      </c>
      <c r="E853" s="26">
        <v>570.86</v>
      </c>
      <c r="F853" s="26">
        <f t="shared" si="26"/>
        <v>39.205759730932279</v>
      </c>
      <c r="G853" s="21">
        <f>IF(F853&lt;=86,Spectrum.Pricing.Table!$C$8, IF(F853&lt;=499,Spectrum.Pricing.Table!$C$9,IF(F853&lt;=999,Spectrum.Pricing.Table!$C$10,IF(F853&gt;1000,Spectrum.Pricing.Table!$C$11))))</f>
        <v>0</v>
      </c>
      <c r="H853" s="22" t="e">
        <f>VLOOKUP(G853,Spectrum.Pricing.Table!$C$7:$H$11,3,0)</f>
        <v>#N/A</v>
      </c>
      <c r="I853" s="28" t="e">
        <f>VLOOKUP(G853,Spectrum.Pricing.Table!$C$7:$H$11,4,0)</f>
        <v>#N/A</v>
      </c>
      <c r="J853" s="26">
        <v>70</v>
      </c>
      <c r="K853" s="24" t="e">
        <f t="shared" si="27"/>
        <v>#N/A</v>
      </c>
    </row>
    <row r="854" spans="1:11" x14ac:dyDescent="0.3">
      <c r="A854" s="1">
        <v>19125</v>
      </c>
      <c r="B854" t="s">
        <v>1521</v>
      </c>
      <c r="C854" t="s">
        <v>105</v>
      </c>
      <c r="D854" s="3">
        <v>33309</v>
      </c>
      <c r="E854" s="26">
        <v>554.53</v>
      </c>
      <c r="F854" s="26">
        <f t="shared" si="26"/>
        <v>60.06708383676267</v>
      </c>
      <c r="G854" s="21">
        <f>IF(F854&lt;=86,Spectrum.Pricing.Table!$C$8, IF(F854&lt;=499,Spectrum.Pricing.Table!$C$9,IF(F854&lt;=999,Spectrum.Pricing.Table!$C$10,IF(F854&gt;1000,Spectrum.Pricing.Table!$C$11))))</f>
        <v>0</v>
      </c>
      <c r="H854" s="22" t="e">
        <f>VLOOKUP(G854,Spectrum.Pricing.Table!$C$7:$H$11,3,0)</f>
        <v>#N/A</v>
      </c>
      <c r="I854" s="28" t="e">
        <f>VLOOKUP(G854,Spectrum.Pricing.Table!$C$7:$H$11,4,0)</f>
        <v>#N/A</v>
      </c>
      <c r="J854" s="26">
        <v>70</v>
      </c>
      <c r="K854" s="24" t="e">
        <f t="shared" si="27"/>
        <v>#N/A</v>
      </c>
    </row>
    <row r="855" spans="1:11" x14ac:dyDescent="0.3">
      <c r="A855" s="1">
        <v>19127</v>
      </c>
      <c r="B855" t="s">
        <v>1522</v>
      </c>
      <c r="C855" t="s">
        <v>107</v>
      </c>
      <c r="D855" s="3">
        <v>40648</v>
      </c>
      <c r="E855" s="26">
        <v>572.5</v>
      </c>
      <c r="F855" s="26">
        <f t="shared" si="26"/>
        <v>71.000873362445418</v>
      </c>
      <c r="G855" s="21">
        <f>IF(F855&lt;=86,Spectrum.Pricing.Table!$C$8, IF(F855&lt;=499,Spectrum.Pricing.Table!$C$9,IF(F855&lt;=999,Spectrum.Pricing.Table!$C$10,IF(F855&gt;1000,Spectrum.Pricing.Table!$C$11))))</f>
        <v>0</v>
      </c>
      <c r="H855" s="22" t="e">
        <f>VLOOKUP(G855,Spectrum.Pricing.Table!$C$7:$H$11,3,0)</f>
        <v>#N/A</v>
      </c>
      <c r="I855" s="28" t="e">
        <f>VLOOKUP(G855,Spectrum.Pricing.Table!$C$7:$H$11,4,0)</f>
        <v>#N/A</v>
      </c>
      <c r="J855" s="26">
        <v>70</v>
      </c>
      <c r="K855" s="24" t="e">
        <f t="shared" si="27"/>
        <v>#N/A</v>
      </c>
    </row>
    <row r="856" spans="1:11" x14ac:dyDescent="0.3">
      <c r="A856" s="1">
        <v>19129</v>
      </c>
      <c r="B856" t="s">
        <v>1523</v>
      </c>
      <c r="C856" t="s">
        <v>1524</v>
      </c>
      <c r="D856" s="3">
        <v>15059</v>
      </c>
      <c r="E856" s="26">
        <v>437.44</v>
      </c>
      <c r="F856" s="26">
        <f t="shared" si="26"/>
        <v>34.425292611558156</v>
      </c>
      <c r="G856" s="21">
        <f>IF(F856&lt;=86,Spectrum.Pricing.Table!$C$8, IF(F856&lt;=499,Spectrum.Pricing.Table!$C$9,IF(F856&lt;=999,Spectrum.Pricing.Table!$C$10,IF(F856&gt;1000,Spectrum.Pricing.Table!$C$11))))</f>
        <v>0</v>
      </c>
      <c r="H856" s="22" t="e">
        <f>VLOOKUP(G856,Spectrum.Pricing.Table!$C$7:$H$11,3,0)</f>
        <v>#N/A</v>
      </c>
      <c r="I856" s="28" t="e">
        <f>VLOOKUP(G856,Spectrum.Pricing.Table!$C$7:$H$11,4,0)</f>
        <v>#N/A</v>
      </c>
      <c r="J856" s="26">
        <v>70</v>
      </c>
      <c r="K856" s="24" t="e">
        <f t="shared" si="27"/>
        <v>#N/A</v>
      </c>
    </row>
    <row r="857" spans="1:11" x14ac:dyDescent="0.3">
      <c r="A857" s="1">
        <v>19131</v>
      </c>
      <c r="B857" t="s">
        <v>1525</v>
      </c>
      <c r="C857" t="s">
        <v>944</v>
      </c>
      <c r="D857" s="3">
        <v>10776</v>
      </c>
      <c r="E857" s="26">
        <v>469.13</v>
      </c>
      <c r="F857" s="26">
        <f t="shared" si="26"/>
        <v>22.970178841685673</v>
      </c>
      <c r="G857" s="21">
        <f>IF(F857&lt;=86,Spectrum.Pricing.Table!$C$8, IF(F857&lt;=499,Spectrum.Pricing.Table!$C$9,IF(F857&lt;=999,Spectrum.Pricing.Table!$C$10,IF(F857&gt;1000,Spectrum.Pricing.Table!$C$11))))</f>
        <v>0</v>
      </c>
      <c r="H857" s="22" t="e">
        <f>VLOOKUP(G857,Spectrum.Pricing.Table!$C$7:$H$11,3,0)</f>
        <v>#N/A</v>
      </c>
      <c r="I857" s="28" t="e">
        <f>VLOOKUP(G857,Spectrum.Pricing.Table!$C$7:$H$11,4,0)</f>
        <v>#N/A</v>
      </c>
      <c r="J857" s="26">
        <v>70</v>
      </c>
      <c r="K857" s="24" t="e">
        <f t="shared" si="27"/>
        <v>#N/A</v>
      </c>
    </row>
    <row r="858" spans="1:11" x14ac:dyDescent="0.3">
      <c r="A858" s="1">
        <v>19133</v>
      </c>
      <c r="B858" t="s">
        <v>1526</v>
      </c>
      <c r="C858" t="s">
        <v>1527</v>
      </c>
      <c r="D858" s="3">
        <v>9243</v>
      </c>
      <c r="E858" s="26">
        <v>694.07</v>
      </c>
      <c r="F858" s="26">
        <f t="shared" si="26"/>
        <v>13.317100580633076</v>
      </c>
      <c r="G858" s="21">
        <f>IF(F858&lt;=86,Spectrum.Pricing.Table!$C$8, IF(F858&lt;=499,Spectrum.Pricing.Table!$C$9,IF(F858&lt;=999,Spectrum.Pricing.Table!$C$10,IF(F858&gt;1000,Spectrum.Pricing.Table!$C$11))))</f>
        <v>0</v>
      </c>
      <c r="H858" s="22" t="e">
        <f>VLOOKUP(G858,Spectrum.Pricing.Table!$C$7:$H$11,3,0)</f>
        <v>#N/A</v>
      </c>
      <c r="I858" s="28" t="e">
        <f>VLOOKUP(G858,Spectrum.Pricing.Table!$C$7:$H$11,4,0)</f>
        <v>#N/A</v>
      </c>
      <c r="J858" s="26">
        <v>70</v>
      </c>
      <c r="K858" s="24" t="e">
        <f t="shared" si="27"/>
        <v>#N/A</v>
      </c>
    </row>
    <row r="859" spans="1:11" x14ac:dyDescent="0.3">
      <c r="A859" s="1">
        <v>19135</v>
      </c>
      <c r="B859" t="s">
        <v>1528</v>
      </c>
      <c r="C859" t="s">
        <v>112</v>
      </c>
      <c r="D859" s="3">
        <v>7970</v>
      </c>
      <c r="E859" s="26">
        <v>433.72</v>
      </c>
      <c r="F859" s="26">
        <f t="shared" si="26"/>
        <v>18.375910725813888</v>
      </c>
      <c r="G859" s="21">
        <f>IF(F859&lt;=86,Spectrum.Pricing.Table!$C$8, IF(F859&lt;=499,Spectrum.Pricing.Table!$C$9,IF(F859&lt;=999,Spectrum.Pricing.Table!$C$10,IF(F859&gt;1000,Spectrum.Pricing.Table!$C$11))))</f>
        <v>0</v>
      </c>
      <c r="H859" s="22" t="e">
        <f>VLOOKUP(G859,Spectrum.Pricing.Table!$C$7:$H$11,3,0)</f>
        <v>#N/A</v>
      </c>
      <c r="I859" s="28" t="e">
        <f>VLOOKUP(G859,Spectrum.Pricing.Table!$C$7:$H$11,4,0)</f>
        <v>#N/A</v>
      </c>
      <c r="J859" s="26">
        <v>70</v>
      </c>
      <c r="K859" s="24" t="e">
        <f t="shared" si="27"/>
        <v>#N/A</v>
      </c>
    </row>
    <row r="860" spans="1:11" x14ac:dyDescent="0.3">
      <c r="A860" s="1">
        <v>19137</v>
      </c>
      <c r="B860" t="s">
        <v>1529</v>
      </c>
      <c r="C860" t="s">
        <v>114</v>
      </c>
      <c r="D860" s="3">
        <v>10740</v>
      </c>
      <c r="E860" s="26">
        <v>424.1</v>
      </c>
      <c r="F860" s="26">
        <f t="shared" si="26"/>
        <v>25.324215986795565</v>
      </c>
      <c r="G860" s="21">
        <f>IF(F860&lt;=86,Spectrum.Pricing.Table!$C$8, IF(F860&lt;=499,Spectrum.Pricing.Table!$C$9,IF(F860&lt;=999,Spectrum.Pricing.Table!$C$10,IF(F860&gt;1000,Spectrum.Pricing.Table!$C$11))))</f>
        <v>0</v>
      </c>
      <c r="H860" s="22" t="e">
        <f>VLOOKUP(G860,Spectrum.Pricing.Table!$C$7:$H$11,3,0)</f>
        <v>#N/A</v>
      </c>
      <c r="I860" s="28" t="e">
        <f>VLOOKUP(G860,Spectrum.Pricing.Table!$C$7:$H$11,4,0)</f>
        <v>#N/A</v>
      </c>
      <c r="J860" s="26">
        <v>70</v>
      </c>
      <c r="K860" s="24" t="e">
        <f t="shared" si="27"/>
        <v>#N/A</v>
      </c>
    </row>
    <row r="861" spans="1:11" x14ac:dyDescent="0.3">
      <c r="A861" s="1">
        <v>19139</v>
      </c>
      <c r="B861" t="s">
        <v>1530</v>
      </c>
      <c r="C861" t="s">
        <v>1531</v>
      </c>
      <c r="D861" s="3">
        <v>42745</v>
      </c>
      <c r="E861" s="26">
        <v>437.47</v>
      </c>
      <c r="F861" s="26">
        <f t="shared" si="26"/>
        <v>97.709557226781257</v>
      </c>
      <c r="G861" s="21">
        <f>IF(F861&lt;=86,Spectrum.Pricing.Table!$C$8, IF(F861&lt;=499,Spectrum.Pricing.Table!$C$9,IF(F861&lt;=999,Spectrum.Pricing.Table!$C$10,IF(F861&gt;1000,Spectrum.Pricing.Table!$C$11))))</f>
        <v>0</v>
      </c>
      <c r="H861" s="22" t="e">
        <f>VLOOKUP(G861,Spectrum.Pricing.Table!$C$7:$H$11,3,0)</f>
        <v>#N/A</v>
      </c>
      <c r="I861" s="28" t="e">
        <f>VLOOKUP(G861,Spectrum.Pricing.Table!$C$7:$H$11,4,0)</f>
        <v>#N/A</v>
      </c>
      <c r="J861" s="26">
        <v>70</v>
      </c>
      <c r="K861" s="24" t="e">
        <f t="shared" si="27"/>
        <v>#N/A</v>
      </c>
    </row>
    <row r="862" spans="1:11" x14ac:dyDescent="0.3">
      <c r="A862" s="1">
        <v>19141</v>
      </c>
      <c r="B862" t="s">
        <v>1532</v>
      </c>
      <c r="C862" t="s">
        <v>1533</v>
      </c>
      <c r="D862" s="3">
        <v>14398</v>
      </c>
      <c r="E862" s="26">
        <v>573.04</v>
      </c>
      <c r="F862" s="26">
        <f t="shared" si="26"/>
        <v>25.1256456791847</v>
      </c>
      <c r="G862" s="21">
        <f>IF(F862&lt;=86,Spectrum.Pricing.Table!$C$8, IF(F862&lt;=499,Spectrum.Pricing.Table!$C$9,IF(F862&lt;=999,Spectrum.Pricing.Table!$C$10,IF(F862&gt;1000,Spectrum.Pricing.Table!$C$11))))</f>
        <v>0</v>
      </c>
      <c r="H862" s="22" t="e">
        <f>VLOOKUP(G862,Spectrum.Pricing.Table!$C$7:$H$11,3,0)</f>
        <v>#N/A</v>
      </c>
      <c r="I862" s="28" t="e">
        <f>VLOOKUP(G862,Spectrum.Pricing.Table!$C$7:$H$11,4,0)</f>
        <v>#N/A</v>
      </c>
      <c r="J862" s="26">
        <v>70</v>
      </c>
      <c r="K862" s="24" t="e">
        <f t="shared" si="27"/>
        <v>#N/A</v>
      </c>
    </row>
    <row r="863" spans="1:11" x14ac:dyDescent="0.3">
      <c r="A863" s="1">
        <v>19143</v>
      </c>
      <c r="B863" t="s">
        <v>1534</v>
      </c>
      <c r="C863" t="s">
        <v>736</v>
      </c>
      <c r="D863" s="3">
        <v>6462</v>
      </c>
      <c r="E863" s="26">
        <v>398.68</v>
      </c>
      <c r="F863" s="26">
        <f t="shared" si="26"/>
        <v>16.208488010434433</v>
      </c>
      <c r="G863" s="21">
        <f>IF(F863&lt;=86,Spectrum.Pricing.Table!$C$8, IF(F863&lt;=499,Spectrum.Pricing.Table!$C$9,IF(F863&lt;=999,Spectrum.Pricing.Table!$C$10,IF(F863&gt;1000,Spectrum.Pricing.Table!$C$11))))</f>
        <v>0</v>
      </c>
      <c r="H863" s="22" t="e">
        <f>VLOOKUP(G863,Spectrum.Pricing.Table!$C$7:$H$11,3,0)</f>
        <v>#N/A</v>
      </c>
      <c r="I863" s="28" t="e">
        <f>VLOOKUP(G863,Spectrum.Pricing.Table!$C$7:$H$11,4,0)</f>
        <v>#N/A</v>
      </c>
      <c r="J863" s="26">
        <v>70</v>
      </c>
      <c r="K863" s="24" t="e">
        <f t="shared" si="27"/>
        <v>#N/A</v>
      </c>
    </row>
    <row r="864" spans="1:11" x14ac:dyDescent="0.3">
      <c r="A864" s="1">
        <v>19145</v>
      </c>
      <c r="B864" t="s">
        <v>1535</v>
      </c>
      <c r="C864" t="s">
        <v>1536</v>
      </c>
      <c r="D864" s="3">
        <v>15932</v>
      </c>
      <c r="E864" s="26">
        <v>534.94000000000005</v>
      </c>
      <c r="F864" s="26">
        <f t="shared" si="26"/>
        <v>29.782779377126403</v>
      </c>
      <c r="G864" s="21">
        <f>IF(F864&lt;=86,Spectrum.Pricing.Table!$C$8, IF(F864&lt;=499,Spectrum.Pricing.Table!$C$9,IF(F864&lt;=999,Spectrum.Pricing.Table!$C$10,IF(F864&gt;1000,Spectrum.Pricing.Table!$C$11))))</f>
        <v>0</v>
      </c>
      <c r="H864" s="22" t="e">
        <f>VLOOKUP(G864,Spectrum.Pricing.Table!$C$7:$H$11,3,0)</f>
        <v>#N/A</v>
      </c>
      <c r="I864" s="28" t="e">
        <f>VLOOKUP(G864,Spectrum.Pricing.Table!$C$7:$H$11,4,0)</f>
        <v>#N/A</v>
      </c>
      <c r="J864" s="26">
        <v>70</v>
      </c>
      <c r="K864" s="24" t="e">
        <f t="shared" si="27"/>
        <v>#N/A</v>
      </c>
    </row>
    <row r="865" spans="1:11" x14ac:dyDescent="0.3">
      <c r="A865" s="1">
        <v>19147</v>
      </c>
      <c r="B865" t="s">
        <v>1537</v>
      </c>
      <c r="C865" t="s">
        <v>1538</v>
      </c>
      <c r="D865" s="3">
        <v>9421</v>
      </c>
      <c r="E865" s="26">
        <v>563.84</v>
      </c>
      <c r="F865" s="26">
        <f t="shared" si="26"/>
        <v>16.708640749148692</v>
      </c>
      <c r="G865" s="21">
        <f>IF(F865&lt;=86,Spectrum.Pricing.Table!$C$8, IF(F865&lt;=499,Spectrum.Pricing.Table!$C$9,IF(F865&lt;=999,Spectrum.Pricing.Table!$C$10,IF(F865&gt;1000,Spectrum.Pricing.Table!$C$11))))</f>
        <v>0</v>
      </c>
      <c r="H865" s="22" t="e">
        <f>VLOOKUP(G865,Spectrum.Pricing.Table!$C$7:$H$11,3,0)</f>
        <v>#N/A</v>
      </c>
      <c r="I865" s="28" t="e">
        <f>VLOOKUP(G865,Spectrum.Pricing.Table!$C$7:$H$11,4,0)</f>
        <v>#N/A</v>
      </c>
      <c r="J865" s="26">
        <v>70</v>
      </c>
      <c r="K865" s="24" t="e">
        <f t="shared" si="27"/>
        <v>#N/A</v>
      </c>
    </row>
    <row r="866" spans="1:11" x14ac:dyDescent="0.3">
      <c r="A866" s="1">
        <v>19149</v>
      </c>
      <c r="B866" t="s">
        <v>1539</v>
      </c>
      <c r="C866" t="s">
        <v>1540</v>
      </c>
      <c r="D866" s="3">
        <v>24986</v>
      </c>
      <c r="E866" s="26">
        <v>862.89</v>
      </c>
      <c r="F866" s="26">
        <f t="shared" si="26"/>
        <v>28.956182132137354</v>
      </c>
      <c r="G866" s="21">
        <f>IF(F866&lt;=86,Spectrum.Pricing.Table!$C$8, IF(F866&lt;=499,Spectrum.Pricing.Table!$C$9,IF(F866&lt;=999,Spectrum.Pricing.Table!$C$10,IF(F866&gt;1000,Spectrum.Pricing.Table!$C$11))))</f>
        <v>0</v>
      </c>
      <c r="H866" s="22" t="e">
        <f>VLOOKUP(G866,Spectrum.Pricing.Table!$C$7:$H$11,3,0)</f>
        <v>#N/A</v>
      </c>
      <c r="I866" s="28" t="e">
        <f>VLOOKUP(G866,Spectrum.Pricing.Table!$C$7:$H$11,4,0)</f>
        <v>#N/A</v>
      </c>
      <c r="J866" s="26">
        <v>70</v>
      </c>
      <c r="K866" s="24" t="e">
        <f t="shared" si="27"/>
        <v>#N/A</v>
      </c>
    </row>
    <row r="867" spans="1:11" x14ac:dyDescent="0.3">
      <c r="A867" s="1">
        <v>19151</v>
      </c>
      <c r="B867" t="s">
        <v>1541</v>
      </c>
      <c r="C867" t="s">
        <v>1542</v>
      </c>
      <c r="D867" s="3">
        <v>7310</v>
      </c>
      <c r="E867" s="26">
        <v>577.24</v>
      </c>
      <c r="F867" s="26">
        <f t="shared" si="26"/>
        <v>12.663710068602315</v>
      </c>
      <c r="G867" s="21">
        <f>IF(F867&lt;=86,Spectrum.Pricing.Table!$C$8, IF(F867&lt;=499,Spectrum.Pricing.Table!$C$9,IF(F867&lt;=999,Spectrum.Pricing.Table!$C$10,IF(F867&gt;1000,Spectrum.Pricing.Table!$C$11))))</f>
        <v>0</v>
      </c>
      <c r="H867" s="22" t="e">
        <f>VLOOKUP(G867,Spectrum.Pricing.Table!$C$7:$H$11,3,0)</f>
        <v>#N/A</v>
      </c>
      <c r="I867" s="28" t="e">
        <f>VLOOKUP(G867,Spectrum.Pricing.Table!$C$7:$H$11,4,0)</f>
        <v>#N/A</v>
      </c>
      <c r="J867" s="26">
        <v>70</v>
      </c>
      <c r="K867" s="24" t="e">
        <f t="shared" si="27"/>
        <v>#N/A</v>
      </c>
    </row>
    <row r="868" spans="1:11" x14ac:dyDescent="0.3">
      <c r="A868" s="1">
        <v>19153</v>
      </c>
      <c r="B868" t="s">
        <v>1543</v>
      </c>
      <c r="C868" t="s">
        <v>342</v>
      </c>
      <c r="D868" s="3">
        <v>430640</v>
      </c>
      <c r="E868" s="26">
        <v>573.79</v>
      </c>
      <c r="F868" s="26">
        <f t="shared" si="26"/>
        <v>750.51848237159936</v>
      </c>
      <c r="G868" s="21">
        <f>IF(F868&lt;=86,Spectrum.Pricing.Table!$C$8, IF(F868&lt;=499,Spectrum.Pricing.Table!$C$9,IF(F868&lt;=999,Spectrum.Pricing.Table!$C$10,IF(F868&gt;1000,Spectrum.Pricing.Table!$C$11))))</f>
        <v>0</v>
      </c>
      <c r="H868" s="22" t="e">
        <f>VLOOKUP(G868,Spectrum.Pricing.Table!$C$7:$H$11,3,0)</f>
        <v>#N/A</v>
      </c>
      <c r="I868" s="28" t="e">
        <f>VLOOKUP(G868,Spectrum.Pricing.Table!$C$7:$H$11,4,0)</f>
        <v>#N/A</v>
      </c>
      <c r="J868" s="26">
        <v>70</v>
      </c>
      <c r="K868" s="24" t="e">
        <f t="shared" si="27"/>
        <v>#N/A</v>
      </c>
    </row>
    <row r="869" spans="1:11" x14ac:dyDescent="0.3">
      <c r="A869" s="1">
        <v>19155</v>
      </c>
      <c r="B869" t="s">
        <v>1544</v>
      </c>
      <c r="C869" t="s">
        <v>1545</v>
      </c>
      <c r="D869" s="3">
        <v>93158</v>
      </c>
      <c r="E869" s="26">
        <v>950.28</v>
      </c>
      <c r="F869" s="26">
        <f t="shared" si="26"/>
        <v>98.032158942627433</v>
      </c>
      <c r="G869" s="21">
        <f>IF(F869&lt;=86,Spectrum.Pricing.Table!$C$8, IF(F869&lt;=499,Spectrum.Pricing.Table!$C$9,IF(F869&lt;=999,Spectrum.Pricing.Table!$C$10,IF(F869&gt;1000,Spectrum.Pricing.Table!$C$11))))</f>
        <v>0</v>
      </c>
      <c r="H869" s="22" t="e">
        <f>VLOOKUP(G869,Spectrum.Pricing.Table!$C$7:$H$11,3,0)</f>
        <v>#N/A</v>
      </c>
      <c r="I869" s="28" t="e">
        <f>VLOOKUP(G869,Spectrum.Pricing.Table!$C$7:$H$11,4,0)</f>
        <v>#N/A</v>
      </c>
      <c r="J869" s="26">
        <v>70</v>
      </c>
      <c r="K869" s="24" t="e">
        <f t="shared" si="27"/>
        <v>#N/A</v>
      </c>
    </row>
    <row r="870" spans="1:11" x14ac:dyDescent="0.3">
      <c r="A870" s="1">
        <v>19157</v>
      </c>
      <c r="B870" t="s">
        <v>1546</v>
      </c>
      <c r="C870" t="s">
        <v>1547</v>
      </c>
      <c r="D870" s="3">
        <v>18914</v>
      </c>
      <c r="E870" s="26">
        <v>584.92999999999995</v>
      </c>
      <c r="F870" s="26">
        <f t="shared" si="26"/>
        <v>32.335493135930797</v>
      </c>
      <c r="G870" s="21">
        <f>IF(F870&lt;=86,Spectrum.Pricing.Table!$C$8, IF(F870&lt;=499,Spectrum.Pricing.Table!$C$9,IF(F870&lt;=999,Spectrum.Pricing.Table!$C$10,IF(F870&gt;1000,Spectrum.Pricing.Table!$C$11))))</f>
        <v>0</v>
      </c>
      <c r="H870" s="22" t="e">
        <f>VLOOKUP(G870,Spectrum.Pricing.Table!$C$7:$H$11,3,0)</f>
        <v>#N/A</v>
      </c>
      <c r="I870" s="28" t="e">
        <f>VLOOKUP(G870,Spectrum.Pricing.Table!$C$7:$H$11,4,0)</f>
        <v>#N/A</v>
      </c>
      <c r="J870" s="26">
        <v>70</v>
      </c>
      <c r="K870" s="24" t="e">
        <f t="shared" si="27"/>
        <v>#N/A</v>
      </c>
    </row>
    <row r="871" spans="1:11" x14ac:dyDescent="0.3">
      <c r="A871" s="1">
        <v>19159</v>
      </c>
      <c r="B871" t="s">
        <v>1548</v>
      </c>
      <c r="C871" t="s">
        <v>1549</v>
      </c>
      <c r="D871" s="3">
        <v>5131</v>
      </c>
      <c r="E871" s="26">
        <v>535.5</v>
      </c>
      <c r="F871" s="26">
        <f t="shared" si="26"/>
        <v>9.5816993464052285</v>
      </c>
      <c r="G871" s="21">
        <f>IF(F871&lt;=86,Spectrum.Pricing.Table!$C$8, IF(F871&lt;=499,Spectrum.Pricing.Table!$C$9,IF(F871&lt;=999,Spectrum.Pricing.Table!$C$10,IF(F871&gt;1000,Spectrum.Pricing.Table!$C$11))))</f>
        <v>0</v>
      </c>
      <c r="H871" s="22" t="e">
        <f>VLOOKUP(G871,Spectrum.Pricing.Table!$C$7:$H$11,3,0)</f>
        <v>#N/A</v>
      </c>
      <c r="I871" s="28" t="e">
        <f>VLOOKUP(G871,Spectrum.Pricing.Table!$C$7:$H$11,4,0)</f>
        <v>#N/A</v>
      </c>
      <c r="J871" s="26">
        <v>70</v>
      </c>
      <c r="K871" s="24" t="e">
        <f t="shared" si="27"/>
        <v>#N/A</v>
      </c>
    </row>
    <row r="872" spans="1:11" x14ac:dyDescent="0.3">
      <c r="A872" s="1">
        <v>19161</v>
      </c>
      <c r="B872" t="s">
        <v>1550</v>
      </c>
      <c r="C872" t="s">
        <v>1551</v>
      </c>
      <c r="D872" s="3">
        <v>10350</v>
      </c>
      <c r="E872" s="26">
        <v>575.01</v>
      </c>
      <c r="F872" s="26">
        <f t="shared" si="26"/>
        <v>17.999686961965878</v>
      </c>
      <c r="G872" s="21">
        <f>IF(F872&lt;=86,Spectrum.Pricing.Table!$C$8, IF(F872&lt;=499,Spectrum.Pricing.Table!$C$9,IF(F872&lt;=999,Spectrum.Pricing.Table!$C$10,IF(F872&gt;1000,Spectrum.Pricing.Table!$C$11))))</f>
        <v>0</v>
      </c>
      <c r="H872" s="22" t="e">
        <f>VLOOKUP(G872,Spectrum.Pricing.Table!$C$7:$H$11,3,0)</f>
        <v>#N/A</v>
      </c>
      <c r="I872" s="28" t="e">
        <f>VLOOKUP(G872,Spectrum.Pricing.Table!$C$7:$H$11,4,0)</f>
        <v>#N/A</v>
      </c>
      <c r="J872" s="26">
        <v>70</v>
      </c>
      <c r="K872" s="24" t="e">
        <f t="shared" si="27"/>
        <v>#N/A</v>
      </c>
    </row>
    <row r="873" spans="1:11" x14ac:dyDescent="0.3">
      <c r="A873" s="1">
        <v>19163</v>
      </c>
      <c r="B873" t="s">
        <v>1552</v>
      </c>
      <c r="C873" t="s">
        <v>355</v>
      </c>
      <c r="D873" s="3">
        <v>165224</v>
      </c>
      <c r="E873" s="26">
        <v>458.09</v>
      </c>
      <c r="F873" s="26">
        <f t="shared" si="26"/>
        <v>360.68021567814185</v>
      </c>
      <c r="G873" s="21">
        <f>IF(F873&lt;=86,Spectrum.Pricing.Table!$C$8, IF(F873&lt;=499,Spectrum.Pricing.Table!$C$9,IF(F873&lt;=999,Spectrum.Pricing.Table!$C$10,IF(F873&gt;1000,Spectrum.Pricing.Table!$C$11))))</f>
        <v>0</v>
      </c>
      <c r="H873" s="22" t="e">
        <f>VLOOKUP(G873,Spectrum.Pricing.Table!$C$7:$H$11,3,0)</f>
        <v>#N/A</v>
      </c>
      <c r="I873" s="28" t="e">
        <f>VLOOKUP(G873,Spectrum.Pricing.Table!$C$7:$H$11,4,0)</f>
        <v>#N/A</v>
      </c>
      <c r="J873" s="26">
        <v>70</v>
      </c>
      <c r="K873" s="24" t="e">
        <f t="shared" si="27"/>
        <v>#N/A</v>
      </c>
    </row>
    <row r="874" spans="1:11" x14ac:dyDescent="0.3">
      <c r="A874" s="1">
        <v>19165</v>
      </c>
      <c r="B874" t="s">
        <v>1553</v>
      </c>
      <c r="C874" t="s">
        <v>130</v>
      </c>
      <c r="D874" s="3">
        <v>12167</v>
      </c>
      <c r="E874" s="26">
        <v>590.78</v>
      </c>
      <c r="F874" s="26">
        <f t="shared" si="26"/>
        <v>20.594806865499848</v>
      </c>
      <c r="G874" s="21">
        <f>IF(F874&lt;=86,Spectrum.Pricing.Table!$C$8, IF(F874&lt;=499,Spectrum.Pricing.Table!$C$9,IF(F874&lt;=999,Spectrum.Pricing.Table!$C$10,IF(F874&gt;1000,Spectrum.Pricing.Table!$C$11))))</f>
        <v>0</v>
      </c>
      <c r="H874" s="22" t="e">
        <f>VLOOKUP(G874,Spectrum.Pricing.Table!$C$7:$H$11,3,0)</f>
        <v>#N/A</v>
      </c>
      <c r="I874" s="28" t="e">
        <f>VLOOKUP(G874,Spectrum.Pricing.Table!$C$7:$H$11,4,0)</f>
        <v>#N/A</v>
      </c>
      <c r="J874" s="26">
        <v>70</v>
      </c>
      <c r="K874" s="24" t="e">
        <f t="shared" si="27"/>
        <v>#N/A</v>
      </c>
    </row>
    <row r="875" spans="1:11" x14ac:dyDescent="0.3">
      <c r="A875" s="1">
        <v>19167</v>
      </c>
      <c r="B875" t="s">
        <v>1554</v>
      </c>
      <c r="C875" t="s">
        <v>1555</v>
      </c>
      <c r="D875" s="3">
        <v>33704</v>
      </c>
      <c r="E875" s="26">
        <v>768.33</v>
      </c>
      <c r="F875" s="26">
        <f t="shared" si="26"/>
        <v>43.866567750836225</v>
      </c>
      <c r="G875" s="21">
        <f>IF(F875&lt;=86,Spectrum.Pricing.Table!$C$8, IF(F875&lt;=499,Spectrum.Pricing.Table!$C$9,IF(F875&lt;=999,Spectrum.Pricing.Table!$C$10,IF(F875&gt;1000,Spectrum.Pricing.Table!$C$11))))</f>
        <v>0</v>
      </c>
      <c r="H875" s="22" t="e">
        <f>VLOOKUP(G875,Spectrum.Pricing.Table!$C$7:$H$11,3,0)</f>
        <v>#N/A</v>
      </c>
      <c r="I875" s="28" t="e">
        <f>VLOOKUP(G875,Spectrum.Pricing.Table!$C$7:$H$11,4,0)</f>
        <v>#N/A</v>
      </c>
      <c r="J875" s="26">
        <v>70</v>
      </c>
      <c r="K875" s="24" t="e">
        <f t="shared" si="27"/>
        <v>#N/A</v>
      </c>
    </row>
    <row r="876" spans="1:11" x14ac:dyDescent="0.3">
      <c r="A876" s="1">
        <v>19169</v>
      </c>
      <c r="B876" t="s">
        <v>1556</v>
      </c>
      <c r="C876" t="s">
        <v>1557</v>
      </c>
      <c r="D876" s="3">
        <v>89542</v>
      </c>
      <c r="E876" s="26">
        <v>572.82000000000005</v>
      </c>
      <c r="F876" s="26">
        <f t="shared" si="26"/>
        <v>156.31786599629899</v>
      </c>
      <c r="G876" s="21">
        <f>IF(F876&lt;=86,Spectrum.Pricing.Table!$C$8, IF(F876&lt;=499,Spectrum.Pricing.Table!$C$9,IF(F876&lt;=999,Spectrum.Pricing.Table!$C$10,IF(F876&gt;1000,Spectrum.Pricing.Table!$C$11))))</f>
        <v>0</v>
      </c>
      <c r="H876" s="22" t="e">
        <f>VLOOKUP(G876,Spectrum.Pricing.Table!$C$7:$H$11,3,0)</f>
        <v>#N/A</v>
      </c>
      <c r="I876" s="28" t="e">
        <f>VLOOKUP(G876,Spectrum.Pricing.Table!$C$7:$H$11,4,0)</f>
        <v>#N/A</v>
      </c>
      <c r="J876" s="26">
        <v>70</v>
      </c>
      <c r="K876" s="24" t="e">
        <f t="shared" si="27"/>
        <v>#N/A</v>
      </c>
    </row>
    <row r="877" spans="1:11" x14ac:dyDescent="0.3">
      <c r="A877" s="1">
        <v>19171</v>
      </c>
      <c r="B877" t="s">
        <v>1558</v>
      </c>
      <c r="C877" t="s">
        <v>1559</v>
      </c>
      <c r="D877" s="3">
        <v>17767</v>
      </c>
      <c r="E877" s="26">
        <v>721.01</v>
      </c>
      <c r="F877" s="26">
        <f t="shared" si="26"/>
        <v>24.641821888739408</v>
      </c>
      <c r="G877" s="21">
        <f>IF(F877&lt;=86,Spectrum.Pricing.Table!$C$8, IF(F877&lt;=499,Spectrum.Pricing.Table!$C$9,IF(F877&lt;=999,Spectrum.Pricing.Table!$C$10,IF(F877&gt;1000,Spectrum.Pricing.Table!$C$11))))</f>
        <v>0</v>
      </c>
      <c r="H877" s="22" t="e">
        <f>VLOOKUP(G877,Spectrum.Pricing.Table!$C$7:$H$11,3,0)</f>
        <v>#N/A</v>
      </c>
      <c r="I877" s="28" t="e">
        <f>VLOOKUP(G877,Spectrum.Pricing.Table!$C$7:$H$11,4,0)</f>
        <v>#N/A</v>
      </c>
      <c r="J877" s="26">
        <v>70</v>
      </c>
      <c r="K877" s="24" t="e">
        <f t="shared" si="27"/>
        <v>#N/A</v>
      </c>
    </row>
    <row r="878" spans="1:11" x14ac:dyDescent="0.3">
      <c r="A878" s="1">
        <v>19173</v>
      </c>
      <c r="B878" t="s">
        <v>1560</v>
      </c>
      <c r="C878" t="s">
        <v>760</v>
      </c>
      <c r="D878" s="3">
        <v>6317</v>
      </c>
      <c r="E878" s="26">
        <v>531.9</v>
      </c>
      <c r="F878" s="26">
        <f t="shared" si="26"/>
        <v>11.876292536191015</v>
      </c>
      <c r="G878" s="21">
        <f>IF(F878&lt;=86,Spectrum.Pricing.Table!$C$8, IF(F878&lt;=499,Spectrum.Pricing.Table!$C$9,IF(F878&lt;=999,Spectrum.Pricing.Table!$C$10,IF(F878&gt;1000,Spectrum.Pricing.Table!$C$11))))</f>
        <v>0</v>
      </c>
      <c r="H878" s="22" t="e">
        <f>VLOOKUP(G878,Spectrum.Pricing.Table!$C$7:$H$11,3,0)</f>
        <v>#N/A</v>
      </c>
      <c r="I878" s="28" t="e">
        <f>VLOOKUP(G878,Spectrum.Pricing.Table!$C$7:$H$11,4,0)</f>
        <v>#N/A</v>
      </c>
      <c r="J878" s="26">
        <v>70</v>
      </c>
      <c r="K878" s="24" t="e">
        <f t="shared" si="27"/>
        <v>#N/A</v>
      </c>
    </row>
    <row r="879" spans="1:11" x14ac:dyDescent="0.3">
      <c r="A879" s="1">
        <v>19175</v>
      </c>
      <c r="B879" t="s">
        <v>1561</v>
      </c>
      <c r="C879" t="s">
        <v>367</v>
      </c>
      <c r="D879" s="3">
        <v>12534</v>
      </c>
      <c r="E879" s="26">
        <v>423.65</v>
      </c>
      <c r="F879" s="26">
        <f t="shared" si="26"/>
        <v>29.585742948188365</v>
      </c>
      <c r="G879" s="21">
        <f>IF(F879&lt;=86,Spectrum.Pricing.Table!$C$8, IF(F879&lt;=499,Spectrum.Pricing.Table!$C$9,IF(F879&lt;=999,Spectrum.Pricing.Table!$C$10,IF(F879&gt;1000,Spectrum.Pricing.Table!$C$11))))</f>
        <v>0</v>
      </c>
      <c r="H879" s="22" t="e">
        <f>VLOOKUP(G879,Spectrum.Pricing.Table!$C$7:$H$11,3,0)</f>
        <v>#N/A</v>
      </c>
      <c r="I879" s="28" t="e">
        <f>VLOOKUP(G879,Spectrum.Pricing.Table!$C$7:$H$11,4,0)</f>
        <v>#N/A</v>
      </c>
      <c r="J879" s="26">
        <v>70</v>
      </c>
      <c r="K879" s="24" t="e">
        <f t="shared" si="27"/>
        <v>#N/A</v>
      </c>
    </row>
    <row r="880" spans="1:11" x14ac:dyDescent="0.3">
      <c r="A880" s="1">
        <v>19177</v>
      </c>
      <c r="B880" t="s">
        <v>1562</v>
      </c>
      <c r="C880" t="s">
        <v>369</v>
      </c>
      <c r="D880" s="3">
        <v>7570</v>
      </c>
      <c r="E880" s="26">
        <v>484.79</v>
      </c>
      <c r="F880" s="26">
        <f t="shared" si="26"/>
        <v>15.615008560407599</v>
      </c>
      <c r="G880" s="21">
        <f>IF(F880&lt;=86,Spectrum.Pricing.Table!$C$8, IF(F880&lt;=499,Spectrum.Pricing.Table!$C$9,IF(F880&lt;=999,Spectrum.Pricing.Table!$C$10,IF(F880&gt;1000,Spectrum.Pricing.Table!$C$11))))</f>
        <v>0</v>
      </c>
      <c r="H880" s="22" t="e">
        <f>VLOOKUP(G880,Spectrum.Pricing.Table!$C$7:$H$11,3,0)</f>
        <v>#N/A</v>
      </c>
      <c r="I880" s="28" t="e">
        <f>VLOOKUP(G880,Spectrum.Pricing.Table!$C$7:$H$11,4,0)</f>
        <v>#N/A</v>
      </c>
      <c r="J880" s="26">
        <v>70</v>
      </c>
      <c r="K880" s="24" t="e">
        <f t="shared" si="27"/>
        <v>#N/A</v>
      </c>
    </row>
    <row r="881" spans="1:11" x14ac:dyDescent="0.3">
      <c r="A881" s="1">
        <v>19179</v>
      </c>
      <c r="B881" t="s">
        <v>1563</v>
      </c>
      <c r="C881" t="s">
        <v>1564</v>
      </c>
      <c r="D881" s="3">
        <v>35625</v>
      </c>
      <c r="E881" s="26">
        <v>431.83</v>
      </c>
      <c r="F881" s="26">
        <f t="shared" si="26"/>
        <v>82.497742167056487</v>
      </c>
      <c r="G881" s="21">
        <f>IF(F881&lt;=86,Spectrum.Pricing.Table!$C$8, IF(F881&lt;=499,Spectrum.Pricing.Table!$C$9,IF(F881&lt;=999,Spectrum.Pricing.Table!$C$10,IF(F881&gt;1000,Spectrum.Pricing.Table!$C$11))))</f>
        <v>0</v>
      </c>
      <c r="H881" s="22" t="e">
        <f>VLOOKUP(G881,Spectrum.Pricing.Table!$C$7:$H$11,3,0)</f>
        <v>#N/A</v>
      </c>
      <c r="I881" s="28" t="e">
        <f>VLOOKUP(G881,Spectrum.Pricing.Table!$C$7:$H$11,4,0)</f>
        <v>#N/A</v>
      </c>
      <c r="J881" s="26">
        <v>70</v>
      </c>
      <c r="K881" s="24" t="e">
        <f t="shared" si="27"/>
        <v>#N/A</v>
      </c>
    </row>
    <row r="882" spans="1:11" x14ac:dyDescent="0.3">
      <c r="A882" s="1">
        <v>19181</v>
      </c>
      <c r="B882" t="s">
        <v>1565</v>
      </c>
      <c r="C882" t="s">
        <v>1025</v>
      </c>
      <c r="D882" s="3">
        <v>46225</v>
      </c>
      <c r="E882" s="26">
        <v>569.83000000000004</v>
      </c>
      <c r="F882" s="26">
        <f t="shared" si="26"/>
        <v>81.120685116613714</v>
      </c>
      <c r="G882" s="21">
        <f>IF(F882&lt;=86,Spectrum.Pricing.Table!$C$8, IF(F882&lt;=499,Spectrum.Pricing.Table!$C$9,IF(F882&lt;=999,Spectrum.Pricing.Table!$C$10,IF(F882&gt;1000,Spectrum.Pricing.Table!$C$11))))</f>
        <v>0</v>
      </c>
      <c r="H882" s="22" t="e">
        <f>VLOOKUP(G882,Spectrum.Pricing.Table!$C$7:$H$11,3,0)</f>
        <v>#N/A</v>
      </c>
      <c r="I882" s="28" t="e">
        <f>VLOOKUP(G882,Spectrum.Pricing.Table!$C$7:$H$11,4,0)</f>
        <v>#N/A</v>
      </c>
      <c r="J882" s="26">
        <v>70</v>
      </c>
      <c r="K882" s="24" t="e">
        <f t="shared" si="27"/>
        <v>#N/A</v>
      </c>
    </row>
    <row r="883" spans="1:11" x14ac:dyDescent="0.3">
      <c r="A883" s="1">
        <v>19183</v>
      </c>
      <c r="B883" t="s">
        <v>1566</v>
      </c>
      <c r="C883" t="s">
        <v>142</v>
      </c>
      <c r="D883" s="3">
        <v>21704</v>
      </c>
      <c r="E883" s="26">
        <v>568.84</v>
      </c>
      <c r="F883" s="26">
        <f t="shared" si="26"/>
        <v>38.154841431685533</v>
      </c>
      <c r="G883" s="21">
        <f>IF(F883&lt;=86,Spectrum.Pricing.Table!$C$8, IF(F883&lt;=499,Spectrum.Pricing.Table!$C$9,IF(F883&lt;=999,Spectrum.Pricing.Table!$C$10,IF(F883&gt;1000,Spectrum.Pricing.Table!$C$11))))</f>
        <v>0</v>
      </c>
      <c r="H883" s="22" t="e">
        <f>VLOOKUP(G883,Spectrum.Pricing.Table!$C$7:$H$11,3,0)</f>
        <v>#N/A</v>
      </c>
      <c r="I883" s="28" t="e">
        <f>VLOOKUP(G883,Spectrum.Pricing.Table!$C$7:$H$11,4,0)</f>
        <v>#N/A</v>
      </c>
      <c r="J883" s="26">
        <v>70</v>
      </c>
      <c r="K883" s="24" t="e">
        <f t="shared" si="27"/>
        <v>#N/A</v>
      </c>
    </row>
    <row r="884" spans="1:11" x14ac:dyDescent="0.3">
      <c r="A884" s="1">
        <v>19185</v>
      </c>
      <c r="B884" t="s">
        <v>1567</v>
      </c>
      <c r="C884" t="s">
        <v>1028</v>
      </c>
      <c r="D884" s="3">
        <v>6403</v>
      </c>
      <c r="E884" s="26">
        <v>525.44000000000005</v>
      </c>
      <c r="F884" s="26">
        <f t="shared" si="26"/>
        <v>12.185977466504262</v>
      </c>
      <c r="G884" s="21">
        <f>IF(F884&lt;=86,Spectrum.Pricing.Table!$C$8, IF(F884&lt;=499,Spectrum.Pricing.Table!$C$9,IF(F884&lt;=999,Spectrum.Pricing.Table!$C$10,IF(F884&gt;1000,Spectrum.Pricing.Table!$C$11))))</f>
        <v>0</v>
      </c>
      <c r="H884" s="22" t="e">
        <f>VLOOKUP(G884,Spectrum.Pricing.Table!$C$7:$H$11,3,0)</f>
        <v>#N/A</v>
      </c>
      <c r="I884" s="28" t="e">
        <f>VLOOKUP(G884,Spectrum.Pricing.Table!$C$7:$H$11,4,0)</f>
        <v>#N/A</v>
      </c>
      <c r="J884" s="26">
        <v>70</v>
      </c>
      <c r="K884" s="24" t="e">
        <f t="shared" si="27"/>
        <v>#N/A</v>
      </c>
    </row>
    <row r="885" spans="1:11" x14ac:dyDescent="0.3">
      <c r="A885" s="1">
        <v>19187</v>
      </c>
      <c r="B885" t="s">
        <v>1568</v>
      </c>
      <c r="C885" t="s">
        <v>1030</v>
      </c>
      <c r="D885" s="3">
        <v>38013</v>
      </c>
      <c r="E885" s="26">
        <v>715.62</v>
      </c>
      <c r="F885" s="26">
        <f t="shared" si="26"/>
        <v>53.118973757021884</v>
      </c>
      <c r="G885" s="21">
        <f>IF(F885&lt;=86,Spectrum.Pricing.Table!$C$8, IF(F885&lt;=499,Spectrum.Pricing.Table!$C$9,IF(F885&lt;=999,Spectrum.Pricing.Table!$C$10,IF(F885&gt;1000,Spectrum.Pricing.Table!$C$11))))</f>
        <v>0</v>
      </c>
      <c r="H885" s="22" t="e">
        <f>VLOOKUP(G885,Spectrum.Pricing.Table!$C$7:$H$11,3,0)</f>
        <v>#N/A</v>
      </c>
      <c r="I885" s="28" t="e">
        <f>VLOOKUP(G885,Spectrum.Pricing.Table!$C$7:$H$11,4,0)</f>
        <v>#N/A</v>
      </c>
      <c r="J885" s="26">
        <v>70</v>
      </c>
      <c r="K885" s="24" t="e">
        <f t="shared" si="27"/>
        <v>#N/A</v>
      </c>
    </row>
    <row r="886" spans="1:11" x14ac:dyDescent="0.3">
      <c r="A886" s="1">
        <v>19189</v>
      </c>
      <c r="B886" t="s">
        <v>1569</v>
      </c>
      <c r="C886" t="s">
        <v>1291</v>
      </c>
      <c r="D886" s="3">
        <v>10866</v>
      </c>
      <c r="E886" s="26">
        <v>400.49</v>
      </c>
      <c r="F886" s="26">
        <f t="shared" si="26"/>
        <v>27.131763589602738</v>
      </c>
      <c r="G886" s="21">
        <f>IF(F886&lt;=86,Spectrum.Pricing.Table!$C$8, IF(F886&lt;=499,Spectrum.Pricing.Table!$C$9,IF(F886&lt;=999,Spectrum.Pricing.Table!$C$10,IF(F886&gt;1000,Spectrum.Pricing.Table!$C$11))))</f>
        <v>0</v>
      </c>
      <c r="H886" s="22" t="e">
        <f>VLOOKUP(G886,Spectrum.Pricing.Table!$C$7:$H$11,3,0)</f>
        <v>#N/A</v>
      </c>
      <c r="I886" s="28" t="e">
        <f>VLOOKUP(G886,Spectrum.Pricing.Table!$C$7:$H$11,4,0)</f>
        <v>#N/A</v>
      </c>
      <c r="J886" s="26">
        <v>70</v>
      </c>
      <c r="K886" s="24" t="e">
        <f t="shared" si="27"/>
        <v>#N/A</v>
      </c>
    </row>
    <row r="887" spans="1:11" x14ac:dyDescent="0.3">
      <c r="A887" s="1">
        <v>19191</v>
      </c>
      <c r="B887" t="s">
        <v>1570</v>
      </c>
      <c r="C887" t="s">
        <v>1571</v>
      </c>
      <c r="D887" s="3">
        <v>21056</v>
      </c>
      <c r="E887" s="26">
        <v>689.87</v>
      </c>
      <c r="F887" s="26">
        <f t="shared" si="26"/>
        <v>30.521692492788496</v>
      </c>
      <c r="G887" s="21">
        <f>IF(F887&lt;=86,Spectrum.Pricing.Table!$C$8, IF(F887&lt;=499,Spectrum.Pricing.Table!$C$9,IF(F887&lt;=999,Spectrum.Pricing.Table!$C$10,IF(F887&gt;1000,Spectrum.Pricing.Table!$C$11))))</f>
        <v>0</v>
      </c>
      <c r="H887" s="22" t="e">
        <f>VLOOKUP(G887,Spectrum.Pricing.Table!$C$7:$H$11,3,0)</f>
        <v>#N/A</v>
      </c>
      <c r="I887" s="28" t="e">
        <f>VLOOKUP(G887,Spectrum.Pricing.Table!$C$7:$H$11,4,0)</f>
        <v>#N/A</v>
      </c>
      <c r="J887" s="26">
        <v>70</v>
      </c>
      <c r="K887" s="24" t="e">
        <f t="shared" si="27"/>
        <v>#N/A</v>
      </c>
    </row>
    <row r="888" spans="1:11" x14ac:dyDescent="0.3">
      <c r="A888" s="1">
        <v>19193</v>
      </c>
      <c r="B888" t="s">
        <v>1572</v>
      </c>
      <c r="C888" t="s">
        <v>1573</v>
      </c>
      <c r="D888" s="3">
        <v>102172</v>
      </c>
      <c r="E888" s="26">
        <v>872.83</v>
      </c>
      <c r="F888" s="26">
        <f t="shared" si="26"/>
        <v>117.05830459539658</v>
      </c>
      <c r="G888" s="21">
        <f>IF(F888&lt;=86,Spectrum.Pricing.Table!$C$8, IF(F888&lt;=499,Spectrum.Pricing.Table!$C$9,IF(F888&lt;=999,Spectrum.Pricing.Table!$C$10,IF(F888&gt;1000,Spectrum.Pricing.Table!$C$11))))</f>
        <v>0</v>
      </c>
      <c r="H888" s="22" t="e">
        <f>VLOOKUP(G888,Spectrum.Pricing.Table!$C$7:$H$11,3,0)</f>
        <v>#N/A</v>
      </c>
      <c r="I888" s="28" t="e">
        <f>VLOOKUP(G888,Spectrum.Pricing.Table!$C$7:$H$11,4,0)</f>
        <v>#N/A</v>
      </c>
      <c r="J888" s="26">
        <v>70</v>
      </c>
      <c r="K888" s="24" t="e">
        <f t="shared" si="27"/>
        <v>#N/A</v>
      </c>
    </row>
    <row r="889" spans="1:11" x14ac:dyDescent="0.3">
      <c r="A889" s="1">
        <v>19195</v>
      </c>
      <c r="B889" t="s">
        <v>1574</v>
      </c>
      <c r="C889" t="s">
        <v>1042</v>
      </c>
      <c r="D889" s="3">
        <v>7598</v>
      </c>
      <c r="E889" s="26">
        <v>400.12</v>
      </c>
      <c r="F889" s="26">
        <f t="shared" si="26"/>
        <v>18.989303209037288</v>
      </c>
      <c r="G889" s="21">
        <f>IF(F889&lt;=86,Spectrum.Pricing.Table!$C$8, IF(F889&lt;=499,Spectrum.Pricing.Table!$C$9,IF(F889&lt;=999,Spectrum.Pricing.Table!$C$10,IF(F889&gt;1000,Spectrum.Pricing.Table!$C$11))))</f>
        <v>0</v>
      </c>
      <c r="H889" s="22" t="e">
        <f>VLOOKUP(G889,Spectrum.Pricing.Table!$C$7:$H$11,3,0)</f>
        <v>#N/A</v>
      </c>
      <c r="I889" s="28" t="e">
        <f>VLOOKUP(G889,Spectrum.Pricing.Table!$C$7:$H$11,4,0)</f>
        <v>#N/A</v>
      </c>
      <c r="J889" s="26">
        <v>70</v>
      </c>
      <c r="K889" s="24" t="e">
        <f t="shared" si="27"/>
        <v>#N/A</v>
      </c>
    </row>
    <row r="890" spans="1:11" x14ac:dyDescent="0.3">
      <c r="A890" s="1">
        <v>19197</v>
      </c>
      <c r="B890" t="s">
        <v>1575</v>
      </c>
      <c r="C890" t="s">
        <v>1576</v>
      </c>
      <c r="D890" s="3">
        <v>13229</v>
      </c>
      <c r="E890" s="26">
        <v>580.41999999999996</v>
      </c>
      <c r="F890" s="26">
        <f t="shared" si="26"/>
        <v>22.792116053892009</v>
      </c>
      <c r="G890" s="21">
        <f>IF(F890&lt;=86,Spectrum.Pricing.Table!$C$8, IF(F890&lt;=499,Spectrum.Pricing.Table!$C$9,IF(F890&lt;=999,Spectrum.Pricing.Table!$C$10,IF(F890&gt;1000,Spectrum.Pricing.Table!$C$11))))</f>
        <v>0</v>
      </c>
      <c r="H890" s="22" t="e">
        <f>VLOOKUP(G890,Spectrum.Pricing.Table!$C$7:$H$11,3,0)</f>
        <v>#N/A</v>
      </c>
      <c r="I890" s="28" t="e">
        <f>VLOOKUP(G890,Spectrum.Pricing.Table!$C$7:$H$11,4,0)</f>
        <v>#N/A</v>
      </c>
      <c r="J890" s="26">
        <v>70</v>
      </c>
      <c r="K890" s="24" t="e">
        <f t="shared" si="27"/>
        <v>#N/A</v>
      </c>
    </row>
    <row r="891" spans="1:11" x14ac:dyDescent="0.3">
      <c r="A891" s="1">
        <v>20001</v>
      </c>
      <c r="B891" t="s">
        <v>1579</v>
      </c>
      <c r="C891" t="s">
        <v>1298</v>
      </c>
      <c r="D891" s="3">
        <v>13371</v>
      </c>
      <c r="E891" s="26">
        <v>500.3</v>
      </c>
      <c r="F891" s="26">
        <f t="shared" si="26"/>
        <v>26.725964421347189</v>
      </c>
      <c r="G891" s="21">
        <f>IF(F891&lt;=86,Spectrum.Pricing.Table!$C$8, IF(F891&lt;=499,Spectrum.Pricing.Table!$C$9,IF(F891&lt;=999,Spectrum.Pricing.Table!$C$10,IF(F891&gt;1000,Spectrum.Pricing.Table!$C$11))))</f>
        <v>0</v>
      </c>
      <c r="H891" s="22" t="e">
        <f>VLOOKUP(G891,Spectrum.Pricing.Table!$C$7:$H$11,3,0)</f>
        <v>#N/A</v>
      </c>
      <c r="I891" s="28" t="e">
        <f>VLOOKUP(G891,Spectrum.Pricing.Table!$C$7:$H$11,4,0)</f>
        <v>#N/A</v>
      </c>
      <c r="J891" s="26">
        <v>70</v>
      </c>
      <c r="K891" s="24" t="e">
        <f t="shared" si="27"/>
        <v>#N/A</v>
      </c>
    </row>
    <row r="892" spans="1:11" x14ac:dyDescent="0.3">
      <c r="A892" s="1">
        <v>20003</v>
      </c>
      <c r="B892" t="s">
        <v>1580</v>
      </c>
      <c r="C892" t="s">
        <v>1581</v>
      </c>
      <c r="D892" s="3">
        <v>8102</v>
      </c>
      <c r="E892" s="26">
        <v>579.65</v>
      </c>
      <c r="F892" s="26">
        <f t="shared" si="26"/>
        <v>13.977400155266109</v>
      </c>
      <c r="G892" s="21">
        <f>IF(F892&lt;=86,Spectrum.Pricing.Table!$C$8, IF(F892&lt;=499,Spectrum.Pricing.Table!$C$9,IF(F892&lt;=999,Spectrum.Pricing.Table!$C$10,IF(F892&gt;1000,Spectrum.Pricing.Table!$C$11))))</f>
        <v>0</v>
      </c>
      <c r="H892" s="22" t="e">
        <f>VLOOKUP(G892,Spectrum.Pricing.Table!$C$7:$H$11,3,0)</f>
        <v>#N/A</v>
      </c>
      <c r="I892" s="28" t="e">
        <f>VLOOKUP(G892,Spectrum.Pricing.Table!$C$7:$H$11,4,0)</f>
        <v>#N/A</v>
      </c>
      <c r="J892" s="26">
        <v>70</v>
      </c>
      <c r="K892" s="24" t="e">
        <f t="shared" si="27"/>
        <v>#N/A</v>
      </c>
    </row>
    <row r="893" spans="1:11" x14ac:dyDescent="0.3">
      <c r="A893" s="1">
        <v>20005</v>
      </c>
      <c r="B893" t="s">
        <v>1582</v>
      </c>
      <c r="C893" t="s">
        <v>1583</v>
      </c>
      <c r="D893" s="3">
        <v>16924</v>
      </c>
      <c r="E893" s="26">
        <v>431.17</v>
      </c>
      <c r="F893" s="26">
        <f t="shared" si="26"/>
        <v>39.251339378899274</v>
      </c>
      <c r="G893" s="21">
        <f>IF(F893&lt;=86,Spectrum.Pricing.Table!$C$8, IF(F893&lt;=499,Spectrum.Pricing.Table!$C$9,IF(F893&lt;=999,Spectrum.Pricing.Table!$C$10,IF(F893&gt;1000,Spectrum.Pricing.Table!$C$11))))</f>
        <v>0</v>
      </c>
      <c r="H893" s="22" t="e">
        <f>VLOOKUP(G893,Spectrum.Pricing.Table!$C$7:$H$11,3,0)</f>
        <v>#N/A</v>
      </c>
      <c r="I893" s="28" t="e">
        <f>VLOOKUP(G893,Spectrum.Pricing.Table!$C$7:$H$11,4,0)</f>
        <v>#N/A</v>
      </c>
      <c r="J893" s="26">
        <v>70</v>
      </c>
      <c r="K893" s="24" t="e">
        <f t="shared" si="27"/>
        <v>#N/A</v>
      </c>
    </row>
    <row r="894" spans="1:11" x14ac:dyDescent="0.3">
      <c r="A894" s="1">
        <v>20007</v>
      </c>
      <c r="B894" t="s">
        <v>1584</v>
      </c>
      <c r="C894" t="s">
        <v>1585</v>
      </c>
      <c r="D894" s="3">
        <v>4861</v>
      </c>
      <c r="E894" s="26">
        <v>1134.07</v>
      </c>
      <c r="F894" s="26">
        <f t="shared" si="26"/>
        <v>4.2863315315633077</v>
      </c>
      <c r="G894" s="21">
        <f>IF(F894&lt;=86,Spectrum.Pricing.Table!$C$8, IF(F894&lt;=499,Spectrum.Pricing.Table!$C$9,IF(F894&lt;=999,Spectrum.Pricing.Table!$C$10,IF(F894&gt;1000,Spectrum.Pricing.Table!$C$11))))</f>
        <v>0</v>
      </c>
      <c r="H894" s="22" t="e">
        <f>VLOOKUP(G894,Spectrum.Pricing.Table!$C$7:$H$11,3,0)</f>
        <v>#N/A</v>
      </c>
      <c r="I894" s="28" t="e">
        <f>VLOOKUP(G894,Spectrum.Pricing.Table!$C$7:$H$11,4,0)</f>
        <v>#N/A</v>
      </c>
      <c r="J894" s="26">
        <v>70</v>
      </c>
      <c r="K894" s="24" t="e">
        <f t="shared" si="27"/>
        <v>#N/A</v>
      </c>
    </row>
    <row r="895" spans="1:11" x14ac:dyDescent="0.3">
      <c r="A895" s="1">
        <v>20009</v>
      </c>
      <c r="B895" t="s">
        <v>1586</v>
      </c>
      <c r="C895" t="s">
        <v>1587</v>
      </c>
      <c r="D895" s="3">
        <v>27674</v>
      </c>
      <c r="E895" s="26">
        <v>895.4</v>
      </c>
      <c r="F895" s="26">
        <f t="shared" si="26"/>
        <v>30.906857270493635</v>
      </c>
      <c r="G895" s="21">
        <f>IF(F895&lt;=86,Spectrum.Pricing.Table!$C$8, IF(F895&lt;=499,Spectrum.Pricing.Table!$C$9,IF(F895&lt;=999,Spectrum.Pricing.Table!$C$10,IF(F895&gt;1000,Spectrum.Pricing.Table!$C$11))))</f>
        <v>0</v>
      </c>
      <c r="H895" s="22" t="e">
        <f>VLOOKUP(G895,Spectrum.Pricing.Table!$C$7:$H$11,3,0)</f>
        <v>#N/A</v>
      </c>
      <c r="I895" s="28" t="e">
        <f>VLOOKUP(G895,Spectrum.Pricing.Table!$C$7:$H$11,4,0)</f>
        <v>#N/A</v>
      </c>
      <c r="J895" s="26">
        <v>70</v>
      </c>
      <c r="K895" s="24" t="e">
        <f t="shared" si="27"/>
        <v>#N/A</v>
      </c>
    </row>
    <row r="896" spans="1:11" x14ac:dyDescent="0.3">
      <c r="A896" s="1">
        <v>20011</v>
      </c>
      <c r="B896" t="s">
        <v>1588</v>
      </c>
      <c r="C896" t="s">
        <v>1589</v>
      </c>
      <c r="D896" s="3">
        <v>15173</v>
      </c>
      <c r="E896" s="26">
        <v>635.47</v>
      </c>
      <c r="F896" s="26">
        <f t="shared" si="26"/>
        <v>23.876815585314805</v>
      </c>
      <c r="G896" s="21">
        <f>IF(F896&lt;=86,Spectrum.Pricing.Table!$C$8, IF(F896&lt;=499,Spectrum.Pricing.Table!$C$9,IF(F896&lt;=999,Spectrum.Pricing.Table!$C$10,IF(F896&gt;1000,Spectrum.Pricing.Table!$C$11))))</f>
        <v>0</v>
      </c>
      <c r="H896" s="22" t="e">
        <f>VLOOKUP(G896,Spectrum.Pricing.Table!$C$7:$H$11,3,0)</f>
        <v>#N/A</v>
      </c>
      <c r="I896" s="28" t="e">
        <f>VLOOKUP(G896,Spectrum.Pricing.Table!$C$7:$H$11,4,0)</f>
        <v>#N/A</v>
      </c>
      <c r="J896" s="26">
        <v>70</v>
      </c>
      <c r="K896" s="24" t="e">
        <f t="shared" si="27"/>
        <v>#N/A</v>
      </c>
    </row>
    <row r="897" spans="1:11" x14ac:dyDescent="0.3">
      <c r="A897" s="1">
        <v>20013</v>
      </c>
      <c r="B897" t="s">
        <v>1590</v>
      </c>
      <c r="C897" t="s">
        <v>1145</v>
      </c>
      <c r="D897" s="3">
        <v>9984</v>
      </c>
      <c r="E897" s="26">
        <v>570.87</v>
      </c>
      <c r="F897" s="26">
        <f t="shared" si="26"/>
        <v>17.489095590940146</v>
      </c>
      <c r="G897" s="21">
        <f>IF(F897&lt;=86,Spectrum.Pricing.Table!$C$8, IF(F897&lt;=499,Spectrum.Pricing.Table!$C$9,IF(F897&lt;=999,Spectrum.Pricing.Table!$C$10,IF(F897&gt;1000,Spectrum.Pricing.Table!$C$11))))</f>
        <v>0</v>
      </c>
      <c r="H897" s="22" t="e">
        <f>VLOOKUP(G897,Spectrum.Pricing.Table!$C$7:$H$11,3,0)</f>
        <v>#N/A</v>
      </c>
      <c r="I897" s="28" t="e">
        <f>VLOOKUP(G897,Spectrum.Pricing.Table!$C$7:$H$11,4,0)</f>
        <v>#N/A</v>
      </c>
      <c r="J897" s="26">
        <v>70</v>
      </c>
      <c r="K897" s="24" t="e">
        <f t="shared" si="27"/>
        <v>#N/A</v>
      </c>
    </row>
    <row r="898" spans="1:11" x14ac:dyDescent="0.3">
      <c r="A898" s="1">
        <v>20015</v>
      </c>
      <c r="B898" t="s">
        <v>1591</v>
      </c>
      <c r="C898" t="s">
        <v>23</v>
      </c>
      <c r="D898" s="3">
        <v>65880</v>
      </c>
      <c r="E898" s="26">
        <v>1429.86</v>
      </c>
      <c r="F898" s="26">
        <f t="shared" ref="F898:F961" si="28">D898/E898</f>
        <v>46.074440854349383</v>
      </c>
      <c r="G898" s="21">
        <f>IF(F898&lt;=86,Spectrum.Pricing.Table!$C$8, IF(F898&lt;=499,Spectrum.Pricing.Table!$C$9,IF(F898&lt;=999,Spectrum.Pricing.Table!$C$10,IF(F898&gt;1000,Spectrum.Pricing.Table!$C$11))))</f>
        <v>0</v>
      </c>
      <c r="H898" s="22" t="e">
        <f>VLOOKUP(G898,Spectrum.Pricing.Table!$C$7:$H$11,3,0)</f>
        <v>#N/A</v>
      </c>
      <c r="I898" s="28" t="e">
        <f>VLOOKUP(G898,Spectrum.Pricing.Table!$C$7:$H$11,4,0)</f>
        <v>#N/A</v>
      </c>
      <c r="J898" s="26">
        <v>70</v>
      </c>
      <c r="K898" s="24" t="e">
        <f t="shared" ref="K898:K961" si="29">D898*I898*J898</f>
        <v>#N/A</v>
      </c>
    </row>
    <row r="899" spans="1:11" x14ac:dyDescent="0.3">
      <c r="A899" s="1">
        <v>20017</v>
      </c>
      <c r="B899" t="s">
        <v>1592</v>
      </c>
      <c r="C899" t="s">
        <v>1593</v>
      </c>
      <c r="D899" s="3">
        <v>2790</v>
      </c>
      <c r="E899" s="26">
        <v>773.06</v>
      </c>
      <c r="F899" s="26">
        <f t="shared" si="28"/>
        <v>3.609034227614933</v>
      </c>
      <c r="G899" s="21">
        <f>IF(F899&lt;=86,Spectrum.Pricing.Table!$C$8, IF(F899&lt;=499,Spectrum.Pricing.Table!$C$9,IF(F899&lt;=999,Spectrum.Pricing.Table!$C$10,IF(F899&gt;1000,Spectrum.Pricing.Table!$C$11))))</f>
        <v>0</v>
      </c>
      <c r="H899" s="22" t="e">
        <f>VLOOKUP(G899,Spectrum.Pricing.Table!$C$7:$H$11,3,0)</f>
        <v>#N/A</v>
      </c>
      <c r="I899" s="28" t="e">
        <f>VLOOKUP(G899,Spectrum.Pricing.Table!$C$7:$H$11,4,0)</f>
        <v>#N/A</v>
      </c>
      <c r="J899" s="26">
        <v>70</v>
      </c>
      <c r="K899" s="24" t="e">
        <f t="shared" si="29"/>
        <v>#N/A</v>
      </c>
    </row>
    <row r="900" spans="1:11" x14ac:dyDescent="0.3">
      <c r="A900" s="1">
        <v>20019</v>
      </c>
      <c r="B900" t="s">
        <v>1594</v>
      </c>
      <c r="C900" t="s">
        <v>1595</v>
      </c>
      <c r="D900" s="3">
        <v>3669</v>
      </c>
      <c r="E900" s="26">
        <v>638.88</v>
      </c>
      <c r="F900" s="26">
        <f t="shared" si="28"/>
        <v>5.7428625093914354</v>
      </c>
      <c r="G900" s="21">
        <f>IF(F900&lt;=86,Spectrum.Pricing.Table!$C$8, IF(F900&lt;=499,Spectrum.Pricing.Table!$C$9,IF(F900&lt;=999,Spectrum.Pricing.Table!$C$10,IF(F900&gt;1000,Spectrum.Pricing.Table!$C$11))))</f>
        <v>0</v>
      </c>
      <c r="H900" s="22" t="e">
        <f>VLOOKUP(G900,Spectrum.Pricing.Table!$C$7:$H$11,3,0)</f>
        <v>#N/A</v>
      </c>
      <c r="I900" s="28" t="e">
        <f>VLOOKUP(G900,Spectrum.Pricing.Table!$C$7:$H$11,4,0)</f>
        <v>#N/A</v>
      </c>
      <c r="J900" s="26">
        <v>70</v>
      </c>
      <c r="K900" s="24" t="e">
        <f t="shared" si="29"/>
        <v>#N/A</v>
      </c>
    </row>
    <row r="901" spans="1:11" x14ac:dyDescent="0.3">
      <c r="A901" s="1">
        <v>20021</v>
      </c>
      <c r="B901" t="s">
        <v>1596</v>
      </c>
      <c r="C901" t="s">
        <v>29</v>
      </c>
      <c r="D901" s="3">
        <v>21603</v>
      </c>
      <c r="E901" s="26">
        <v>587.57000000000005</v>
      </c>
      <c r="F901" s="26">
        <f t="shared" si="28"/>
        <v>36.766683118607141</v>
      </c>
      <c r="G901" s="21">
        <f>IF(F901&lt;=86,Spectrum.Pricing.Table!$C$8, IF(F901&lt;=499,Spectrum.Pricing.Table!$C$9,IF(F901&lt;=999,Spectrum.Pricing.Table!$C$10,IF(F901&gt;1000,Spectrum.Pricing.Table!$C$11))))</f>
        <v>0</v>
      </c>
      <c r="H901" s="22" t="e">
        <f>VLOOKUP(G901,Spectrum.Pricing.Table!$C$7:$H$11,3,0)</f>
        <v>#N/A</v>
      </c>
      <c r="I901" s="28" t="e">
        <f>VLOOKUP(G901,Spectrum.Pricing.Table!$C$7:$H$11,4,0)</f>
        <v>#N/A</v>
      </c>
      <c r="J901" s="26">
        <v>70</v>
      </c>
      <c r="K901" s="24" t="e">
        <f t="shared" si="29"/>
        <v>#N/A</v>
      </c>
    </row>
    <row r="902" spans="1:11" x14ac:dyDescent="0.3">
      <c r="A902" s="1">
        <v>20023</v>
      </c>
      <c r="B902" t="s">
        <v>1597</v>
      </c>
      <c r="C902" t="s">
        <v>515</v>
      </c>
      <c r="D902" s="3">
        <v>2726</v>
      </c>
      <c r="E902" s="26">
        <v>1019.89</v>
      </c>
      <c r="F902" s="26">
        <f t="shared" si="28"/>
        <v>2.6728372667640627</v>
      </c>
      <c r="G902" s="21">
        <f>IF(F902&lt;=86,Spectrum.Pricing.Table!$C$8, IF(F902&lt;=499,Spectrum.Pricing.Table!$C$9,IF(F902&lt;=999,Spectrum.Pricing.Table!$C$10,IF(F902&gt;1000,Spectrum.Pricing.Table!$C$11))))</f>
        <v>0</v>
      </c>
      <c r="H902" s="22" t="e">
        <f>VLOOKUP(G902,Spectrum.Pricing.Table!$C$7:$H$11,3,0)</f>
        <v>#N/A</v>
      </c>
      <c r="I902" s="28" t="e">
        <f>VLOOKUP(G902,Spectrum.Pricing.Table!$C$7:$H$11,4,0)</f>
        <v>#N/A</v>
      </c>
      <c r="J902" s="26">
        <v>70</v>
      </c>
      <c r="K902" s="24" t="e">
        <f t="shared" si="29"/>
        <v>#N/A</v>
      </c>
    </row>
    <row r="903" spans="1:11" x14ac:dyDescent="0.3">
      <c r="A903" s="1">
        <v>20025</v>
      </c>
      <c r="B903" t="s">
        <v>1598</v>
      </c>
      <c r="C903" t="s">
        <v>262</v>
      </c>
      <c r="D903" s="3">
        <v>2215</v>
      </c>
      <c r="E903" s="26">
        <v>974.63</v>
      </c>
      <c r="F903" s="26">
        <f t="shared" si="28"/>
        <v>2.272657316109703</v>
      </c>
      <c r="G903" s="21">
        <f>IF(F903&lt;=86,Spectrum.Pricing.Table!$C$8, IF(F903&lt;=499,Spectrum.Pricing.Table!$C$9,IF(F903&lt;=999,Spectrum.Pricing.Table!$C$10,IF(F903&gt;1000,Spectrum.Pricing.Table!$C$11))))</f>
        <v>0</v>
      </c>
      <c r="H903" s="22" t="e">
        <f>VLOOKUP(G903,Spectrum.Pricing.Table!$C$7:$H$11,3,0)</f>
        <v>#N/A</v>
      </c>
      <c r="I903" s="28" t="e">
        <f>VLOOKUP(G903,Spectrum.Pricing.Table!$C$7:$H$11,4,0)</f>
        <v>#N/A</v>
      </c>
      <c r="J903" s="26">
        <v>70</v>
      </c>
      <c r="K903" s="24" t="e">
        <f t="shared" si="29"/>
        <v>#N/A</v>
      </c>
    </row>
    <row r="904" spans="1:11" x14ac:dyDescent="0.3">
      <c r="A904" s="1">
        <v>20027</v>
      </c>
      <c r="B904" t="s">
        <v>1599</v>
      </c>
      <c r="C904" t="s">
        <v>37</v>
      </c>
      <c r="D904" s="3">
        <v>8535</v>
      </c>
      <c r="E904" s="26">
        <v>645.29999999999995</v>
      </c>
      <c r="F904" s="26">
        <f t="shared" si="28"/>
        <v>13.226406322640633</v>
      </c>
      <c r="G904" s="21">
        <f>IF(F904&lt;=86,Spectrum.Pricing.Table!$C$8, IF(F904&lt;=499,Spectrum.Pricing.Table!$C$9,IF(F904&lt;=999,Spectrum.Pricing.Table!$C$10,IF(F904&gt;1000,Spectrum.Pricing.Table!$C$11))))</f>
        <v>0</v>
      </c>
      <c r="H904" s="22" t="e">
        <f>VLOOKUP(G904,Spectrum.Pricing.Table!$C$7:$H$11,3,0)</f>
        <v>#N/A</v>
      </c>
      <c r="I904" s="28" t="e">
        <f>VLOOKUP(G904,Spectrum.Pricing.Table!$C$7:$H$11,4,0)</f>
        <v>#N/A</v>
      </c>
      <c r="J904" s="26">
        <v>70</v>
      </c>
      <c r="K904" s="24" t="e">
        <f t="shared" si="29"/>
        <v>#N/A</v>
      </c>
    </row>
    <row r="905" spans="1:11" x14ac:dyDescent="0.3">
      <c r="A905" s="1">
        <v>20029</v>
      </c>
      <c r="B905" t="s">
        <v>1600</v>
      </c>
      <c r="C905" t="s">
        <v>1601</v>
      </c>
      <c r="D905" s="3">
        <v>9533</v>
      </c>
      <c r="E905" s="26">
        <v>715.34</v>
      </c>
      <c r="F905" s="26">
        <f t="shared" si="28"/>
        <v>13.326530041658511</v>
      </c>
      <c r="G905" s="21">
        <f>IF(F905&lt;=86,Spectrum.Pricing.Table!$C$8, IF(F905&lt;=499,Spectrum.Pricing.Table!$C$9,IF(F905&lt;=999,Spectrum.Pricing.Table!$C$10,IF(F905&gt;1000,Spectrum.Pricing.Table!$C$11))))</f>
        <v>0</v>
      </c>
      <c r="H905" s="22" t="e">
        <f>VLOOKUP(G905,Spectrum.Pricing.Table!$C$7:$H$11,3,0)</f>
        <v>#N/A</v>
      </c>
      <c r="I905" s="28" t="e">
        <f>VLOOKUP(G905,Spectrum.Pricing.Table!$C$7:$H$11,4,0)</f>
        <v>#N/A</v>
      </c>
      <c r="J905" s="26">
        <v>70</v>
      </c>
      <c r="K905" s="24" t="e">
        <f t="shared" si="29"/>
        <v>#N/A</v>
      </c>
    </row>
    <row r="906" spans="1:11" x14ac:dyDescent="0.3">
      <c r="A906" s="1">
        <v>20031</v>
      </c>
      <c r="B906" t="s">
        <v>1602</v>
      </c>
      <c r="C906" t="s">
        <v>1603</v>
      </c>
      <c r="D906" s="3">
        <v>8601</v>
      </c>
      <c r="E906" s="26">
        <v>626.95000000000005</v>
      </c>
      <c r="F906" s="26">
        <f t="shared" si="28"/>
        <v>13.718797352260944</v>
      </c>
      <c r="G906" s="21">
        <f>IF(F906&lt;=86,Spectrum.Pricing.Table!$C$8, IF(F906&lt;=499,Spectrum.Pricing.Table!$C$9,IF(F906&lt;=999,Spectrum.Pricing.Table!$C$10,IF(F906&gt;1000,Spectrum.Pricing.Table!$C$11))))</f>
        <v>0</v>
      </c>
      <c r="H906" s="22" t="e">
        <f>VLOOKUP(G906,Spectrum.Pricing.Table!$C$7:$H$11,3,0)</f>
        <v>#N/A</v>
      </c>
      <c r="I906" s="28" t="e">
        <f>VLOOKUP(G906,Spectrum.Pricing.Table!$C$7:$H$11,4,0)</f>
        <v>#N/A</v>
      </c>
      <c r="J906" s="26">
        <v>70</v>
      </c>
      <c r="K906" s="24" t="e">
        <f t="shared" si="29"/>
        <v>#N/A</v>
      </c>
    </row>
    <row r="907" spans="1:11" x14ac:dyDescent="0.3">
      <c r="A907" s="1">
        <v>20033</v>
      </c>
      <c r="B907" t="s">
        <v>1604</v>
      </c>
      <c r="C907" t="s">
        <v>1605</v>
      </c>
      <c r="D907" s="3">
        <v>1891</v>
      </c>
      <c r="E907" s="26">
        <v>788.3</v>
      </c>
      <c r="F907" s="26">
        <f t="shared" si="28"/>
        <v>2.3988329316250159</v>
      </c>
      <c r="G907" s="21">
        <f>IF(F907&lt;=86,Spectrum.Pricing.Table!$C$8, IF(F907&lt;=499,Spectrum.Pricing.Table!$C$9,IF(F907&lt;=999,Spectrum.Pricing.Table!$C$10,IF(F907&gt;1000,Spectrum.Pricing.Table!$C$11))))</f>
        <v>0</v>
      </c>
      <c r="H907" s="22" t="e">
        <f>VLOOKUP(G907,Spectrum.Pricing.Table!$C$7:$H$11,3,0)</f>
        <v>#N/A</v>
      </c>
      <c r="I907" s="28" t="e">
        <f>VLOOKUP(G907,Spectrum.Pricing.Table!$C$7:$H$11,4,0)</f>
        <v>#N/A</v>
      </c>
      <c r="J907" s="26">
        <v>70</v>
      </c>
      <c r="K907" s="24" t="e">
        <f t="shared" si="29"/>
        <v>#N/A</v>
      </c>
    </row>
    <row r="908" spans="1:11" x14ac:dyDescent="0.3">
      <c r="A908" s="1">
        <v>20035</v>
      </c>
      <c r="B908" t="s">
        <v>1606</v>
      </c>
      <c r="C908" t="s">
        <v>1607</v>
      </c>
      <c r="D908" s="3">
        <v>36311</v>
      </c>
      <c r="E908" s="26">
        <v>1125.75</v>
      </c>
      <c r="F908" s="26">
        <f t="shared" si="28"/>
        <v>32.254941150344216</v>
      </c>
      <c r="G908" s="21">
        <f>IF(F908&lt;=86,Spectrum.Pricing.Table!$C$8, IF(F908&lt;=499,Spectrum.Pricing.Table!$C$9,IF(F908&lt;=999,Spectrum.Pricing.Table!$C$10,IF(F908&gt;1000,Spectrum.Pricing.Table!$C$11))))</f>
        <v>0</v>
      </c>
      <c r="H908" s="22" t="e">
        <f>VLOOKUP(G908,Spectrum.Pricing.Table!$C$7:$H$11,3,0)</f>
        <v>#N/A</v>
      </c>
      <c r="I908" s="28" t="e">
        <f>VLOOKUP(G908,Spectrum.Pricing.Table!$C$7:$H$11,4,0)</f>
        <v>#N/A</v>
      </c>
      <c r="J908" s="26">
        <v>70</v>
      </c>
      <c r="K908" s="24" t="e">
        <f t="shared" si="29"/>
        <v>#N/A</v>
      </c>
    </row>
    <row r="909" spans="1:11" x14ac:dyDescent="0.3">
      <c r="A909" s="1">
        <v>20037</v>
      </c>
      <c r="B909" t="s">
        <v>1608</v>
      </c>
      <c r="C909" t="s">
        <v>274</v>
      </c>
      <c r="D909" s="3">
        <v>39134</v>
      </c>
      <c r="E909" s="26">
        <v>589.76</v>
      </c>
      <c r="F909" s="26">
        <f t="shared" si="28"/>
        <v>66.355805751492127</v>
      </c>
      <c r="G909" s="21">
        <f>IF(F909&lt;=86,Spectrum.Pricing.Table!$C$8, IF(F909&lt;=499,Spectrum.Pricing.Table!$C$9,IF(F909&lt;=999,Spectrum.Pricing.Table!$C$10,IF(F909&gt;1000,Spectrum.Pricing.Table!$C$11))))</f>
        <v>0</v>
      </c>
      <c r="H909" s="22" t="e">
        <f>VLOOKUP(G909,Spectrum.Pricing.Table!$C$7:$H$11,3,0)</f>
        <v>#N/A</v>
      </c>
      <c r="I909" s="28" t="e">
        <f>VLOOKUP(G909,Spectrum.Pricing.Table!$C$7:$H$11,4,0)</f>
        <v>#N/A</v>
      </c>
      <c r="J909" s="26">
        <v>70</v>
      </c>
      <c r="K909" s="24" t="e">
        <f t="shared" si="29"/>
        <v>#N/A</v>
      </c>
    </row>
    <row r="910" spans="1:11" x14ac:dyDescent="0.3">
      <c r="A910" s="1">
        <v>20039</v>
      </c>
      <c r="B910" t="s">
        <v>1609</v>
      </c>
      <c r="C910" t="s">
        <v>847</v>
      </c>
      <c r="D910" s="3">
        <v>2961</v>
      </c>
      <c r="E910" s="26">
        <v>893.52</v>
      </c>
      <c r="F910" s="26">
        <f t="shared" si="28"/>
        <v>3.3138597904915392</v>
      </c>
      <c r="G910" s="21">
        <f>IF(F910&lt;=86,Spectrum.Pricing.Table!$C$8, IF(F910&lt;=499,Spectrum.Pricing.Table!$C$9,IF(F910&lt;=999,Spectrum.Pricing.Table!$C$10,IF(F910&gt;1000,Spectrum.Pricing.Table!$C$11))))</f>
        <v>0</v>
      </c>
      <c r="H910" s="22" t="e">
        <f>VLOOKUP(G910,Spectrum.Pricing.Table!$C$7:$H$11,3,0)</f>
        <v>#N/A</v>
      </c>
      <c r="I910" s="28" t="e">
        <f>VLOOKUP(G910,Spectrum.Pricing.Table!$C$7:$H$11,4,0)</f>
        <v>#N/A</v>
      </c>
      <c r="J910" s="26">
        <v>70</v>
      </c>
      <c r="K910" s="24" t="e">
        <f t="shared" si="29"/>
        <v>#N/A</v>
      </c>
    </row>
    <row r="911" spans="1:11" x14ac:dyDescent="0.3">
      <c r="A911" s="1">
        <v>20041</v>
      </c>
      <c r="B911" t="s">
        <v>1610</v>
      </c>
      <c r="C911" t="s">
        <v>1476</v>
      </c>
      <c r="D911" s="3">
        <v>19754</v>
      </c>
      <c r="E911" s="26">
        <v>847.07</v>
      </c>
      <c r="F911" s="26">
        <f t="shared" si="28"/>
        <v>23.320386744897114</v>
      </c>
      <c r="G911" s="21">
        <f>IF(F911&lt;=86,Spectrum.Pricing.Table!$C$8, IF(F911&lt;=499,Spectrum.Pricing.Table!$C$9,IF(F911&lt;=999,Spectrum.Pricing.Table!$C$10,IF(F911&gt;1000,Spectrum.Pricing.Table!$C$11))))</f>
        <v>0</v>
      </c>
      <c r="H911" s="22" t="e">
        <f>VLOOKUP(G911,Spectrum.Pricing.Table!$C$7:$H$11,3,0)</f>
        <v>#N/A</v>
      </c>
      <c r="I911" s="28" t="e">
        <f>VLOOKUP(G911,Spectrum.Pricing.Table!$C$7:$H$11,4,0)</f>
        <v>#N/A</v>
      </c>
      <c r="J911" s="26">
        <v>70</v>
      </c>
      <c r="K911" s="24" t="e">
        <f t="shared" si="29"/>
        <v>#N/A</v>
      </c>
    </row>
    <row r="912" spans="1:11" x14ac:dyDescent="0.3">
      <c r="A912" s="1">
        <v>20043</v>
      </c>
      <c r="B912" t="s">
        <v>1611</v>
      </c>
      <c r="C912" t="s">
        <v>1612</v>
      </c>
      <c r="D912" s="3">
        <v>7945</v>
      </c>
      <c r="E912" s="26">
        <v>393.41</v>
      </c>
      <c r="F912" s="26">
        <f t="shared" si="28"/>
        <v>20.195216186675477</v>
      </c>
      <c r="G912" s="21">
        <f>IF(F912&lt;=86,Spectrum.Pricing.Table!$C$8, IF(F912&lt;=499,Spectrum.Pricing.Table!$C$9,IF(F912&lt;=999,Spectrum.Pricing.Table!$C$10,IF(F912&gt;1000,Spectrum.Pricing.Table!$C$11))))</f>
        <v>0</v>
      </c>
      <c r="H912" s="22" t="e">
        <f>VLOOKUP(G912,Spectrum.Pricing.Table!$C$7:$H$11,3,0)</f>
        <v>#N/A</v>
      </c>
      <c r="I912" s="28" t="e">
        <f>VLOOKUP(G912,Spectrum.Pricing.Table!$C$7:$H$11,4,0)</f>
        <v>#N/A</v>
      </c>
      <c r="J912" s="26">
        <v>70</v>
      </c>
      <c r="K912" s="24" t="e">
        <f t="shared" si="29"/>
        <v>#N/A</v>
      </c>
    </row>
    <row r="913" spans="1:11" x14ac:dyDescent="0.3">
      <c r="A913" s="1">
        <v>20045</v>
      </c>
      <c r="B913" t="s">
        <v>1613</v>
      </c>
      <c r="C913" t="s">
        <v>534</v>
      </c>
      <c r="D913" s="3">
        <v>110826</v>
      </c>
      <c r="E913" s="26">
        <v>455.87</v>
      </c>
      <c r="F913" s="26">
        <f t="shared" si="28"/>
        <v>243.10878101213063</v>
      </c>
      <c r="G913" s="21">
        <f>IF(F913&lt;=86,Spectrum.Pricing.Table!$C$8, IF(F913&lt;=499,Spectrum.Pricing.Table!$C$9,IF(F913&lt;=999,Spectrum.Pricing.Table!$C$10,IF(F913&gt;1000,Spectrum.Pricing.Table!$C$11))))</f>
        <v>0</v>
      </c>
      <c r="H913" s="22" t="e">
        <f>VLOOKUP(G913,Spectrum.Pricing.Table!$C$7:$H$11,3,0)</f>
        <v>#N/A</v>
      </c>
      <c r="I913" s="28" t="e">
        <f>VLOOKUP(G913,Spectrum.Pricing.Table!$C$7:$H$11,4,0)</f>
        <v>#N/A</v>
      </c>
      <c r="J913" s="26">
        <v>70</v>
      </c>
      <c r="K913" s="24" t="e">
        <f t="shared" si="29"/>
        <v>#N/A</v>
      </c>
    </row>
    <row r="914" spans="1:11" x14ac:dyDescent="0.3">
      <c r="A914" s="1">
        <v>20047</v>
      </c>
      <c r="B914" t="s">
        <v>1614</v>
      </c>
      <c r="C914" t="s">
        <v>1175</v>
      </c>
      <c r="D914" s="3">
        <v>3037</v>
      </c>
      <c r="E914" s="26">
        <v>621.89</v>
      </c>
      <c r="F914" s="26">
        <f t="shared" si="28"/>
        <v>4.8835002974802615</v>
      </c>
      <c r="G914" s="21">
        <f>IF(F914&lt;=86,Spectrum.Pricing.Table!$C$8, IF(F914&lt;=499,Spectrum.Pricing.Table!$C$9,IF(F914&lt;=999,Spectrum.Pricing.Table!$C$10,IF(F914&gt;1000,Spectrum.Pricing.Table!$C$11))))</f>
        <v>0</v>
      </c>
      <c r="H914" s="22" t="e">
        <f>VLOOKUP(G914,Spectrum.Pricing.Table!$C$7:$H$11,3,0)</f>
        <v>#N/A</v>
      </c>
      <c r="I914" s="28" t="e">
        <f>VLOOKUP(G914,Spectrum.Pricing.Table!$C$7:$H$11,4,0)</f>
        <v>#N/A</v>
      </c>
      <c r="J914" s="26">
        <v>70</v>
      </c>
      <c r="K914" s="24" t="e">
        <f t="shared" si="29"/>
        <v>#N/A</v>
      </c>
    </row>
    <row r="915" spans="1:11" x14ac:dyDescent="0.3">
      <c r="A915" s="1">
        <v>20049</v>
      </c>
      <c r="B915" t="s">
        <v>1615</v>
      </c>
      <c r="C915" t="s">
        <v>1616</v>
      </c>
      <c r="D915" s="3">
        <v>2882</v>
      </c>
      <c r="E915" s="26">
        <v>644.26</v>
      </c>
      <c r="F915" s="26">
        <f t="shared" si="28"/>
        <v>4.4733492689286933</v>
      </c>
      <c r="G915" s="21">
        <f>IF(F915&lt;=86,Spectrum.Pricing.Table!$C$8, IF(F915&lt;=499,Spectrum.Pricing.Table!$C$9,IF(F915&lt;=999,Spectrum.Pricing.Table!$C$10,IF(F915&gt;1000,Spectrum.Pricing.Table!$C$11))))</f>
        <v>0</v>
      </c>
      <c r="H915" s="22" t="e">
        <f>VLOOKUP(G915,Spectrum.Pricing.Table!$C$7:$H$11,3,0)</f>
        <v>#N/A</v>
      </c>
      <c r="I915" s="28" t="e">
        <f>VLOOKUP(G915,Spectrum.Pricing.Table!$C$7:$H$11,4,0)</f>
        <v>#N/A</v>
      </c>
      <c r="J915" s="26">
        <v>70</v>
      </c>
      <c r="K915" s="24" t="e">
        <f t="shared" si="29"/>
        <v>#N/A</v>
      </c>
    </row>
    <row r="916" spans="1:11" x14ac:dyDescent="0.3">
      <c r="A916" s="1">
        <v>20051</v>
      </c>
      <c r="B916" t="s">
        <v>1617</v>
      </c>
      <c r="C916" t="s">
        <v>1618</v>
      </c>
      <c r="D916" s="3">
        <v>28452</v>
      </c>
      <c r="E916" s="26">
        <v>899.91</v>
      </c>
      <c r="F916" s="26">
        <f t="shared" si="28"/>
        <v>31.616494982831618</v>
      </c>
      <c r="G916" s="21">
        <f>IF(F916&lt;=86,Spectrum.Pricing.Table!$C$8, IF(F916&lt;=499,Spectrum.Pricing.Table!$C$9,IF(F916&lt;=999,Spectrum.Pricing.Table!$C$10,IF(F916&gt;1000,Spectrum.Pricing.Table!$C$11))))</f>
        <v>0</v>
      </c>
      <c r="H916" s="22" t="e">
        <f>VLOOKUP(G916,Spectrum.Pricing.Table!$C$7:$H$11,3,0)</f>
        <v>#N/A</v>
      </c>
      <c r="I916" s="28" t="e">
        <f>VLOOKUP(G916,Spectrum.Pricing.Table!$C$7:$H$11,4,0)</f>
        <v>#N/A</v>
      </c>
      <c r="J916" s="26">
        <v>70</v>
      </c>
      <c r="K916" s="24" t="e">
        <f t="shared" si="29"/>
        <v>#N/A</v>
      </c>
    </row>
    <row r="917" spans="1:11" x14ac:dyDescent="0.3">
      <c r="A917" s="1">
        <v>20053</v>
      </c>
      <c r="B917" t="s">
        <v>1619</v>
      </c>
      <c r="C917" t="s">
        <v>1620</v>
      </c>
      <c r="D917" s="3">
        <v>6497</v>
      </c>
      <c r="E917" s="26">
        <v>715.85</v>
      </c>
      <c r="F917" s="26">
        <f t="shared" si="28"/>
        <v>9.0759237270377877</v>
      </c>
      <c r="G917" s="21">
        <f>IF(F917&lt;=86,Spectrum.Pricing.Table!$C$8, IF(F917&lt;=499,Spectrum.Pricing.Table!$C$9,IF(F917&lt;=999,Spectrum.Pricing.Table!$C$10,IF(F917&gt;1000,Spectrum.Pricing.Table!$C$11))))</f>
        <v>0</v>
      </c>
      <c r="H917" s="22" t="e">
        <f>VLOOKUP(G917,Spectrum.Pricing.Table!$C$7:$H$11,3,0)</f>
        <v>#N/A</v>
      </c>
      <c r="I917" s="28" t="e">
        <f>VLOOKUP(G917,Spectrum.Pricing.Table!$C$7:$H$11,4,0)</f>
        <v>#N/A</v>
      </c>
      <c r="J917" s="26">
        <v>70</v>
      </c>
      <c r="K917" s="24" t="e">
        <f t="shared" si="29"/>
        <v>#N/A</v>
      </c>
    </row>
    <row r="918" spans="1:11" x14ac:dyDescent="0.3">
      <c r="A918" s="1">
        <v>20055</v>
      </c>
      <c r="B918" t="s">
        <v>1621</v>
      </c>
      <c r="C918" t="s">
        <v>1622</v>
      </c>
      <c r="D918" s="3">
        <v>36776</v>
      </c>
      <c r="E918" s="26">
        <v>1301.97</v>
      </c>
      <c r="F918" s="26">
        <f t="shared" si="28"/>
        <v>28.246426568968563</v>
      </c>
      <c r="G918" s="21">
        <f>IF(F918&lt;=86,Spectrum.Pricing.Table!$C$8, IF(F918&lt;=499,Spectrum.Pricing.Table!$C$9,IF(F918&lt;=999,Spectrum.Pricing.Table!$C$10,IF(F918&gt;1000,Spectrum.Pricing.Table!$C$11))))</f>
        <v>0</v>
      </c>
      <c r="H918" s="22" t="e">
        <f>VLOOKUP(G918,Spectrum.Pricing.Table!$C$7:$H$11,3,0)</f>
        <v>#N/A</v>
      </c>
      <c r="I918" s="28" t="e">
        <f>VLOOKUP(G918,Spectrum.Pricing.Table!$C$7:$H$11,4,0)</f>
        <v>#N/A</v>
      </c>
      <c r="J918" s="26">
        <v>70</v>
      </c>
      <c r="K918" s="24" t="e">
        <f t="shared" si="29"/>
        <v>#N/A</v>
      </c>
    </row>
    <row r="919" spans="1:11" x14ac:dyDescent="0.3">
      <c r="A919" s="1">
        <v>20057</v>
      </c>
      <c r="B919" t="s">
        <v>1623</v>
      </c>
      <c r="C919" t="s">
        <v>1179</v>
      </c>
      <c r="D919" s="3">
        <v>33848</v>
      </c>
      <c r="E919" s="26">
        <v>1098.27</v>
      </c>
      <c r="F919" s="26">
        <f t="shared" si="28"/>
        <v>30.819379569686873</v>
      </c>
      <c r="G919" s="21">
        <f>IF(F919&lt;=86,Spectrum.Pricing.Table!$C$8, IF(F919&lt;=499,Spectrum.Pricing.Table!$C$9,IF(F919&lt;=999,Spectrum.Pricing.Table!$C$10,IF(F919&gt;1000,Spectrum.Pricing.Table!$C$11))))</f>
        <v>0</v>
      </c>
      <c r="H919" s="22" t="e">
        <f>VLOOKUP(G919,Spectrum.Pricing.Table!$C$7:$H$11,3,0)</f>
        <v>#N/A</v>
      </c>
      <c r="I919" s="28" t="e">
        <f>VLOOKUP(G919,Spectrum.Pricing.Table!$C$7:$H$11,4,0)</f>
        <v>#N/A</v>
      </c>
      <c r="J919" s="26">
        <v>70</v>
      </c>
      <c r="K919" s="24" t="e">
        <f t="shared" si="29"/>
        <v>#N/A</v>
      </c>
    </row>
    <row r="920" spans="1:11" x14ac:dyDescent="0.3">
      <c r="A920" s="1">
        <v>20059</v>
      </c>
      <c r="B920" t="s">
        <v>1624</v>
      </c>
      <c r="C920" t="s">
        <v>69</v>
      </c>
      <c r="D920" s="3">
        <v>25992</v>
      </c>
      <c r="E920" s="26">
        <v>571.76</v>
      </c>
      <c r="F920" s="26">
        <f t="shared" si="28"/>
        <v>45.459633412620683</v>
      </c>
      <c r="G920" s="21">
        <f>IF(F920&lt;=86,Spectrum.Pricing.Table!$C$8, IF(F920&lt;=499,Spectrum.Pricing.Table!$C$9,IF(F920&lt;=999,Spectrum.Pricing.Table!$C$10,IF(F920&gt;1000,Spectrum.Pricing.Table!$C$11))))</f>
        <v>0</v>
      </c>
      <c r="H920" s="22" t="e">
        <f>VLOOKUP(G920,Spectrum.Pricing.Table!$C$7:$H$11,3,0)</f>
        <v>#N/A</v>
      </c>
      <c r="I920" s="28" t="e">
        <f>VLOOKUP(G920,Spectrum.Pricing.Table!$C$7:$H$11,4,0)</f>
        <v>#N/A</v>
      </c>
      <c r="J920" s="26">
        <v>70</v>
      </c>
      <c r="K920" s="24" t="e">
        <f t="shared" si="29"/>
        <v>#N/A</v>
      </c>
    </row>
    <row r="921" spans="1:11" x14ac:dyDescent="0.3">
      <c r="A921" s="1">
        <v>20061</v>
      </c>
      <c r="B921" t="s">
        <v>1625</v>
      </c>
      <c r="C921" t="s">
        <v>1626</v>
      </c>
      <c r="D921" s="3">
        <v>34362</v>
      </c>
      <c r="E921" s="26">
        <v>384.62</v>
      </c>
      <c r="F921" s="26">
        <f t="shared" si="28"/>
        <v>89.340127918464972</v>
      </c>
      <c r="G921" s="21">
        <f>IF(F921&lt;=86,Spectrum.Pricing.Table!$C$8, IF(F921&lt;=499,Spectrum.Pricing.Table!$C$9,IF(F921&lt;=999,Spectrum.Pricing.Table!$C$10,IF(F921&gt;1000,Spectrum.Pricing.Table!$C$11))))</f>
        <v>0</v>
      </c>
      <c r="H921" s="22" t="e">
        <f>VLOOKUP(G921,Spectrum.Pricing.Table!$C$7:$H$11,3,0)</f>
        <v>#N/A</v>
      </c>
      <c r="I921" s="28" t="e">
        <f>VLOOKUP(G921,Spectrum.Pricing.Table!$C$7:$H$11,4,0)</f>
        <v>#N/A</v>
      </c>
      <c r="J921" s="26">
        <v>70</v>
      </c>
      <c r="K921" s="24" t="e">
        <f t="shared" si="29"/>
        <v>#N/A</v>
      </c>
    </row>
    <row r="922" spans="1:11" x14ac:dyDescent="0.3">
      <c r="A922" s="1">
        <v>20063</v>
      </c>
      <c r="B922" t="s">
        <v>1627</v>
      </c>
      <c r="C922" t="s">
        <v>1628</v>
      </c>
      <c r="D922" s="3">
        <v>2695</v>
      </c>
      <c r="E922" s="26">
        <v>1071.6600000000001</v>
      </c>
      <c r="F922" s="26">
        <f t="shared" si="28"/>
        <v>2.5147901386633817</v>
      </c>
      <c r="G922" s="21">
        <f>IF(F922&lt;=86,Spectrum.Pricing.Table!$C$8, IF(F922&lt;=499,Spectrum.Pricing.Table!$C$9,IF(F922&lt;=999,Spectrum.Pricing.Table!$C$10,IF(F922&gt;1000,Spectrum.Pricing.Table!$C$11))))</f>
        <v>0</v>
      </c>
      <c r="H922" s="22" t="e">
        <f>VLOOKUP(G922,Spectrum.Pricing.Table!$C$7:$H$11,3,0)</f>
        <v>#N/A</v>
      </c>
      <c r="I922" s="28" t="e">
        <f>VLOOKUP(G922,Spectrum.Pricing.Table!$C$7:$H$11,4,0)</f>
        <v>#N/A</v>
      </c>
      <c r="J922" s="26">
        <v>70</v>
      </c>
      <c r="K922" s="24" t="e">
        <f t="shared" si="29"/>
        <v>#N/A</v>
      </c>
    </row>
    <row r="923" spans="1:11" x14ac:dyDescent="0.3">
      <c r="A923" s="1">
        <v>20065</v>
      </c>
      <c r="B923" t="s">
        <v>1629</v>
      </c>
      <c r="C923" t="s">
        <v>220</v>
      </c>
      <c r="D923" s="3">
        <v>2597</v>
      </c>
      <c r="E923" s="26">
        <v>898.52</v>
      </c>
      <c r="F923" s="26">
        <f t="shared" si="28"/>
        <v>2.8903085073231538</v>
      </c>
      <c r="G923" s="21">
        <f>IF(F923&lt;=86,Spectrum.Pricing.Table!$C$8, IF(F923&lt;=499,Spectrum.Pricing.Table!$C$9,IF(F923&lt;=999,Spectrum.Pricing.Table!$C$10,IF(F923&gt;1000,Spectrum.Pricing.Table!$C$11))))</f>
        <v>0</v>
      </c>
      <c r="H923" s="22" t="e">
        <f>VLOOKUP(G923,Spectrum.Pricing.Table!$C$7:$H$11,3,0)</f>
        <v>#N/A</v>
      </c>
      <c r="I923" s="28" t="e">
        <f>VLOOKUP(G923,Spectrum.Pricing.Table!$C$7:$H$11,4,0)</f>
        <v>#N/A</v>
      </c>
      <c r="J923" s="26">
        <v>70</v>
      </c>
      <c r="K923" s="24" t="e">
        <f t="shared" si="29"/>
        <v>#N/A</v>
      </c>
    </row>
    <row r="924" spans="1:11" x14ac:dyDescent="0.3">
      <c r="A924" s="1">
        <v>20067</v>
      </c>
      <c r="B924" t="s">
        <v>1630</v>
      </c>
      <c r="C924" t="s">
        <v>292</v>
      </c>
      <c r="D924" s="3">
        <v>7829</v>
      </c>
      <c r="E924" s="26">
        <v>574.79999999999995</v>
      </c>
      <c r="F924" s="26">
        <f t="shared" si="28"/>
        <v>13.620389700765484</v>
      </c>
      <c r="G924" s="21">
        <f>IF(F924&lt;=86,Spectrum.Pricing.Table!$C$8, IF(F924&lt;=499,Spectrum.Pricing.Table!$C$9,IF(F924&lt;=999,Spectrum.Pricing.Table!$C$10,IF(F924&gt;1000,Spectrum.Pricing.Table!$C$11))))</f>
        <v>0</v>
      </c>
      <c r="H924" s="22" t="e">
        <f>VLOOKUP(G924,Spectrum.Pricing.Table!$C$7:$H$11,3,0)</f>
        <v>#N/A</v>
      </c>
      <c r="I924" s="28" t="e">
        <f>VLOOKUP(G924,Spectrum.Pricing.Table!$C$7:$H$11,4,0)</f>
        <v>#N/A</v>
      </c>
      <c r="J924" s="26">
        <v>70</v>
      </c>
      <c r="K924" s="24" t="e">
        <f t="shared" si="29"/>
        <v>#N/A</v>
      </c>
    </row>
    <row r="925" spans="1:11" x14ac:dyDescent="0.3">
      <c r="A925" s="1">
        <v>20069</v>
      </c>
      <c r="B925" t="s">
        <v>1631</v>
      </c>
      <c r="C925" t="s">
        <v>1632</v>
      </c>
      <c r="D925" s="3">
        <v>6006</v>
      </c>
      <c r="E925" s="26">
        <v>868.87</v>
      </c>
      <c r="F925" s="26">
        <f t="shared" si="28"/>
        <v>6.9124264849747377</v>
      </c>
      <c r="G925" s="21">
        <f>IF(F925&lt;=86,Spectrum.Pricing.Table!$C$8, IF(F925&lt;=499,Spectrum.Pricing.Table!$C$9,IF(F925&lt;=999,Spectrum.Pricing.Table!$C$10,IF(F925&gt;1000,Spectrum.Pricing.Table!$C$11))))</f>
        <v>0</v>
      </c>
      <c r="H925" s="22" t="e">
        <f>VLOOKUP(G925,Spectrum.Pricing.Table!$C$7:$H$11,3,0)</f>
        <v>#N/A</v>
      </c>
      <c r="I925" s="28" t="e">
        <f>VLOOKUP(G925,Spectrum.Pricing.Table!$C$7:$H$11,4,0)</f>
        <v>#N/A</v>
      </c>
      <c r="J925" s="26">
        <v>70</v>
      </c>
      <c r="K925" s="24" t="e">
        <f t="shared" si="29"/>
        <v>#N/A</v>
      </c>
    </row>
    <row r="926" spans="1:11" x14ac:dyDescent="0.3">
      <c r="A926" s="1">
        <v>20071</v>
      </c>
      <c r="B926" t="s">
        <v>1633</v>
      </c>
      <c r="C926" t="s">
        <v>1634</v>
      </c>
      <c r="D926" s="3">
        <v>1247</v>
      </c>
      <c r="E926" s="26">
        <v>778.45</v>
      </c>
      <c r="F926" s="26">
        <f t="shared" si="28"/>
        <v>1.6019012139507995</v>
      </c>
      <c r="G926" s="21">
        <f>IF(F926&lt;=86,Spectrum.Pricing.Table!$C$8, IF(F926&lt;=499,Spectrum.Pricing.Table!$C$9,IF(F926&lt;=999,Spectrum.Pricing.Table!$C$10,IF(F926&gt;1000,Spectrum.Pricing.Table!$C$11))))</f>
        <v>0</v>
      </c>
      <c r="H926" s="22" t="e">
        <f>VLOOKUP(G926,Spectrum.Pricing.Table!$C$7:$H$11,3,0)</f>
        <v>#N/A</v>
      </c>
      <c r="I926" s="28" t="e">
        <f>VLOOKUP(G926,Spectrum.Pricing.Table!$C$7:$H$11,4,0)</f>
        <v>#N/A</v>
      </c>
      <c r="J926" s="26">
        <v>70</v>
      </c>
      <c r="K926" s="24" t="e">
        <f t="shared" si="29"/>
        <v>#N/A</v>
      </c>
    </row>
    <row r="927" spans="1:11" x14ac:dyDescent="0.3">
      <c r="A927" s="1">
        <v>20073</v>
      </c>
      <c r="B927" t="s">
        <v>1635</v>
      </c>
      <c r="C927" t="s">
        <v>1636</v>
      </c>
      <c r="D927" s="3">
        <v>6689</v>
      </c>
      <c r="E927" s="26">
        <v>1143.3</v>
      </c>
      <c r="F927" s="26">
        <f t="shared" si="28"/>
        <v>5.8506078894428413</v>
      </c>
      <c r="G927" s="21">
        <f>IF(F927&lt;=86,Spectrum.Pricing.Table!$C$8, IF(F927&lt;=499,Spectrum.Pricing.Table!$C$9,IF(F927&lt;=999,Spectrum.Pricing.Table!$C$10,IF(F927&gt;1000,Spectrum.Pricing.Table!$C$11))))</f>
        <v>0</v>
      </c>
      <c r="H927" s="22" t="e">
        <f>VLOOKUP(G927,Spectrum.Pricing.Table!$C$7:$H$11,3,0)</f>
        <v>#N/A</v>
      </c>
      <c r="I927" s="28" t="e">
        <f>VLOOKUP(G927,Spectrum.Pricing.Table!$C$7:$H$11,4,0)</f>
        <v>#N/A</v>
      </c>
      <c r="J927" s="26">
        <v>70</v>
      </c>
      <c r="K927" s="24" t="e">
        <f t="shared" si="29"/>
        <v>#N/A</v>
      </c>
    </row>
    <row r="928" spans="1:11" x14ac:dyDescent="0.3">
      <c r="A928" s="1">
        <v>20075</v>
      </c>
      <c r="B928" t="s">
        <v>1637</v>
      </c>
      <c r="C928" t="s">
        <v>690</v>
      </c>
      <c r="D928" s="3">
        <v>2690</v>
      </c>
      <c r="E928" s="26">
        <v>996.51</v>
      </c>
      <c r="F928" s="26">
        <f t="shared" si="28"/>
        <v>2.6994209792174688</v>
      </c>
      <c r="G928" s="21">
        <f>IF(F928&lt;=86,Spectrum.Pricing.Table!$C$8, IF(F928&lt;=499,Spectrum.Pricing.Table!$C$9,IF(F928&lt;=999,Spectrum.Pricing.Table!$C$10,IF(F928&gt;1000,Spectrum.Pricing.Table!$C$11))))</f>
        <v>0</v>
      </c>
      <c r="H928" s="22" t="e">
        <f>VLOOKUP(G928,Spectrum.Pricing.Table!$C$7:$H$11,3,0)</f>
        <v>#N/A</v>
      </c>
      <c r="I928" s="28" t="e">
        <f>VLOOKUP(G928,Spectrum.Pricing.Table!$C$7:$H$11,4,0)</f>
        <v>#N/A</v>
      </c>
      <c r="J928" s="26">
        <v>70</v>
      </c>
      <c r="K928" s="24" t="e">
        <f t="shared" si="29"/>
        <v>#N/A</v>
      </c>
    </row>
    <row r="929" spans="1:11" x14ac:dyDescent="0.3">
      <c r="A929" s="1">
        <v>20077</v>
      </c>
      <c r="B929" t="s">
        <v>1638</v>
      </c>
      <c r="C929" t="s">
        <v>1639</v>
      </c>
      <c r="D929" s="3">
        <v>6034</v>
      </c>
      <c r="E929" s="26">
        <v>801.27</v>
      </c>
      <c r="F929" s="26">
        <f t="shared" si="28"/>
        <v>7.5305452594007019</v>
      </c>
      <c r="G929" s="21">
        <f>IF(F929&lt;=86,Spectrum.Pricing.Table!$C$8, IF(F929&lt;=499,Spectrum.Pricing.Table!$C$9,IF(F929&lt;=999,Spectrum.Pricing.Table!$C$10,IF(F929&gt;1000,Spectrum.Pricing.Table!$C$11))))</f>
        <v>0</v>
      </c>
      <c r="H929" s="22" t="e">
        <f>VLOOKUP(G929,Spectrum.Pricing.Table!$C$7:$H$11,3,0)</f>
        <v>#N/A</v>
      </c>
      <c r="I929" s="28" t="e">
        <f>VLOOKUP(G929,Spectrum.Pricing.Table!$C$7:$H$11,4,0)</f>
        <v>#N/A</v>
      </c>
      <c r="J929" s="26">
        <v>70</v>
      </c>
      <c r="K929" s="24" t="e">
        <f t="shared" si="29"/>
        <v>#N/A</v>
      </c>
    </row>
    <row r="930" spans="1:11" x14ac:dyDescent="0.3">
      <c r="A930" s="1">
        <v>20079</v>
      </c>
      <c r="B930" t="s">
        <v>1640</v>
      </c>
      <c r="C930" t="s">
        <v>1641</v>
      </c>
      <c r="D930" s="3">
        <v>34684</v>
      </c>
      <c r="E930" s="26">
        <v>539.75</v>
      </c>
      <c r="F930" s="26">
        <f t="shared" si="28"/>
        <v>64.259379342288099</v>
      </c>
      <c r="G930" s="21">
        <f>IF(F930&lt;=86,Spectrum.Pricing.Table!$C$8, IF(F930&lt;=499,Spectrum.Pricing.Table!$C$9,IF(F930&lt;=999,Spectrum.Pricing.Table!$C$10,IF(F930&gt;1000,Spectrum.Pricing.Table!$C$11))))</f>
        <v>0</v>
      </c>
      <c r="H930" s="22" t="e">
        <f>VLOOKUP(G930,Spectrum.Pricing.Table!$C$7:$H$11,3,0)</f>
        <v>#N/A</v>
      </c>
      <c r="I930" s="28" t="e">
        <f>VLOOKUP(G930,Spectrum.Pricing.Table!$C$7:$H$11,4,0)</f>
        <v>#N/A</v>
      </c>
      <c r="J930" s="26">
        <v>70</v>
      </c>
      <c r="K930" s="24" t="e">
        <f t="shared" si="29"/>
        <v>#N/A</v>
      </c>
    </row>
    <row r="931" spans="1:11" x14ac:dyDescent="0.3">
      <c r="A931" s="1">
        <v>20081</v>
      </c>
      <c r="B931" t="s">
        <v>1642</v>
      </c>
      <c r="C931" t="s">
        <v>1643</v>
      </c>
      <c r="D931" s="3">
        <v>4256</v>
      </c>
      <c r="E931" s="26">
        <v>577.52</v>
      </c>
      <c r="F931" s="26">
        <f t="shared" si="28"/>
        <v>7.3694417509350325</v>
      </c>
      <c r="G931" s="21">
        <f>IF(F931&lt;=86,Spectrum.Pricing.Table!$C$8, IF(F931&lt;=499,Spectrum.Pricing.Table!$C$9,IF(F931&lt;=999,Spectrum.Pricing.Table!$C$10,IF(F931&gt;1000,Spectrum.Pricing.Table!$C$11))))</f>
        <v>0</v>
      </c>
      <c r="H931" s="22" t="e">
        <f>VLOOKUP(G931,Spectrum.Pricing.Table!$C$7:$H$11,3,0)</f>
        <v>#N/A</v>
      </c>
      <c r="I931" s="28" t="e">
        <f>VLOOKUP(G931,Spectrum.Pricing.Table!$C$7:$H$11,4,0)</f>
        <v>#N/A</v>
      </c>
      <c r="J931" s="26">
        <v>70</v>
      </c>
      <c r="K931" s="24" t="e">
        <f t="shared" si="29"/>
        <v>#N/A</v>
      </c>
    </row>
    <row r="932" spans="1:11" x14ac:dyDescent="0.3">
      <c r="A932" s="1">
        <v>20083</v>
      </c>
      <c r="B932" t="s">
        <v>1644</v>
      </c>
      <c r="C932" t="s">
        <v>1645</v>
      </c>
      <c r="D932" s="3">
        <v>1916</v>
      </c>
      <c r="E932" s="26">
        <v>859.99</v>
      </c>
      <c r="F932" s="26">
        <f t="shared" si="28"/>
        <v>2.2279328829404994</v>
      </c>
      <c r="G932" s="21">
        <f>IF(F932&lt;=86,Spectrum.Pricing.Table!$C$8, IF(F932&lt;=499,Spectrum.Pricing.Table!$C$9,IF(F932&lt;=999,Spectrum.Pricing.Table!$C$10,IF(F932&gt;1000,Spectrum.Pricing.Table!$C$11))))</f>
        <v>0</v>
      </c>
      <c r="H932" s="22" t="e">
        <f>VLOOKUP(G932,Spectrum.Pricing.Table!$C$7:$H$11,3,0)</f>
        <v>#N/A</v>
      </c>
      <c r="I932" s="28" t="e">
        <f>VLOOKUP(G932,Spectrum.Pricing.Table!$C$7:$H$11,4,0)</f>
        <v>#N/A</v>
      </c>
      <c r="J932" s="26">
        <v>70</v>
      </c>
      <c r="K932" s="24" t="e">
        <f t="shared" si="29"/>
        <v>#N/A</v>
      </c>
    </row>
    <row r="933" spans="1:11" x14ac:dyDescent="0.3">
      <c r="A933" s="1">
        <v>20085</v>
      </c>
      <c r="B933" t="s">
        <v>1646</v>
      </c>
      <c r="C933" t="s">
        <v>81</v>
      </c>
      <c r="D933" s="3">
        <v>13462</v>
      </c>
      <c r="E933" s="26">
        <v>656.22</v>
      </c>
      <c r="F933" s="26">
        <f t="shared" si="28"/>
        <v>20.514461613483281</v>
      </c>
      <c r="G933" s="21">
        <f>IF(F933&lt;=86,Spectrum.Pricing.Table!$C$8, IF(F933&lt;=499,Spectrum.Pricing.Table!$C$9,IF(F933&lt;=999,Spectrum.Pricing.Table!$C$10,IF(F933&gt;1000,Spectrum.Pricing.Table!$C$11))))</f>
        <v>0</v>
      </c>
      <c r="H933" s="22" t="e">
        <f>VLOOKUP(G933,Spectrum.Pricing.Table!$C$7:$H$11,3,0)</f>
        <v>#N/A</v>
      </c>
      <c r="I933" s="28" t="e">
        <f>VLOOKUP(G933,Spectrum.Pricing.Table!$C$7:$H$11,4,0)</f>
        <v>#N/A</v>
      </c>
      <c r="J933" s="26">
        <v>70</v>
      </c>
      <c r="K933" s="24" t="e">
        <f t="shared" si="29"/>
        <v>#N/A</v>
      </c>
    </row>
    <row r="934" spans="1:11" x14ac:dyDescent="0.3">
      <c r="A934" s="1">
        <v>20087</v>
      </c>
      <c r="B934" t="s">
        <v>1647</v>
      </c>
      <c r="C934" t="s">
        <v>83</v>
      </c>
      <c r="D934" s="3">
        <v>19126</v>
      </c>
      <c r="E934" s="26">
        <v>532.57000000000005</v>
      </c>
      <c r="F934" s="26">
        <f t="shared" si="28"/>
        <v>35.912649980284279</v>
      </c>
      <c r="G934" s="21">
        <f>IF(F934&lt;=86,Spectrum.Pricing.Table!$C$8, IF(F934&lt;=499,Spectrum.Pricing.Table!$C$9,IF(F934&lt;=999,Spectrum.Pricing.Table!$C$10,IF(F934&gt;1000,Spectrum.Pricing.Table!$C$11))))</f>
        <v>0</v>
      </c>
      <c r="H934" s="22" t="e">
        <f>VLOOKUP(G934,Spectrum.Pricing.Table!$C$7:$H$11,3,0)</f>
        <v>#N/A</v>
      </c>
      <c r="I934" s="28" t="e">
        <f>VLOOKUP(G934,Spectrum.Pricing.Table!$C$7:$H$11,4,0)</f>
        <v>#N/A</v>
      </c>
      <c r="J934" s="26">
        <v>70</v>
      </c>
      <c r="K934" s="24" t="e">
        <f t="shared" si="29"/>
        <v>#N/A</v>
      </c>
    </row>
    <row r="935" spans="1:11" x14ac:dyDescent="0.3">
      <c r="A935" s="1">
        <v>20089</v>
      </c>
      <c r="B935" t="s">
        <v>1648</v>
      </c>
      <c r="C935" t="s">
        <v>1649</v>
      </c>
      <c r="D935" s="3">
        <v>3077</v>
      </c>
      <c r="E935" s="26">
        <v>909.78</v>
      </c>
      <c r="F935" s="26">
        <f t="shared" si="28"/>
        <v>3.3821363406537843</v>
      </c>
      <c r="G935" s="21">
        <f>IF(F935&lt;=86,Spectrum.Pricing.Table!$C$8, IF(F935&lt;=499,Spectrum.Pricing.Table!$C$9,IF(F935&lt;=999,Spectrum.Pricing.Table!$C$10,IF(F935&gt;1000,Spectrum.Pricing.Table!$C$11))))</f>
        <v>0</v>
      </c>
      <c r="H935" s="22" t="e">
        <f>VLOOKUP(G935,Spectrum.Pricing.Table!$C$7:$H$11,3,0)</f>
        <v>#N/A</v>
      </c>
      <c r="I935" s="28" t="e">
        <f>VLOOKUP(G935,Spectrum.Pricing.Table!$C$7:$H$11,4,0)</f>
        <v>#N/A</v>
      </c>
      <c r="J935" s="26">
        <v>70</v>
      </c>
      <c r="K935" s="24" t="e">
        <f t="shared" si="29"/>
        <v>#N/A</v>
      </c>
    </row>
    <row r="936" spans="1:11" x14ac:dyDescent="0.3">
      <c r="A936" s="1">
        <v>20091</v>
      </c>
      <c r="B936" t="s">
        <v>1650</v>
      </c>
      <c r="C936" t="s">
        <v>307</v>
      </c>
      <c r="D936" s="3">
        <v>544179</v>
      </c>
      <c r="E936" s="26">
        <v>473.37</v>
      </c>
      <c r="F936" s="26">
        <f t="shared" si="28"/>
        <v>1149.5848913112363</v>
      </c>
      <c r="G936" s="21">
        <f>IF(F936&lt;=86,Spectrum.Pricing.Table!$C$8, IF(F936&lt;=499,Spectrum.Pricing.Table!$C$9,IF(F936&lt;=999,Spectrum.Pricing.Table!$C$10,IF(F936&gt;1000,Spectrum.Pricing.Table!$C$11))))</f>
        <v>0</v>
      </c>
      <c r="H936" s="22" t="e">
        <f>VLOOKUP(G936,Spectrum.Pricing.Table!$C$7:$H$11,3,0)</f>
        <v>#N/A</v>
      </c>
      <c r="I936" s="28" t="e">
        <f>VLOOKUP(G936,Spectrum.Pricing.Table!$C$7:$H$11,4,0)</f>
        <v>#N/A</v>
      </c>
      <c r="J936" s="26">
        <v>70</v>
      </c>
      <c r="K936" s="24" t="e">
        <f t="shared" si="29"/>
        <v>#N/A</v>
      </c>
    </row>
    <row r="937" spans="1:11" x14ac:dyDescent="0.3">
      <c r="A937" s="1">
        <v>20093</v>
      </c>
      <c r="B937" t="s">
        <v>1651</v>
      </c>
      <c r="C937" t="s">
        <v>1652</v>
      </c>
      <c r="D937" s="3">
        <v>3977</v>
      </c>
      <c r="E937" s="26">
        <v>870.54</v>
      </c>
      <c r="F937" s="26">
        <f t="shared" si="28"/>
        <v>4.5684287913249246</v>
      </c>
      <c r="G937" s="21">
        <f>IF(F937&lt;=86,Spectrum.Pricing.Table!$C$8, IF(F937&lt;=499,Spectrum.Pricing.Table!$C$9,IF(F937&lt;=999,Spectrum.Pricing.Table!$C$10,IF(F937&gt;1000,Spectrum.Pricing.Table!$C$11))))</f>
        <v>0</v>
      </c>
      <c r="H937" s="22" t="e">
        <f>VLOOKUP(G937,Spectrum.Pricing.Table!$C$7:$H$11,3,0)</f>
        <v>#N/A</v>
      </c>
      <c r="I937" s="28" t="e">
        <f>VLOOKUP(G937,Spectrum.Pricing.Table!$C$7:$H$11,4,0)</f>
        <v>#N/A</v>
      </c>
      <c r="J937" s="26">
        <v>70</v>
      </c>
      <c r="K937" s="24" t="e">
        <f t="shared" si="29"/>
        <v>#N/A</v>
      </c>
    </row>
    <row r="938" spans="1:11" x14ac:dyDescent="0.3">
      <c r="A938" s="1">
        <v>20095</v>
      </c>
      <c r="B938" t="s">
        <v>1653</v>
      </c>
      <c r="C938" t="s">
        <v>1654</v>
      </c>
      <c r="D938" s="3">
        <v>7858</v>
      </c>
      <c r="E938" s="26">
        <v>863.36</v>
      </c>
      <c r="F938" s="26">
        <f t="shared" si="28"/>
        <v>9.1016493699036314</v>
      </c>
      <c r="G938" s="21">
        <f>IF(F938&lt;=86,Spectrum.Pricing.Table!$C$8, IF(F938&lt;=499,Spectrum.Pricing.Table!$C$9,IF(F938&lt;=999,Spectrum.Pricing.Table!$C$10,IF(F938&gt;1000,Spectrum.Pricing.Table!$C$11))))</f>
        <v>0</v>
      </c>
      <c r="H938" s="22" t="e">
        <f>VLOOKUP(G938,Spectrum.Pricing.Table!$C$7:$H$11,3,0)</f>
        <v>#N/A</v>
      </c>
      <c r="I938" s="28" t="e">
        <f>VLOOKUP(G938,Spectrum.Pricing.Table!$C$7:$H$11,4,0)</f>
        <v>#N/A</v>
      </c>
      <c r="J938" s="26">
        <v>70</v>
      </c>
      <c r="K938" s="24" t="e">
        <f t="shared" si="29"/>
        <v>#N/A</v>
      </c>
    </row>
    <row r="939" spans="1:11" x14ac:dyDescent="0.3">
      <c r="A939" s="1">
        <v>20097</v>
      </c>
      <c r="B939" t="s">
        <v>1655</v>
      </c>
      <c r="C939" t="s">
        <v>558</v>
      </c>
      <c r="D939" s="3">
        <v>2553</v>
      </c>
      <c r="E939" s="26">
        <v>722.64</v>
      </c>
      <c r="F939" s="26">
        <f t="shared" si="28"/>
        <v>3.5328794420458318</v>
      </c>
      <c r="G939" s="21">
        <f>IF(F939&lt;=86,Spectrum.Pricing.Table!$C$8, IF(F939&lt;=499,Spectrum.Pricing.Table!$C$9,IF(F939&lt;=999,Spectrum.Pricing.Table!$C$10,IF(F939&gt;1000,Spectrum.Pricing.Table!$C$11))))</f>
        <v>0</v>
      </c>
      <c r="H939" s="22" t="e">
        <f>VLOOKUP(G939,Spectrum.Pricing.Table!$C$7:$H$11,3,0)</f>
        <v>#N/A</v>
      </c>
      <c r="I939" s="28" t="e">
        <f>VLOOKUP(G939,Spectrum.Pricing.Table!$C$7:$H$11,4,0)</f>
        <v>#N/A</v>
      </c>
      <c r="J939" s="26">
        <v>70</v>
      </c>
      <c r="K939" s="24" t="e">
        <f t="shared" si="29"/>
        <v>#N/A</v>
      </c>
    </row>
    <row r="940" spans="1:11" x14ac:dyDescent="0.3">
      <c r="A940" s="1">
        <v>20099</v>
      </c>
      <c r="B940" t="s">
        <v>1656</v>
      </c>
      <c r="C940" t="s">
        <v>1657</v>
      </c>
      <c r="D940" s="3">
        <v>21607</v>
      </c>
      <c r="E940" s="26">
        <v>645.29</v>
      </c>
      <c r="F940" s="26">
        <f t="shared" si="28"/>
        <v>33.484169908103333</v>
      </c>
      <c r="G940" s="21">
        <f>IF(F940&lt;=86,Spectrum.Pricing.Table!$C$8, IF(F940&lt;=499,Spectrum.Pricing.Table!$C$9,IF(F940&lt;=999,Spectrum.Pricing.Table!$C$10,IF(F940&gt;1000,Spectrum.Pricing.Table!$C$11))))</f>
        <v>0</v>
      </c>
      <c r="H940" s="22" t="e">
        <f>VLOOKUP(G940,Spectrum.Pricing.Table!$C$7:$H$11,3,0)</f>
        <v>#N/A</v>
      </c>
      <c r="I940" s="28" t="e">
        <f>VLOOKUP(G940,Spectrum.Pricing.Table!$C$7:$H$11,4,0)</f>
        <v>#N/A</v>
      </c>
      <c r="J940" s="26">
        <v>70</v>
      </c>
      <c r="K940" s="24" t="e">
        <f t="shared" si="29"/>
        <v>#N/A</v>
      </c>
    </row>
    <row r="941" spans="1:11" x14ac:dyDescent="0.3">
      <c r="A941" s="1">
        <v>20101</v>
      </c>
      <c r="B941" t="s">
        <v>1658</v>
      </c>
      <c r="C941" t="s">
        <v>1659</v>
      </c>
      <c r="D941" s="3">
        <v>1750</v>
      </c>
      <c r="E941" s="26">
        <v>717.46</v>
      </c>
      <c r="F941" s="26">
        <f t="shared" si="28"/>
        <v>2.4391603713098986</v>
      </c>
      <c r="G941" s="21">
        <f>IF(F941&lt;=86,Spectrum.Pricing.Table!$C$8, IF(F941&lt;=499,Spectrum.Pricing.Table!$C$9,IF(F941&lt;=999,Spectrum.Pricing.Table!$C$10,IF(F941&gt;1000,Spectrum.Pricing.Table!$C$11))))</f>
        <v>0</v>
      </c>
      <c r="H941" s="22" t="e">
        <f>VLOOKUP(G941,Spectrum.Pricing.Table!$C$7:$H$11,3,0)</f>
        <v>#N/A</v>
      </c>
      <c r="I941" s="28" t="e">
        <f>VLOOKUP(G941,Spectrum.Pricing.Table!$C$7:$H$11,4,0)</f>
        <v>#N/A</v>
      </c>
      <c r="J941" s="26">
        <v>70</v>
      </c>
      <c r="K941" s="24" t="e">
        <f t="shared" si="29"/>
        <v>#N/A</v>
      </c>
    </row>
    <row r="942" spans="1:11" x14ac:dyDescent="0.3">
      <c r="A942" s="1">
        <v>20103</v>
      </c>
      <c r="B942" t="s">
        <v>1660</v>
      </c>
      <c r="C942" t="s">
        <v>1661</v>
      </c>
      <c r="D942" s="3">
        <v>76227</v>
      </c>
      <c r="E942" s="26">
        <v>462.83</v>
      </c>
      <c r="F942" s="26">
        <f t="shared" si="28"/>
        <v>164.69762115679623</v>
      </c>
      <c r="G942" s="21">
        <f>IF(F942&lt;=86,Spectrum.Pricing.Table!$C$8, IF(F942&lt;=499,Spectrum.Pricing.Table!$C$9,IF(F942&lt;=999,Spectrum.Pricing.Table!$C$10,IF(F942&gt;1000,Spectrum.Pricing.Table!$C$11))))</f>
        <v>0</v>
      </c>
      <c r="H942" s="22" t="e">
        <f>VLOOKUP(G942,Spectrum.Pricing.Table!$C$7:$H$11,3,0)</f>
        <v>#N/A</v>
      </c>
      <c r="I942" s="28" t="e">
        <f>VLOOKUP(G942,Spectrum.Pricing.Table!$C$7:$H$11,4,0)</f>
        <v>#N/A</v>
      </c>
      <c r="J942" s="26">
        <v>70</v>
      </c>
      <c r="K942" s="24" t="e">
        <f t="shared" si="29"/>
        <v>#N/A</v>
      </c>
    </row>
    <row r="943" spans="1:11" x14ac:dyDescent="0.3">
      <c r="A943" s="1">
        <v>20105</v>
      </c>
      <c r="B943" t="s">
        <v>1662</v>
      </c>
      <c r="C943" t="s">
        <v>313</v>
      </c>
      <c r="D943" s="3">
        <v>3241</v>
      </c>
      <c r="E943" s="26">
        <v>719.4</v>
      </c>
      <c r="F943" s="26">
        <f t="shared" si="28"/>
        <v>4.5051431748679454</v>
      </c>
      <c r="G943" s="21">
        <f>IF(F943&lt;=86,Spectrum.Pricing.Table!$C$8, IF(F943&lt;=499,Spectrum.Pricing.Table!$C$9,IF(F943&lt;=999,Spectrum.Pricing.Table!$C$10,IF(F943&gt;1000,Spectrum.Pricing.Table!$C$11))))</f>
        <v>0</v>
      </c>
      <c r="H943" s="22" t="e">
        <f>VLOOKUP(G943,Spectrum.Pricing.Table!$C$7:$H$11,3,0)</f>
        <v>#N/A</v>
      </c>
      <c r="I943" s="28" t="e">
        <f>VLOOKUP(G943,Spectrum.Pricing.Table!$C$7:$H$11,4,0)</f>
        <v>#N/A</v>
      </c>
      <c r="J943" s="26">
        <v>70</v>
      </c>
      <c r="K943" s="24" t="e">
        <f t="shared" si="29"/>
        <v>#N/A</v>
      </c>
    </row>
    <row r="944" spans="1:11" x14ac:dyDescent="0.3">
      <c r="A944" s="1">
        <v>20107</v>
      </c>
      <c r="B944" t="s">
        <v>1663</v>
      </c>
      <c r="C944" t="s">
        <v>1511</v>
      </c>
      <c r="D944" s="3">
        <v>9656</v>
      </c>
      <c r="E944" s="26">
        <v>594.05999999999995</v>
      </c>
      <c r="F944" s="26">
        <f t="shared" si="28"/>
        <v>16.254250412416255</v>
      </c>
      <c r="G944" s="21">
        <f>IF(F944&lt;=86,Spectrum.Pricing.Table!$C$8, IF(F944&lt;=499,Spectrum.Pricing.Table!$C$9,IF(F944&lt;=999,Spectrum.Pricing.Table!$C$10,IF(F944&gt;1000,Spectrum.Pricing.Table!$C$11))))</f>
        <v>0</v>
      </c>
      <c r="H944" s="22" t="e">
        <f>VLOOKUP(G944,Spectrum.Pricing.Table!$C$7:$H$11,3,0)</f>
        <v>#N/A</v>
      </c>
      <c r="I944" s="28" t="e">
        <f>VLOOKUP(G944,Spectrum.Pricing.Table!$C$7:$H$11,4,0)</f>
        <v>#N/A</v>
      </c>
      <c r="J944" s="26">
        <v>70</v>
      </c>
      <c r="K944" s="24" t="e">
        <f t="shared" si="29"/>
        <v>#N/A</v>
      </c>
    </row>
    <row r="945" spans="1:11" x14ac:dyDescent="0.3">
      <c r="A945" s="1">
        <v>20109</v>
      </c>
      <c r="B945" t="s">
        <v>1664</v>
      </c>
      <c r="C945" t="s">
        <v>317</v>
      </c>
      <c r="D945" s="3">
        <v>2756</v>
      </c>
      <c r="E945" s="26">
        <v>1072.99</v>
      </c>
      <c r="F945" s="26">
        <f t="shared" si="28"/>
        <v>2.5685234717937724</v>
      </c>
      <c r="G945" s="21">
        <f>IF(F945&lt;=86,Spectrum.Pricing.Table!$C$8, IF(F945&lt;=499,Spectrum.Pricing.Table!$C$9,IF(F945&lt;=999,Spectrum.Pricing.Table!$C$10,IF(F945&gt;1000,Spectrum.Pricing.Table!$C$11))))</f>
        <v>0</v>
      </c>
      <c r="H945" s="22" t="e">
        <f>VLOOKUP(G945,Spectrum.Pricing.Table!$C$7:$H$11,3,0)</f>
        <v>#N/A</v>
      </c>
      <c r="I945" s="28" t="e">
        <f>VLOOKUP(G945,Spectrum.Pricing.Table!$C$7:$H$11,4,0)</f>
        <v>#N/A</v>
      </c>
      <c r="J945" s="26">
        <v>70</v>
      </c>
      <c r="K945" s="24" t="e">
        <f t="shared" si="29"/>
        <v>#N/A</v>
      </c>
    </row>
    <row r="946" spans="1:11" x14ac:dyDescent="0.3">
      <c r="A946" s="1">
        <v>20111</v>
      </c>
      <c r="B946" t="s">
        <v>1665</v>
      </c>
      <c r="C946" t="s">
        <v>1517</v>
      </c>
      <c r="D946" s="3">
        <v>33690</v>
      </c>
      <c r="E946" s="26">
        <v>847.47</v>
      </c>
      <c r="F946" s="26">
        <f t="shared" si="28"/>
        <v>39.753619597153879</v>
      </c>
      <c r="G946" s="21">
        <f>IF(F946&lt;=86,Spectrum.Pricing.Table!$C$8, IF(F946&lt;=499,Spectrum.Pricing.Table!$C$9,IF(F946&lt;=999,Spectrum.Pricing.Table!$C$10,IF(F946&gt;1000,Spectrum.Pricing.Table!$C$11))))</f>
        <v>0</v>
      </c>
      <c r="H946" s="22" t="e">
        <f>VLOOKUP(G946,Spectrum.Pricing.Table!$C$7:$H$11,3,0)</f>
        <v>#N/A</v>
      </c>
      <c r="I946" s="28" t="e">
        <f>VLOOKUP(G946,Spectrum.Pricing.Table!$C$7:$H$11,4,0)</f>
        <v>#N/A</v>
      </c>
      <c r="J946" s="26">
        <v>70</v>
      </c>
      <c r="K946" s="24" t="e">
        <f t="shared" si="29"/>
        <v>#N/A</v>
      </c>
    </row>
    <row r="947" spans="1:11" x14ac:dyDescent="0.3">
      <c r="A947" s="1">
        <v>20115</v>
      </c>
      <c r="B947" t="s">
        <v>1668</v>
      </c>
      <c r="C947" t="s">
        <v>105</v>
      </c>
      <c r="D947" s="3">
        <v>12660</v>
      </c>
      <c r="E947" s="26">
        <v>944.29</v>
      </c>
      <c r="F947" s="26">
        <f t="shared" si="28"/>
        <v>13.406898304546273</v>
      </c>
      <c r="G947" s="21">
        <f>IF(F947&lt;=86,Spectrum.Pricing.Table!$C$8, IF(F947&lt;=499,Spectrum.Pricing.Table!$C$9,IF(F947&lt;=999,Spectrum.Pricing.Table!$C$10,IF(F947&gt;1000,Spectrum.Pricing.Table!$C$11))))</f>
        <v>0</v>
      </c>
      <c r="H947" s="22" t="e">
        <f>VLOOKUP(G947,Spectrum.Pricing.Table!$C$7:$H$11,3,0)</f>
        <v>#N/A</v>
      </c>
      <c r="I947" s="28" t="e">
        <f>VLOOKUP(G947,Spectrum.Pricing.Table!$C$7:$H$11,4,0)</f>
        <v>#N/A</v>
      </c>
      <c r="J947" s="26">
        <v>70</v>
      </c>
      <c r="K947" s="24" t="e">
        <f t="shared" si="29"/>
        <v>#N/A</v>
      </c>
    </row>
    <row r="948" spans="1:11" x14ac:dyDescent="0.3">
      <c r="A948" s="1">
        <v>20117</v>
      </c>
      <c r="B948" t="s">
        <v>1669</v>
      </c>
      <c r="C948" t="s">
        <v>107</v>
      </c>
      <c r="D948" s="3">
        <v>10117</v>
      </c>
      <c r="E948" s="26">
        <v>900.18</v>
      </c>
      <c r="F948" s="26">
        <f t="shared" si="28"/>
        <v>11.238863338443423</v>
      </c>
      <c r="G948" s="21">
        <f>IF(F948&lt;=86,Spectrum.Pricing.Table!$C$8, IF(F948&lt;=499,Spectrum.Pricing.Table!$C$9,IF(F948&lt;=999,Spectrum.Pricing.Table!$C$10,IF(F948&gt;1000,Spectrum.Pricing.Table!$C$11))))</f>
        <v>0</v>
      </c>
      <c r="H948" s="22" t="e">
        <f>VLOOKUP(G948,Spectrum.Pricing.Table!$C$7:$H$11,3,0)</f>
        <v>#N/A</v>
      </c>
      <c r="I948" s="28" t="e">
        <f>VLOOKUP(G948,Spectrum.Pricing.Table!$C$7:$H$11,4,0)</f>
        <v>#N/A</v>
      </c>
      <c r="J948" s="26">
        <v>70</v>
      </c>
      <c r="K948" s="24" t="e">
        <f t="shared" si="29"/>
        <v>#N/A</v>
      </c>
    </row>
    <row r="949" spans="1:11" x14ac:dyDescent="0.3">
      <c r="A949" s="1">
        <v>20113</v>
      </c>
      <c r="B949" t="s">
        <v>1666</v>
      </c>
      <c r="C949" t="s">
        <v>1667</v>
      </c>
      <c r="D949" s="3">
        <v>29180</v>
      </c>
      <c r="E949" s="26">
        <v>898.27</v>
      </c>
      <c r="F949" s="26">
        <f t="shared" si="28"/>
        <v>32.484664967103434</v>
      </c>
      <c r="G949" s="21">
        <f>IF(F949&lt;=86,Spectrum.Pricing.Table!$C$8, IF(F949&lt;=499,Spectrum.Pricing.Table!$C$9,IF(F949&lt;=999,Spectrum.Pricing.Table!$C$10,IF(F949&gt;1000,Spectrum.Pricing.Table!$C$11))))</f>
        <v>0</v>
      </c>
      <c r="H949" s="22" t="e">
        <f>VLOOKUP(G949,Spectrum.Pricing.Table!$C$7:$H$11,3,0)</f>
        <v>#N/A</v>
      </c>
      <c r="I949" s="28" t="e">
        <f>VLOOKUP(G949,Spectrum.Pricing.Table!$C$7:$H$11,4,0)</f>
        <v>#N/A</v>
      </c>
      <c r="J949" s="26">
        <v>70</v>
      </c>
      <c r="K949" s="24" t="e">
        <f t="shared" si="29"/>
        <v>#N/A</v>
      </c>
    </row>
    <row r="950" spans="1:11" x14ac:dyDescent="0.3">
      <c r="A950" s="1">
        <v>20119</v>
      </c>
      <c r="B950" t="s">
        <v>1670</v>
      </c>
      <c r="C950" t="s">
        <v>1671</v>
      </c>
      <c r="D950" s="3">
        <v>4575</v>
      </c>
      <c r="E950" s="26">
        <v>978.09</v>
      </c>
      <c r="F950" s="26">
        <f t="shared" si="28"/>
        <v>4.6774836671471949</v>
      </c>
      <c r="G950" s="21">
        <f>IF(F950&lt;=86,Spectrum.Pricing.Table!$C$8, IF(F950&lt;=499,Spectrum.Pricing.Table!$C$9,IF(F950&lt;=999,Spectrum.Pricing.Table!$C$10,IF(F950&gt;1000,Spectrum.Pricing.Table!$C$11))))</f>
        <v>0</v>
      </c>
      <c r="H950" s="22" t="e">
        <f>VLOOKUP(G950,Spectrum.Pricing.Table!$C$7:$H$11,3,0)</f>
        <v>#N/A</v>
      </c>
      <c r="I950" s="28" t="e">
        <f>VLOOKUP(G950,Spectrum.Pricing.Table!$C$7:$H$11,4,0)</f>
        <v>#N/A</v>
      </c>
      <c r="J950" s="26">
        <v>70</v>
      </c>
      <c r="K950" s="24" t="e">
        <f t="shared" si="29"/>
        <v>#N/A</v>
      </c>
    </row>
    <row r="951" spans="1:11" x14ac:dyDescent="0.3">
      <c r="A951" s="1">
        <v>20121</v>
      </c>
      <c r="B951" t="s">
        <v>1672</v>
      </c>
      <c r="C951" t="s">
        <v>1368</v>
      </c>
      <c r="D951" s="3">
        <v>32787</v>
      </c>
      <c r="E951" s="26">
        <v>575.66</v>
      </c>
      <c r="F951" s="26">
        <f t="shared" si="28"/>
        <v>56.955494562762745</v>
      </c>
      <c r="G951" s="21">
        <f>IF(F951&lt;=86,Spectrum.Pricing.Table!$C$8, IF(F951&lt;=499,Spectrum.Pricing.Table!$C$9,IF(F951&lt;=999,Spectrum.Pricing.Table!$C$10,IF(F951&gt;1000,Spectrum.Pricing.Table!$C$11))))</f>
        <v>0</v>
      </c>
      <c r="H951" s="22" t="e">
        <f>VLOOKUP(G951,Spectrum.Pricing.Table!$C$7:$H$11,3,0)</f>
        <v>#N/A</v>
      </c>
      <c r="I951" s="28" t="e">
        <f>VLOOKUP(G951,Spectrum.Pricing.Table!$C$7:$H$11,4,0)</f>
        <v>#N/A</v>
      </c>
      <c r="J951" s="26">
        <v>70</v>
      </c>
      <c r="K951" s="24" t="e">
        <f t="shared" si="29"/>
        <v>#N/A</v>
      </c>
    </row>
    <row r="952" spans="1:11" x14ac:dyDescent="0.3">
      <c r="A952" s="1">
        <v>20123</v>
      </c>
      <c r="B952" t="s">
        <v>1673</v>
      </c>
      <c r="C952" t="s">
        <v>944</v>
      </c>
      <c r="D952" s="3">
        <v>6373</v>
      </c>
      <c r="E952" s="26">
        <v>701.79</v>
      </c>
      <c r="F952" s="26">
        <f t="shared" si="28"/>
        <v>9.0810641359950992</v>
      </c>
      <c r="G952" s="21">
        <f>IF(F952&lt;=86,Spectrum.Pricing.Table!$C$8, IF(F952&lt;=499,Spectrum.Pricing.Table!$C$9,IF(F952&lt;=999,Spectrum.Pricing.Table!$C$10,IF(F952&gt;1000,Spectrum.Pricing.Table!$C$11))))</f>
        <v>0</v>
      </c>
      <c r="H952" s="22" t="e">
        <f>VLOOKUP(G952,Spectrum.Pricing.Table!$C$7:$H$11,3,0)</f>
        <v>#N/A</v>
      </c>
      <c r="I952" s="28" t="e">
        <f>VLOOKUP(G952,Spectrum.Pricing.Table!$C$7:$H$11,4,0)</f>
        <v>#N/A</v>
      </c>
      <c r="J952" s="26">
        <v>70</v>
      </c>
      <c r="K952" s="24" t="e">
        <f t="shared" si="29"/>
        <v>#N/A</v>
      </c>
    </row>
    <row r="953" spans="1:11" x14ac:dyDescent="0.3">
      <c r="A953" s="1">
        <v>20125</v>
      </c>
      <c r="B953" t="s">
        <v>1674</v>
      </c>
      <c r="C953" t="s">
        <v>114</v>
      </c>
      <c r="D953" s="3">
        <v>35471</v>
      </c>
      <c r="E953" s="26">
        <v>643.53</v>
      </c>
      <c r="F953" s="26">
        <f t="shared" si="28"/>
        <v>55.1194194520846</v>
      </c>
      <c r="G953" s="21">
        <f>IF(F953&lt;=86,Spectrum.Pricing.Table!$C$8, IF(F953&lt;=499,Spectrum.Pricing.Table!$C$9,IF(F953&lt;=999,Spectrum.Pricing.Table!$C$10,IF(F953&gt;1000,Spectrum.Pricing.Table!$C$11))))</f>
        <v>0</v>
      </c>
      <c r="H953" s="22" t="e">
        <f>VLOOKUP(G953,Spectrum.Pricing.Table!$C$7:$H$11,3,0)</f>
        <v>#N/A</v>
      </c>
      <c r="I953" s="28" t="e">
        <f>VLOOKUP(G953,Spectrum.Pricing.Table!$C$7:$H$11,4,0)</f>
        <v>#N/A</v>
      </c>
      <c r="J953" s="26">
        <v>70</v>
      </c>
      <c r="K953" s="24" t="e">
        <f t="shared" si="29"/>
        <v>#N/A</v>
      </c>
    </row>
    <row r="954" spans="1:11" x14ac:dyDescent="0.3">
      <c r="A954" s="1">
        <v>20127</v>
      </c>
      <c r="B954" t="s">
        <v>1675</v>
      </c>
      <c r="C954" t="s">
        <v>1676</v>
      </c>
      <c r="D954" s="3">
        <v>5923</v>
      </c>
      <c r="E954" s="26">
        <v>695.28</v>
      </c>
      <c r="F954" s="26">
        <f t="shared" si="28"/>
        <v>8.518870095501093</v>
      </c>
      <c r="G954" s="21">
        <f>IF(F954&lt;=86,Spectrum.Pricing.Table!$C$8, IF(F954&lt;=499,Spectrum.Pricing.Table!$C$9,IF(F954&lt;=999,Spectrum.Pricing.Table!$C$10,IF(F954&gt;1000,Spectrum.Pricing.Table!$C$11))))</f>
        <v>0</v>
      </c>
      <c r="H954" s="22" t="e">
        <f>VLOOKUP(G954,Spectrum.Pricing.Table!$C$7:$H$11,3,0)</f>
        <v>#N/A</v>
      </c>
      <c r="I954" s="28" t="e">
        <f>VLOOKUP(G954,Spectrum.Pricing.Table!$C$7:$H$11,4,0)</f>
        <v>#N/A</v>
      </c>
      <c r="J954" s="26">
        <v>70</v>
      </c>
      <c r="K954" s="24" t="e">
        <f t="shared" si="29"/>
        <v>#N/A</v>
      </c>
    </row>
    <row r="955" spans="1:11" x14ac:dyDescent="0.3">
      <c r="A955" s="1">
        <v>20129</v>
      </c>
      <c r="B955" t="s">
        <v>1677</v>
      </c>
      <c r="C955" t="s">
        <v>1678</v>
      </c>
      <c r="D955" s="3">
        <v>3233</v>
      </c>
      <c r="E955" s="26">
        <v>729.73</v>
      </c>
      <c r="F955" s="26">
        <f t="shared" si="28"/>
        <v>4.4304057665163823</v>
      </c>
      <c r="G955" s="21">
        <f>IF(F955&lt;=86,Spectrum.Pricing.Table!$C$8, IF(F955&lt;=499,Spectrum.Pricing.Table!$C$9,IF(F955&lt;=999,Spectrum.Pricing.Table!$C$10,IF(F955&gt;1000,Spectrum.Pricing.Table!$C$11))))</f>
        <v>0</v>
      </c>
      <c r="H955" s="22" t="e">
        <f>VLOOKUP(G955,Spectrum.Pricing.Table!$C$7:$H$11,3,0)</f>
        <v>#N/A</v>
      </c>
      <c r="I955" s="28" t="e">
        <f>VLOOKUP(G955,Spectrum.Pricing.Table!$C$7:$H$11,4,0)</f>
        <v>#N/A</v>
      </c>
      <c r="J955" s="26">
        <v>70</v>
      </c>
      <c r="K955" s="24" t="e">
        <f t="shared" si="29"/>
        <v>#N/A</v>
      </c>
    </row>
    <row r="956" spans="1:11" x14ac:dyDescent="0.3">
      <c r="A956" s="1">
        <v>20131</v>
      </c>
      <c r="B956" t="s">
        <v>1679</v>
      </c>
      <c r="C956" t="s">
        <v>1680</v>
      </c>
      <c r="D956" s="3">
        <v>10178</v>
      </c>
      <c r="E956" s="26">
        <v>717.43</v>
      </c>
      <c r="F956" s="26">
        <f t="shared" si="28"/>
        <v>14.186749926822129</v>
      </c>
      <c r="G956" s="21">
        <f>IF(F956&lt;=86,Spectrum.Pricing.Table!$C$8, IF(F956&lt;=499,Spectrum.Pricing.Table!$C$9,IF(F956&lt;=999,Spectrum.Pricing.Table!$C$10,IF(F956&gt;1000,Spectrum.Pricing.Table!$C$11))))</f>
        <v>0</v>
      </c>
      <c r="H956" s="22" t="e">
        <f>VLOOKUP(G956,Spectrum.Pricing.Table!$C$7:$H$11,3,0)</f>
        <v>#N/A</v>
      </c>
      <c r="I956" s="28" t="e">
        <f>VLOOKUP(G956,Spectrum.Pricing.Table!$C$7:$H$11,4,0)</f>
        <v>#N/A</v>
      </c>
      <c r="J956" s="26">
        <v>70</v>
      </c>
      <c r="K956" s="24" t="e">
        <f t="shared" si="29"/>
        <v>#N/A</v>
      </c>
    </row>
    <row r="957" spans="1:11" x14ac:dyDescent="0.3">
      <c r="A957" s="1">
        <v>20133</v>
      </c>
      <c r="B957" t="s">
        <v>1681</v>
      </c>
      <c r="C957" t="s">
        <v>1682</v>
      </c>
      <c r="D957" s="3">
        <v>16512</v>
      </c>
      <c r="E957" s="26">
        <v>571.47</v>
      </c>
      <c r="F957" s="26">
        <f t="shared" si="28"/>
        <v>28.893905191873589</v>
      </c>
      <c r="G957" s="21">
        <f>IF(F957&lt;=86,Spectrum.Pricing.Table!$C$8, IF(F957&lt;=499,Spectrum.Pricing.Table!$C$9,IF(F957&lt;=999,Spectrum.Pricing.Table!$C$10,IF(F957&gt;1000,Spectrum.Pricing.Table!$C$11))))</f>
        <v>0</v>
      </c>
      <c r="H957" s="22" t="e">
        <f>VLOOKUP(G957,Spectrum.Pricing.Table!$C$7:$H$11,3,0)</f>
        <v>#N/A</v>
      </c>
      <c r="I957" s="28" t="e">
        <f>VLOOKUP(G957,Spectrum.Pricing.Table!$C$7:$H$11,4,0)</f>
        <v>#N/A</v>
      </c>
      <c r="J957" s="26">
        <v>70</v>
      </c>
      <c r="K957" s="24" t="e">
        <f t="shared" si="29"/>
        <v>#N/A</v>
      </c>
    </row>
    <row r="958" spans="1:11" x14ac:dyDescent="0.3">
      <c r="A958" s="1">
        <v>20135</v>
      </c>
      <c r="B958" t="s">
        <v>1683</v>
      </c>
      <c r="C958" t="s">
        <v>1684</v>
      </c>
      <c r="D958" s="3">
        <v>3107</v>
      </c>
      <c r="E958" s="26">
        <v>1074.75</v>
      </c>
      <c r="F958" s="26">
        <f t="shared" si="28"/>
        <v>2.89090486159572</v>
      </c>
      <c r="G958" s="21">
        <f>IF(F958&lt;=86,Spectrum.Pricing.Table!$C$8, IF(F958&lt;=499,Spectrum.Pricing.Table!$C$9,IF(F958&lt;=999,Spectrum.Pricing.Table!$C$10,IF(F958&gt;1000,Spectrum.Pricing.Table!$C$11))))</f>
        <v>0</v>
      </c>
      <c r="H958" s="22" t="e">
        <f>VLOOKUP(G958,Spectrum.Pricing.Table!$C$7:$H$11,3,0)</f>
        <v>#N/A</v>
      </c>
      <c r="I958" s="28" t="e">
        <f>VLOOKUP(G958,Spectrum.Pricing.Table!$C$7:$H$11,4,0)</f>
        <v>#N/A</v>
      </c>
      <c r="J958" s="26">
        <v>70</v>
      </c>
      <c r="K958" s="24" t="e">
        <f t="shared" si="29"/>
        <v>#N/A</v>
      </c>
    </row>
    <row r="959" spans="1:11" x14ac:dyDescent="0.3">
      <c r="A959" s="1">
        <v>20137</v>
      </c>
      <c r="B959" t="s">
        <v>1685</v>
      </c>
      <c r="C959" t="s">
        <v>1686</v>
      </c>
      <c r="D959" s="3">
        <v>5671</v>
      </c>
      <c r="E959" s="26">
        <v>878.13</v>
      </c>
      <c r="F959" s="26">
        <f t="shared" si="28"/>
        <v>6.4580415200482841</v>
      </c>
      <c r="G959" s="21">
        <f>IF(F959&lt;=86,Spectrum.Pricing.Table!$C$8, IF(F959&lt;=499,Spectrum.Pricing.Table!$C$9,IF(F959&lt;=999,Spectrum.Pricing.Table!$C$10,IF(F959&gt;1000,Spectrum.Pricing.Table!$C$11))))</f>
        <v>0</v>
      </c>
      <c r="H959" s="22" t="e">
        <f>VLOOKUP(G959,Spectrum.Pricing.Table!$C$7:$H$11,3,0)</f>
        <v>#N/A</v>
      </c>
      <c r="I959" s="28" t="e">
        <f>VLOOKUP(G959,Spectrum.Pricing.Table!$C$7:$H$11,4,0)</f>
        <v>#N/A</v>
      </c>
      <c r="J959" s="26">
        <v>70</v>
      </c>
      <c r="K959" s="24" t="e">
        <f t="shared" si="29"/>
        <v>#N/A</v>
      </c>
    </row>
    <row r="960" spans="1:11" x14ac:dyDescent="0.3">
      <c r="A960" s="1">
        <v>20139</v>
      </c>
      <c r="B960" t="s">
        <v>1687</v>
      </c>
      <c r="C960" t="s">
        <v>1688</v>
      </c>
      <c r="D960" s="3">
        <v>16295</v>
      </c>
      <c r="E960" s="26">
        <v>705.52</v>
      </c>
      <c r="F960" s="26">
        <f t="shared" si="28"/>
        <v>23.096439505612882</v>
      </c>
      <c r="G960" s="21">
        <f>IF(F960&lt;=86,Spectrum.Pricing.Table!$C$8, IF(F960&lt;=499,Spectrum.Pricing.Table!$C$9,IF(F960&lt;=999,Spectrum.Pricing.Table!$C$10,IF(F960&gt;1000,Spectrum.Pricing.Table!$C$11))))</f>
        <v>0</v>
      </c>
      <c r="H960" s="22" t="e">
        <f>VLOOKUP(G960,Spectrum.Pricing.Table!$C$7:$H$11,3,0)</f>
        <v>#N/A</v>
      </c>
      <c r="I960" s="28" t="e">
        <f>VLOOKUP(G960,Spectrum.Pricing.Table!$C$7:$H$11,4,0)</f>
        <v>#N/A</v>
      </c>
      <c r="J960" s="26">
        <v>70</v>
      </c>
      <c r="K960" s="24" t="e">
        <f t="shared" si="29"/>
        <v>#N/A</v>
      </c>
    </row>
    <row r="961" spans="1:11" x14ac:dyDescent="0.3">
      <c r="A961" s="1">
        <v>20141</v>
      </c>
      <c r="B961" t="s">
        <v>1689</v>
      </c>
      <c r="C961" t="s">
        <v>1690</v>
      </c>
      <c r="D961" s="3">
        <v>3858</v>
      </c>
      <c r="E961" s="26">
        <v>892.5</v>
      </c>
      <c r="F961" s="26">
        <f t="shared" si="28"/>
        <v>4.3226890756302518</v>
      </c>
      <c r="G961" s="21">
        <f>IF(F961&lt;=86,Spectrum.Pricing.Table!$C$8, IF(F961&lt;=499,Spectrum.Pricing.Table!$C$9,IF(F961&lt;=999,Spectrum.Pricing.Table!$C$10,IF(F961&gt;1000,Spectrum.Pricing.Table!$C$11))))</f>
        <v>0</v>
      </c>
      <c r="H961" s="22" t="e">
        <f>VLOOKUP(G961,Spectrum.Pricing.Table!$C$7:$H$11,3,0)</f>
        <v>#N/A</v>
      </c>
      <c r="I961" s="28" t="e">
        <f>VLOOKUP(G961,Spectrum.Pricing.Table!$C$7:$H$11,4,0)</f>
        <v>#N/A</v>
      </c>
      <c r="J961" s="26">
        <v>70</v>
      </c>
      <c r="K961" s="24" t="e">
        <f t="shared" si="29"/>
        <v>#N/A</v>
      </c>
    </row>
    <row r="962" spans="1:11" x14ac:dyDescent="0.3">
      <c r="A962" s="1">
        <v>20143</v>
      </c>
      <c r="B962" t="s">
        <v>1691</v>
      </c>
      <c r="C962" t="s">
        <v>1692</v>
      </c>
      <c r="D962" s="3">
        <v>6091</v>
      </c>
      <c r="E962" s="26">
        <v>720.73</v>
      </c>
      <c r="F962" s="26">
        <f t="shared" ref="F962:F1025" si="30">D962/E962</f>
        <v>8.4511536913962235</v>
      </c>
      <c r="G962" s="21">
        <f>IF(F962&lt;=86,Spectrum.Pricing.Table!$C$8, IF(F962&lt;=499,Spectrum.Pricing.Table!$C$9,IF(F962&lt;=999,Spectrum.Pricing.Table!$C$10,IF(F962&gt;1000,Spectrum.Pricing.Table!$C$11))))</f>
        <v>0</v>
      </c>
      <c r="H962" s="22" t="e">
        <f>VLOOKUP(G962,Spectrum.Pricing.Table!$C$7:$H$11,3,0)</f>
        <v>#N/A</v>
      </c>
      <c r="I962" s="28" t="e">
        <f>VLOOKUP(G962,Spectrum.Pricing.Table!$C$7:$H$11,4,0)</f>
        <v>#N/A</v>
      </c>
      <c r="J962" s="26">
        <v>70</v>
      </c>
      <c r="K962" s="24" t="e">
        <f t="shared" ref="K962:K1025" si="31">D962*I962*J962</f>
        <v>#N/A</v>
      </c>
    </row>
    <row r="963" spans="1:11" x14ac:dyDescent="0.3">
      <c r="A963" s="1">
        <v>20145</v>
      </c>
      <c r="B963" t="s">
        <v>1693</v>
      </c>
      <c r="C963" t="s">
        <v>1694</v>
      </c>
      <c r="D963" s="3">
        <v>6973</v>
      </c>
      <c r="E963" s="26">
        <v>754.26</v>
      </c>
      <c r="F963" s="26">
        <f t="shared" si="30"/>
        <v>9.2448227401691732</v>
      </c>
      <c r="G963" s="21">
        <f>IF(F963&lt;=86,Spectrum.Pricing.Table!$C$8, IF(F963&lt;=499,Spectrum.Pricing.Table!$C$9,IF(F963&lt;=999,Spectrum.Pricing.Table!$C$10,IF(F963&gt;1000,Spectrum.Pricing.Table!$C$11))))</f>
        <v>0</v>
      </c>
      <c r="H963" s="22" t="e">
        <f>VLOOKUP(G963,Spectrum.Pricing.Table!$C$7:$H$11,3,0)</f>
        <v>#N/A</v>
      </c>
      <c r="I963" s="28" t="e">
        <f>VLOOKUP(G963,Spectrum.Pricing.Table!$C$7:$H$11,4,0)</f>
        <v>#N/A</v>
      </c>
      <c r="J963" s="26">
        <v>70</v>
      </c>
      <c r="K963" s="24" t="e">
        <f t="shared" si="31"/>
        <v>#N/A</v>
      </c>
    </row>
    <row r="964" spans="1:11" x14ac:dyDescent="0.3">
      <c r="A964" s="1">
        <v>20147</v>
      </c>
      <c r="B964" t="s">
        <v>1695</v>
      </c>
      <c r="C964" t="s">
        <v>337</v>
      </c>
      <c r="D964" s="3">
        <v>5642</v>
      </c>
      <c r="E964" s="26">
        <v>885.88</v>
      </c>
      <c r="F964" s="26">
        <f t="shared" si="30"/>
        <v>6.3688084164898182</v>
      </c>
      <c r="G964" s="21">
        <f>IF(F964&lt;=86,Spectrum.Pricing.Table!$C$8, IF(F964&lt;=499,Spectrum.Pricing.Table!$C$9,IF(F964&lt;=999,Spectrum.Pricing.Table!$C$10,IF(F964&gt;1000,Spectrum.Pricing.Table!$C$11))))</f>
        <v>0</v>
      </c>
      <c r="H964" s="22" t="e">
        <f>VLOOKUP(G964,Spectrum.Pricing.Table!$C$7:$H$11,3,0)</f>
        <v>#N/A</v>
      </c>
      <c r="I964" s="28" t="e">
        <f>VLOOKUP(G964,Spectrum.Pricing.Table!$C$7:$H$11,4,0)</f>
        <v>#N/A</v>
      </c>
      <c r="J964" s="26">
        <v>70</v>
      </c>
      <c r="K964" s="24" t="e">
        <f t="shared" si="31"/>
        <v>#N/A</v>
      </c>
    </row>
    <row r="965" spans="1:11" x14ac:dyDescent="0.3">
      <c r="A965" s="1">
        <v>20149</v>
      </c>
      <c r="B965" t="s">
        <v>1696</v>
      </c>
      <c r="C965" t="s">
        <v>1697</v>
      </c>
      <c r="D965" s="3">
        <v>21604</v>
      </c>
      <c r="E965" s="26">
        <v>841.02</v>
      </c>
      <c r="F965" s="26">
        <f t="shared" si="30"/>
        <v>25.687855223419181</v>
      </c>
      <c r="G965" s="21">
        <f>IF(F965&lt;=86,Spectrum.Pricing.Table!$C$8, IF(F965&lt;=499,Spectrum.Pricing.Table!$C$9,IF(F965&lt;=999,Spectrum.Pricing.Table!$C$10,IF(F965&gt;1000,Spectrum.Pricing.Table!$C$11))))</f>
        <v>0</v>
      </c>
      <c r="H965" s="22" t="e">
        <f>VLOOKUP(G965,Spectrum.Pricing.Table!$C$7:$H$11,3,0)</f>
        <v>#N/A</v>
      </c>
      <c r="I965" s="28" t="e">
        <f>VLOOKUP(G965,Spectrum.Pricing.Table!$C$7:$H$11,4,0)</f>
        <v>#N/A</v>
      </c>
      <c r="J965" s="26">
        <v>70</v>
      </c>
      <c r="K965" s="24" t="e">
        <f t="shared" si="31"/>
        <v>#N/A</v>
      </c>
    </row>
    <row r="966" spans="1:11" x14ac:dyDescent="0.3">
      <c r="A966" s="1">
        <v>20151</v>
      </c>
      <c r="B966" t="s">
        <v>1698</v>
      </c>
      <c r="C966" t="s">
        <v>1699</v>
      </c>
      <c r="D966" s="3">
        <v>9656</v>
      </c>
      <c r="E966" s="26">
        <v>735.04</v>
      </c>
      <c r="F966" s="26">
        <f t="shared" si="30"/>
        <v>13.136700043535047</v>
      </c>
      <c r="G966" s="21">
        <f>IF(F966&lt;=86,Spectrum.Pricing.Table!$C$8, IF(F966&lt;=499,Spectrum.Pricing.Table!$C$9,IF(F966&lt;=999,Spectrum.Pricing.Table!$C$10,IF(F966&gt;1000,Spectrum.Pricing.Table!$C$11))))</f>
        <v>0</v>
      </c>
      <c r="H966" s="22" t="e">
        <f>VLOOKUP(G966,Spectrum.Pricing.Table!$C$7:$H$11,3,0)</f>
        <v>#N/A</v>
      </c>
      <c r="I966" s="28" t="e">
        <f>VLOOKUP(G966,Spectrum.Pricing.Table!$C$7:$H$11,4,0)</f>
        <v>#N/A</v>
      </c>
      <c r="J966" s="26">
        <v>70</v>
      </c>
      <c r="K966" s="24" t="e">
        <f t="shared" si="31"/>
        <v>#N/A</v>
      </c>
    </row>
    <row r="967" spans="1:11" x14ac:dyDescent="0.3">
      <c r="A967" s="1">
        <v>20153</v>
      </c>
      <c r="B967" t="s">
        <v>1700</v>
      </c>
      <c r="C967" t="s">
        <v>1701</v>
      </c>
      <c r="D967" s="3">
        <v>2519</v>
      </c>
      <c r="E967" s="26">
        <v>1069.42</v>
      </c>
      <c r="F967" s="26">
        <f t="shared" si="30"/>
        <v>2.3554824110265375</v>
      </c>
      <c r="G967" s="21">
        <f>IF(F967&lt;=86,Spectrum.Pricing.Table!$C$8, IF(F967&lt;=499,Spectrum.Pricing.Table!$C$9,IF(F967&lt;=999,Spectrum.Pricing.Table!$C$10,IF(F967&gt;1000,Spectrum.Pricing.Table!$C$11))))</f>
        <v>0</v>
      </c>
      <c r="H967" s="22" t="e">
        <f>VLOOKUP(G967,Spectrum.Pricing.Table!$C$7:$H$11,3,0)</f>
        <v>#N/A</v>
      </c>
      <c r="I967" s="28" t="e">
        <f>VLOOKUP(G967,Spectrum.Pricing.Table!$C$7:$H$11,4,0)</f>
        <v>#N/A</v>
      </c>
      <c r="J967" s="26">
        <v>70</v>
      </c>
      <c r="K967" s="24" t="e">
        <f t="shared" si="31"/>
        <v>#N/A</v>
      </c>
    </row>
    <row r="968" spans="1:11" x14ac:dyDescent="0.3">
      <c r="A968" s="1">
        <v>20155</v>
      </c>
      <c r="B968" t="s">
        <v>1702</v>
      </c>
      <c r="C968" t="s">
        <v>1703</v>
      </c>
      <c r="D968" s="3">
        <v>64511</v>
      </c>
      <c r="E968" s="26">
        <v>1255.3499999999999</v>
      </c>
      <c r="F968" s="26">
        <f t="shared" si="30"/>
        <v>51.388855697614218</v>
      </c>
      <c r="G968" s="21">
        <f>IF(F968&lt;=86,Spectrum.Pricing.Table!$C$8, IF(F968&lt;=499,Spectrum.Pricing.Table!$C$9,IF(F968&lt;=999,Spectrum.Pricing.Table!$C$10,IF(F968&gt;1000,Spectrum.Pricing.Table!$C$11))))</f>
        <v>0</v>
      </c>
      <c r="H968" s="22" t="e">
        <f>VLOOKUP(G968,Spectrum.Pricing.Table!$C$7:$H$11,3,0)</f>
        <v>#N/A</v>
      </c>
      <c r="I968" s="28" t="e">
        <f>VLOOKUP(G968,Spectrum.Pricing.Table!$C$7:$H$11,4,0)</f>
        <v>#N/A</v>
      </c>
      <c r="J968" s="26">
        <v>70</v>
      </c>
      <c r="K968" s="24" t="e">
        <f t="shared" si="31"/>
        <v>#N/A</v>
      </c>
    </row>
    <row r="969" spans="1:11" x14ac:dyDescent="0.3">
      <c r="A969" s="1">
        <v>20157</v>
      </c>
      <c r="B969" t="s">
        <v>1704</v>
      </c>
      <c r="C969" t="s">
        <v>1705</v>
      </c>
      <c r="D969" s="3">
        <v>4980</v>
      </c>
      <c r="E969" s="26">
        <v>717.37</v>
      </c>
      <c r="F969" s="26">
        <f t="shared" si="30"/>
        <v>6.9420243389046101</v>
      </c>
      <c r="G969" s="21">
        <f>IF(F969&lt;=86,Spectrum.Pricing.Table!$C$8, IF(F969&lt;=499,Spectrum.Pricing.Table!$C$9,IF(F969&lt;=999,Spectrum.Pricing.Table!$C$10,IF(F969&gt;1000,Spectrum.Pricing.Table!$C$11))))</f>
        <v>0</v>
      </c>
      <c r="H969" s="22" t="e">
        <f>VLOOKUP(G969,Spectrum.Pricing.Table!$C$7:$H$11,3,0)</f>
        <v>#N/A</v>
      </c>
      <c r="I969" s="28" t="e">
        <f>VLOOKUP(G969,Spectrum.Pricing.Table!$C$7:$H$11,4,0)</f>
        <v>#N/A</v>
      </c>
      <c r="J969" s="26">
        <v>70</v>
      </c>
      <c r="K969" s="24" t="e">
        <f t="shared" si="31"/>
        <v>#N/A</v>
      </c>
    </row>
    <row r="970" spans="1:11" x14ac:dyDescent="0.3">
      <c r="A970" s="1">
        <v>20159</v>
      </c>
      <c r="B970" t="s">
        <v>1706</v>
      </c>
      <c r="C970" t="s">
        <v>1707</v>
      </c>
      <c r="D970" s="3">
        <v>10083</v>
      </c>
      <c r="E970" s="26">
        <v>726.24</v>
      </c>
      <c r="F970" s="26">
        <f t="shared" si="30"/>
        <v>13.883840052875083</v>
      </c>
      <c r="G970" s="21">
        <f>IF(F970&lt;=86,Spectrum.Pricing.Table!$C$8, IF(F970&lt;=499,Spectrum.Pricing.Table!$C$9,IF(F970&lt;=999,Spectrum.Pricing.Table!$C$10,IF(F970&gt;1000,Spectrum.Pricing.Table!$C$11))))</f>
        <v>0</v>
      </c>
      <c r="H970" s="22" t="e">
        <f>VLOOKUP(G970,Spectrum.Pricing.Table!$C$7:$H$11,3,0)</f>
        <v>#N/A</v>
      </c>
      <c r="I970" s="28" t="e">
        <f>VLOOKUP(G970,Spectrum.Pricing.Table!$C$7:$H$11,4,0)</f>
        <v>#N/A</v>
      </c>
      <c r="J970" s="26">
        <v>70</v>
      </c>
      <c r="K970" s="24" t="e">
        <f t="shared" si="31"/>
        <v>#N/A</v>
      </c>
    </row>
    <row r="971" spans="1:11" x14ac:dyDescent="0.3">
      <c r="A971" s="1">
        <v>20161</v>
      </c>
      <c r="B971" t="s">
        <v>1708</v>
      </c>
      <c r="C971" t="s">
        <v>1709</v>
      </c>
      <c r="D971" s="3">
        <v>71115</v>
      </c>
      <c r="E971" s="26">
        <v>609.77</v>
      </c>
      <c r="F971" s="26">
        <f t="shared" si="30"/>
        <v>116.62594092854684</v>
      </c>
      <c r="G971" s="21">
        <f>IF(F971&lt;=86,Spectrum.Pricing.Table!$C$8, IF(F971&lt;=499,Spectrum.Pricing.Table!$C$9,IF(F971&lt;=999,Spectrum.Pricing.Table!$C$10,IF(F971&gt;1000,Spectrum.Pricing.Table!$C$11))))</f>
        <v>0</v>
      </c>
      <c r="H971" s="22" t="e">
        <f>VLOOKUP(G971,Spectrum.Pricing.Table!$C$7:$H$11,3,0)</f>
        <v>#N/A</v>
      </c>
      <c r="I971" s="28" t="e">
        <f>VLOOKUP(G971,Spectrum.Pricing.Table!$C$7:$H$11,4,0)</f>
        <v>#N/A</v>
      </c>
      <c r="J971" s="26">
        <v>70</v>
      </c>
      <c r="K971" s="24" t="e">
        <f t="shared" si="31"/>
        <v>#N/A</v>
      </c>
    </row>
    <row r="972" spans="1:11" x14ac:dyDescent="0.3">
      <c r="A972" s="1">
        <v>20163</v>
      </c>
      <c r="B972" t="s">
        <v>1710</v>
      </c>
      <c r="C972" t="s">
        <v>1711</v>
      </c>
      <c r="D972" s="3">
        <v>5181</v>
      </c>
      <c r="E972" s="26">
        <v>890.53</v>
      </c>
      <c r="F972" s="26">
        <f t="shared" si="30"/>
        <v>5.8178837321595003</v>
      </c>
      <c r="G972" s="21">
        <f>IF(F972&lt;=86,Spectrum.Pricing.Table!$C$8, IF(F972&lt;=499,Spectrum.Pricing.Table!$C$9,IF(F972&lt;=999,Spectrum.Pricing.Table!$C$10,IF(F972&gt;1000,Spectrum.Pricing.Table!$C$11))))</f>
        <v>0</v>
      </c>
      <c r="H972" s="22" t="e">
        <f>VLOOKUP(G972,Spectrum.Pricing.Table!$C$7:$H$11,3,0)</f>
        <v>#N/A</v>
      </c>
      <c r="I972" s="28" t="e">
        <f>VLOOKUP(G972,Spectrum.Pricing.Table!$C$7:$H$11,4,0)</f>
        <v>#N/A</v>
      </c>
      <c r="J972" s="26">
        <v>70</v>
      </c>
      <c r="K972" s="24" t="e">
        <f t="shared" si="31"/>
        <v>#N/A</v>
      </c>
    </row>
    <row r="973" spans="1:11" x14ac:dyDescent="0.3">
      <c r="A973" s="1">
        <v>20165</v>
      </c>
      <c r="B973" t="s">
        <v>1712</v>
      </c>
      <c r="C973" t="s">
        <v>1394</v>
      </c>
      <c r="D973" s="3">
        <v>3307</v>
      </c>
      <c r="E973" s="26">
        <v>717.76</v>
      </c>
      <c r="F973" s="26">
        <f t="shared" si="30"/>
        <v>4.6073896567097634</v>
      </c>
      <c r="G973" s="21">
        <f>IF(F973&lt;=86,Spectrum.Pricing.Table!$C$8, IF(F973&lt;=499,Spectrum.Pricing.Table!$C$9,IF(F973&lt;=999,Spectrum.Pricing.Table!$C$10,IF(F973&gt;1000,Spectrum.Pricing.Table!$C$11))))</f>
        <v>0</v>
      </c>
      <c r="H973" s="22" t="e">
        <f>VLOOKUP(G973,Spectrum.Pricing.Table!$C$7:$H$11,3,0)</f>
        <v>#N/A</v>
      </c>
      <c r="I973" s="28" t="e">
        <f>VLOOKUP(G973,Spectrum.Pricing.Table!$C$7:$H$11,4,0)</f>
        <v>#N/A</v>
      </c>
      <c r="J973" s="26">
        <v>70</v>
      </c>
      <c r="K973" s="24" t="e">
        <f t="shared" si="31"/>
        <v>#N/A</v>
      </c>
    </row>
    <row r="974" spans="1:11" x14ac:dyDescent="0.3">
      <c r="A974" s="1">
        <v>20167</v>
      </c>
      <c r="B974" t="s">
        <v>1713</v>
      </c>
      <c r="C974" t="s">
        <v>126</v>
      </c>
      <c r="D974" s="3">
        <v>6970</v>
      </c>
      <c r="E974" s="26">
        <v>886.26</v>
      </c>
      <c r="F974" s="26">
        <f t="shared" si="30"/>
        <v>7.8645092862139778</v>
      </c>
      <c r="G974" s="21">
        <f>IF(F974&lt;=86,Spectrum.Pricing.Table!$C$8, IF(F974&lt;=499,Spectrum.Pricing.Table!$C$9,IF(F974&lt;=999,Spectrum.Pricing.Table!$C$10,IF(F974&gt;1000,Spectrum.Pricing.Table!$C$11))))</f>
        <v>0</v>
      </c>
      <c r="H974" s="22" t="e">
        <f>VLOOKUP(G974,Spectrum.Pricing.Table!$C$7:$H$11,3,0)</f>
        <v>#N/A</v>
      </c>
      <c r="I974" s="28" t="e">
        <f>VLOOKUP(G974,Spectrum.Pricing.Table!$C$7:$H$11,4,0)</f>
        <v>#N/A</v>
      </c>
      <c r="J974" s="26">
        <v>70</v>
      </c>
      <c r="K974" s="24" t="e">
        <f t="shared" si="31"/>
        <v>#N/A</v>
      </c>
    </row>
    <row r="975" spans="1:11" x14ac:dyDescent="0.3">
      <c r="A975" s="1">
        <v>20169</v>
      </c>
      <c r="B975" t="s">
        <v>1714</v>
      </c>
      <c r="C975" t="s">
        <v>353</v>
      </c>
      <c r="D975" s="3">
        <v>55606</v>
      </c>
      <c r="E975" s="26">
        <v>720.22</v>
      </c>
      <c r="F975" s="26">
        <f t="shared" si="30"/>
        <v>77.206964538613192</v>
      </c>
      <c r="G975" s="21">
        <f>IF(F975&lt;=86,Spectrum.Pricing.Table!$C$8, IF(F975&lt;=499,Spectrum.Pricing.Table!$C$9,IF(F975&lt;=999,Spectrum.Pricing.Table!$C$10,IF(F975&gt;1000,Spectrum.Pricing.Table!$C$11))))</f>
        <v>0</v>
      </c>
      <c r="H975" s="22" t="e">
        <f>VLOOKUP(G975,Spectrum.Pricing.Table!$C$7:$H$11,3,0)</f>
        <v>#N/A</v>
      </c>
      <c r="I975" s="28" t="e">
        <f>VLOOKUP(G975,Spectrum.Pricing.Table!$C$7:$H$11,4,0)</f>
        <v>#N/A</v>
      </c>
      <c r="J975" s="26">
        <v>70</v>
      </c>
      <c r="K975" s="24" t="e">
        <f t="shared" si="31"/>
        <v>#N/A</v>
      </c>
    </row>
    <row r="976" spans="1:11" x14ac:dyDescent="0.3">
      <c r="A976" s="1">
        <v>20171</v>
      </c>
      <c r="B976" t="s">
        <v>1715</v>
      </c>
      <c r="C976" t="s">
        <v>355</v>
      </c>
      <c r="D976" s="3">
        <v>4936</v>
      </c>
      <c r="E976" s="26">
        <v>717.54</v>
      </c>
      <c r="F976" s="26">
        <f t="shared" si="30"/>
        <v>6.8790590071633639</v>
      </c>
      <c r="G976" s="21">
        <f>IF(F976&lt;=86,Spectrum.Pricing.Table!$C$8, IF(F976&lt;=499,Spectrum.Pricing.Table!$C$9,IF(F976&lt;=999,Spectrum.Pricing.Table!$C$10,IF(F976&gt;1000,Spectrum.Pricing.Table!$C$11))))</f>
        <v>0</v>
      </c>
      <c r="H976" s="22" t="e">
        <f>VLOOKUP(G976,Spectrum.Pricing.Table!$C$7:$H$11,3,0)</f>
        <v>#N/A</v>
      </c>
      <c r="I976" s="28" t="e">
        <f>VLOOKUP(G976,Spectrum.Pricing.Table!$C$7:$H$11,4,0)</f>
        <v>#N/A</v>
      </c>
      <c r="J976" s="26">
        <v>70</v>
      </c>
      <c r="K976" s="24" t="e">
        <f t="shared" si="31"/>
        <v>#N/A</v>
      </c>
    </row>
    <row r="977" spans="1:11" x14ac:dyDescent="0.3">
      <c r="A977" s="1">
        <v>20173</v>
      </c>
      <c r="B977" t="s">
        <v>1716</v>
      </c>
      <c r="C977" t="s">
        <v>607</v>
      </c>
      <c r="D977" s="3">
        <v>498365</v>
      </c>
      <c r="E977" s="26">
        <v>997.51</v>
      </c>
      <c r="F977" s="26">
        <f t="shared" si="30"/>
        <v>499.60902647592508</v>
      </c>
      <c r="G977" s="21">
        <f>IF(F977&lt;=86,Spectrum.Pricing.Table!$C$8, IF(F977&lt;=499,Spectrum.Pricing.Table!$C$9,IF(F977&lt;=999,Spectrum.Pricing.Table!$C$10,IF(F977&gt;1000,Spectrum.Pricing.Table!$C$11))))</f>
        <v>0</v>
      </c>
      <c r="H977" s="22" t="e">
        <f>VLOOKUP(G977,Spectrum.Pricing.Table!$C$7:$H$11,3,0)</f>
        <v>#N/A</v>
      </c>
      <c r="I977" s="28" t="e">
        <f>VLOOKUP(G977,Spectrum.Pricing.Table!$C$7:$H$11,4,0)</f>
        <v>#N/A</v>
      </c>
      <c r="J977" s="26">
        <v>70</v>
      </c>
      <c r="K977" s="24" t="e">
        <f t="shared" si="31"/>
        <v>#N/A</v>
      </c>
    </row>
    <row r="978" spans="1:11" x14ac:dyDescent="0.3">
      <c r="A978" s="1">
        <v>20175</v>
      </c>
      <c r="B978" t="s">
        <v>1717</v>
      </c>
      <c r="C978" t="s">
        <v>1718</v>
      </c>
      <c r="D978" s="3">
        <v>22952</v>
      </c>
      <c r="E978" s="26">
        <v>639.5</v>
      </c>
      <c r="F978" s="26">
        <f t="shared" si="30"/>
        <v>35.89053948397185</v>
      </c>
      <c r="G978" s="21">
        <f>IF(F978&lt;=86,Spectrum.Pricing.Table!$C$8, IF(F978&lt;=499,Spectrum.Pricing.Table!$C$9,IF(F978&lt;=999,Spectrum.Pricing.Table!$C$10,IF(F978&gt;1000,Spectrum.Pricing.Table!$C$11))))</f>
        <v>0</v>
      </c>
      <c r="H978" s="22" t="e">
        <f>VLOOKUP(G978,Spectrum.Pricing.Table!$C$7:$H$11,3,0)</f>
        <v>#N/A</v>
      </c>
      <c r="I978" s="28" t="e">
        <f>VLOOKUP(G978,Spectrum.Pricing.Table!$C$7:$H$11,4,0)</f>
        <v>#N/A</v>
      </c>
      <c r="J978" s="26">
        <v>70</v>
      </c>
      <c r="K978" s="24" t="e">
        <f t="shared" si="31"/>
        <v>#N/A</v>
      </c>
    </row>
    <row r="979" spans="1:11" x14ac:dyDescent="0.3">
      <c r="A979" s="1">
        <v>20177</v>
      </c>
      <c r="B979" t="s">
        <v>1719</v>
      </c>
      <c r="C979" t="s">
        <v>1720</v>
      </c>
      <c r="D979" s="3">
        <v>177934</v>
      </c>
      <c r="E979" s="26">
        <v>544.02</v>
      </c>
      <c r="F979" s="26">
        <f t="shared" si="30"/>
        <v>327.07253409801109</v>
      </c>
      <c r="G979" s="21">
        <f>IF(F979&lt;=86,Spectrum.Pricing.Table!$C$8, IF(F979&lt;=499,Spectrum.Pricing.Table!$C$9,IF(F979&lt;=999,Spectrum.Pricing.Table!$C$10,IF(F979&gt;1000,Spectrum.Pricing.Table!$C$11))))</f>
        <v>0</v>
      </c>
      <c r="H979" s="22" t="e">
        <f>VLOOKUP(G979,Spectrum.Pricing.Table!$C$7:$H$11,3,0)</f>
        <v>#N/A</v>
      </c>
      <c r="I979" s="28" t="e">
        <f>VLOOKUP(G979,Spectrum.Pricing.Table!$C$7:$H$11,4,0)</f>
        <v>#N/A</v>
      </c>
      <c r="J979" s="26">
        <v>70</v>
      </c>
      <c r="K979" s="24" t="e">
        <f t="shared" si="31"/>
        <v>#N/A</v>
      </c>
    </row>
    <row r="980" spans="1:11" x14ac:dyDescent="0.3">
      <c r="A980" s="1">
        <v>20179</v>
      </c>
      <c r="B980" t="s">
        <v>1721</v>
      </c>
      <c r="C980" t="s">
        <v>1722</v>
      </c>
      <c r="D980" s="3">
        <v>2556</v>
      </c>
      <c r="E980" s="26">
        <v>895.96</v>
      </c>
      <c r="F980" s="26">
        <f t="shared" si="30"/>
        <v>2.8528059288361085</v>
      </c>
      <c r="G980" s="21">
        <f>IF(F980&lt;=86,Spectrum.Pricing.Table!$C$8, IF(F980&lt;=499,Spectrum.Pricing.Table!$C$9,IF(F980&lt;=999,Spectrum.Pricing.Table!$C$10,IF(F980&gt;1000,Spectrum.Pricing.Table!$C$11))))</f>
        <v>0</v>
      </c>
      <c r="H980" s="22" t="e">
        <f>VLOOKUP(G980,Spectrum.Pricing.Table!$C$7:$H$11,3,0)</f>
        <v>#N/A</v>
      </c>
      <c r="I980" s="28" t="e">
        <f>VLOOKUP(G980,Spectrum.Pricing.Table!$C$7:$H$11,4,0)</f>
        <v>#N/A</v>
      </c>
      <c r="J980" s="26">
        <v>70</v>
      </c>
      <c r="K980" s="24" t="e">
        <f t="shared" si="31"/>
        <v>#N/A</v>
      </c>
    </row>
    <row r="981" spans="1:11" x14ac:dyDescent="0.3">
      <c r="A981" s="1">
        <v>20181</v>
      </c>
      <c r="B981" t="s">
        <v>1723</v>
      </c>
      <c r="C981" t="s">
        <v>1724</v>
      </c>
      <c r="D981" s="3">
        <v>6010</v>
      </c>
      <c r="E981" s="26">
        <v>1056.07</v>
      </c>
      <c r="F981" s="26">
        <f t="shared" si="30"/>
        <v>5.690910640393156</v>
      </c>
      <c r="G981" s="21">
        <f>IF(F981&lt;=86,Spectrum.Pricing.Table!$C$8, IF(F981&lt;=499,Spectrum.Pricing.Table!$C$9,IF(F981&lt;=999,Spectrum.Pricing.Table!$C$10,IF(F981&gt;1000,Spectrum.Pricing.Table!$C$11))))</f>
        <v>0</v>
      </c>
      <c r="H981" s="22" t="e">
        <f>VLOOKUP(G981,Spectrum.Pricing.Table!$C$7:$H$11,3,0)</f>
        <v>#N/A</v>
      </c>
      <c r="I981" s="28" t="e">
        <f>VLOOKUP(G981,Spectrum.Pricing.Table!$C$7:$H$11,4,0)</f>
        <v>#N/A</v>
      </c>
      <c r="J981" s="26">
        <v>70</v>
      </c>
      <c r="K981" s="24" t="e">
        <f t="shared" si="31"/>
        <v>#N/A</v>
      </c>
    </row>
    <row r="982" spans="1:11" x14ac:dyDescent="0.3">
      <c r="A982" s="1">
        <v>20183</v>
      </c>
      <c r="B982" t="s">
        <v>1725</v>
      </c>
      <c r="C982" t="s">
        <v>1726</v>
      </c>
      <c r="D982" s="3">
        <v>3853</v>
      </c>
      <c r="E982" s="26">
        <v>895.46</v>
      </c>
      <c r="F982" s="26">
        <f t="shared" si="30"/>
        <v>4.3028164295445919</v>
      </c>
      <c r="G982" s="21">
        <f>IF(F982&lt;=86,Spectrum.Pricing.Table!$C$8, IF(F982&lt;=499,Spectrum.Pricing.Table!$C$9,IF(F982&lt;=999,Spectrum.Pricing.Table!$C$10,IF(F982&gt;1000,Spectrum.Pricing.Table!$C$11))))</f>
        <v>0</v>
      </c>
      <c r="H982" s="22" t="e">
        <f>VLOOKUP(G982,Spectrum.Pricing.Table!$C$7:$H$11,3,0)</f>
        <v>#N/A</v>
      </c>
      <c r="I982" s="28" t="e">
        <f>VLOOKUP(G982,Spectrum.Pricing.Table!$C$7:$H$11,4,0)</f>
        <v>#N/A</v>
      </c>
      <c r="J982" s="26">
        <v>70</v>
      </c>
      <c r="K982" s="24" t="e">
        <f t="shared" si="31"/>
        <v>#N/A</v>
      </c>
    </row>
    <row r="983" spans="1:11" x14ac:dyDescent="0.3">
      <c r="A983" s="1">
        <v>20185</v>
      </c>
      <c r="B983" t="s">
        <v>1727</v>
      </c>
      <c r="C983" t="s">
        <v>1728</v>
      </c>
      <c r="D983" s="3">
        <v>4437</v>
      </c>
      <c r="E983" s="26">
        <v>792.05</v>
      </c>
      <c r="F983" s="26">
        <f t="shared" si="30"/>
        <v>5.6019190707657351</v>
      </c>
      <c r="G983" s="21">
        <f>IF(F983&lt;=86,Spectrum.Pricing.Table!$C$8, IF(F983&lt;=499,Spectrum.Pricing.Table!$C$9,IF(F983&lt;=999,Spectrum.Pricing.Table!$C$10,IF(F983&gt;1000,Spectrum.Pricing.Table!$C$11))))</f>
        <v>0</v>
      </c>
      <c r="H983" s="22" t="e">
        <f>VLOOKUP(G983,Spectrum.Pricing.Table!$C$7:$H$11,3,0)</f>
        <v>#N/A</v>
      </c>
      <c r="I983" s="28" t="e">
        <f>VLOOKUP(G983,Spectrum.Pricing.Table!$C$7:$H$11,4,0)</f>
        <v>#N/A</v>
      </c>
      <c r="J983" s="26">
        <v>70</v>
      </c>
      <c r="K983" s="24" t="e">
        <f t="shared" si="31"/>
        <v>#N/A</v>
      </c>
    </row>
    <row r="984" spans="1:11" x14ac:dyDescent="0.3">
      <c r="A984" s="1">
        <v>20187</v>
      </c>
      <c r="B984" t="s">
        <v>1729</v>
      </c>
      <c r="C984" t="s">
        <v>1730</v>
      </c>
      <c r="D984" s="3">
        <v>2235</v>
      </c>
      <c r="E984" s="26">
        <v>680.35</v>
      </c>
      <c r="F984" s="26">
        <f t="shared" si="30"/>
        <v>3.2850738590431394</v>
      </c>
      <c r="G984" s="21">
        <f>IF(F984&lt;=86,Spectrum.Pricing.Table!$C$8, IF(F984&lt;=499,Spectrum.Pricing.Table!$C$9,IF(F984&lt;=999,Spectrum.Pricing.Table!$C$10,IF(F984&gt;1000,Spectrum.Pricing.Table!$C$11))))</f>
        <v>0</v>
      </c>
      <c r="H984" s="22" t="e">
        <f>VLOOKUP(G984,Spectrum.Pricing.Table!$C$7:$H$11,3,0)</f>
        <v>#N/A</v>
      </c>
      <c r="I984" s="28" t="e">
        <f>VLOOKUP(G984,Spectrum.Pricing.Table!$C$7:$H$11,4,0)</f>
        <v>#N/A</v>
      </c>
      <c r="J984" s="26">
        <v>70</v>
      </c>
      <c r="K984" s="24" t="e">
        <f t="shared" si="31"/>
        <v>#N/A</v>
      </c>
    </row>
    <row r="985" spans="1:11" x14ac:dyDescent="0.3">
      <c r="A985" s="1">
        <v>20189</v>
      </c>
      <c r="B985" t="s">
        <v>1731</v>
      </c>
      <c r="C985" t="s">
        <v>1732</v>
      </c>
      <c r="D985" s="3">
        <v>5724</v>
      </c>
      <c r="E985" s="26">
        <v>727.29</v>
      </c>
      <c r="F985" s="26">
        <f t="shared" si="30"/>
        <v>7.8703130800643493</v>
      </c>
      <c r="G985" s="21">
        <f>IF(F985&lt;=86,Spectrum.Pricing.Table!$C$8, IF(F985&lt;=499,Spectrum.Pricing.Table!$C$9,IF(F985&lt;=999,Spectrum.Pricing.Table!$C$10,IF(F985&gt;1000,Spectrum.Pricing.Table!$C$11))))</f>
        <v>0</v>
      </c>
      <c r="H985" s="22" t="e">
        <f>VLOOKUP(G985,Spectrum.Pricing.Table!$C$7:$H$11,3,0)</f>
        <v>#N/A</v>
      </c>
      <c r="I985" s="28" t="e">
        <f>VLOOKUP(G985,Spectrum.Pricing.Table!$C$7:$H$11,4,0)</f>
        <v>#N/A</v>
      </c>
      <c r="J985" s="26">
        <v>70</v>
      </c>
      <c r="K985" s="24" t="e">
        <f t="shared" si="31"/>
        <v>#N/A</v>
      </c>
    </row>
    <row r="986" spans="1:11" x14ac:dyDescent="0.3">
      <c r="A986" s="1">
        <v>20191</v>
      </c>
      <c r="B986" t="s">
        <v>1733</v>
      </c>
      <c r="C986" t="s">
        <v>1734</v>
      </c>
      <c r="D986" s="3">
        <v>24132</v>
      </c>
      <c r="E986" s="26">
        <v>1181.94</v>
      </c>
      <c r="F986" s="26">
        <f t="shared" si="30"/>
        <v>20.417280064977916</v>
      </c>
      <c r="G986" s="21">
        <f>IF(F986&lt;=86,Spectrum.Pricing.Table!$C$8, IF(F986&lt;=499,Spectrum.Pricing.Table!$C$9,IF(F986&lt;=999,Spectrum.Pricing.Table!$C$10,IF(F986&gt;1000,Spectrum.Pricing.Table!$C$11))))</f>
        <v>0</v>
      </c>
      <c r="H986" s="22" t="e">
        <f>VLOOKUP(G986,Spectrum.Pricing.Table!$C$7:$H$11,3,0)</f>
        <v>#N/A</v>
      </c>
      <c r="I986" s="28" t="e">
        <f>VLOOKUP(G986,Spectrum.Pricing.Table!$C$7:$H$11,4,0)</f>
        <v>#N/A</v>
      </c>
      <c r="J986" s="26">
        <v>70</v>
      </c>
      <c r="K986" s="24" t="e">
        <f t="shared" si="31"/>
        <v>#N/A</v>
      </c>
    </row>
    <row r="987" spans="1:11" x14ac:dyDescent="0.3">
      <c r="A987" s="1">
        <v>20193</v>
      </c>
      <c r="B987" t="s">
        <v>1735</v>
      </c>
      <c r="C987" t="s">
        <v>1002</v>
      </c>
      <c r="D987" s="3">
        <v>7900</v>
      </c>
      <c r="E987" s="26">
        <v>1074.69</v>
      </c>
      <c r="F987" s="26">
        <f t="shared" si="30"/>
        <v>7.3509570201639542</v>
      </c>
      <c r="G987" s="21">
        <f>IF(F987&lt;=86,Spectrum.Pricing.Table!$C$8, IF(F987&lt;=499,Spectrum.Pricing.Table!$C$9,IF(F987&lt;=999,Spectrum.Pricing.Table!$C$10,IF(F987&gt;1000,Spectrum.Pricing.Table!$C$11))))</f>
        <v>0</v>
      </c>
      <c r="H987" s="22" t="e">
        <f>VLOOKUP(G987,Spectrum.Pricing.Table!$C$7:$H$11,3,0)</f>
        <v>#N/A</v>
      </c>
      <c r="I987" s="28" t="e">
        <f>VLOOKUP(G987,Spectrum.Pricing.Table!$C$7:$H$11,4,0)</f>
        <v>#N/A</v>
      </c>
      <c r="J987" s="26">
        <v>70</v>
      </c>
      <c r="K987" s="24" t="e">
        <f t="shared" si="31"/>
        <v>#N/A</v>
      </c>
    </row>
    <row r="988" spans="1:11" x14ac:dyDescent="0.3">
      <c r="A988" s="1">
        <v>20195</v>
      </c>
      <c r="B988" t="s">
        <v>1736</v>
      </c>
      <c r="C988" t="s">
        <v>1737</v>
      </c>
      <c r="D988" s="3">
        <v>3001</v>
      </c>
      <c r="E988" s="26">
        <v>889.48</v>
      </c>
      <c r="F988" s="26">
        <f t="shared" si="30"/>
        <v>3.3738813688896885</v>
      </c>
      <c r="G988" s="21">
        <f>IF(F988&lt;=86,Spectrum.Pricing.Table!$C$8, IF(F988&lt;=499,Spectrum.Pricing.Table!$C$9,IF(F988&lt;=999,Spectrum.Pricing.Table!$C$10,IF(F988&gt;1000,Spectrum.Pricing.Table!$C$11))))</f>
        <v>0</v>
      </c>
      <c r="H988" s="22" t="e">
        <f>VLOOKUP(G988,Spectrum.Pricing.Table!$C$7:$H$11,3,0)</f>
        <v>#N/A</v>
      </c>
      <c r="I988" s="28" t="e">
        <f>VLOOKUP(G988,Spectrum.Pricing.Table!$C$7:$H$11,4,0)</f>
        <v>#N/A</v>
      </c>
      <c r="J988" s="26">
        <v>70</v>
      </c>
      <c r="K988" s="24" t="e">
        <f t="shared" si="31"/>
        <v>#N/A</v>
      </c>
    </row>
    <row r="989" spans="1:11" x14ac:dyDescent="0.3">
      <c r="A989" s="1">
        <v>20197</v>
      </c>
      <c r="B989" t="s">
        <v>1738</v>
      </c>
      <c r="C989" t="s">
        <v>1739</v>
      </c>
      <c r="D989" s="3">
        <v>7053</v>
      </c>
      <c r="E989" s="26">
        <v>794.3</v>
      </c>
      <c r="F989" s="26">
        <f t="shared" si="30"/>
        <v>8.8795165554576361</v>
      </c>
      <c r="G989" s="21">
        <f>IF(F989&lt;=86,Spectrum.Pricing.Table!$C$8, IF(F989&lt;=499,Spectrum.Pricing.Table!$C$9,IF(F989&lt;=999,Spectrum.Pricing.Table!$C$10,IF(F989&gt;1000,Spectrum.Pricing.Table!$C$11))))</f>
        <v>0</v>
      </c>
      <c r="H989" s="22" t="e">
        <f>VLOOKUP(G989,Spectrum.Pricing.Table!$C$7:$H$11,3,0)</f>
        <v>#N/A</v>
      </c>
      <c r="I989" s="28" t="e">
        <f>VLOOKUP(G989,Spectrum.Pricing.Table!$C$7:$H$11,4,0)</f>
        <v>#N/A</v>
      </c>
      <c r="J989" s="26">
        <v>70</v>
      </c>
      <c r="K989" s="24" t="e">
        <f t="shared" si="31"/>
        <v>#N/A</v>
      </c>
    </row>
    <row r="990" spans="1:11" x14ac:dyDescent="0.3">
      <c r="A990" s="1">
        <v>20199</v>
      </c>
      <c r="B990" t="s">
        <v>1740</v>
      </c>
      <c r="C990" t="s">
        <v>1741</v>
      </c>
      <c r="D990" s="3">
        <v>1485</v>
      </c>
      <c r="E990" s="26">
        <v>913.65</v>
      </c>
      <c r="F990" s="26">
        <f t="shared" si="30"/>
        <v>1.6253488753899197</v>
      </c>
      <c r="G990" s="21">
        <f>IF(F990&lt;=86,Spectrum.Pricing.Table!$C$8, IF(F990&lt;=499,Spectrum.Pricing.Table!$C$9,IF(F990&lt;=999,Spectrum.Pricing.Table!$C$10,IF(F990&gt;1000,Spectrum.Pricing.Table!$C$11))))</f>
        <v>0</v>
      </c>
      <c r="H990" s="22" t="e">
        <f>VLOOKUP(G990,Spectrum.Pricing.Table!$C$7:$H$11,3,0)</f>
        <v>#N/A</v>
      </c>
      <c r="I990" s="28" t="e">
        <f>VLOOKUP(G990,Spectrum.Pricing.Table!$C$7:$H$11,4,0)</f>
        <v>#N/A</v>
      </c>
      <c r="J990" s="26">
        <v>70</v>
      </c>
      <c r="K990" s="24" t="e">
        <f t="shared" si="31"/>
        <v>#N/A</v>
      </c>
    </row>
    <row r="991" spans="1:11" x14ac:dyDescent="0.3">
      <c r="A991" s="1">
        <v>20201</v>
      </c>
      <c r="B991" t="s">
        <v>1742</v>
      </c>
      <c r="C991" t="s">
        <v>142</v>
      </c>
      <c r="D991" s="3">
        <v>5799</v>
      </c>
      <c r="E991" s="26">
        <v>894.76</v>
      </c>
      <c r="F991" s="26">
        <f t="shared" si="30"/>
        <v>6.4810675488399125</v>
      </c>
      <c r="G991" s="21">
        <f>IF(F991&lt;=86,Spectrum.Pricing.Table!$C$8, IF(F991&lt;=499,Spectrum.Pricing.Table!$C$9,IF(F991&lt;=999,Spectrum.Pricing.Table!$C$10,IF(F991&gt;1000,Spectrum.Pricing.Table!$C$11))))</f>
        <v>0</v>
      </c>
      <c r="H991" s="22" t="e">
        <f>VLOOKUP(G991,Spectrum.Pricing.Table!$C$7:$H$11,3,0)</f>
        <v>#N/A</v>
      </c>
      <c r="I991" s="28" t="e">
        <f>VLOOKUP(G991,Spectrum.Pricing.Table!$C$7:$H$11,4,0)</f>
        <v>#N/A</v>
      </c>
      <c r="J991" s="26">
        <v>70</v>
      </c>
      <c r="K991" s="24" t="e">
        <f t="shared" si="31"/>
        <v>#N/A</v>
      </c>
    </row>
    <row r="992" spans="1:11" x14ac:dyDescent="0.3">
      <c r="A992" s="1">
        <v>20203</v>
      </c>
      <c r="B992" t="s">
        <v>1743</v>
      </c>
      <c r="C992" t="s">
        <v>1744</v>
      </c>
      <c r="D992" s="3">
        <v>2234</v>
      </c>
      <c r="E992" s="26">
        <v>718.57</v>
      </c>
      <c r="F992" s="26">
        <f t="shared" si="30"/>
        <v>3.1089525028876794</v>
      </c>
      <c r="G992" s="21">
        <f>IF(F992&lt;=86,Spectrum.Pricing.Table!$C$8, IF(F992&lt;=499,Spectrum.Pricing.Table!$C$9,IF(F992&lt;=999,Spectrum.Pricing.Table!$C$10,IF(F992&gt;1000,Spectrum.Pricing.Table!$C$11))))</f>
        <v>0</v>
      </c>
      <c r="H992" s="22" t="e">
        <f>VLOOKUP(G992,Spectrum.Pricing.Table!$C$7:$H$11,3,0)</f>
        <v>#N/A</v>
      </c>
      <c r="I992" s="28" t="e">
        <f>VLOOKUP(G992,Spectrum.Pricing.Table!$C$7:$H$11,4,0)</f>
        <v>#N/A</v>
      </c>
      <c r="J992" s="26">
        <v>70</v>
      </c>
      <c r="K992" s="24" t="e">
        <f t="shared" si="31"/>
        <v>#N/A</v>
      </c>
    </row>
    <row r="993" spans="1:11" x14ac:dyDescent="0.3">
      <c r="A993" s="1">
        <v>20205</v>
      </c>
      <c r="B993" t="s">
        <v>1745</v>
      </c>
      <c r="C993" t="s">
        <v>1746</v>
      </c>
      <c r="D993" s="3">
        <v>9409</v>
      </c>
      <c r="E993" s="26">
        <v>570.41999999999996</v>
      </c>
      <c r="F993" s="26">
        <f t="shared" si="30"/>
        <v>16.494863433960941</v>
      </c>
      <c r="G993" s="21">
        <f>IF(F993&lt;=86,Spectrum.Pricing.Table!$C$8, IF(F993&lt;=499,Spectrum.Pricing.Table!$C$9,IF(F993&lt;=999,Spectrum.Pricing.Table!$C$10,IF(F993&gt;1000,Spectrum.Pricing.Table!$C$11))))</f>
        <v>0</v>
      </c>
      <c r="H993" s="22" t="e">
        <f>VLOOKUP(G993,Spectrum.Pricing.Table!$C$7:$H$11,3,0)</f>
        <v>#N/A</v>
      </c>
      <c r="I993" s="28" t="e">
        <f>VLOOKUP(G993,Spectrum.Pricing.Table!$C$7:$H$11,4,0)</f>
        <v>#N/A</v>
      </c>
      <c r="J993" s="26">
        <v>70</v>
      </c>
      <c r="K993" s="24" t="e">
        <f t="shared" si="31"/>
        <v>#N/A</v>
      </c>
    </row>
    <row r="994" spans="1:11" x14ac:dyDescent="0.3">
      <c r="A994" s="1">
        <v>20207</v>
      </c>
      <c r="B994" t="s">
        <v>1747</v>
      </c>
      <c r="C994" t="s">
        <v>1748</v>
      </c>
      <c r="D994" s="3">
        <v>3309</v>
      </c>
      <c r="E994" s="26">
        <v>497.82</v>
      </c>
      <c r="F994" s="26">
        <f t="shared" si="30"/>
        <v>6.6469808364469083</v>
      </c>
      <c r="G994" s="21">
        <f>IF(F994&lt;=86,Spectrum.Pricing.Table!$C$8, IF(F994&lt;=499,Spectrum.Pricing.Table!$C$9,IF(F994&lt;=999,Spectrum.Pricing.Table!$C$10,IF(F994&gt;1000,Spectrum.Pricing.Table!$C$11))))</f>
        <v>0</v>
      </c>
      <c r="H994" s="22" t="e">
        <f>VLOOKUP(G994,Spectrum.Pricing.Table!$C$7:$H$11,3,0)</f>
        <v>#N/A</v>
      </c>
      <c r="I994" s="28" t="e">
        <f>VLOOKUP(G994,Spectrum.Pricing.Table!$C$7:$H$11,4,0)</f>
        <v>#N/A</v>
      </c>
      <c r="J994" s="26">
        <v>70</v>
      </c>
      <c r="K994" s="24" t="e">
        <f t="shared" si="31"/>
        <v>#N/A</v>
      </c>
    </row>
    <row r="995" spans="1:11" x14ac:dyDescent="0.3">
      <c r="A995" s="1">
        <v>20209</v>
      </c>
      <c r="B995" t="s">
        <v>1749</v>
      </c>
      <c r="C995" t="s">
        <v>1750</v>
      </c>
      <c r="D995" s="3">
        <v>157505</v>
      </c>
      <c r="E995" s="26">
        <v>151.6</v>
      </c>
      <c r="F995" s="26">
        <f t="shared" si="30"/>
        <v>1038.9511873350923</v>
      </c>
      <c r="G995" s="21">
        <f>IF(F995&lt;=86,Spectrum.Pricing.Table!$C$8, IF(F995&lt;=499,Spectrum.Pricing.Table!$C$9,IF(F995&lt;=999,Spectrum.Pricing.Table!$C$10,IF(F995&gt;1000,Spectrum.Pricing.Table!$C$11))))</f>
        <v>0</v>
      </c>
      <c r="H995" s="22" t="e">
        <f>VLOOKUP(G995,Spectrum.Pricing.Table!$C$7:$H$11,3,0)</f>
        <v>#N/A</v>
      </c>
      <c r="I995" s="28" t="e">
        <f>VLOOKUP(G995,Spectrum.Pricing.Table!$C$7:$H$11,4,0)</f>
        <v>#N/A</v>
      </c>
      <c r="J995" s="26">
        <v>70</v>
      </c>
      <c r="K995" s="24" t="e">
        <f t="shared" si="31"/>
        <v>#N/A</v>
      </c>
    </row>
    <row r="996" spans="1:11" x14ac:dyDescent="0.3">
      <c r="A996" s="1">
        <v>21001</v>
      </c>
      <c r="B996" t="s">
        <v>1753</v>
      </c>
      <c r="C996" t="s">
        <v>1434</v>
      </c>
      <c r="D996" s="3">
        <v>18656</v>
      </c>
      <c r="E996" s="26">
        <v>405.28</v>
      </c>
      <c r="F996" s="26">
        <f t="shared" si="30"/>
        <v>46.032372680615872</v>
      </c>
      <c r="G996" s="21">
        <f>IF(F996&lt;=86,Spectrum.Pricing.Table!$C$8, IF(F996&lt;=499,Spectrum.Pricing.Table!$C$9,IF(F996&lt;=999,Spectrum.Pricing.Table!$C$10,IF(F996&gt;1000,Spectrum.Pricing.Table!$C$11))))</f>
        <v>0</v>
      </c>
      <c r="H996" s="22" t="e">
        <f>VLOOKUP(G996,Spectrum.Pricing.Table!$C$7:$H$11,3,0)</f>
        <v>#N/A</v>
      </c>
      <c r="I996" s="28" t="e">
        <f>VLOOKUP(G996,Spectrum.Pricing.Table!$C$7:$H$11,4,0)</f>
        <v>#N/A</v>
      </c>
      <c r="J996" s="26">
        <v>70</v>
      </c>
      <c r="K996" s="24" t="e">
        <f t="shared" si="31"/>
        <v>#N/A</v>
      </c>
    </row>
    <row r="997" spans="1:11" x14ac:dyDescent="0.3">
      <c r="A997" s="1">
        <v>21003</v>
      </c>
      <c r="B997" t="s">
        <v>1754</v>
      </c>
      <c r="C997" t="s">
        <v>1298</v>
      </c>
      <c r="D997" s="3">
        <v>19956</v>
      </c>
      <c r="E997" s="26">
        <v>344.34</v>
      </c>
      <c r="F997" s="26">
        <f t="shared" si="30"/>
        <v>57.954347447290473</v>
      </c>
      <c r="G997" s="21">
        <f>IF(F997&lt;=86,Spectrum.Pricing.Table!$C$8, IF(F997&lt;=499,Spectrum.Pricing.Table!$C$9,IF(F997&lt;=999,Spectrum.Pricing.Table!$C$10,IF(F997&gt;1000,Spectrum.Pricing.Table!$C$11))))</f>
        <v>0</v>
      </c>
      <c r="H997" s="22" t="e">
        <f>VLOOKUP(G997,Spectrum.Pricing.Table!$C$7:$H$11,3,0)</f>
        <v>#N/A</v>
      </c>
      <c r="I997" s="28" t="e">
        <f>VLOOKUP(G997,Spectrum.Pricing.Table!$C$7:$H$11,4,0)</f>
        <v>#N/A</v>
      </c>
      <c r="J997" s="26">
        <v>70</v>
      </c>
      <c r="K997" s="24" t="e">
        <f t="shared" si="31"/>
        <v>#N/A</v>
      </c>
    </row>
    <row r="998" spans="1:11" x14ac:dyDescent="0.3">
      <c r="A998" s="1">
        <v>21005</v>
      </c>
      <c r="B998" t="s">
        <v>1755</v>
      </c>
      <c r="C998" t="s">
        <v>1581</v>
      </c>
      <c r="D998" s="3">
        <v>21421</v>
      </c>
      <c r="E998" s="26">
        <v>201.83</v>
      </c>
      <c r="F998" s="26">
        <f t="shared" si="30"/>
        <v>106.13387504335331</v>
      </c>
      <c r="G998" s="21">
        <f>IF(F998&lt;=86,Spectrum.Pricing.Table!$C$8, IF(F998&lt;=499,Spectrum.Pricing.Table!$C$9,IF(F998&lt;=999,Spectrum.Pricing.Table!$C$10,IF(F998&gt;1000,Spectrum.Pricing.Table!$C$11))))</f>
        <v>0</v>
      </c>
      <c r="H998" s="22" t="e">
        <f>VLOOKUP(G998,Spectrum.Pricing.Table!$C$7:$H$11,3,0)</f>
        <v>#N/A</v>
      </c>
      <c r="I998" s="28" t="e">
        <f>VLOOKUP(G998,Spectrum.Pricing.Table!$C$7:$H$11,4,0)</f>
        <v>#N/A</v>
      </c>
      <c r="J998" s="26">
        <v>70</v>
      </c>
      <c r="K998" s="24" t="e">
        <f t="shared" si="31"/>
        <v>#N/A</v>
      </c>
    </row>
    <row r="999" spans="1:11" x14ac:dyDescent="0.3">
      <c r="A999" s="1">
        <v>21007</v>
      </c>
      <c r="B999" t="s">
        <v>1756</v>
      </c>
      <c r="C999" t="s">
        <v>1757</v>
      </c>
      <c r="D999" s="3">
        <v>8249</v>
      </c>
      <c r="E999" s="26">
        <v>246.66</v>
      </c>
      <c r="F999" s="26">
        <f t="shared" si="30"/>
        <v>33.442795751236517</v>
      </c>
      <c r="G999" s="21">
        <f>IF(F999&lt;=86,Spectrum.Pricing.Table!$C$8, IF(F999&lt;=499,Spectrum.Pricing.Table!$C$9,IF(F999&lt;=999,Spectrum.Pricing.Table!$C$10,IF(F999&gt;1000,Spectrum.Pricing.Table!$C$11))))</f>
        <v>0</v>
      </c>
      <c r="H999" s="22" t="e">
        <f>VLOOKUP(G999,Spectrum.Pricing.Table!$C$7:$H$11,3,0)</f>
        <v>#N/A</v>
      </c>
      <c r="I999" s="28" t="e">
        <f>VLOOKUP(G999,Spectrum.Pricing.Table!$C$7:$H$11,4,0)</f>
        <v>#N/A</v>
      </c>
      <c r="J999" s="26">
        <v>70</v>
      </c>
      <c r="K999" s="24" t="e">
        <f t="shared" si="31"/>
        <v>#N/A</v>
      </c>
    </row>
    <row r="1000" spans="1:11" x14ac:dyDescent="0.3">
      <c r="A1000" s="1">
        <v>21009</v>
      </c>
      <c r="B1000" t="s">
        <v>1758</v>
      </c>
      <c r="C1000" t="s">
        <v>1759</v>
      </c>
      <c r="D1000" s="3">
        <v>42173</v>
      </c>
      <c r="E1000" s="26">
        <v>487.54</v>
      </c>
      <c r="F1000" s="26">
        <f t="shared" si="30"/>
        <v>86.501620379866267</v>
      </c>
      <c r="G1000" s="21">
        <f>IF(F1000&lt;=86,Spectrum.Pricing.Table!$C$8, IF(F1000&lt;=499,Spectrum.Pricing.Table!$C$9,IF(F1000&lt;=999,Spectrum.Pricing.Table!$C$10,IF(F1000&gt;1000,Spectrum.Pricing.Table!$C$11))))</f>
        <v>0</v>
      </c>
      <c r="H1000" s="22" t="e">
        <f>VLOOKUP(G1000,Spectrum.Pricing.Table!$C$7:$H$11,3,0)</f>
        <v>#N/A</v>
      </c>
      <c r="I1000" s="28" t="e">
        <f>VLOOKUP(G1000,Spectrum.Pricing.Table!$C$7:$H$11,4,0)</f>
        <v>#N/A</v>
      </c>
      <c r="J1000" s="26">
        <v>70</v>
      </c>
      <c r="K1000" s="24" t="e">
        <f t="shared" si="31"/>
        <v>#N/A</v>
      </c>
    </row>
    <row r="1001" spans="1:11" x14ac:dyDescent="0.3">
      <c r="A1001" s="1">
        <v>21011</v>
      </c>
      <c r="B1001" t="s">
        <v>1760</v>
      </c>
      <c r="C1001" t="s">
        <v>1761</v>
      </c>
      <c r="D1001" s="3">
        <v>11591</v>
      </c>
      <c r="E1001" s="26">
        <v>278.79000000000002</v>
      </c>
      <c r="F1001" s="26">
        <f t="shared" si="30"/>
        <v>41.576096703612038</v>
      </c>
      <c r="G1001" s="21">
        <f>IF(F1001&lt;=86,Spectrum.Pricing.Table!$C$8, IF(F1001&lt;=499,Spectrum.Pricing.Table!$C$9,IF(F1001&lt;=999,Spectrum.Pricing.Table!$C$10,IF(F1001&gt;1000,Spectrum.Pricing.Table!$C$11))))</f>
        <v>0</v>
      </c>
      <c r="H1001" s="22" t="e">
        <f>VLOOKUP(G1001,Spectrum.Pricing.Table!$C$7:$H$11,3,0)</f>
        <v>#N/A</v>
      </c>
      <c r="I1001" s="28" t="e">
        <f>VLOOKUP(G1001,Spectrum.Pricing.Table!$C$7:$H$11,4,0)</f>
        <v>#N/A</v>
      </c>
      <c r="J1001" s="26">
        <v>70</v>
      </c>
      <c r="K1001" s="24" t="e">
        <f t="shared" si="31"/>
        <v>#N/A</v>
      </c>
    </row>
    <row r="1002" spans="1:11" x14ac:dyDescent="0.3">
      <c r="A1002" s="1">
        <v>21013</v>
      </c>
      <c r="B1002" t="s">
        <v>1762</v>
      </c>
      <c r="C1002" t="s">
        <v>1763</v>
      </c>
      <c r="D1002" s="3">
        <v>28691</v>
      </c>
      <c r="E1002" s="26">
        <v>359</v>
      </c>
      <c r="F1002" s="26">
        <f t="shared" si="30"/>
        <v>79.919220055710312</v>
      </c>
      <c r="G1002" s="21">
        <f>IF(F1002&lt;=86,Spectrum.Pricing.Table!$C$8, IF(F1002&lt;=499,Spectrum.Pricing.Table!$C$9,IF(F1002&lt;=999,Spectrum.Pricing.Table!$C$10,IF(F1002&gt;1000,Spectrum.Pricing.Table!$C$11))))</f>
        <v>0</v>
      </c>
      <c r="H1002" s="22" t="e">
        <f>VLOOKUP(G1002,Spectrum.Pricing.Table!$C$7:$H$11,3,0)</f>
        <v>#N/A</v>
      </c>
      <c r="I1002" s="28" t="e">
        <f>VLOOKUP(G1002,Spectrum.Pricing.Table!$C$7:$H$11,4,0)</f>
        <v>#N/A</v>
      </c>
      <c r="J1002" s="26">
        <v>70</v>
      </c>
      <c r="K1002" s="24" t="e">
        <f t="shared" si="31"/>
        <v>#N/A</v>
      </c>
    </row>
    <row r="1003" spans="1:11" x14ac:dyDescent="0.3">
      <c r="A1003" s="1">
        <v>21015</v>
      </c>
      <c r="B1003" t="s">
        <v>1764</v>
      </c>
      <c r="C1003" t="s">
        <v>253</v>
      </c>
      <c r="D1003" s="3">
        <v>118811</v>
      </c>
      <c r="E1003" s="26">
        <v>246.36</v>
      </c>
      <c r="F1003" s="26">
        <f t="shared" si="30"/>
        <v>482.26578990095794</v>
      </c>
      <c r="G1003" s="21">
        <f>IF(F1003&lt;=86,Spectrum.Pricing.Table!$C$8, IF(F1003&lt;=499,Spectrum.Pricing.Table!$C$9,IF(F1003&lt;=999,Spectrum.Pricing.Table!$C$10,IF(F1003&gt;1000,Spectrum.Pricing.Table!$C$11))))</f>
        <v>0</v>
      </c>
      <c r="H1003" s="22" t="e">
        <f>VLOOKUP(G1003,Spectrum.Pricing.Table!$C$7:$H$11,3,0)</f>
        <v>#N/A</v>
      </c>
      <c r="I1003" s="28" t="e">
        <f>VLOOKUP(G1003,Spectrum.Pricing.Table!$C$7:$H$11,4,0)</f>
        <v>#N/A</v>
      </c>
      <c r="J1003" s="26">
        <v>70</v>
      </c>
      <c r="K1003" s="24" t="e">
        <f t="shared" si="31"/>
        <v>#N/A</v>
      </c>
    </row>
    <row r="1004" spans="1:11" x14ac:dyDescent="0.3">
      <c r="A1004" s="1">
        <v>21017</v>
      </c>
      <c r="B1004" t="s">
        <v>1765</v>
      </c>
      <c r="C1004" t="s">
        <v>1589</v>
      </c>
      <c r="D1004" s="3">
        <v>19985</v>
      </c>
      <c r="E1004" s="26">
        <v>289.72000000000003</v>
      </c>
      <c r="F1004" s="26">
        <f t="shared" si="30"/>
        <v>68.980394864006627</v>
      </c>
      <c r="G1004" s="21">
        <f>IF(F1004&lt;=86,Spectrum.Pricing.Table!$C$8, IF(F1004&lt;=499,Spectrum.Pricing.Table!$C$9,IF(F1004&lt;=999,Spectrum.Pricing.Table!$C$10,IF(F1004&gt;1000,Spectrum.Pricing.Table!$C$11))))</f>
        <v>0</v>
      </c>
      <c r="H1004" s="22" t="e">
        <f>VLOOKUP(G1004,Spectrum.Pricing.Table!$C$7:$H$11,3,0)</f>
        <v>#N/A</v>
      </c>
      <c r="I1004" s="28" t="e">
        <f>VLOOKUP(G1004,Spectrum.Pricing.Table!$C$7:$H$11,4,0)</f>
        <v>#N/A</v>
      </c>
      <c r="J1004" s="26">
        <v>70</v>
      </c>
      <c r="K1004" s="24" t="e">
        <f t="shared" si="31"/>
        <v>#N/A</v>
      </c>
    </row>
    <row r="1005" spans="1:11" x14ac:dyDescent="0.3">
      <c r="A1005" s="1">
        <v>21019</v>
      </c>
      <c r="B1005" t="s">
        <v>1766</v>
      </c>
      <c r="C1005" t="s">
        <v>1767</v>
      </c>
      <c r="D1005" s="3">
        <v>49542</v>
      </c>
      <c r="E1005" s="26">
        <v>159.86000000000001</v>
      </c>
      <c r="F1005" s="26">
        <f t="shared" si="30"/>
        <v>309.90867008632551</v>
      </c>
      <c r="G1005" s="21">
        <f>IF(F1005&lt;=86,Spectrum.Pricing.Table!$C$8, IF(F1005&lt;=499,Spectrum.Pricing.Table!$C$9,IF(F1005&lt;=999,Spectrum.Pricing.Table!$C$10,IF(F1005&gt;1000,Spectrum.Pricing.Table!$C$11))))</f>
        <v>0</v>
      </c>
      <c r="H1005" s="22" t="e">
        <f>VLOOKUP(G1005,Spectrum.Pricing.Table!$C$7:$H$11,3,0)</f>
        <v>#N/A</v>
      </c>
      <c r="I1005" s="28" t="e">
        <f>VLOOKUP(G1005,Spectrum.Pricing.Table!$C$7:$H$11,4,0)</f>
        <v>#N/A</v>
      </c>
      <c r="J1005" s="26">
        <v>70</v>
      </c>
      <c r="K1005" s="24" t="e">
        <f t="shared" si="31"/>
        <v>#N/A</v>
      </c>
    </row>
    <row r="1006" spans="1:11" x14ac:dyDescent="0.3">
      <c r="A1006" s="1">
        <v>21021</v>
      </c>
      <c r="B1006" t="s">
        <v>1768</v>
      </c>
      <c r="C1006" t="s">
        <v>1769</v>
      </c>
      <c r="D1006" s="3">
        <v>28432</v>
      </c>
      <c r="E1006" s="26">
        <v>180.17</v>
      </c>
      <c r="F1006" s="26">
        <f t="shared" si="30"/>
        <v>157.80651606815786</v>
      </c>
      <c r="G1006" s="21">
        <f>IF(F1006&lt;=86,Spectrum.Pricing.Table!$C$8, IF(F1006&lt;=499,Spectrum.Pricing.Table!$C$9,IF(F1006&lt;=999,Spectrum.Pricing.Table!$C$10,IF(F1006&gt;1000,Spectrum.Pricing.Table!$C$11))))</f>
        <v>0</v>
      </c>
      <c r="H1006" s="22" t="e">
        <f>VLOOKUP(G1006,Spectrum.Pricing.Table!$C$7:$H$11,3,0)</f>
        <v>#N/A</v>
      </c>
      <c r="I1006" s="28" t="e">
        <f>VLOOKUP(G1006,Spectrum.Pricing.Table!$C$7:$H$11,4,0)</f>
        <v>#N/A</v>
      </c>
      <c r="J1006" s="26">
        <v>70</v>
      </c>
      <c r="K1006" s="24" t="e">
        <f t="shared" si="31"/>
        <v>#N/A</v>
      </c>
    </row>
    <row r="1007" spans="1:11" x14ac:dyDescent="0.3">
      <c r="A1007" s="1">
        <v>21023</v>
      </c>
      <c r="B1007" t="s">
        <v>1770</v>
      </c>
      <c r="C1007" t="s">
        <v>1771</v>
      </c>
      <c r="D1007" s="3">
        <v>8488</v>
      </c>
      <c r="E1007" s="26">
        <v>205.61</v>
      </c>
      <c r="F1007" s="26">
        <f t="shared" si="30"/>
        <v>41.282038811341856</v>
      </c>
      <c r="G1007" s="21">
        <f>IF(F1007&lt;=86,Spectrum.Pricing.Table!$C$8, IF(F1007&lt;=499,Spectrum.Pricing.Table!$C$9,IF(F1007&lt;=999,Spectrum.Pricing.Table!$C$10,IF(F1007&gt;1000,Spectrum.Pricing.Table!$C$11))))</f>
        <v>0</v>
      </c>
      <c r="H1007" s="22" t="e">
        <f>VLOOKUP(G1007,Spectrum.Pricing.Table!$C$7:$H$11,3,0)</f>
        <v>#N/A</v>
      </c>
      <c r="I1007" s="28" t="e">
        <f>VLOOKUP(G1007,Spectrum.Pricing.Table!$C$7:$H$11,4,0)</f>
        <v>#N/A</v>
      </c>
      <c r="J1007" s="26">
        <v>70</v>
      </c>
      <c r="K1007" s="24" t="e">
        <f t="shared" si="31"/>
        <v>#N/A</v>
      </c>
    </row>
    <row r="1008" spans="1:11" x14ac:dyDescent="0.3">
      <c r="A1008" s="1">
        <v>21025</v>
      </c>
      <c r="B1008" t="s">
        <v>1772</v>
      </c>
      <c r="C1008" t="s">
        <v>1773</v>
      </c>
      <c r="D1008" s="3">
        <v>13878</v>
      </c>
      <c r="E1008" s="26">
        <v>492.41</v>
      </c>
      <c r="F1008" s="26">
        <f t="shared" si="30"/>
        <v>28.183830547714301</v>
      </c>
      <c r="G1008" s="21">
        <f>IF(F1008&lt;=86,Spectrum.Pricing.Table!$C$8, IF(F1008&lt;=499,Spectrum.Pricing.Table!$C$9,IF(F1008&lt;=999,Spectrum.Pricing.Table!$C$10,IF(F1008&gt;1000,Spectrum.Pricing.Table!$C$11))))</f>
        <v>0</v>
      </c>
      <c r="H1008" s="22" t="e">
        <f>VLOOKUP(G1008,Spectrum.Pricing.Table!$C$7:$H$11,3,0)</f>
        <v>#N/A</v>
      </c>
      <c r="I1008" s="28" t="e">
        <f>VLOOKUP(G1008,Spectrum.Pricing.Table!$C$7:$H$11,4,0)</f>
        <v>#N/A</v>
      </c>
      <c r="J1008" s="26">
        <v>70</v>
      </c>
      <c r="K1008" s="24" t="e">
        <f t="shared" si="31"/>
        <v>#N/A</v>
      </c>
    </row>
    <row r="1009" spans="1:11" x14ac:dyDescent="0.3">
      <c r="A1009" s="1">
        <v>21027</v>
      </c>
      <c r="B1009" t="s">
        <v>1774</v>
      </c>
      <c r="C1009" t="s">
        <v>1775</v>
      </c>
      <c r="D1009" s="3">
        <v>20059</v>
      </c>
      <c r="E1009" s="26">
        <v>567.16999999999996</v>
      </c>
      <c r="F1009" s="26">
        <f t="shared" si="30"/>
        <v>35.366821235255749</v>
      </c>
      <c r="G1009" s="21">
        <f>IF(F1009&lt;=86,Spectrum.Pricing.Table!$C$8, IF(F1009&lt;=499,Spectrum.Pricing.Table!$C$9,IF(F1009&lt;=999,Spectrum.Pricing.Table!$C$10,IF(F1009&gt;1000,Spectrum.Pricing.Table!$C$11))))</f>
        <v>0</v>
      </c>
      <c r="H1009" s="22" t="e">
        <f>VLOOKUP(G1009,Spectrum.Pricing.Table!$C$7:$H$11,3,0)</f>
        <v>#N/A</v>
      </c>
      <c r="I1009" s="28" t="e">
        <f>VLOOKUP(G1009,Spectrum.Pricing.Table!$C$7:$H$11,4,0)</f>
        <v>#N/A</v>
      </c>
      <c r="J1009" s="26">
        <v>70</v>
      </c>
      <c r="K1009" s="24" t="e">
        <f t="shared" si="31"/>
        <v>#N/A</v>
      </c>
    </row>
    <row r="1010" spans="1:11" x14ac:dyDescent="0.3">
      <c r="A1010" s="1">
        <v>21029</v>
      </c>
      <c r="B1010" t="s">
        <v>1776</v>
      </c>
      <c r="C1010" t="s">
        <v>1777</v>
      </c>
      <c r="D1010" s="3">
        <v>74319</v>
      </c>
      <c r="E1010" s="26">
        <v>297.02</v>
      </c>
      <c r="F1010" s="26">
        <f t="shared" si="30"/>
        <v>250.21547370547438</v>
      </c>
      <c r="G1010" s="21">
        <f>IF(F1010&lt;=86,Spectrum.Pricing.Table!$C$8, IF(F1010&lt;=499,Spectrum.Pricing.Table!$C$9,IF(F1010&lt;=999,Spectrum.Pricing.Table!$C$10,IF(F1010&gt;1000,Spectrum.Pricing.Table!$C$11))))</f>
        <v>0</v>
      </c>
      <c r="H1010" s="22" t="e">
        <f>VLOOKUP(G1010,Spectrum.Pricing.Table!$C$7:$H$11,3,0)</f>
        <v>#N/A</v>
      </c>
      <c r="I1010" s="28" t="e">
        <f>VLOOKUP(G1010,Spectrum.Pricing.Table!$C$7:$H$11,4,0)</f>
        <v>#N/A</v>
      </c>
      <c r="J1010" s="26">
        <v>70</v>
      </c>
      <c r="K1010" s="24" t="e">
        <f t="shared" si="31"/>
        <v>#N/A</v>
      </c>
    </row>
    <row r="1011" spans="1:11" x14ac:dyDescent="0.3">
      <c r="A1011" s="1">
        <v>21031</v>
      </c>
      <c r="B1011" t="s">
        <v>1778</v>
      </c>
      <c r="C1011" t="s">
        <v>23</v>
      </c>
      <c r="D1011" s="3">
        <v>12690</v>
      </c>
      <c r="E1011" s="26">
        <v>426.09</v>
      </c>
      <c r="F1011" s="26">
        <f t="shared" si="30"/>
        <v>29.782440329507853</v>
      </c>
      <c r="G1011" s="21">
        <f>IF(F1011&lt;=86,Spectrum.Pricing.Table!$C$8, IF(F1011&lt;=499,Spectrum.Pricing.Table!$C$9,IF(F1011&lt;=999,Spectrum.Pricing.Table!$C$10,IF(F1011&gt;1000,Spectrum.Pricing.Table!$C$11))))</f>
        <v>0</v>
      </c>
      <c r="H1011" s="22" t="e">
        <f>VLOOKUP(G1011,Spectrum.Pricing.Table!$C$7:$H$11,3,0)</f>
        <v>#N/A</v>
      </c>
      <c r="I1011" s="28" t="e">
        <f>VLOOKUP(G1011,Spectrum.Pricing.Table!$C$7:$H$11,4,0)</f>
        <v>#N/A</v>
      </c>
      <c r="J1011" s="26">
        <v>70</v>
      </c>
      <c r="K1011" s="24" t="e">
        <f t="shared" si="31"/>
        <v>#N/A</v>
      </c>
    </row>
    <row r="1012" spans="1:11" x14ac:dyDescent="0.3">
      <c r="A1012" s="1">
        <v>21033</v>
      </c>
      <c r="B1012" t="s">
        <v>1779</v>
      </c>
      <c r="C1012" t="s">
        <v>1780</v>
      </c>
      <c r="D1012" s="3">
        <v>12984</v>
      </c>
      <c r="E1012" s="26">
        <v>344.79</v>
      </c>
      <c r="F1012" s="26">
        <f t="shared" si="30"/>
        <v>37.65770468981119</v>
      </c>
      <c r="G1012" s="21">
        <f>IF(F1012&lt;=86,Spectrum.Pricing.Table!$C$8, IF(F1012&lt;=499,Spectrum.Pricing.Table!$C$9,IF(F1012&lt;=999,Spectrum.Pricing.Table!$C$10,IF(F1012&gt;1000,Spectrum.Pricing.Table!$C$11))))</f>
        <v>0</v>
      </c>
      <c r="H1012" s="22" t="e">
        <f>VLOOKUP(G1012,Spectrum.Pricing.Table!$C$7:$H$11,3,0)</f>
        <v>#N/A</v>
      </c>
      <c r="I1012" s="28" t="e">
        <f>VLOOKUP(G1012,Spectrum.Pricing.Table!$C$7:$H$11,4,0)</f>
        <v>#N/A</v>
      </c>
      <c r="J1012" s="26">
        <v>70</v>
      </c>
      <c r="K1012" s="24" t="e">
        <f t="shared" si="31"/>
        <v>#N/A</v>
      </c>
    </row>
    <row r="1013" spans="1:11" x14ac:dyDescent="0.3">
      <c r="A1013" s="1">
        <v>21035</v>
      </c>
      <c r="B1013" t="s">
        <v>1781</v>
      </c>
      <c r="C1013" t="s">
        <v>1782</v>
      </c>
      <c r="D1013" s="3">
        <v>37191</v>
      </c>
      <c r="E1013" s="26">
        <v>385.02</v>
      </c>
      <c r="F1013" s="26">
        <f t="shared" si="30"/>
        <v>96.59498207885305</v>
      </c>
      <c r="G1013" s="21">
        <f>IF(F1013&lt;=86,Spectrum.Pricing.Table!$C$8, IF(F1013&lt;=499,Spectrum.Pricing.Table!$C$9,IF(F1013&lt;=999,Spectrum.Pricing.Table!$C$10,IF(F1013&gt;1000,Spectrum.Pricing.Table!$C$11))))</f>
        <v>0</v>
      </c>
      <c r="H1013" s="22" t="e">
        <f>VLOOKUP(G1013,Spectrum.Pricing.Table!$C$7:$H$11,3,0)</f>
        <v>#N/A</v>
      </c>
      <c r="I1013" s="28" t="e">
        <f>VLOOKUP(G1013,Spectrum.Pricing.Table!$C$7:$H$11,4,0)</f>
        <v>#N/A</v>
      </c>
      <c r="J1013" s="26">
        <v>70</v>
      </c>
      <c r="K1013" s="24" t="e">
        <f t="shared" si="31"/>
        <v>#N/A</v>
      </c>
    </row>
    <row r="1014" spans="1:11" x14ac:dyDescent="0.3">
      <c r="A1014" s="1">
        <v>21037</v>
      </c>
      <c r="B1014" t="s">
        <v>1783</v>
      </c>
      <c r="C1014" t="s">
        <v>1784</v>
      </c>
      <c r="D1014" s="3">
        <v>90336</v>
      </c>
      <c r="E1014" s="26">
        <v>151.31</v>
      </c>
      <c r="F1014" s="26">
        <f t="shared" si="30"/>
        <v>597.02597316766901</v>
      </c>
      <c r="G1014" s="21">
        <f>IF(F1014&lt;=86,Spectrum.Pricing.Table!$C$8, IF(F1014&lt;=499,Spectrum.Pricing.Table!$C$9,IF(F1014&lt;=999,Spectrum.Pricing.Table!$C$10,IF(F1014&gt;1000,Spectrum.Pricing.Table!$C$11))))</f>
        <v>0</v>
      </c>
      <c r="H1014" s="22" t="e">
        <f>VLOOKUP(G1014,Spectrum.Pricing.Table!$C$7:$H$11,3,0)</f>
        <v>#N/A</v>
      </c>
      <c r="I1014" s="28" t="e">
        <f>VLOOKUP(G1014,Spectrum.Pricing.Table!$C$7:$H$11,4,0)</f>
        <v>#N/A</v>
      </c>
      <c r="J1014" s="26">
        <v>70</v>
      </c>
      <c r="K1014" s="24" t="e">
        <f t="shared" si="31"/>
        <v>#N/A</v>
      </c>
    </row>
    <row r="1015" spans="1:11" x14ac:dyDescent="0.3">
      <c r="A1015" s="1">
        <v>21039</v>
      </c>
      <c r="B1015" t="s">
        <v>1785</v>
      </c>
      <c r="C1015" t="s">
        <v>1786</v>
      </c>
      <c r="D1015" s="3">
        <v>5104</v>
      </c>
      <c r="E1015" s="26">
        <v>189.43</v>
      </c>
      <c r="F1015" s="26">
        <f t="shared" si="30"/>
        <v>26.943989864329829</v>
      </c>
      <c r="G1015" s="21">
        <f>IF(F1015&lt;=86,Spectrum.Pricing.Table!$C$8, IF(F1015&lt;=499,Spectrum.Pricing.Table!$C$9,IF(F1015&lt;=999,Spectrum.Pricing.Table!$C$10,IF(F1015&gt;1000,Spectrum.Pricing.Table!$C$11))))</f>
        <v>0</v>
      </c>
      <c r="H1015" s="22" t="e">
        <f>VLOOKUP(G1015,Spectrum.Pricing.Table!$C$7:$H$11,3,0)</f>
        <v>#N/A</v>
      </c>
      <c r="I1015" s="28" t="e">
        <f>VLOOKUP(G1015,Spectrum.Pricing.Table!$C$7:$H$11,4,0)</f>
        <v>#N/A</v>
      </c>
      <c r="J1015" s="26">
        <v>70</v>
      </c>
      <c r="K1015" s="24" t="e">
        <f t="shared" si="31"/>
        <v>#N/A</v>
      </c>
    </row>
    <row r="1016" spans="1:11" x14ac:dyDescent="0.3">
      <c r="A1016" s="1">
        <v>21041</v>
      </c>
      <c r="B1016" t="s">
        <v>1787</v>
      </c>
      <c r="C1016" t="s">
        <v>258</v>
      </c>
      <c r="D1016" s="3">
        <v>10811</v>
      </c>
      <c r="E1016" s="26">
        <v>128.57</v>
      </c>
      <c r="F1016" s="26">
        <f t="shared" si="30"/>
        <v>84.086489849887229</v>
      </c>
      <c r="G1016" s="21">
        <f>IF(F1016&lt;=86,Spectrum.Pricing.Table!$C$8, IF(F1016&lt;=499,Spectrum.Pricing.Table!$C$9,IF(F1016&lt;=999,Spectrum.Pricing.Table!$C$10,IF(F1016&gt;1000,Spectrum.Pricing.Table!$C$11))))</f>
        <v>0</v>
      </c>
      <c r="H1016" s="22" t="e">
        <f>VLOOKUP(G1016,Spectrum.Pricing.Table!$C$7:$H$11,3,0)</f>
        <v>#N/A</v>
      </c>
      <c r="I1016" s="28" t="e">
        <f>VLOOKUP(G1016,Spectrum.Pricing.Table!$C$7:$H$11,4,0)</f>
        <v>#N/A</v>
      </c>
      <c r="J1016" s="26">
        <v>70</v>
      </c>
      <c r="K1016" s="24" t="e">
        <f t="shared" si="31"/>
        <v>#N/A</v>
      </c>
    </row>
    <row r="1017" spans="1:11" x14ac:dyDescent="0.3">
      <c r="A1017" s="1">
        <v>21043</v>
      </c>
      <c r="B1017" t="s">
        <v>1788</v>
      </c>
      <c r="C1017" t="s">
        <v>1789</v>
      </c>
      <c r="D1017" s="3">
        <v>27720</v>
      </c>
      <c r="E1017" s="26">
        <v>409.5</v>
      </c>
      <c r="F1017" s="26">
        <f t="shared" si="30"/>
        <v>67.692307692307693</v>
      </c>
      <c r="G1017" s="21">
        <f>IF(F1017&lt;=86,Spectrum.Pricing.Table!$C$8, IF(F1017&lt;=499,Spectrum.Pricing.Table!$C$9,IF(F1017&lt;=999,Spectrum.Pricing.Table!$C$10,IF(F1017&gt;1000,Spectrum.Pricing.Table!$C$11))))</f>
        <v>0</v>
      </c>
      <c r="H1017" s="22" t="e">
        <f>VLOOKUP(G1017,Spectrum.Pricing.Table!$C$7:$H$11,3,0)</f>
        <v>#N/A</v>
      </c>
      <c r="I1017" s="28" t="e">
        <f>VLOOKUP(G1017,Spectrum.Pricing.Table!$C$7:$H$11,4,0)</f>
        <v>#N/A</v>
      </c>
      <c r="J1017" s="26">
        <v>70</v>
      </c>
      <c r="K1017" s="24" t="e">
        <f t="shared" si="31"/>
        <v>#N/A</v>
      </c>
    </row>
    <row r="1018" spans="1:11" x14ac:dyDescent="0.3">
      <c r="A1018" s="1">
        <v>21045</v>
      </c>
      <c r="B1018" t="s">
        <v>1790</v>
      </c>
      <c r="C1018" t="s">
        <v>1791</v>
      </c>
      <c r="D1018" s="3">
        <v>15955</v>
      </c>
      <c r="E1018" s="26">
        <v>444.23</v>
      </c>
      <c r="F1018" s="26">
        <f t="shared" si="30"/>
        <v>35.916079508362785</v>
      </c>
      <c r="G1018" s="21">
        <f>IF(F1018&lt;=86,Spectrum.Pricing.Table!$C$8, IF(F1018&lt;=499,Spectrum.Pricing.Table!$C$9,IF(F1018&lt;=999,Spectrum.Pricing.Table!$C$10,IF(F1018&gt;1000,Spectrum.Pricing.Table!$C$11))))</f>
        <v>0</v>
      </c>
      <c r="H1018" s="22" t="e">
        <f>VLOOKUP(G1018,Spectrum.Pricing.Table!$C$7:$H$11,3,0)</f>
        <v>#N/A</v>
      </c>
      <c r="I1018" s="28" t="e">
        <f>VLOOKUP(G1018,Spectrum.Pricing.Table!$C$7:$H$11,4,0)</f>
        <v>#N/A</v>
      </c>
      <c r="J1018" s="26">
        <v>70</v>
      </c>
      <c r="K1018" s="24" t="e">
        <f t="shared" si="31"/>
        <v>#N/A</v>
      </c>
    </row>
    <row r="1019" spans="1:11" x14ac:dyDescent="0.3">
      <c r="A1019" s="1">
        <v>21047</v>
      </c>
      <c r="B1019" t="s">
        <v>1792</v>
      </c>
      <c r="C1019" t="s">
        <v>1155</v>
      </c>
      <c r="D1019" s="3">
        <v>73955</v>
      </c>
      <c r="E1019" s="26">
        <v>717.5</v>
      </c>
      <c r="F1019" s="26">
        <f t="shared" si="30"/>
        <v>103.07317073170732</v>
      </c>
      <c r="G1019" s="21">
        <f>IF(F1019&lt;=86,Spectrum.Pricing.Table!$C$8, IF(F1019&lt;=499,Spectrum.Pricing.Table!$C$9,IF(F1019&lt;=999,Spectrum.Pricing.Table!$C$10,IF(F1019&gt;1000,Spectrum.Pricing.Table!$C$11))))</f>
        <v>0</v>
      </c>
      <c r="H1019" s="22" t="e">
        <f>VLOOKUP(G1019,Spectrum.Pricing.Table!$C$7:$H$11,3,0)</f>
        <v>#N/A</v>
      </c>
      <c r="I1019" s="28" t="e">
        <f>VLOOKUP(G1019,Spectrum.Pricing.Table!$C$7:$H$11,4,0)</f>
        <v>#N/A</v>
      </c>
      <c r="J1019" s="26">
        <v>70</v>
      </c>
      <c r="K1019" s="24" t="e">
        <f t="shared" si="31"/>
        <v>#N/A</v>
      </c>
    </row>
    <row r="1020" spans="1:11" x14ac:dyDescent="0.3">
      <c r="A1020" s="1">
        <v>21049</v>
      </c>
      <c r="B1020" t="s">
        <v>1793</v>
      </c>
      <c r="C1020" t="s">
        <v>262</v>
      </c>
      <c r="D1020" s="3">
        <v>35613</v>
      </c>
      <c r="E1020" s="26">
        <v>252.46</v>
      </c>
      <c r="F1020" s="26">
        <f t="shared" si="30"/>
        <v>141.06393091974965</v>
      </c>
      <c r="G1020" s="21">
        <f>IF(F1020&lt;=86,Spectrum.Pricing.Table!$C$8, IF(F1020&lt;=499,Spectrum.Pricing.Table!$C$9,IF(F1020&lt;=999,Spectrum.Pricing.Table!$C$10,IF(F1020&gt;1000,Spectrum.Pricing.Table!$C$11))))</f>
        <v>0</v>
      </c>
      <c r="H1020" s="22" t="e">
        <f>VLOOKUP(G1020,Spectrum.Pricing.Table!$C$7:$H$11,3,0)</f>
        <v>#N/A</v>
      </c>
      <c r="I1020" s="28" t="e">
        <f>VLOOKUP(G1020,Spectrum.Pricing.Table!$C$7:$H$11,4,0)</f>
        <v>#N/A</v>
      </c>
      <c r="J1020" s="26">
        <v>70</v>
      </c>
      <c r="K1020" s="24" t="e">
        <f t="shared" si="31"/>
        <v>#N/A</v>
      </c>
    </row>
    <row r="1021" spans="1:11" x14ac:dyDescent="0.3">
      <c r="A1021" s="1">
        <v>21051</v>
      </c>
      <c r="B1021" t="s">
        <v>1794</v>
      </c>
      <c r="C1021" t="s">
        <v>37</v>
      </c>
      <c r="D1021" s="3">
        <v>21730</v>
      </c>
      <c r="E1021" s="26">
        <v>469.25</v>
      </c>
      <c r="F1021" s="26">
        <f t="shared" si="30"/>
        <v>46.307938199254131</v>
      </c>
      <c r="G1021" s="21">
        <f>IF(F1021&lt;=86,Spectrum.Pricing.Table!$C$8, IF(F1021&lt;=499,Spectrum.Pricing.Table!$C$9,IF(F1021&lt;=999,Spectrum.Pricing.Table!$C$10,IF(F1021&gt;1000,Spectrum.Pricing.Table!$C$11))))</f>
        <v>0</v>
      </c>
      <c r="H1021" s="22" t="e">
        <f>VLOOKUP(G1021,Spectrum.Pricing.Table!$C$7:$H$11,3,0)</f>
        <v>#N/A</v>
      </c>
      <c r="I1021" s="28" t="e">
        <f>VLOOKUP(G1021,Spectrum.Pricing.Table!$C$7:$H$11,4,0)</f>
        <v>#N/A</v>
      </c>
      <c r="J1021" s="26">
        <v>70</v>
      </c>
      <c r="K1021" s="24" t="e">
        <f t="shared" si="31"/>
        <v>#N/A</v>
      </c>
    </row>
    <row r="1022" spans="1:11" x14ac:dyDescent="0.3">
      <c r="A1022" s="1">
        <v>21053</v>
      </c>
      <c r="B1022" t="s">
        <v>1795</v>
      </c>
      <c r="C1022" t="s">
        <v>1159</v>
      </c>
      <c r="D1022" s="3">
        <v>10272</v>
      </c>
      <c r="E1022" s="26">
        <v>197.25</v>
      </c>
      <c r="F1022" s="26">
        <f t="shared" si="30"/>
        <v>52.076045627376423</v>
      </c>
      <c r="G1022" s="21">
        <f>IF(F1022&lt;=86,Spectrum.Pricing.Table!$C$8, IF(F1022&lt;=499,Spectrum.Pricing.Table!$C$9,IF(F1022&lt;=999,Spectrum.Pricing.Table!$C$10,IF(F1022&gt;1000,Spectrum.Pricing.Table!$C$11))))</f>
        <v>0</v>
      </c>
      <c r="H1022" s="22" t="e">
        <f>VLOOKUP(G1022,Spectrum.Pricing.Table!$C$7:$H$11,3,0)</f>
        <v>#N/A</v>
      </c>
      <c r="I1022" s="28" t="e">
        <f>VLOOKUP(G1022,Spectrum.Pricing.Table!$C$7:$H$11,4,0)</f>
        <v>#N/A</v>
      </c>
      <c r="J1022" s="26">
        <v>70</v>
      </c>
      <c r="K1022" s="24" t="e">
        <f t="shared" si="31"/>
        <v>#N/A</v>
      </c>
    </row>
    <row r="1023" spans="1:11" x14ac:dyDescent="0.3">
      <c r="A1023" s="1">
        <v>21055</v>
      </c>
      <c r="B1023" t="s">
        <v>1796</v>
      </c>
      <c r="C1023" t="s">
        <v>276</v>
      </c>
      <c r="D1023" s="3">
        <v>9315</v>
      </c>
      <c r="E1023" s="26">
        <v>359.95</v>
      </c>
      <c r="F1023" s="26">
        <f t="shared" si="30"/>
        <v>25.878594249201278</v>
      </c>
      <c r="G1023" s="21">
        <f>IF(F1023&lt;=86,Spectrum.Pricing.Table!$C$8, IF(F1023&lt;=499,Spectrum.Pricing.Table!$C$9,IF(F1023&lt;=999,Spectrum.Pricing.Table!$C$10,IF(F1023&gt;1000,Spectrum.Pricing.Table!$C$11))))</f>
        <v>0</v>
      </c>
      <c r="H1023" s="22" t="e">
        <f>VLOOKUP(G1023,Spectrum.Pricing.Table!$C$7:$H$11,3,0)</f>
        <v>#N/A</v>
      </c>
      <c r="I1023" s="28" t="e">
        <f>VLOOKUP(G1023,Spectrum.Pricing.Table!$C$7:$H$11,4,0)</f>
        <v>#N/A</v>
      </c>
      <c r="J1023" s="26">
        <v>70</v>
      </c>
      <c r="K1023" s="24" t="e">
        <f t="shared" si="31"/>
        <v>#N/A</v>
      </c>
    </row>
    <row r="1024" spans="1:11" x14ac:dyDescent="0.3">
      <c r="A1024" s="1">
        <v>21057</v>
      </c>
      <c r="B1024" t="s">
        <v>1797</v>
      </c>
      <c r="C1024" t="s">
        <v>1165</v>
      </c>
      <c r="D1024" s="3">
        <v>6856</v>
      </c>
      <c r="E1024" s="26">
        <v>305.18</v>
      </c>
      <c r="F1024" s="26">
        <f t="shared" si="30"/>
        <v>22.465430237892392</v>
      </c>
      <c r="G1024" s="21">
        <f>IF(F1024&lt;=86,Spectrum.Pricing.Table!$C$8, IF(F1024&lt;=499,Spectrum.Pricing.Table!$C$9,IF(F1024&lt;=999,Spectrum.Pricing.Table!$C$10,IF(F1024&gt;1000,Spectrum.Pricing.Table!$C$11))))</f>
        <v>0</v>
      </c>
      <c r="H1024" s="22" t="e">
        <f>VLOOKUP(G1024,Spectrum.Pricing.Table!$C$7:$H$11,3,0)</f>
        <v>#N/A</v>
      </c>
      <c r="I1024" s="28" t="e">
        <f>VLOOKUP(G1024,Spectrum.Pricing.Table!$C$7:$H$11,4,0)</f>
        <v>#N/A</v>
      </c>
      <c r="J1024" s="26">
        <v>70</v>
      </c>
      <c r="K1024" s="24" t="e">
        <f t="shared" si="31"/>
        <v>#N/A</v>
      </c>
    </row>
    <row r="1025" spans="1:11" x14ac:dyDescent="0.3">
      <c r="A1025" s="1">
        <v>21059</v>
      </c>
      <c r="B1025" t="s">
        <v>1798</v>
      </c>
      <c r="C1025" t="s">
        <v>1314</v>
      </c>
      <c r="D1025" s="3">
        <v>96656</v>
      </c>
      <c r="E1025" s="26">
        <v>458.35</v>
      </c>
      <c r="F1025" s="26">
        <f t="shared" si="30"/>
        <v>210.8781498854587</v>
      </c>
      <c r="G1025" s="21">
        <f>IF(F1025&lt;=86,Spectrum.Pricing.Table!$C$8, IF(F1025&lt;=499,Spectrum.Pricing.Table!$C$9,IF(F1025&lt;=999,Spectrum.Pricing.Table!$C$10,IF(F1025&gt;1000,Spectrum.Pricing.Table!$C$11))))</f>
        <v>0</v>
      </c>
      <c r="H1025" s="22" t="e">
        <f>VLOOKUP(G1025,Spectrum.Pricing.Table!$C$7:$H$11,3,0)</f>
        <v>#N/A</v>
      </c>
      <c r="I1025" s="28" t="e">
        <f>VLOOKUP(G1025,Spectrum.Pricing.Table!$C$7:$H$11,4,0)</f>
        <v>#N/A</v>
      </c>
      <c r="J1025" s="26">
        <v>70</v>
      </c>
      <c r="K1025" s="24" t="e">
        <f t="shared" si="31"/>
        <v>#N/A</v>
      </c>
    </row>
    <row r="1026" spans="1:11" x14ac:dyDescent="0.3">
      <c r="A1026" s="1">
        <v>21061</v>
      </c>
      <c r="B1026" t="s">
        <v>1799</v>
      </c>
      <c r="C1026" t="s">
        <v>1800</v>
      </c>
      <c r="D1026" s="3">
        <v>12161</v>
      </c>
      <c r="E1026" s="26">
        <v>302.88</v>
      </c>
      <c r="F1026" s="26">
        <f t="shared" ref="F1026:F1089" si="32">D1026/E1026</f>
        <v>40.151215002641308</v>
      </c>
      <c r="G1026" s="21">
        <f>IF(F1026&lt;=86,Spectrum.Pricing.Table!$C$8, IF(F1026&lt;=499,Spectrum.Pricing.Table!$C$9,IF(F1026&lt;=999,Spectrum.Pricing.Table!$C$10,IF(F1026&gt;1000,Spectrum.Pricing.Table!$C$11))))</f>
        <v>0</v>
      </c>
      <c r="H1026" s="22" t="e">
        <f>VLOOKUP(G1026,Spectrum.Pricing.Table!$C$7:$H$11,3,0)</f>
        <v>#N/A</v>
      </c>
      <c r="I1026" s="28" t="e">
        <f>VLOOKUP(G1026,Spectrum.Pricing.Table!$C$7:$H$11,4,0)</f>
        <v>#N/A</v>
      </c>
      <c r="J1026" s="26">
        <v>70</v>
      </c>
      <c r="K1026" s="24" t="e">
        <f t="shared" ref="K1026:K1089" si="33">D1026*I1026*J1026</f>
        <v>#N/A</v>
      </c>
    </row>
    <row r="1027" spans="1:11" x14ac:dyDescent="0.3">
      <c r="A1027" s="1">
        <v>21063</v>
      </c>
      <c r="B1027" t="s">
        <v>1801</v>
      </c>
      <c r="C1027" t="s">
        <v>1802</v>
      </c>
      <c r="D1027" s="3">
        <v>7852</v>
      </c>
      <c r="E1027" s="26">
        <v>234.32</v>
      </c>
      <c r="F1027" s="26">
        <f t="shared" si="32"/>
        <v>33.509730283373166</v>
      </c>
      <c r="G1027" s="21">
        <f>IF(F1027&lt;=86,Spectrum.Pricing.Table!$C$8, IF(F1027&lt;=499,Spectrum.Pricing.Table!$C$9,IF(F1027&lt;=999,Spectrum.Pricing.Table!$C$10,IF(F1027&gt;1000,Spectrum.Pricing.Table!$C$11))))</f>
        <v>0</v>
      </c>
      <c r="H1027" s="22" t="e">
        <f>VLOOKUP(G1027,Spectrum.Pricing.Table!$C$7:$H$11,3,0)</f>
        <v>#N/A</v>
      </c>
      <c r="I1027" s="28" t="e">
        <f>VLOOKUP(G1027,Spectrum.Pricing.Table!$C$7:$H$11,4,0)</f>
        <v>#N/A</v>
      </c>
      <c r="J1027" s="26">
        <v>70</v>
      </c>
      <c r="K1027" s="24" t="e">
        <f t="shared" si="33"/>
        <v>#N/A</v>
      </c>
    </row>
    <row r="1028" spans="1:11" x14ac:dyDescent="0.3">
      <c r="A1028" s="1">
        <v>21065</v>
      </c>
      <c r="B1028" t="s">
        <v>1803</v>
      </c>
      <c r="C1028" t="s">
        <v>1804</v>
      </c>
      <c r="D1028" s="3">
        <v>14672</v>
      </c>
      <c r="E1028" s="26">
        <v>253.08</v>
      </c>
      <c r="F1028" s="26">
        <f t="shared" si="32"/>
        <v>57.97376323692113</v>
      </c>
      <c r="G1028" s="21">
        <f>IF(F1028&lt;=86,Spectrum.Pricing.Table!$C$8, IF(F1028&lt;=499,Spectrum.Pricing.Table!$C$9,IF(F1028&lt;=999,Spectrum.Pricing.Table!$C$10,IF(F1028&gt;1000,Spectrum.Pricing.Table!$C$11))))</f>
        <v>0</v>
      </c>
      <c r="H1028" s="22" t="e">
        <f>VLOOKUP(G1028,Spectrum.Pricing.Table!$C$7:$H$11,3,0)</f>
        <v>#N/A</v>
      </c>
      <c r="I1028" s="28" t="e">
        <f>VLOOKUP(G1028,Spectrum.Pricing.Table!$C$7:$H$11,4,0)</f>
        <v>#N/A</v>
      </c>
      <c r="J1028" s="26">
        <v>70</v>
      </c>
      <c r="K1028" s="24" t="e">
        <f t="shared" si="33"/>
        <v>#N/A</v>
      </c>
    </row>
    <row r="1029" spans="1:11" x14ac:dyDescent="0.3">
      <c r="A1029" s="1">
        <v>21067</v>
      </c>
      <c r="B1029" t="s">
        <v>1805</v>
      </c>
      <c r="C1029" t="s">
        <v>67</v>
      </c>
      <c r="D1029" s="3">
        <v>295803</v>
      </c>
      <c r="E1029" s="26">
        <v>283.64999999999998</v>
      </c>
      <c r="F1029" s="26">
        <f t="shared" si="32"/>
        <v>1042.8450555261768</v>
      </c>
      <c r="G1029" s="21">
        <f>IF(F1029&lt;=86,Spectrum.Pricing.Table!$C$8, IF(F1029&lt;=499,Spectrum.Pricing.Table!$C$9,IF(F1029&lt;=999,Spectrum.Pricing.Table!$C$10,IF(F1029&gt;1000,Spectrum.Pricing.Table!$C$11))))</f>
        <v>0</v>
      </c>
      <c r="H1029" s="22" t="e">
        <f>VLOOKUP(G1029,Spectrum.Pricing.Table!$C$7:$H$11,3,0)</f>
        <v>#N/A</v>
      </c>
      <c r="I1029" s="28" t="e">
        <f>VLOOKUP(G1029,Spectrum.Pricing.Table!$C$7:$H$11,4,0)</f>
        <v>#N/A</v>
      </c>
      <c r="J1029" s="26">
        <v>70</v>
      </c>
      <c r="K1029" s="24" t="e">
        <f t="shared" si="33"/>
        <v>#N/A</v>
      </c>
    </row>
    <row r="1030" spans="1:11" x14ac:dyDescent="0.3">
      <c r="A1030" s="1">
        <v>21069</v>
      </c>
      <c r="B1030" t="s">
        <v>1806</v>
      </c>
      <c r="C1030" t="s">
        <v>1807</v>
      </c>
      <c r="D1030" s="3">
        <v>14348</v>
      </c>
      <c r="E1030" s="26">
        <v>348.54</v>
      </c>
      <c r="F1030" s="26">
        <f t="shared" si="32"/>
        <v>41.16600677110231</v>
      </c>
      <c r="G1030" s="21">
        <f>IF(F1030&lt;=86,Spectrum.Pricing.Table!$C$8, IF(F1030&lt;=499,Spectrum.Pricing.Table!$C$9,IF(F1030&lt;=999,Spectrum.Pricing.Table!$C$10,IF(F1030&gt;1000,Spectrum.Pricing.Table!$C$11))))</f>
        <v>0</v>
      </c>
      <c r="H1030" s="22" t="e">
        <f>VLOOKUP(G1030,Spectrum.Pricing.Table!$C$7:$H$11,3,0)</f>
        <v>#N/A</v>
      </c>
      <c r="I1030" s="28" t="e">
        <f>VLOOKUP(G1030,Spectrum.Pricing.Table!$C$7:$H$11,4,0)</f>
        <v>#N/A</v>
      </c>
      <c r="J1030" s="26">
        <v>70</v>
      </c>
      <c r="K1030" s="24" t="e">
        <f t="shared" si="33"/>
        <v>#N/A</v>
      </c>
    </row>
    <row r="1031" spans="1:11" x14ac:dyDescent="0.3">
      <c r="A1031" s="1">
        <v>21071</v>
      </c>
      <c r="B1031" t="s">
        <v>1808</v>
      </c>
      <c r="C1031" t="s">
        <v>872</v>
      </c>
      <c r="D1031" s="3">
        <v>39451</v>
      </c>
      <c r="E1031" s="26">
        <v>393.34</v>
      </c>
      <c r="F1031" s="26">
        <f t="shared" si="32"/>
        <v>100.29745258554941</v>
      </c>
      <c r="G1031" s="21">
        <f>IF(F1031&lt;=86,Spectrum.Pricing.Table!$C$8, IF(F1031&lt;=499,Spectrum.Pricing.Table!$C$9,IF(F1031&lt;=999,Spectrum.Pricing.Table!$C$10,IF(F1031&gt;1000,Spectrum.Pricing.Table!$C$11))))</f>
        <v>0</v>
      </c>
      <c r="H1031" s="22" t="e">
        <f>VLOOKUP(G1031,Spectrum.Pricing.Table!$C$7:$H$11,3,0)</f>
        <v>#N/A</v>
      </c>
      <c r="I1031" s="28" t="e">
        <f>VLOOKUP(G1031,Spectrum.Pricing.Table!$C$7:$H$11,4,0)</f>
        <v>#N/A</v>
      </c>
      <c r="J1031" s="26">
        <v>70</v>
      </c>
      <c r="K1031" s="24" t="e">
        <f t="shared" si="33"/>
        <v>#N/A</v>
      </c>
    </row>
    <row r="1032" spans="1:11" x14ac:dyDescent="0.3">
      <c r="A1032" s="1">
        <v>21073</v>
      </c>
      <c r="B1032" t="s">
        <v>1809</v>
      </c>
      <c r="C1032" t="s">
        <v>69</v>
      </c>
      <c r="D1032" s="3">
        <v>49285</v>
      </c>
      <c r="E1032" s="26">
        <v>207.75</v>
      </c>
      <c r="F1032" s="26">
        <f t="shared" si="32"/>
        <v>237.23225030084237</v>
      </c>
      <c r="G1032" s="21">
        <f>IF(F1032&lt;=86,Spectrum.Pricing.Table!$C$8, IF(F1032&lt;=499,Spectrum.Pricing.Table!$C$9,IF(F1032&lt;=999,Spectrum.Pricing.Table!$C$10,IF(F1032&gt;1000,Spectrum.Pricing.Table!$C$11))))</f>
        <v>0</v>
      </c>
      <c r="H1032" s="22" t="e">
        <f>VLOOKUP(G1032,Spectrum.Pricing.Table!$C$7:$H$11,3,0)</f>
        <v>#N/A</v>
      </c>
      <c r="I1032" s="28" t="e">
        <f>VLOOKUP(G1032,Spectrum.Pricing.Table!$C$7:$H$11,4,0)</f>
        <v>#N/A</v>
      </c>
      <c r="J1032" s="26">
        <v>70</v>
      </c>
      <c r="K1032" s="24" t="e">
        <f t="shared" si="33"/>
        <v>#N/A</v>
      </c>
    </row>
    <row r="1033" spans="1:11" x14ac:dyDescent="0.3">
      <c r="A1033" s="1">
        <v>21075</v>
      </c>
      <c r="B1033" t="s">
        <v>1810</v>
      </c>
      <c r="C1033" t="s">
        <v>288</v>
      </c>
      <c r="D1033" s="3">
        <v>6813</v>
      </c>
      <c r="E1033" s="26">
        <v>205.5</v>
      </c>
      <c r="F1033" s="26">
        <f t="shared" si="32"/>
        <v>33.153284671532845</v>
      </c>
      <c r="G1033" s="21">
        <f>IF(F1033&lt;=86,Spectrum.Pricing.Table!$C$8, IF(F1033&lt;=499,Spectrum.Pricing.Table!$C$9,IF(F1033&lt;=999,Spectrum.Pricing.Table!$C$10,IF(F1033&gt;1000,Spectrum.Pricing.Table!$C$11))))</f>
        <v>0</v>
      </c>
      <c r="H1033" s="22" t="e">
        <f>VLOOKUP(G1033,Spectrum.Pricing.Table!$C$7:$H$11,3,0)</f>
        <v>#N/A</v>
      </c>
      <c r="I1033" s="28" t="e">
        <f>VLOOKUP(G1033,Spectrum.Pricing.Table!$C$7:$H$11,4,0)</f>
        <v>#N/A</v>
      </c>
      <c r="J1033" s="26">
        <v>70</v>
      </c>
      <c r="K1033" s="24" t="e">
        <f t="shared" si="33"/>
        <v>#N/A</v>
      </c>
    </row>
    <row r="1034" spans="1:11" x14ac:dyDescent="0.3">
      <c r="A1034" s="1">
        <v>21077</v>
      </c>
      <c r="B1034" t="s">
        <v>1811</v>
      </c>
      <c r="C1034" t="s">
        <v>1183</v>
      </c>
      <c r="D1034" s="3">
        <v>8589</v>
      </c>
      <c r="E1034" s="26">
        <v>101.23</v>
      </c>
      <c r="F1034" s="26">
        <f t="shared" si="32"/>
        <v>84.846389410253877</v>
      </c>
      <c r="G1034" s="21">
        <f>IF(F1034&lt;=86,Spectrum.Pricing.Table!$C$8, IF(F1034&lt;=499,Spectrum.Pricing.Table!$C$9,IF(F1034&lt;=999,Spectrum.Pricing.Table!$C$10,IF(F1034&gt;1000,Spectrum.Pricing.Table!$C$11))))</f>
        <v>0</v>
      </c>
      <c r="H1034" s="22" t="e">
        <f>VLOOKUP(G1034,Spectrum.Pricing.Table!$C$7:$H$11,3,0)</f>
        <v>#N/A</v>
      </c>
      <c r="I1034" s="28" t="e">
        <f>VLOOKUP(G1034,Spectrum.Pricing.Table!$C$7:$H$11,4,0)</f>
        <v>#N/A</v>
      </c>
      <c r="J1034" s="26">
        <v>70</v>
      </c>
      <c r="K1034" s="24" t="e">
        <f t="shared" si="33"/>
        <v>#N/A</v>
      </c>
    </row>
    <row r="1035" spans="1:11" x14ac:dyDescent="0.3">
      <c r="A1035" s="1">
        <v>21079</v>
      </c>
      <c r="B1035" t="s">
        <v>1812</v>
      </c>
      <c r="C1035" t="s">
        <v>1813</v>
      </c>
      <c r="D1035" s="3">
        <v>16912</v>
      </c>
      <c r="E1035" s="26">
        <v>230.08</v>
      </c>
      <c r="F1035" s="26">
        <f t="shared" si="32"/>
        <v>73.5048678720445</v>
      </c>
      <c r="G1035" s="21">
        <f>IF(F1035&lt;=86,Spectrum.Pricing.Table!$C$8, IF(F1035&lt;=499,Spectrum.Pricing.Table!$C$9,IF(F1035&lt;=999,Spectrum.Pricing.Table!$C$10,IF(F1035&gt;1000,Spectrum.Pricing.Table!$C$11))))</f>
        <v>0</v>
      </c>
      <c r="H1035" s="22" t="e">
        <f>VLOOKUP(G1035,Spectrum.Pricing.Table!$C$7:$H$11,3,0)</f>
        <v>#N/A</v>
      </c>
      <c r="I1035" s="28" t="e">
        <f>VLOOKUP(G1035,Spectrum.Pricing.Table!$C$7:$H$11,4,0)</f>
        <v>#N/A</v>
      </c>
      <c r="J1035" s="26">
        <v>70</v>
      </c>
      <c r="K1035" s="24" t="e">
        <f t="shared" si="33"/>
        <v>#N/A</v>
      </c>
    </row>
    <row r="1036" spans="1:11" x14ac:dyDescent="0.3">
      <c r="A1036" s="1">
        <v>21081</v>
      </c>
      <c r="B1036" t="s">
        <v>1814</v>
      </c>
      <c r="C1036" t="s">
        <v>292</v>
      </c>
      <c r="D1036" s="3">
        <v>24662</v>
      </c>
      <c r="E1036" s="26">
        <v>257.95999999999998</v>
      </c>
      <c r="F1036" s="26">
        <f t="shared" si="32"/>
        <v>95.603969607691127</v>
      </c>
      <c r="G1036" s="21">
        <f>IF(F1036&lt;=86,Spectrum.Pricing.Table!$C$8, IF(F1036&lt;=499,Spectrum.Pricing.Table!$C$9,IF(F1036&lt;=999,Spectrum.Pricing.Table!$C$10,IF(F1036&gt;1000,Spectrum.Pricing.Table!$C$11))))</f>
        <v>0</v>
      </c>
      <c r="H1036" s="22" t="e">
        <f>VLOOKUP(G1036,Spectrum.Pricing.Table!$C$7:$H$11,3,0)</f>
        <v>#N/A</v>
      </c>
      <c r="I1036" s="28" t="e">
        <f>VLOOKUP(G1036,Spectrum.Pricing.Table!$C$7:$H$11,4,0)</f>
        <v>#N/A</v>
      </c>
      <c r="J1036" s="26">
        <v>70</v>
      </c>
      <c r="K1036" s="24" t="e">
        <f t="shared" si="33"/>
        <v>#N/A</v>
      </c>
    </row>
    <row r="1037" spans="1:11" x14ac:dyDescent="0.3">
      <c r="A1037" s="1">
        <v>21083</v>
      </c>
      <c r="B1037" t="s">
        <v>1815</v>
      </c>
      <c r="C1037" t="s">
        <v>1816</v>
      </c>
      <c r="D1037" s="3">
        <v>37121</v>
      </c>
      <c r="E1037" s="26">
        <v>551.74</v>
      </c>
      <c r="F1037" s="26">
        <f t="shared" si="32"/>
        <v>67.279878203501653</v>
      </c>
      <c r="G1037" s="21">
        <f>IF(F1037&lt;=86,Spectrum.Pricing.Table!$C$8, IF(F1037&lt;=499,Spectrum.Pricing.Table!$C$9,IF(F1037&lt;=999,Spectrum.Pricing.Table!$C$10,IF(F1037&gt;1000,Spectrum.Pricing.Table!$C$11))))</f>
        <v>0</v>
      </c>
      <c r="H1037" s="22" t="e">
        <f>VLOOKUP(G1037,Spectrum.Pricing.Table!$C$7:$H$11,3,0)</f>
        <v>#N/A</v>
      </c>
      <c r="I1037" s="28" t="e">
        <f>VLOOKUP(G1037,Spectrum.Pricing.Table!$C$7:$H$11,4,0)</f>
        <v>#N/A</v>
      </c>
      <c r="J1037" s="26">
        <v>70</v>
      </c>
      <c r="K1037" s="24" t="e">
        <f t="shared" si="33"/>
        <v>#N/A</v>
      </c>
    </row>
    <row r="1038" spans="1:11" x14ac:dyDescent="0.3">
      <c r="A1038" s="1">
        <v>21085</v>
      </c>
      <c r="B1038" t="s">
        <v>1817</v>
      </c>
      <c r="C1038" t="s">
        <v>1818</v>
      </c>
      <c r="D1038" s="3">
        <v>25746</v>
      </c>
      <c r="E1038" s="26">
        <v>496.7</v>
      </c>
      <c r="F1038" s="26">
        <f t="shared" si="32"/>
        <v>51.834105093617879</v>
      </c>
      <c r="G1038" s="21">
        <f>IF(F1038&lt;=86,Spectrum.Pricing.Table!$C$8, IF(F1038&lt;=499,Spectrum.Pricing.Table!$C$9,IF(F1038&lt;=999,Spectrum.Pricing.Table!$C$10,IF(F1038&gt;1000,Spectrum.Pricing.Table!$C$11))))</f>
        <v>0</v>
      </c>
      <c r="H1038" s="22" t="e">
        <f>VLOOKUP(G1038,Spectrum.Pricing.Table!$C$7:$H$11,3,0)</f>
        <v>#N/A</v>
      </c>
      <c r="I1038" s="28" t="e">
        <f>VLOOKUP(G1038,Spectrum.Pricing.Table!$C$7:$H$11,4,0)</f>
        <v>#N/A</v>
      </c>
      <c r="J1038" s="26">
        <v>70</v>
      </c>
      <c r="K1038" s="24" t="e">
        <f t="shared" si="33"/>
        <v>#N/A</v>
      </c>
    </row>
    <row r="1039" spans="1:11" x14ac:dyDescent="0.3">
      <c r="A1039" s="1">
        <v>21087</v>
      </c>
      <c r="B1039" t="s">
        <v>1819</v>
      </c>
      <c r="C1039" t="s">
        <v>1820</v>
      </c>
      <c r="D1039" s="3">
        <v>11258</v>
      </c>
      <c r="E1039" s="26">
        <v>286.02999999999997</v>
      </c>
      <c r="F1039" s="26">
        <f t="shared" si="32"/>
        <v>39.359507743942949</v>
      </c>
      <c r="G1039" s="21">
        <f>IF(F1039&lt;=86,Spectrum.Pricing.Table!$C$8, IF(F1039&lt;=499,Spectrum.Pricing.Table!$C$9,IF(F1039&lt;=999,Spectrum.Pricing.Table!$C$10,IF(F1039&gt;1000,Spectrum.Pricing.Table!$C$11))))</f>
        <v>0</v>
      </c>
      <c r="H1039" s="22" t="e">
        <f>VLOOKUP(G1039,Spectrum.Pricing.Table!$C$7:$H$11,3,0)</f>
        <v>#N/A</v>
      </c>
      <c r="I1039" s="28" t="e">
        <f>VLOOKUP(G1039,Spectrum.Pricing.Table!$C$7:$H$11,4,0)</f>
        <v>#N/A</v>
      </c>
      <c r="J1039" s="26">
        <v>70</v>
      </c>
      <c r="K1039" s="24" t="e">
        <f t="shared" si="33"/>
        <v>#N/A</v>
      </c>
    </row>
    <row r="1040" spans="1:11" x14ac:dyDescent="0.3">
      <c r="A1040" s="1">
        <v>21089</v>
      </c>
      <c r="B1040" t="s">
        <v>1821</v>
      </c>
      <c r="C1040" t="s">
        <v>1822</v>
      </c>
      <c r="D1040" s="3">
        <v>36910</v>
      </c>
      <c r="E1040" s="26">
        <v>344.4</v>
      </c>
      <c r="F1040" s="26">
        <f t="shared" si="32"/>
        <v>107.17189314750291</v>
      </c>
      <c r="G1040" s="21">
        <f>IF(F1040&lt;=86,Spectrum.Pricing.Table!$C$8, IF(F1040&lt;=499,Spectrum.Pricing.Table!$C$9,IF(F1040&lt;=999,Spectrum.Pricing.Table!$C$10,IF(F1040&gt;1000,Spectrum.Pricing.Table!$C$11))))</f>
        <v>0</v>
      </c>
      <c r="H1040" s="22" t="e">
        <f>VLOOKUP(G1040,Spectrum.Pricing.Table!$C$7:$H$11,3,0)</f>
        <v>#N/A</v>
      </c>
      <c r="I1040" s="28" t="e">
        <f>VLOOKUP(G1040,Spectrum.Pricing.Table!$C$7:$H$11,4,0)</f>
        <v>#N/A</v>
      </c>
      <c r="J1040" s="26">
        <v>70</v>
      </c>
      <c r="K1040" s="24" t="e">
        <f t="shared" si="33"/>
        <v>#N/A</v>
      </c>
    </row>
    <row r="1041" spans="1:11" x14ac:dyDescent="0.3">
      <c r="A1041" s="1">
        <v>21091</v>
      </c>
      <c r="B1041" t="s">
        <v>1823</v>
      </c>
      <c r="C1041" t="s">
        <v>896</v>
      </c>
      <c r="D1041" s="3">
        <v>8565</v>
      </c>
      <c r="E1041" s="26">
        <v>187.65</v>
      </c>
      <c r="F1041" s="26">
        <f t="shared" si="32"/>
        <v>45.643485211830537</v>
      </c>
      <c r="G1041" s="21">
        <f>IF(F1041&lt;=86,Spectrum.Pricing.Table!$C$8, IF(F1041&lt;=499,Spectrum.Pricing.Table!$C$9,IF(F1041&lt;=999,Spectrum.Pricing.Table!$C$10,IF(F1041&gt;1000,Spectrum.Pricing.Table!$C$11))))</f>
        <v>0</v>
      </c>
      <c r="H1041" s="22" t="e">
        <f>VLOOKUP(G1041,Spectrum.Pricing.Table!$C$7:$H$11,3,0)</f>
        <v>#N/A</v>
      </c>
      <c r="I1041" s="28" t="e">
        <f>VLOOKUP(G1041,Spectrum.Pricing.Table!$C$7:$H$11,4,0)</f>
        <v>#N/A</v>
      </c>
      <c r="J1041" s="26">
        <v>70</v>
      </c>
      <c r="K1041" s="24" t="e">
        <f t="shared" si="33"/>
        <v>#N/A</v>
      </c>
    </row>
    <row r="1042" spans="1:11" x14ac:dyDescent="0.3">
      <c r="A1042" s="1">
        <v>21093</v>
      </c>
      <c r="B1042" t="s">
        <v>1824</v>
      </c>
      <c r="C1042" t="s">
        <v>1190</v>
      </c>
      <c r="D1042" s="3">
        <v>105543</v>
      </c>
      <c r="E1042" s="26">
        <v>623.28</v>
      </c>
      <c r="F1042" s="26">
        <f t="shared" si="32"/>
        <v>169.33480939545629</v>
      </c>
      <c r="G1042" s="21">
        <f>IF(F1042&lt;=86,Spectrum.Pricing.Table!$C$8, IF(F1042&lt;=499,Spectrum.Pricing.Table!$C$9,IF(F1042&lt;=999,Spectrum.Pricing.Table!$C$10,IF(F1042&gt;1000,Spectrum.Pricing.Table!$C$11))))</f>
        <v>0</v>
      </c>
      <c r="H1042" s="22" t="e">
        <f>VLOOKUP(G1042,Spectrum.Pricing.Table!$C$7:$H$11,3,0)</f>
        <v>#N/A</v>
      </c>
      <c r="I1042" s="28" t="e">
        <f>VLOOKUP(G1042,Spectrum.Pricing.Table!$C$7:$H$11,4,0)</f>
        <v>#N/A</v>
      </c>
      <c r="J1042" s="26">
        <v>70</v>
      </c>
      <c r="K1042" s="24" t="e">
        <f t="shared" si="33"/>
        <v>#N/A</v>
      </c>
    </row>
    <row r="1043" spans="1:11" x14ac:dyDescent="0.3">
      <c r="A1043" s="1">
        <v>21095</v>
      </c>
      <c r="B1043" t="s">
        <v>1825</v>
      </c>
      <c r="C1043" t="s">
        <v>1826</v>
      </c>
      <c r="D1043" s="3">
        <v>29278</v>
      </c>
      <c r="E1043" s="26">
        <v>465.83</v>
      </c>
      <c r="F1043" s="26">
        <f t="shared" si="32"/>
        <v>62.851254749586758</v>
      </c>
      <c r="G1043" s="21">
        <f>IF(F1043&lt;=86,Spectrum.Pricing.Table!$C$8, IF(F1043&lt;=499,Spectrum.Pricing.Table!$C$9,IF(F1043&lt;=999,Spectrum.Pricing.Table!$C$10,IF(F1043&gt;1000,Spectrum.Pricing.Table!$C$11))))</f>
        <v>0</v>
      </c>
      <c r="H1043" s="22" t="e">
        <f>VLOOKUP(G1043,Spectrum.Pricing.Table!$C$7:$H$11,3,0)</f>
        <v>#N/A</v>
      </c>
      <c r="I1043" s="28" t="e">
        <f>VLOOKUP(G1043,Spectrum.Pricing.Table!$C$7:$H$11,4,0)</f>
        <v>#N/A</v>
      </c>
      <c r="J1043" s="26">
        <v>70</v>
      </c>
      <c r="K1043" s="24" t="e">
        <f t="shared" si="33"/>
        <v>#N/A</v>
      </c>
    </row>
    <row r="1044" spans="1:11" x14ac:dyDescent="0.3">
      <c r="A1044" s="1">
        <v>21097</v>
      </c>
      <c r="B1044" t="s">
        <v>1827</v>
      </c>
      <c r="C1044" t="s">
        <v>1339</v>
      </c>
      <c r="D1044" s="3">
        <v>18846</v>
      </c>
      <c r="E1044" s="26">
        <v>306.36</v>
      </c>
      <c r="F1044" s="26">
        <f t="shared" si="32"/>
        <v>61.515863689776729</v>
      </c>
      <c r="G1044" s="21">
        <f>IF(F1044&lt;=86,Spectrum.Pricing.Table!$C$8, IF(F1044&lt;=499,Spectrum.Pricing.Table!$C$9,IF(F1044&lt;=999,Spectrum.Pricing.Table!$C$10,IF(F1044&gt;1000,Spectrum.Pricing.Table!$C$11))))</f>
        <v>0</v>
      </c>
      <c r="H1044" s="22" t="e">
        <f>VLOOKUP(G1044,Spectrum.Pricing.Table!$C$7:$H$11,3,0)</f>
        <v>#N/A</v>
      </c>
      <c r="I1044" s="28" t="e">
        <f>VLOOKUP(G1044,Spectrum.Pricing.Table!$C$7:$H$11,4,0)</f>
        <v>#N/A</v>
      </c>
      <c r="J1044" s="26">
        <v>70</v>
      </c>
      <c r="K1044" s="24" t="e">
        <f t="shared" si="33"/>
        <v>#N/A</v>
      </c>
    </row>
    <row r="1045" spans="1:11" x14ac:dyDescent="0.3">
      <c r="A1045" s="1">
        <v>21099</v>
      </c>
      <c r="B1045" t="s">
        <v>1828</v>
      </c>
      <c r="C1045" t="s">
        <v>902</v>
      </c>
      <c r="D1045" s="3">
        <v>18199</v>
      </c>
      <c r="E1045" s="26">
        <v>412.09</v>
      </c>
      <c r="F1045" s="26">
        <f t="shared" si="32"/>
        <v>44.162682909073261</v>
      </c>
      <c r="G1045" s="21">
        <f>IF(F1045&lt;=86,Spectrum.Pricing.Table!$C$8, IF(F1045&lt;=499,Spectrum.Pricing.Table!$C$9,IF(F1045&lt;=999,Spectrum.Pricing.Table!$C$10,IF(F1045&gt;1000,Spectrum.Pricing.Table!$C$11))))</f>
        <v>0</v>
      </c>
      <c r="H1045" s="22" t="e">
        <f>VLOOKUP(G1045,Spectrum.Pricing.Table!$C$7:$H$11,3,0)</f>
        <v>#N/A</v>
      </c>
      <c r="I1045" s="28" t="e">
        <f>VLOOKUP(G1045,Spectrum.Pricing.Table!$C$7:$H$11,4,0)</f>
        <v>#N/A</v>
      </c>
      <c r="J1045" s="26">
        <v>70</v>
      </c>
      <c r="K1045" s="24" t="e">
        <f t="shared" si="33"/>
        <v>#N/A</v>
      </c>
    </row>
    <row r="1046" spans="1:11" x14ac:dyDescent="0.3">
      <c r="A1046" s="1">
        <v>21101</v>
      </c>
      <c r="B1046" t="s">
        <v>1829</v>
      </c>
      <c r="C1046" t="s">
        <v>1192</v>
      </c>
      <c r="D1046" s="3">
        <v>46250</v>
      </c>
      <c r="E1046" s="26">
        <v>436.67</v>
      </c>
      <c r="F1046" s="26">
        <f t="shared" si="32"/>
        <v>105.91522202120593</v>
      </c>
      <c r="G1046" s="21">
        <f>IF(F1046&lt;=86,Spectrum.Pricing.Table!$C$8, IF(F1046&lt;=499,Spectrum.Pricing.Table!$C$9,IF(F1046&lt;=999,Spectrum.Pricing.Table!$C$10,IF(F1046&gt;1000,Spectrum.Pricing.Table!$C$11))))</f>
        <v>0</v>
      </c>
      <c r="H1046" s="22" t="e">
        <f>VLOOKUP(G1046,Spectrum.Pricing.Table!$C$7:$H$11,3,0)</f>
        <v>#N/A</v>
      </c>
      <c r="I1046" s="28" t="e">
        <f>VLOOKUP(G1046,Spectrum.Pricing.Table!$C$7:$H$11,4,0)</f>
        <v>#N/A</v>
      </c>
      <c r="J1046" s="26">
        <v>70</v>
      </c>
      <c r="K1046" s="24" t="e">
        <f t="shared" si="33"/>
        <v>#N/A</v>
      </c>
    </row>
    <row r="1047" spans="1:11" x14ac:dyDescent="0.3">
      <c r="A1047" s="1">
        <v>21103</v>
      </c>
      <c r="B1047" t="s">
        <v>1830</v>
      </c>
      <c r="C1047" t="s">
        <v>77</v>
      </c>
      <c r="D1047" s="3">
        <v>15416</v>
      </c>
      <c r="E1047" s="26">
        <v>286.27999999999997</v>
      </c>
      <c r="F1047" s="26">
        <f t="shared" si="32"/>
        <v>53.849378231102421</v>
      </c>
      <c r="G1047" s="21">
        <f>IF(F1047&lt;=86,Spectrum.Pricing.Table!$C$8, IF(F1047&lt;=499,Spectrum.Pricing.Table!$C$9,IF(F1047&lt;=999,Spectrum.Pricing.Table!$C$10,IF(F1047&gt;1000,Spectrum.Pricing.Table!$C$11))))</f>
        <v>0</v>
      </c>
      <c r="H1047" s="22" t="e">
        <f>VLOOKUP(G1047,Spectrum.Pricing.Table!$C$7:$H$11,3,0)</f>
        <v>#N/A</v>
      </c>
      <c r="I1047" s="28" t="e">
        <f>VLOOKUP(G1047,Spectrum.Pricing.Table!$C$7:$H$11,4,0)</f>
        <v>#N/A</v>
      </c>
      <c r="J1047" s="26">
        <v>70</v>
      </c>
      <c r="K1047" s="24" t="e">
        <f t="shared" si="33"/>
        <v>#N/A</v>
      </c>
    </row>
    <row r="1048" spans="1:11" x14ac:dyDescent="0.3">
      <c r="A1048" s="1">
        <v>21105</v>
      </c>
      <c r="B1048" t="s">
        <v>1831</v>
      </c>
      <c r="C1048" t="s">
        <v>1832</v>
      </c>
      <c r="D1048" s="3">
        <v>4902</v>
      </c>
      <c r="E1048" s="26">
        <v>242.27</v>
      </c>
      <c r="F1048" s="26">
        <f t="shared" si="32"/>
        <v>20.233623643042886</v>
      </c>
      <c r="G1048" s="21">
        <f>IF(F1048&lt;=86,Spectrum.Pricing.Table!$C$8, IF(F1048&lt;=499,Spectrum.Pricing.Table!$C$9,IF(F1048&lt;=999,Spectrum.Pricing.Table!$C$10,IF(F1048&gt;1000,Spectrum.Pricing.Table!$C$11))))</f>
        <v>0</v>
      </c>
      <c r="H1048" s="22" t="e">
        <f>VLOOKUP(G1048,Spectrum.Pricing.Table!$C$7:$H$11,3,0)</f>
        <v>#N/A</v>
      </c>
      <c r="I1048" s="28" t="e">
        <f>VLOOKUP(G1048,Spectrum.Pricing.Table!$C$7:$H$11,4,0)</f>
        <v>#N/A</v>
      </c>
      <c r="J1048" s="26">
        <v>70</v>
      </c>
      <c r="K1048" s="24" t="e">
        <f t="shared" si="33"/>
        <v>#N/A</v>
      </c>
    </row>
    <row r="1049" spans="1:11" x14ac:dyDescent="0.3">
      <c r="A1049" s="1">
        <v>21107</v>
      </c>
      <c r="B1049" t="s">
        <v>1833</v>
      </c>
      <c r="C1049" t="s">
        <v>1834</v>
      </c>
      <c r="D1049" s="3">
        <v>46920</v>
      </c>
      <c r="E1049" s="26">
        <v>542</v>
      </c>
      <c r="F1049" s="26">
        <f t="shared" si="32"/>
        <v>86.568265682656829</v>
      </c>
      <c r="G1049" s="21">
        <f>IF(F1049&lt;=86,Spectrum.Pricing.Table!$C$8, IF(F1049&lt;=499,Spectrum.Pricing.Table!$C$9,IF(F1049&lt;=999,Spectrum.Pricing.Table!$C$10,IF(F1049&gt;1000,Spectrum.Pricing.Table!$C$11))))</f>
        <v>0</v>
      </c>
      <c r="H1049" s="22" t="e">
        <f>VLOOKUP(G1049,Spectrum.Pricing.Table!$C$7:$H$11,3,0)</f>
        <v>#N/A</v>
      </c>
      <c r="I1049" s="28" t="e">
        <f>VLOOKUP(G1049,Spectrum.Pricing.Table!$C$7:$H$11,4,0)</f>
        <v>#N/A</v>
      </c>
      <c r="J1049" s="26">
        <v>70</v>
      </c>
      <c r="K1049" s="24" t="e">
        <f t="shared" si="33"/>
        <v>#N/A</v>
      </c>
    </row>
    <row r="1050" spans="1:11" x14ac:dyDescent="0.3">
      <c r="A1050" s="1">
        <v>21109</v>
      </c>
      <c r="B1050" t="s">
        <v>1835</v>
      </c>
      <c r="C1050" t="s">
        <v>81</v>
      </c>
      <c r="D1050" s="3">
        <v>13494</v>
      </c>
      <c r="E1050" s="26">
        <v>345.2</v>
      </c>
      <c r="F1050" s="26">
        <f t="shared" si="32"/>
        <v>39.090382387022018</v>
      </c>
      <c r="G1050" s="21">
        <f>IF(F1050&lt;=86,Spectrum.Pricing.Table!$C$8, IF(F1050&lt;=499,Spectrum.Pricing.Table!$C$9,IF(F1050&lt;=999,Spectrum.Pricing.Table!$C$10,IF(F1050&gt;1000,Spectrum.Pricing.Table!$C$11))))</f>
        <v>0</v>
      </c>
      <c r="H1050" s="22" t="e">
        <f>VLOOKUP(G1050,Spectrum.Pricing.Table!$C$7:$H$11,3,0)</f>
        <v>#N/A</v>
      </c>
      <c r="I1050" s="28" t="e">
        <f>VLOOKUP(G1050,Spectrum.Pricing.Table!$C$7:$H$11,4,0)</f>
        <v>#N/A</v>
      </c>
      <c r="J1050" s="26">
        <v>70</v>
      </c>
      <c r="K1050" s="24" t="e">
        <f t="shared" si="33"/>
        <v>#N/A</v>
      </c>
    </row>
    <row r="1051" spans="1:11" x14ac:dyDescent="0.3">
      <c r="A1051" s="1">
        <v>21111</v>
      </c>
      <c r="B1051" t="s">
        <v>1836</v>
      </c>
      <c r="C1051" t="s">
        <v>83</v>
      </c>
      <c r="D1051" s="3">
        <v>741096</v>
      </c>
      <c r="E1051" s="26">
        <v>380.42</v>
      </c>
      <c r="F1051" s="26">
        <f t="shared" si="32"/>
        <v>1948.0994690079385</v>
      </c>
      <c r="G1051" s="21">
        <f>IF(F1051&lt;=86,Spectrum.Pricing.Table!$C$8, IF(F1051&lt;=499,Spectrum.Pricing.Table!$C$9,IF(F1051&lt;=999,Spectrum.Pricing.Table!$C$10,IF(F1051&gt;1000,Spectrum.Pricing.Table!$C$11))))</f>
        <v>0</v>
      </c>
      <c r="H1051" s="22" t="e">
        <f>VLOOKUP(G1051,Spectrum.Pricing.Table!$C$7:$H$11,3,0)</f>
        <v>#N/A</v>
      </c>
      <c r="I1051" s="28" t="e">
        <f>VLOOKUP(G1051,Spectrum.Pricing.Table!$C$7:$H$11,4,0)</f>
        <v>#N/A</v>
      </c>
      <c r="J1051" s="26">
        <v>70</v>
      </c>
      <c r="K1051" s="24" t="e">
        <f t="shared" si="33"/>
        <v>#N/A</v>
      </c>
    </row>
    <row r="1052" spans="1:11" x14ac:dyDescent="0.3">
      <c r="A1052" s="1">
        <v>21113</v>
      </c>
      <c r="B1052" t="s">
        <v>1837</v>
      </c>
      <c r="C1052" t="s">
        <v>1838</v>
      </c>
      <c r="D1052" s="3">
        <v>48586</v>
      </c>
      <c r="E1052" s="26">
        <v>172.12</v>
      </c>
      <c r="F1052" s="26">
        <f t="shared" si="32"/>
        <v>282.27980478735765</v>
      </c>
      <c r="G1052" s="21">
        <f>IF(F1052&lt;=86,Spectrum.Pricing.Table!$C$8, IF(F1052&lt;=499,Spectrum.Pricing.Table!$C$9,IF(F1052&lt;=999,Spectrum.Pricing.Table!$C$10,IF(F1052&gt;1000,Spectrum.Pricing.Table!$C$11))))</f>
        <v>0</v>
      </c>
      <c r="H1052" s="22" t="e">
        <f>VLOOKUP(G1052,Spectrum.Pricing.Table!$C$7:$H$11,3,0)</f>
        <v>#N/A</v>
      </c>
      <c r="I1052" s="28" t="e">
        <f>VLOOKUP(G1052,Spectrum.Pricing.Table!$C$7:$H$11,4,0)</f>
        <v>#N/A</v>
      </c>
      <c r="J1052" s="26">
        <v>70</v>
      </c>
      <c r="K1052" s="24" t="e">
        <f t="shared" si="33"/>
        <v>#N/A</v>
      </c>
    </row>
    <row r="1053" spans="1:11" x14ac:dyDescent="0.3">
      <c r="A1053" s="1">
        <v>21115</v>
      </c>
      <c r="B1053" t="s">
        <v>1839</v>
      </c>
      <c r="C1053" t="s">
        <v>307</v>
      </c>
      <c r="D1053" s="3">
        <v>23356</v>
      </c>
      <c r="E1053" s="26">
        <v>261.95</v>
      </c>
      <c r="F1053" s="26">
        <f t="shared" si="32"/>
        <v>89.162053827066231</v>
      </c>
      <c r="G1053" s="21">
        <f>IF(F1053&lt;=86,Spectrum.Pricing.Table!$C$8, IF(F1053&lt;=499,Spectrum.Pricing.Table!$C$9,IF(F1053&lt;=999,Spectrum.Pricing.Table!$C$10,IF(F1053&gt;1000,Spectrum.Pricing.Table!$C$11))))</f>
        <v>0</v>
      </c>
      <c r="H1053" s="22" t="e">
        <f>VLOOKUP(G1053,Spectrum.Pricing.Table!$C$7:$H$11,3,0)</f>
        <v>#N/A</v>
      </c>
      <c r="I1053" s="28" t="e">
        <f>VLOOKUP(G1053,Spectrum.Pricing.Table!$C$7:$H$11,4,0)</f>
        <v>#N/A</v>
      </c>
      <c r="J1053" s="26">
        <v>70</v>
      </c>
      <c r="K1053" s="24" t="e">
        <f t="shared" si="33"/>
        <v>#N/A</v>
      </c>
    </row>
    <row r="1054" spans="1:11" x14ac:dyDescent="0.3">
      <c r="A1054" s="1">
        <v>21117</v>
      </c>
      <c r="B1054" t="s">
        <v>1840</v>
      </c>
      <c r="C1054" t="s">
        <v>1841</v>
      </c>
      <c r="D1054" s="3">
        <v>159720</v>
      </c>
      <c r="E1054" s="26">
        <v>160.25</v>
      </c>
      <c r="F1054" s="26">
        <f t="shared" si="32"/>
        <v>996.69266770670822</v>
      </c>
      <c r="G1054" s="21">
        <f>IF(F1054&lt;=86,Spectrum.Pricing.Table!$C$8, IF(F1054&lt;=499,Spectrum.Pricing.Table!$C$9,IF(F1054&lt;=999,Spectrum.Pricing.Table!$C$10,IF(F1054&gt;1000,Spectrum.Pricing.Table!$C$11))))</f>
        <v>0</v>
      </c>
      <c r="H1054" s="22" t="e">
        <f>VLOOKUP(G1054,Spectrum.Pricing.Table!$C$7:$H$11,3,0)</f>
        <v>#N/A</v>
      </c>
      <c r="I1054" s="28" t="e">
        <f>VLOOKUP(G1054,Spectrum.Pricing.Table!$C$7:$H$11,4,0)</f>
        <v>#N/A</v>
      </c>
      <c r="J1054" s="26">
        <v>70</v>
      </c>
      <c r="K1054" s="24" t="e">
        <f t="shared" si="33"/>
        <v>#N/A</v>
      </c>
    </row>
    <row r="1055" spans="1:11" x14ac:dyDescent="0.3">
      <c r="A1055" s="1">
        <v>21119</v>
      </c>
      <c r="B1055" t="s">
        <v>1842</v>
      </c>
      <c r="C1055" t="s">
        <v>1843</v>
      </c>
      <c r="D1055" s="3">
        <v>16346</v>
      </c>
      <c r="E1055" s="26">
        <v>351.52</v>
      </c>
      <c r="F1055" s="26">
        <f t="shared" si="32"/>
        <v>46.500910332271282</v>
      </c>
      <c r="G1055" s="21">
        <f>IF(F1055&lt;=86,Spectrum.Pricing.Table!$C$8, IF(F1055&lt;=499,Spectrum.Pricing.Table!$C$9,IF(F1055&lt;=999,Spectrum.Pricing.Table!$C$10,IF(F1055&gt;1000,Spectrum.Pricing.Table!$C$11))))</f>
        <v>0</v>
      </c>
      <c r="H1055" s="22" t="e">
        <f>VLOOKUP(G1055,Spectrum.Pricing.Table!$C$7:$H$11,3,0)</f>
        <v>#N/A</v>
      </c>
      <c r="I1055" s="28" t="e">
        <f>VLOOKUP(G1055,Spectrum.Pricing.Table!$C$7:$H$11,4,0)</f>
        <v>#N/A</v>
      </c>
      <c r="J1055" s="26">
        <v>70</v>
      </c>
      <c r="K1055" s="24" t="e">
        <f t="shared" si="33"/>
        <v>#N/A</v>
      </c>
    </row>
    <row r="1056" spans="1:11" x14ac:dyDescent="0.3">
      <c r="A1056" s="1">
        <v>21121</v>
      </c>
      <c r="B1056" t="s">
        <v>1844</v>
      </c>
      <c r="C1056" t="s">
        <v>1211</v>
      </c>
      <c r="D1056" s="3">
        <v>31883</v>
      </c>
      <c r="E1056" s="26">
        <v>386.3</v>
      </c>
      <c r="F1056" s="26">
        <f t="shared" si="32"/>
        <v>82.534299767020443</v>
      </c>
      <c r="G1056" s="21">
        <f>IF(F1056&lt;=86,Spectrum.Pricing.Table!$C$8, IF(F1056&lt;=499,Spectrum.Pricing.Table!$C$9,IF(F1056&lt;=999,Spectrum.Pricing.Table!$C$10,IF(F1056&gt;1000,Spectrum.Pricing.Table!$C$11))))</f>
        <v>0</v>
      </c>
      <c r="H1056" s="22" t="e">
        <f>VLOOKUP(G1056,Spectrum.Pricing.Table!$C$7:$H$11,3,0)</f>
        <v>#N/A</v>
      </c>
      <c r="I1056" s="28" t="e">
        <f>VLOOKUP(G1056,Spectrum.Pricing.Table!$C$7:$H$11,4,0)</f>
        <v>#N/A</v>
      </c>
      <c r="J1056" s="26">
        <v>70</v>
      </c>
      <c r="K1056" s="24" t="e">
        <f t="shared" si="33"/>
        <v>#N/A</v>
      </c>
    </row>
    <row r="1057" spans="1:11" x14ac:dyDescent="0.3">
      <c r="A1057" s="1">
        <v>21123</v>
      </c>
      <c r="B1057" t="s">
        <v>1845</v>
      </c>
      <c r="C1057" t="s">
        <v>1846</v>
      </c>
      <c r="D1057" s="3">
        <v>14193</v>
      </c>
      <c r="E1057" s="26">
        <v>261.52</v>
      </c>
      <c r="F1057" s="26">
        <f t="shared" si="32"/>
        <v>54.271183848271647</v>
      </c>
      <c r="G1057" s="21">
        <f>IF(F1057&lt;=86,Spectrum.Pricing.Table!$C$8, IF(F1057&lt;=499,Spectrum.Pricing.Table!$C$9,IF(F1057&lt;=999,Spectrum.Pricing.Table!$C$10,IF(F1057&gt;1000,Spectrum.Pricing.Table!$C$11))))</f>
        <v>0</v>
      </c>
      <c r="H1057" s="22" t="e">
        <f>VLOOKUP(G1057,Spectrum.Pricing.Table!$C$7:$H$11,3,0)</f>
        <v>#N/A</v>
      </c>
      <c r="I1057" s="28" t="e">
        <f>VLOOKUP(G1057,Spectrum.Pricing.Table!$C$7:$H$11,4,0)</f>
        <v>#N/A</v>
      </c>
      <c r="J1057" s="26">
        <v>70</v>
      </c>
      <c r="K1057" s="24" t="e">
        <f t="shared" si="33"/>
        <v>#N/A</v>
      </c>
    </row>
    <row r="1058" spans="1:11" x14ac:dyDescent="0.3">
      <c r="A1058" s="1">
        <v>21125</v>
      </c>
      <c r="B1058" t="s">
        <v>1847</v>
      </c>
      <c r="C1058" t="s">
        <v>1848</v>
      </c>
      <c r="D1058" s="3">
        <v>58849</v>
      </c>
      <c r="E1058" s="26">
        <v>433.95</v>
      </c>
      <c r="F1058" s="26">
        <f t="shared" si="32"/>
        <v>135.61239774167532</v>
      </c>
      <c r="G1058" s="21">
        <f>IF(F1058&lt;=86,Spectrum.Pricing.Table!$C$8, IF(F1058&lt;=499,Spectrum.Pricing.Table!$C$9,IF(F1058&lt;=999,Spectrum.Pricing.Table!$C$10,IF(F1058&gt;1000,Spectrum.Pricing.Table!$C$11))))</f>
        <v>0</v>
      </c>
      <c r="H1058" s="22" t="e">
        <f>VLOOKUP(G1058,Spectrum.Pricing.Table!$C$7:$H$11,3,0)</f>
        <v>#N/A</v>
      </c>
      <c r="I1058" s="28" t="e">
        <f>VLOOKUP(G1058,Spectrum.Pricing.Table!$C$7:$H$11,4,0)</f>
        <v>#N/A</v>
      </c>
      <c r="J1058" s="26">
        <v>70</v>
      </c>
      <c r="K1058" s="24" t="e">
        <f t="shared" si="33"/>
        <v>#N/A</v>
      </c>
    </row>
    <row r="1059" spans="1:11" x14ac:dyDescent="0.3">
      <c r="A1059" s="1">
        <v>21127</v>
      </c>
      <c r="B1059" t="s">
        <v>1849</v>
      </c>
      <c r="C1059" t="s">
        <v>90</v>
      </c>
      <c r="D1059" s="3">
        <v>15860</v>
      </c>
      <c r="E1059" s="26">
        <v>415.6</v>
      </c>
      <c r="F1059" s="26">
        <f t="shared" si="32"/>
        <v>38.161693936477377</v>
      </c>
      <c r="G1059" s="21">
        <f>IF(F1059&lt;=86,Spectrum.Pricing.Table!$C$8, IF(F1059&lt;=499,Spectrum.Pricing.Table!$C$9,IF(F1059&lt;=999,Spectrum.Pricing.Table!$C$10,IF(F1059&gt;1000,Spectrum.Pricing.Table!$C$11))))</f>
        <v>0</v>
      </c>
      <c r="H1059" s="22" t="e">
        <f>VLOOKUP(G1059,Spectrum.Pricing.Table!$C$7:$H$11,3,0)</f>
        <v>#N/A</v>
      </c>
      <c r="I1059" s="28" t="e">
        <f>VLOOKUP(G1059,Spectrum.Pricing.Table!$C$7:$H$11,4,0)</f>
        <v>#N/A</v>
      </c>
      <c r="J1059" s="26">
        <v>70</v>
      </c>
      <c r="K1059" s="24" t="e">
        <f t="shared" si="33"/>
        <v>#N/A</v>
      </c>
    </row>
    <row r="1060" spans="1:11" x14ac:dyDescent="0.3">
      <c r="A1060" s="1">
        <v>21129</v>
      </c>
      <c r="B1060" t="s">
        <v>1850</v>
      </c>
      <c r="C1060" t="s">
        <v>92</v>
      </c>
      <c r="D1060" s="3">
        <v>7887</v>
      </c>
      <c r="E1060" s="26">
        <v>208.86</v>
      </c>
      <c r="F1060" s="26">
        <f t="shared" si="32"/>
        <v>37.762137316862969</v>
      </c>
      <c r="G1060" s="21">
        <f>IF(F1060&lt;=86,Spectrum.Pricing.Table!$C$8, IF(F1060&lt;=499,Spectrum.Pricing.Table!$C$9,IF(F1060&lt;=999,Spectrum.Pricing.Table!$C$10,IF(F1060&gt;1000,Spectrum.Pricing.Table!$C$11))))</f>
        <v>0</v>
      </c>
      <c r="H1060" s="22" t="e">
        <f>VLOOKUP(G1060,Spectrum.Pricing.Table!$C$7:$H$11,3,0)</f>
        <v>#N/A</v>
      </c>
      <c r="I1060" s="28" t="e">
        <f>VLOOKUP(G1060,Spectrum.Pricing.Table!$C$7:$H$11,4,0)</f>
        <v>#N/A</v>
      </c>
      <c r="J1060" s="26">
        <v>70</v>
      </c>
      <c r="K1060" s="24" t="e">
        <f t="shared" si="33"/>
        <v>#N/A</v>
      </c>
    </row>
    <row r="1061" spans="1:11" x14ac:dyDescent="0.3">
      <c r="A1061" s="1">
        <v>21131</v>
      </c>
      <c r="B1061" t="s">
        <v>1851</v>
      </c>
      <c r="C1061" t="s">
        <v>1852</v>
      </c>
      <c r="D1061" s="3">
        <v>11310</v>
      </c>
      <c r="E1061" s="26">
        <v>400.84</v>
      </c>
      <c r="F1061" s="26">
        <f t="shared" si="32"/>
        <v>28.21574693144397</v>
      </c>
      <c r="G1061" s="21">
        <f>IF(F1061&lt;=86,Spectrum.Pricing.Table!$C$8, IF(F1061&lt;=499,Spectrum.Pricing.Table!$C$9,IF(F1061&lt;=999,Spectrum.Pricing.Table!$C$10,IF(F1061&gt;1000,Spectrum.Pricing.Table!$C$11))))</f>
        <v>0</v>
      </c>
      <c r="H1061" s="22" t="e">
        <f>VLOOKUP(G1061,Spectrum.Pricing.Table!$C$7:$H$11,3,0)</f>
        <v>#N/A</v>
      </c>
      <c r="I1061" s="28" t="e">
        <f>VLOOKUP(G1061,Spectrum.Pricing.Table!$C$7:$H$11,4,0)</f>
        <v>#N/A</v>
      </c>
      <c r="J1061" s="26">
        <v>70</v>
      </c>
      <c r="K1061" s="24" t="e">
        <f t="shared" si="33"/>
        <v>#N/A</v>
      </c>
    </row>
    <row r="1062" spans="1:11" x14ac:dyDescent="0.3">
      <c r="A1062" s="1">
        <v>21133</v>
      </c>
      <c r="B1062" t="s">
        <v>1853</v>
      </c>
      <c r="C1062" t="s">
        <v>1854</v>
      </c>
      <c r="D1062" s="3">
        <v>24519</v>
      </c>
      <c r="E1062" s="26">
        <v>337.91</v>
      </c>
      <c r="F1062" s="26">
        <f t="shared" si="32"/>
        <v>72.560741025716908</v>
      </c>
      <c r="G1062" s="21">
        <f>IF(F1062&lt;=86,Spectrum.Pricing.Table!$C$8, IF(F1062&lt;=499,Spectrum.Pricing.Table!$C$9,IF(F1062&lt;=999,Spectrum.Pricing.Table!$C$10,IF(F1062&gt;1000,Spectrum.Pricing.Table!$C$11))))</f>
        <v>0</v>
      </c>
      <c r="H1062" s="22" t="e">
        <f>VLOOKUP(G1062,Spectrum.Pricing.Table!$C$7:$H$11,3,0)</f>
        <v>#N/A</v>
      </c>
      <c r="I1062" s="28" t="e">
        <f>VLOOKUP(G1062,Spectrum.Pricing.Table!$C$7:$H$11,4,0)</f>
        <v>#N/A</v>
      </c>
      <c r="J1062" s="26">
        <v>70</v>
      </c>
      <c r="K1062" s="24" t="e">
        <f t="shared" si="33"/>
        <v>#N/A</v>
      </c>
    </row>
    <row r="1063" spans="1:11" x14ac:dyDescent="0.3">
      <c r="A1063" s="1">
        <v>21135</v>
      </c>
      <c r="B1063" t="s">
        <v>1855</v>
      </c>
      <c r="C1063" t="s">
        <v>1112</v>
      </c>
      <c r="D1063" s="3">
        <v>13870</v>
      </c>
      <c r="E1063" s="26">
        <v>482.84</v>
      </c>
      <c r="F1063" s="26">
        <f t="shared" si="32"/>
        <v>28.725871924447024</v>
      </c>
      <c r="G1063" s="21">
        <f>IF(F1063&lt;=86,Spectrum.Pricing.Table!$C$8, IF(F1063&lt;=499,Spectrum.Pricing.Table!$C$9,IF(F1063&lt;=999,Spectrum.Pricing.Table!$C$10,IF(F1063&gt;1000,Spectrum.Pricing.Table!$C$11))))</f>
        <v>0</v>
      </c>
      <c r="H1063" s="22" t="e">
        <f>VLOOKUP(G1063,Spectrum.Pricing.Table!$C$7:$H$11,3,0)</f>
        <v>#N/A</v>
      </c>
      <c r="I1063" s="28" t="e">
        <f>VLOOKUP(G1063,Spectrum.Pricing.Table!$C$7:$H$11,4,0)</f>
        <v>#N/A</v>
      </c>
      <c r="J1063" s="26">
        <v>70</v>
      </c>
      <c r="K1063" s="24" t="e">
        <f t="shared" si="33"/>
        <v>#N/A</v>
      </c>
    </row>
    <row r="1064" spans="1:11" x14ac:dyDescent="0.3">
      <c r="A1064" s="1">
        <v>21137</v>
      </c>
      <c r="B1064" t="s">
        <v>1856</v>
      </c>
      <c r="C1064" t="s">
        <v>313</v>
      </c>
      <c r="D1064" s="3">
        <v>24742</v>
      </c>
      <c r="E1064" s="26">
        <v>334.09</v>
      </c>
      <c r="F1064" s="26">
        <f t="shared" si="32"/>
        <v>74.05788859289413</v>
      </c>
      <c r="G1064" s="21">
        <f>IF(F1064&lt;=86,Spectrum.Pricing.Table!$C$8, IF(F1064&lt;=499,Spectrum.Pricing.Table!$C$9,IF(F1064&lt;=999,Spectrum.Pricing.Table!$C$10,IF(F1064&gt;1000,Spectrum.Pricing.Table!$C$11))))</f>
        <v>0</v>
      </c>
      <c r="H1064" s="22" t="e">
        <f>VLOOKUP(G1064,Spectrum.Pricing.Table!$C$7:$H$11,3,0)</f>
        <v>#N/A</v>
      </c>
      <c r="I1064" s="28" t="e">
        <f>VLOOKUP(G1064,Spectrum.Pricing.Table!$C$7:$H$11,4,0)</f>
        <v>#N/A</v>
      </c>
      <c r="J1064" s="26">
        <v>70</v>
      </c>
      <c r="K1064" s="24" t="e">
        <f t="shared" si="33"/>
        <v>#N/A</v>
      </c>
    </row>
    <row r="1065" spans="1:11" x14ac:dyDescent="0.3">
      <c r="A1065" s="1">
        <v>21139</v>
      </c>
      <c r="B1065" t="s">
        <v>1857</v>
      </c>
      <c r="C1065" t="s">
        <v>1218</v>
      </c>
      <c r="D1065" s="3">
        <v>9519</v>
      </c>
      <c r="E1065" s="26">
        <v>313.13</v>
      </c>
      <c r="F1065" s="26">
        <f t="shared" si="32"/>
        <v>30.399514578609523</v>
      </c>
      <c r="G1065" s="21">
        <f>IF(F1065&lt;=86,Spectrum.Pricing.Table!$C$8, IF(F1065&lt;=499,Spectrum.Pricing.Table!$C$9,IF(F1065&lt;=999,Spectrum.Pricing.Table!$C$10,IF(F1065&gt;1000,Spectrum.Pricing.Table!$C$11))))</f>
        <v>0</v>
      </c>
      <c r="H1065" s="22" t="e">
        <f>VLOOKUP(G1065,Spectrum.Pricing.Table!$C$7:$H$11,3,0)</f>
        <v>#N/A</v>
      </c>
      <c r="I1065" s="28" t="e">
        <f>VLOOKUP(G1065,Spectrum.Pricing.Table!$C$7:$H$11,4,0)</f>
        <v>#N/A</v>
      </c>
      <c r="J1065" s="26">
        <v>70</v>
      </c>
      <c r="K1065" s="24" t="e">
        <f t="shared" si="33"/>
        <v>#N/A</v>
      </c>
    </row>
    <row r="1066" spans="1:11" x14ac:dyDescent="0.3">
      <c r="A1066" s="1">
        <v>21141</v>
      </c>
      <c r="B1066" t="s">
        <v>1858</v>
      </c>
      <c r="C1066" t="s">
        <v>317</v>
      </c>
      <c r="D1066" s="3">
        <v>26835</v>
      </c>
      <c r="E1066" s="26">
        <v>552.13</v>
      </c>
      <c r="F1066" s="26">
        <f t="shared" si="32"/>
        <v>48.602684150471809</v>
      </c>
      <c r="G1066" s="21">
        <f>IF(F1066&lt;=86,Spectrum.Pricing.Table!$C$8, IF(F1066&lt;=499,Spectrum.Pricing.Table!$C$9,IF(F1066&lt;=999,Spectrum.Pricing.Table!$C$10,IF(F1066&gt;1000,Spectrum.Pricing.Table!$C$11))))</f>
        <v>0</v>
      </c>
      <c r="H1066" s="22" t="e">
        <f>VLOOKUP(G1066,Spectrum.Pricing.Table!$C$7:$H$11,3,0)</f>
        <v>#N/A</v>
      </c>
      <c r="I1066" s="28" t="e">
        <f>VLOOKUP(G1066,Spectrum.Pricing.Table!$C$7:$H$11,4,0)</f>
        <v>#N/A</v>
      </c>
      <c r="J1066" s="26">
        <v>70</v>
      </c>
      <c r="K1066" s="24" t="e">
        <f t="shared" si="33"/>
        <v>#N/A</v>
      </c>
    </row>
    <row r="1067" spans="1:11" x14ac:dyDescent="0.3">
      <c r="A1067" s="1">
        <v>21143</v>
      </c>
      <c r="B1067" t="s">
        <v>1859</v>
      </c>
      <c r="C1067" t="s">
        <v>1517</v>
      </c>
      <c r="D1067" s="3">
        <v>8314</v>
      </c>
      <c r="E1067" s="26">
        <v>213.84</v>
      </c>
      <c r="F1067" s="26">
        <f t="shared" si="32"/>
        <v>38.879536101758326</v>
      </c>
      <c r="G1067" s="21">
        <f>IF(F1067&lt;=86,Spectrum.Pricing.Table!$C$8, IF(F1067&lt;=499,Spectrum.Pricing.Table!$C$9,IF(F1067&lt;=999,Spectrum.Pricing.Table!$C$10,IF(F1067&gt;1000,Spectrum.Pricing.Table!$C$11))))</f>
        <v>0</v>
      </c>
      <c r="H1067" s="22" t="e">
        <f>VLOOKUP(G1067,Spectrum.Pricing.Table!$C$7:$H$11,3,0)</f>
        <v>#N/A</v>
      </c>
      <c r="I1067" s="28" t="e">
        <f>VLOOKUP(G1067,Spectrum.Pricing.Table!$C$7:$H$11,4,0)</f>
        <v>#N/A</v>
      </c>
      <c r="J1067" s="26">
        <v>70</v>
      </c>
      <c r="K1067" s="24" t="e">
        <f t="shared" si="33"/>
        <v>#N/A</v>
      </c>
    </row>
    <row r="1068" spans="1:11" x14ac:dyDescent="0.3">
      <c r="A1068" s="1">
        <v>21151</v>
      </c>
      <c r="B1068" t="s">
        <v>1865</v>
      </c>
      <c r="C1068" t="s">
        <v>101</v>
      </c>
      <c r="D1068" s="3">
        <v>82916</v>
      </c>
      <c r="E1068" s="26">
        <v>437.29</v>
      </c>
      <c r="F1068" s="26">
        <f t="shared" si="32"/>
        <v>189.6133000983329</v>
      </c>
      <c r="G1068" s="21">
        <f>IF(F1068&lt;=86,Spectrum.Pricing.Table!$C$8, IF(F1068&lt;=499,Spectrum.Pricing.Table!$C$9,IF(F1068&lt;=999,Spectrum.Pricing.Table!$C$10,IF(F1068&gt;1000,Spectrum.Pricing.Table!$C$11))))</f>
        <v>0</v>
      </c>
      <c r="H1068" s="22" t="e">
        <f>VLOOKUP(G1068,Spectrum.Pricing.Table!$C$7:$H$11,3,0)</f>
        <v>#N/A</v>
      </c>
      <c r="I1068" s="28" t="e">
        <f>VLOOKUP(G1068,Spectrum.Pricing.Table!$C$7:$H$11,4,0)</f>
        <v>#N/A</v>
      </c>
      <c r="J1068" s="26">
        <v>70</v>
      </c>
      <c r="K1068" s="24" t="e">
        <f t="shared" si="33"/>
        <v>#N/A</v>
      </c>
    </row>
    <row r="1069" spans="1:11" x14ac:dyDescent="0.3">
      <c r="A1069" s="1">
        <v>21153</v>
      </c>
      <c r="B1069" t="s">
        <v>1866</v>
      </c>
      <c r="C1069" t="s">
        <v>1867</v>
      </c>
      <c r="D1069" s="3">
        <v>13333</v>
      </c>
      <c r="E1069" s="26">
        <v>308.44</v>
      </c>
      <c r="F1069" s="26">
        <f t="shared" si="32"/>
        <v>43.227207884839842</v>
      </c>
      <c r="G1069" s="21">
        <f>IF(F1069&lt;=86,Spectrum.Pricing.Table!$C$8, IF(F1069&lt;=499,Spectrum.Pricing.Table!$C$9,IF(F1069&lt;=999,Spectrum.Pricing.Table!$C$10,IF(F1069&gt;1000,Spectrum.Pricing.Table!$C$11))))</f>
        <v>0</v>
      </c>
      <c r="H1069" s="22" t="e">
        <f>VLOOKUP(G1069,Spectrum.Pricing.Table!$C$7:$H$11,3,0)</f>
        <v>#N/A</v>
      </c>
      <c r="I1069" s="28" t="e">
        <f>VLOOKUP(G1069,Spectrum.Pricing.Table!$C$7:$H$11,4,0)</f>
        <v>#N/A</v>
      </c>
      <c r="J1069" s="26">
        <v>70</v>
      </c>
      <c r="K1069" s="24" t="e">
        <f t="shared" si="33"/>
        <v>#N/A</v>
      </c>
    </row>
    <row r="1070" spans="1:11" x14ac:dyDescent="0.3">
      <c r="A1070" s="1">
        <v>21155</v>
      </c>
      <c r="B1070" t="s">
        <v>1868</v>
      </c>
      <c r="C1070" t="s">
        <v>105</v>
      </c>
      <c r="D1070" s="3">
        <v>19820</v>
      </c>
      <c r="E1070" s="26">
        <v>343.01</v>
      </c>
      <c r="F1070" s="26">
        <f t="shared" si="32"/>
        <v>57.782571936678231</v>
      </c>
      <c r="G1070" s="21">
        <f>IF(F1070&lt;=86,Spectrum.Pricing.Table!$C$8, IF(F1070&lt;=499,Spectrum.Pricing.Table!$C$9,IF(F1070&lt;=999,Spectrum.Pricing.Table!$C$10,IF(F1070&gt;1000,Spectrum.Pricing.Table!$C$11))))</f>
        <v>0</v>
      </c>
      <c r="H1070" s="22" t="e">
        <f>VLOOKUP(G1070,Spectrum.Pricing.Table!$C$7:$H$11,3,0)</f>
        <v>#N/A</v>
      </c>
      <c r="I1070" s="28" t="e">
        <f>VLOOKUP(G1070,Spectrum.Pricing.Table!$C$7:$H$11,4,0)</f>
        <v>#N/A</v>
      </c>
      <c r="J1070" s="26">
        <v>70</v>
      </c>
      <c r="K1070" s="24" t="e">
        <f t="shared" si="33"/>
        <v>#N/A</v>
      </c>
    </row>
    <row r="1071" spans="1:11" x14ac:dyDescent="0.3">
      <c r="A1071" s="1">
        <v>21157</v>
      </c>
      <c r="B1071" t="s">
        <v>1869</v>
      </c>
      <c r="C1071" t="s">
        <v>107</v>
      </c>
      <c r="D1071" s="3">
        <v>31448</v>
      </c>
      <c r="E1071" s="26">
        <v>301.25</v>
      </c>
      <c r="F1071" s="26">
        <f t="shared" si="32"/>
        <v>104.39170124481328</v>
      </c>
      <c r="G1071" s="21">
        <f>IF(F1071&lt;=86,Spectrum.Pricing.Table!$C$8, IF(F1071&lt;=499,Spectrum.Pricing.Table!$C$9,IF(F1071&lt;=999,Spectrum.Pricing.Table!$C$10,IF(F1071&gt;1000,Spectrum.Pricing.Table!$C$11))))</f>
        <v>0</v>
      </c>
      <c r="H1071" s="22" t="e">
        <f>VLOOKUP(G1071,Spectrum.Pricing.Table!$C$7:$H$11,3,0)</f>
        <v>#N/A</v>
      </c>
      <c r="I1071" s="28" t="e">
        <f>VLOOKUP(G1071,Spectrum.Pricing.Table!$C$7:$H$11,4,0)</f>
        <v>#N/A</v>
      </c>
      <c r="J1071" s="26">
        <v>70</v>
      </c>
      <c r="K1071" s="24" t="e">
        <f t="shared" si="33"/>
        <v>#N/A</v>
      </c>
    </row>
    <row r="1072" spans="1:11" x14ac:dyDescent="0.3">
      <c r="A1072" s="1">
        <v>21159</v>
      </c>
      <c r="B1072" t="s">
        <v>1870</v>
      </c>
      <c r="C1072" t="s">
        <v>723</v>
      </c>
      <c r="D1072" s="3">
        <v>12929</v>
      </c>
      <c r="E1072" s="26">
        <v>229.6</v>
      </c>
      <c r="F1072" s="26">
        <f t="shared" si="32"/>
        <v>56.310975609756099</v>
      </c>
      <c r="G1072" s="21">
        <f>IF(F1072&lt;=86,Spectrum.Pricing.Table!$C$8, IF(F1072&lt;=499,Spectrum.Pricing.Table!$C$9,IF(F1072&lt;=999,Spectrum.Pricing.Table!$C$10,IF(F1072&gt;1000,Spectrum.Pricing.Table!$C$11))))</f>
        <v>0</v>
      </c>
      <c r="H1072" s="22" t="e">
        <f>VLOOKUP(G1072,Spectrum.Pricing.Table!$C$7:$H$11,3,0)</f>
        <v>#N/A</v>
      </c>
      <c r="I1072" s="28" t="e">
        <f>VLOOKUP(G1072,Spectrum.Pricing.Table!$C$7:$H$11,4,0)</f>
        <v>#N/A</v>
      </c>
      <c r="J1072" s="26">
        <v>70</v>
      </c>
      <c r="K1072" s="24" t="e">
        <f t="shared" si="33"/>
        <v>#N/A</v>
      </c>
    </row>
    <row r="1073" spans="1:11" x14ac:dyDescent="0.3">
      <c r="A1073" s="1">
        <v>21161</v>
      </c>
      <c r="B1073" t="s">
        <v>1871</v>
      </c>
      <c r="C1073" t="s">
        <v>1233</v>
      </c>
      <c r="D1073" s="3">
        <v>17490</v>
      </c>
      <c r="E1073" s="26">
        <v>240.13</v>
      </c>
      <c r="F1073" s="26">
        <f t="shared" si="32"/>
        <v>72.835547411818595</v>
      </c>
      <c r="G1073" s="21">
        <f>IF(F1073&lt;=86,Spectrum.Pricing.Table!$C$8, IF(F1073&lt;=499,Spectrum.Pricing.Table!$C$9,IF(F1073&lt;=999,Spectrum.Pricing.Table!$C$10,IF(F1073&gt;1000,Spectrum.Pricing.Table!$C$11))))</f>
        <v>0</v>
      </c>
      <c r="H1073" s="22" t="e">
        <f>VLOOKUP(G1073,Spectrum.Pricing.Table!$C$7:$H$11,3,0)</f>
        <v>#N/A</v>
      </c>
      <c r="I1073" s="28" t="e">
        <f>VLOOKUP(G1073,Spectrum.Pricing.Table!$C$7:$H$11,4,0)</f>
        <v>#N/A</v>
      </c>
      <c r="J1073" s="26">
        <v>70</v>
      </c>
      <c r="K1073" s="24" t="e">
        <f t="shared" si="33"/>
        <v>#N/A</v>
      </c>
    </row>
    <row r="1074" spans="1:11" x14ac:dyDescent="0.3">
      <c r="A1074" s="1">
        <v>21145</v>
      </c>
      <c r="B1074" t="s">
        <v>1860</v>
      </c>
      <c r="C1074" t="s">
        <v>1861</v>
      </c>
      <c r="D1074" s="3">
        <v>65565</v>
      </c>
      <c r="E1074" s="26">
        <v>248.74</v>
      </c>
      <c r="F1074" s="26">
        <f t="shared" si="32"/>
        <v>263.58848596928522</v>
      </c>
      <c r="G1074" s="21">
        <f>IF(F1074&lt;=86,Spectrum.Pricing.Table!$C$8, IF(F1074&lt;=499,Spectrum.Pricing.Table!$C$9,IF(F1074&lt;=999,Spectrum.Pricing.Table!$C$10,IF(F1074&gt;1000,Spectrum.Pricing.Table!$C$11))))</f>
        <v>0</v>
      </c>
      <c r="H1074" s="22" t="e">
        <f>VLOOKUP(G1074,Spectrum.Pricing.Table!$C$7:$H$11,3,0)</f>
        <v>#N/A</v>
      </c>
      <c r="I1074" s="28" t="e">
        <f>VLOOKUP(G1074,Spectrum.Pricing.Table!$C$7:$H$11,4,0)</f>
        <v>#N/A</v>
      </c>
      <c r="J1074" s="26">
        <v>70</v>
      </c>
      <c r="K1074" s="24" t="e">
        <f t="shared" si="33"/>
        <v>#N/A</v>
      </c>
    </row>
    <row r="1075" spans="1:11" x14ac:dyDescent="0.3">
      <c r="A1075" s="1">
        <v>21147</v>
      </c>
      <c r="B1075" t="s">
        <v>1862</v>
      </c>
      <c r="C1075" t="s">
        <v>1863</v>
      </c>
      <c r="D1075" s="3">
        <v>18306</v>
      </c>
      <c r="E1075" s="26">
        <v>426.8</v>
      </c>
      <c r="F1075" s="26">
        <f t="shared" si="32"/>
        <v>42.891283973758199</v>
      </c>
      <c r="G1075" s="21">
        <f>IF(F1075&lt;=86,Spectrum.Pricing.Table!$C$8, IF(F1075&lt;=499,Spectrum.Pricing.Table!$C$9,IF(F1075&lt;=999,Spectrum.Pricing.Table!$C$10,IF(F1075&gt;1000,Spectrum.Pricing.Table!$C$11))))</f>
        <v>0</v>
      </c>
      <c r="H1075" s="22" t="e">
        <f>VLOOKUP(G1075,Spectrum.Pricing.Table!$C$7:$H$11,3,0)</f>
        <v>#N/A</v>
      </c>
      <c r="I1075" s="28" t="e">
        <f>VLOOKUP(G1075,Spectrum.Pricing.Table!$C$7:$H$11,4,0)</f>
        <v>#N/A</v>
      </c>
      <c r="J1075" s="26">
        <v>70</v>
      </c>
      <c r="K1075" s="24" t="e">
        <f t="shared" si="33"/>
        <v>#N/A</v>
      </c>
    </row>
    <row r="1076" spans="1:11" x14ac:dyDescent="0.3">
      <c r="A1076" s="1">
        <v>21149</v>
      </c>
      <c r="B1076" t="s">
        <v>1864</v>
      </c>
      <c r="C1076" t="s">
        <v>1225</v>
      </c>
      <c r="D1076" s="3">
        <v>9531</v>
      </c>
      <c r="E1076" s="26">
        <v>252.47</v>
      </c>
      <c r="F1076" s="26">
        <f t="shared" si="32"/>
        <v>37.751019923159184</v>
      </c>
      <c r="G1076" s="21">
        <f>IF(F1076&lt;=86,Spectrum.Pricing.Table!$C$8, IF(F1076&lt;=499,Spectrum.Pricing.Table!$C$9,IF(F1076&lt;=999,Spectrum.Pricing.Table!$C$10,IF(F1076&gt;1000,Spectrum.Pricing.Table!$C$11))))</f>
        <v>0</v>
      </c>
      <c r="H1076" s="22" t="e">
        <f>VLOOKUP(G1076,Spectrum.Pricing.Table!$C$7:$H$11,3,0)</f>
        <v>#N/A</v>
      </c>
      <c r="I1076" s="28" t="e">
        <f>VLOOKUP(G1076,Spectrum.Pricing.Table!$C$7:$H$11,4,0)</f>
        <v>#N/A</v>
      </c>
      <c r="J1076" s="26">
        <v>70</v>
      </c>
      <c r="K1076" s="24" t="e">
        <f t="shared" si="33"/>
        <v>#N/A</v>
      </c>
    </row>
    <row r="1077" spans="1:11" x14ac:dyDescent="0.3">
      <c r="A1077" s="1">
        <v>21163</v>
      </c>
      <c r="B1077" t="s">
        <v>1872</v>
      </c>
      <c r="C1077" t="s">
        <v>1671</v>
      </c>
      <c r="D1077" s="3">
        <v>28602</v>
      </c>
      <c r="E1077" s="26">
        <v>305.42</v>
      </c>
      <c r="F1077" s="26">
        <f t="shared" si="32"/>
        <v>93.648091153166121</v>
      </c>
      <c r="G1077" s="21">
        <f>IF(F1077&lt;=86,Spectrum.Pricing.Table!$C$8, IF(F1077&lt;=499,Spectrum.Pricing.Table!$C$9,IF(F1077&lt;=999,Spectrum.Pricing.Table!$C$10,IF(F1077&gt;1000,Spectrum.Pricing.Table!$C$11))))</f>
        <v>0</v>
      </c>
      <c r="H1077" s="22" t="e">
        <f>VLOOKUP(G1077,Spectrum.Pricing.Table!$C$7:$H$11,3,0)</f>
        <v>#N/A</v>
      </c>
      <c r="I1077" s="28" t="e">
        <f>VLOOKUP(G1077,Spectrum.Pricing.Table!$C$7:$H$11,4,0)</f>
        <v>#N/A</v>
      </c>
      <c r="J1077" s="26">
        <v>70</v>
      </c>
      <c r="K1077" s="24" t="e">
        <f t="shared" si="33"/>
        <v>#N/A</v>
      </c>
    </row>
    <row r="1078" spans="1:11" x14ac:dyDescent="0.3">
      <c r="A1078" s="1">
        <v>21165</v>
      </c>
      <c r="B1078" t="s">
        <v>1873</v>
      </c>
      <c r="C1078" t="s">
        <v>1874</v>
      </c>
      <c r="D1078" s="3">
        <v>6306</v>
      </c>
      <c r="E1078" s="26">
        <v>203.58</v>
      </c>
      <c r="F1078" s="26">
        <f t="shared" si="32"/>
        <v>30.975537872089593</v>
      </c>
      <c r="G1078" s="21">
        <f>IF(F1078&lt;=86,Spectrum.Pricing.Table!$C$8, IF(F1078&lt;=499,Spectrum.Pricing.Table!$C$9,IF(F1078&lt;=999,Spectrum.Pricing.Table!$C$10,IF(F1078&gt;1000,Spectrum.Pricing.Table!$C$11))))</f>
        <v>0</v>
      </c>
      <c r="H1078" s="22" t="e">
        <f>VLOOKUP(G1078,Spectrum.Pricing.Table!$C$7:$H$11,3,0)</f>
        <v>#N/A</v>
      </c>
      <c r="I1078" s="28" t="e">
        <f>VLOOKUP(G1078,Spectrum.Pricing.Table!$C$7:$H$11,4,0)</f>
        <v>#N/A</v>
      </c>
      <c r="J1078" s="26">
        <v>70</v>
      </c>
      <c r="K1078" s="24" t="e">
        <f t="shared" si="33"/>
        <v>#N/A</v>
      </c>
    </row>
    <row r="1079" spans="1:11" x14ac:dyDescent="0.3">
      <c r="A1079" s="1">
        <v>21167</v>
      </c>
      <c r="B1079" t="s">
        <v>1875</v>
      </c>
      <c r="C1079" t="s">
        <v>1239</v>
      </c>
      <c r="D1079" s="3">
        <v>21331</v>
      </c>
      <c r="E1079" s="26">
        <v>248.8</v>
      </c>
      <c r="F1079" s="26">
        <f t="shared" si="32"/>
        <v>85.735530546623792</v>
      </c>
      <c r="G1079" s="21">
        <f>IF(F1079&lt;=86,Spectrum.Pricing.Table!$C$8, IF(F1079&lt;=499,Spectrum.Pricing.Table!$C$9,IF(F1079&lt;=999,Spectrum.Pricing.Table!$C$10,IF(F1079&gt;1000,Spectrum.Pricing.Table!$C$11))))</f>
        <v>0</v>
      </c>
      <c r="H1079" s="22" t="e">
        <f>VLOOKUP(G1079,Spectrum.Pricing.Table!$C$7:$H$11,3,0)</f>
        <v>#N/A</v>
      </c>
      <c r="I1079" s="28" t="e">
        <f>VLOOKUP(G1079,Spectrum.Pricing.Table!$C$7:$H$11,4,0)</f>
        <v>#N/A</v>
      </c>
      <c r="J1079" s="26">
        <v>70</v>
      </c>
      <c r="K1079" s="24" t="e">
        <f t="shared" si="33"/>
        <v>#N/A</v>
      </c>
    </row>
    <row r="1080" spans="1:11" x14ac:dyDescent="0.3">
      <c r="A1080" s="1">
        <v>21169</v>
      </c>
      <c r="B1080" t="s">
        <v>1876</v>
      </c>
      <c r="C1080" t="s">
        <v>1877</v>
      </c>
      <c r="D1080" s="3">
        <v>10099</v>
      </c>
      <c r="E1080" s="26">
        <v>289.64999999999998</v>
      </c>
      <c r="F1080" s="26">
        <f t="shared" si="32"/>
        <v>34.866217849128262</v>
      </c>
      <c r="G1080" s="21">
        <f>IF(F1080&lt;=86,Spectrum.Pricing.Table!$C$8, IF(F1080&lt;=499,Spectrum.Pricing.Table!$C$9,IF(F1080&lt;=999,Spectrum.Pricing.Table!$C$10,IF(F1080&gt;1000,Spectrum.Pricing.Table!$C$11))))</f>
        <v>0</v>
      </c>
      <c r="H1080" s="22" t="e">
        <f>VLOOKUP(G1080,Spectrum.Pricing.Table!$C$7:$H$11,3,0)</f>
        <v>#N/A</v>
      </c>
      <c r="I1080" s="28" t="e">
        <f>VLOOKUP(G1080,Spectrum.Pricing.Table!$C$7:$H$11,4,0)</f>
        <v>#N/A</v>
      </c>
      <c r="J1080" s="26">
        <v>70</v>
      </c>
      <c r="K1080" s="24" t="e">
        <f t="shared" si="33"/>
        <v>#N/A</v>
      </c>
    </row>
    <row r="1081" spans="1:11" x14ac:dyDescent="0.3">
      <c r="A1081" s="1">
        <v>21171</v>
      </c>
      <c r="B1081" t="s">
        <v>1878</v>
      </c>
      <c r="C1081" t="s">
        <v>112</v>
      </c>
      <c r="D1081" s="3">
        <v>10963</v>
      </c>
      <c r="E1081" s="26">
        <v>329.37</v>
      </c>
      <c r="F1081" s="26">
        <f t="shared" si="32"/>
        <v>33.284755745817776</v>
      </c>
      <c r="G1081" s="21">
        <f>IF(F1081&lt;=86,Spectrum.Pricing.Table!$C$8, IF(F1081&lt;=499,Spectrum.Pricing.Table!$C$9,IF(F1081&lt;=999,Spectrum.Pricing.Table!$C$10,IF(F1081&gt;1000,Spectrum.Pricing.Table!$C$11))))</f>
        <v>0</v>
      </c>
      <c r="H1081" s="22" t="e">
        <f>VLOOKUP(G1081,Spectrum.Pricing.Table!$C$7:$H$11,3,0)</f>
        <v>#N/A</v>
      </c>
      <c r="I1081" s="28" t="e">
        <f>VLOOKUP(G1081,Spectrum.Pricing.Table!$C$7:$H$11,4,0)</f>
        <v>#N/A</v>
      </c>
      <c r="J1081" s="26">
        <v>70</v>
      </c>
      <c r="K1081" s="24" t="e">
        <f t="shared" si="33"/>
        <v>#N/A</v>
      </c>
    </row>
    <row r="1082" spans="1:11" x14ac:dyDescent="0.3">
      <c r="A1082" s="1">
        <v>21173</v>
      </c>
      <c r="B1082" t="s">
        <v>1879</v>
      </c>
      <c r="C1082" t="s">
        <v>114</v>
      </c>
      <c r="D1082" s="3">
        <v>26499</v>
      </c>
      <c r="E1082" s="26">
        <v>197.37</v>
      </c>
      <c r="F1082" s="26">
        <f t="shared" si="32"/>
        <v>134.26052591579267</v>
      </c>
      <c r="G1082" s="21">
        <f>IF(F1082&lt;=86,Spectrum.Pricing.Table!$C$8, IF(F1082&lt;=499,Spectrum.Pricing.Table!$C$9,IF(F1082&lt;=999,Spectrum.Pricing.Table!$C$10,IF(F1082&gt;1000,Spectrum.Pricing.Table!$C$11))))</f>
        <v>0</v>
      </c>
      <c r="H1082" s="22" t="e">
        <f>VLOOKUP(G1082,Spectrum.Pricing.Table!$C$7:$H$11,3,0)</f>
        <v>#N/A</v>
      </c>
      <c r="I1082" s="28" t="e">
        <f>VLOOKUP(G1082,Spectrum.Pricing.Table!$C$7:$H$11,4,0)</f>
        <v>#N/A</v>
      </c>
      <c r="J1082" s="26">
        <v>70</v>
      </c>
      <c r="K1082" s="24" t="e">
        <f t="shared" si="33"/>
        <v>#N/A</v>
      </c>
    </row>
    <row r="1083" spans="1:11" x14ac:dyDescent="0.3">
      <c r="A1083" s="1">
        <v>21175</v>
      </c>
      <c r="B1083" t="s">
        <v>1880</v>
      </c>
      <c r="C1083" t="s">
        <v>116</v>
      </c>
      <c r="D1083" s="3">
        <v>13923</v>
      </c>
      <c r="E1083" s="26">
        <v>381.13</v>
      </c>
      <c r="F1083" s="26">
        <f t="shared" si="32"/>
        <v>36.530842494686851</v>
      </c>
      <c r="G1083" s="21">
        <f>IF(F1083&lt;=86,Spectrum.Pricing.Table!$C$8, IF(F1083&lt;=499,Spectrum.Pricing.Table!$C$9,IF(F1083&lt;=999,Spectrum.Pricing.Table!$C$10,IF(F1083&gt;1000,Spectrum.Pricing.Table!$C$11))))</f>
        <v>0</v>
      </c>
      <c r="H1083" s="22" t="e">
        <f>VLOOKUP(G1083,Spectrum.Pricing.Table!$C$7:$H$11,3,0)</f>
        <v>#N/A</v>
      </c>
      <c r="I1083" s="28" t="e">
        <f>VLOOKUP(G1083,Spectrum.Pricing.Table!$C$7:$H$11,4,0)</f>
        <v>#N/A</v>
      </c>
      <c r="J1083" s="26">
        <v>70</v>
      </c>
      <c r="K1083" s="24" t="e">
        <f t="shared" si="33"/>
        <v>#N/A</v>
      </c>
    </row>
    <row r="1084" spans="1:11" x14ac:dyDescent="0.3">
      <c r="A1084" s="1">
        <v>21177</v>
      </c>
      <c r="B1084" t="s">
        <v>1881</v>
      </c>
      <c r="C1084" t="s">
        <v>1882</v>
      </c>
      <c r="D1084" s="3">
        <v>31499</v>
      </c>
      <c r="E1084" s="26">
        <v>467.08</v>
      </c>
      <c r="F1084" s="26">
        <f t="shared" si="32"/>
        <v>67.438126231052493</v>
      </c>
      <c r="G1084" s="21">
        <f>IF(F1084&lt;=86,Spectrum.Pricing.Table!$C$8, IF(F1084&lt;=499,Spectrum.Pricing.Table!$C$9,IF(F1084&lt;=999,Spectrum.Pricing.Table!$C$10,IF(F1084&gt;1000,Spectrum.Pricing.Table!$C$11))))</f>
        <v>0</v>
      </c>
      <c r="H1084" s="22" t="e">
        <f>VLOOKUP(G1084,Spectrum.Pricing.Table!$C$7:$H$11,3,0)</f>
        <v>#N/A</v>
      </c>
      <c r="I1084" s="28" t="e">
        <f>VLOOKUP(G1084,Spectrum.Pricing.Table!$C$7:$H$11,4,0)</f>
        <v>#N/A</v>
      </c>
      <c r="J1084" s="26">
        <v>70</v>
      </c>
      <c r="K1084" s="24" t="e">
        <f t="shared" si="33"/>
        <v>#N/A</v>
      </c>
    </row>
    <row r="1085" spans="1:11" x14ac:dyDescent="0.3">
      <c r="A1085" s="1">
        <v>21179</v>
      </c>
      <c r="B1085" t="s">
        <v>1883</v>
      </c>
      <c r="C1085" t="s">
        <v>1884</v>
      </c>
      <c r="D1085" s="3">
        <v>43437</v>
      </c>
      <c r="E1085" s="26">
        <v>417.51</v>
      </c>
      <c r="F1085" s="26">
        <f t="shared" si="32"/>
        <v>104.0382266293023</v>
      </c>
      <c r="G1085" s="21">
        <f>IF(F1085&lt;=86,Spectrum.Pricing.Table!$C$8, IF(F1085&lt;=499,Spectrum.Pricing.Table!$C$9,IF(F1085&lt;=999,Spectrum.Pricing.Table!$C$10,IF(F1085&gt;1000,Spectrum.Pricing.Table!$C$11))))</f>
        <v>0</v>
      </c>
      <c r="H1085" s="22" t="e">
        <f>VLOOKUP(G1085,Spectrum.Pricing.Table!$C$7:$H$11,3,0)</f>
        <v>#N/A</v>
      </c>
      <c r="I1085" s="28" t="e">
        <f>VLOOKUP(G1085,Spectrum.Pricing.Table!$C$7:$H$11,4,0)</f>
        <v>#N/A</v>
      </c>
      <c r="J1085" s="26">
        <v>70</v>
      </c>
      <c r="K1085" s="24" t="e">
        <f t="shared" si="33"/>
        <v>#N/A</v>
      </c>
    </row>
    <row r="1086" spans="1:11" x14ac:dyDescent="0.3">
      <c r="A1086" s="1">
        <v>21181</v>
      </c>
      <c r="B1086" t="s">
        <v>1885</v>
      </c>
      <c r="C1086" t="s">
        <v>1886</v>
      </c>
      <c r="D1086" s="3">
        <v>7135</v>
      </c>
      <c r="E1086" s="26">
        <v>195.17</v>
      </c>
      <c r="F1086" s="26">
        <f t="shared" si="32"/>
        <v>36.557872623866373</v>
      </c>
      <c r="G1086" s="21">
        <f>IF(F1086&lt;=86,Spectrum.Pricing.Table!$C$8, IF(F1086&lt;=499,Spectrum.Pricing.Table!$C$9,IF(F1086&lt;=999,Spectrum.Pricing.Table!$C$10,IF(F1086&gt;1000,Spectrum.Pricing.Table!$C$11))))</f>
        <v>0</v>
      </c>
      <c r="H1086" s="22" t="e">
        <f>VLOOKUP(G1086,Spectrum.Pricing.Table!$C$7:$H$11,3,0)</f>
        <v>#N/A</v>
      </c>
      <c r="I1086" s="28" t="e">
        <f>VLOOKUP(G1086,Spectrum.Pricing.Table!$C$7:$H$11,4,0)</f>
        <v>#N/A</v>
      </c>
      <c r="J1086" s="26">
        <v>70</v>
      </c>
      <c r="K1086" s="24" t="e">
        <f t="shared" si="33"/>
        <v>#N/A</v>
      </c>
    </row>
    <row r="1087" spans="1:11" x14ac:dyDescent="0.3">
      <c r="A1087" s="1">
        <v>21183</v>
      </c>
      <c r="B1087" t="s">
        <v>1887</v>
      </c>
      <c r="C1087" t="s">
        <v>1376</v>
      </c>
      <c r="D1087" s="3">
        <v>23842</v>
      </c>
      <c r="E1087" s="26">
        <v>587.27</v>
      </c>
      <c r="F1087" s="26">
        <f t="shared" si="32"/>
        <v>40.598021353040338</v>
      </c>
      <c r="G1087" s="21">
        <f>IF(F1087&lt;=86,Spectrum.Pricing.Table!$C$8, IF(F1087&lt;=499,Spectrum.Pricing.Table!$C$9,IF(F1087&lt;=999,Spectrum.Pricing.Table!$C$10,IF(F1087&gt;1000,Spectrum.Pricing.Table!$C$11))))</f>
        <v>0</v>
      </c>
      <c r="H1087" s="22" t="e">
        <f>VLOOKUP(G1087,Spectrum.Pricing.Table!$C$7:$H$11,3,0)</f>
        <v>#N/A</v>
      </c>
      <c r="I1087" s="28" t="e">
        <f>VLOOKUP(G1087,Spectrum.Pricing.Table!$C$7:$H$11,4,0)</f>
        <v>#N/A</v>
      </c>
      <c r="J1087" s="26">
        <v>70</v>
      </c>
      <c r="K1087" s="24" t="e">
        <f t="shared" si="33"/>
        <v>#N/A</v>
      </c>
    </row>
    <row r="1088" spans="1:11" x14ac:dyDescent="0.3">
      <c r="A1088" s="1">
        <v>21185</v>
      </c>
      <c r="B1088" t="s">
        <v>1888</v>
      </c>
      <c r="C1088" t="s">
        <v>1889</v>
      </c>
      <c r="D1088" s="3">
        <v>60316</v>
      </c>
      <c r="E1088" s="26">
        <v>187.22</v>
      </c>
      <c r="F1088" s="26">
        <f t="shared" si="32"/>
        <v>322.16643520991346</v>
      </c>
      <c r="G1088" s="21">
        <f>IF(F1088&lt;=86,Spectrum.Pricing.Table!$C$8, IF(F1088&lt;=499,Spectrum.Pricing.Table!$C$9,IF(F1088&lt;=999,Spectrum.Pricing.Table!$C$10,IF(F1088&gt;1000,Spectrum.Pricing.Table!$C$11))))</f>
        <v>0</v>
      </c>
      <c r="H1088" s="22" t="e">
        <f>VLOOKUP(G1088,Spectrum.Pricing.Table!$C$7:$H$11,3,0)</f>
        <v>#N/A</v>
      </c>
      <c r="I1088" s="28" t="e">
        <f>VLOOKUP(G1088,Spectrum.Pricing.Table!$C$7:$H$11,4,0)</f>
        <v>#N/A</v>
      </c>
      <c r="J1088" s="26">
        <v>70</v>
      </c>
      <c r="K1088" s="24" t="e">
        <f t="shared" si="33"/>
        <v>#N/A</v>
      </c>
    </row>
    <row r="1089" spans="1:11" x14ac:dyDescent="0.3">
      <c r="A1089" s="1">
        <v>21187</v>
      </c>
      <c r="B1089" t="s">
        <v>1890</v>
      </c>
      <c r="C1089" t="s">
        <v>1379</v>
      </c>
      <c r="D1089" s="3">
        <v>10841</v>
      </c>
      <c r="E1089" s="26">
        <v>351.1</v>
      </c>
      <c r="F1089" s="26">
        <f t="shared" si="32"/>
        <v>30.877242950726288</v>
      </c>
      <c r="G1089" s="21">
        <f>IF(F1089&lt;=86,Spectrum.Pricing.Table!$C$8, IF(F1089&lt;=499,Spectrum.Pricing.Table!$C$9,IF(F1089&lt;=999,Spectrum.Pricing.Table!$C$10,IF(F1089&gt;1000,Spectrum.Pricing.Table!$C$11))))</f>
        <v>0</v>
      </c>
      <c r="H1089" s="22" t="e">
        <f>VLOOKUP(G1089,Spectrum.Pricing.Table!$C$7:$H$11,3,0)</f>
        <v>#N/A</v>
      </c>
      <c r="I1089" s="28" t="e">
        <f>VLOOKUP(G1089,Spectrum.Pricing.Table!$C$7:$H$11,4,0)</f>
        <v>#N/A</v>
      </c>
      <c r="J1089" s="26">
        <v>70</v>
      </c>
      <c r="K1089" s="24" t="e">
        <f t="shared" si="33"/>
        <v>#N/A</v>
      </c>
    </row>
    <row r="1090" spans="1:11" x14ac:dyDescent="0.3">
      <c r="A1090" s="1">
        <v>21189</v>
      </c>
      <c r="B1090" t="s">
        <v>1891</v>
      </c>
      <c r="C1090" t="s">
        <v>1892</v>
      </c>
      <c r="D1090" s="3">
        <v>4755</v>
      </c>
      <c r="E1090" s="26">
        <v>197.41</v>
      </c>
      <c r="F1090" s="26">
        <f t="shared" ref="F1090:F1153" si="34">D1090/E1090</f>
        <v>24.086925687655135</v>
      </c>
      <c r="G1090" s="21">
        <f>IF(F1090&lt;=86,Spectrum.Pricing.Table!$C$8, IF(F1090&lt;=499,Spectrum.Pricing.Table!$C$9,IF(F1090&lt;=999,Spectrum.Pricing.Table!$C$10,IF(F1090&gt;1000,Spectrum.Pricing.Table!$C$11))))</f>
        <v>0</v>
      </c>
      <c r="H1090" s="22" t="e">
        <f>VLOOKUP(G1090,Spectrum.Pricing.Table!$C$7:$H$11,3,0)</f>
        <v>#N/A</v>
      </c>
      <c r="I1090" s="28" t="e">
        <f>VLOOKUP(G1090,Spectrum.Pricing.Table!$C$7:$H$11,4,0)</f>
        <v>#N/A</v>
      </c>
      <c r="J1090" s="26">
        <v>70</v>
      </c>
      <c r="K1090" s="24" t="e">
        <f t="shared" ref="K1090:K1153" si="35">D1090*I1090*J1090</f>
        <v>#N/A</v>
      </c>
    </row>
    <row r="1091" spans="1:11" x14ac:dyDescent="0.3">
      <c r="A1091" s="1">
        <v>21191</v>
      </c>
      <c r="B1091" t="s">
        <v>1893</v>
      </c>
      <c r="C1091" t="s">
        <v>1894</v>
      </c>
      <c r="D1091" s="3">
        <v>14877</v>
      </c>
      <c r="E1091" s="26">
        <v>277.16000000000003</v>
      </c>
      <c r="F1091" s="26">
        <f t="shared" si="34"/>
        <v>53.676576706595462</v>
      </c>
      <c r="G1091" s="21">
        <f>IF(F1091&lt;=86,Spectrum.Pricing.Table!$C$8, IF(F1091&lt;=499,Spectrum.Pricing.Table!$C$9,IF(F1091&lt;=999,Spectrum.Pricing.Table!$C$10,IF(F1091&gt;1000,Spectrum.Pricing.Table!$C$11))))</f>
        <v>0</v>
      </c>
      <c r="H1091" s="22" t="e">
        <f>VLOOKUP(G1091,Spectrum.Pricing.Table!$C$7:$H$11,3,0)</f>
        <v>#N/A</v>
      </c>
      <c r="I1091" s="28" t="e">
        <f>VLOOKUP(G1091,Spectrum.Pricing.Table!$C$7:$H$11,4,0)</f>
        <v>#N/A</v>
      </c>
      <c r="J1091" s="26">
        <v>70</v>
      </c>
      <c r="K1091" s="24" t="e">
        <f t="shared" si="35"/>
        <v>#N/A</v>
      </c>
    </row>
    <row r="1092" spans="1:11" x14ac:dyDescent="0.3">
      <c r="A1092" s="1">
        <v>21193</v>
      </c>
      <c r="B1092" t="s">
        <v>1895</v>
      </c>
      <c r="C1092" t="s">
        <v>118</v>
      </c>
      <c r="D1092" s="3">
        <v>28712</v>
      </c>
      <c r="E1092" s="26">
        <v>339.67</v>
      </c>
      <c r="F1092" s="26">
        <f t="shared" si="34"/>
        <v>84.529101775252443</v>
      </c>
      <c r="G1092" s="21">
        <f>IF(F1092&lt;=86,Spectrum.Pricing.Table!$C$8, IF(F1092&lt;=499,Spectrum.Pricing.Table!$C$9,IF(F1092&lt;=999,Spectrum.Pricing.Table!$C$10,IF(F1092&gt;1000,Spectrum.Pricing.Table!$C$11))))</f>
        <v>0</v>
      </c>
      <c r="H1092" s="22" t="e">
        <f>VLOOKUP(G1092,Spectrum.Pricing.Table!$C$7:$H$11,3,0)</f>
        <v>#N/A</v>
      </c>
      <c r="I1092" s="28" t="e">
        <f>VLOOKUP(G1092,Spectrum.Pricing.Table!$C$7:$H$11,4,0)</f>
        <v>#N/A</v>
      </c>
      <c r="J1092" s="26">
        <v>70</v>
      </c>
      <c r="K1092" s="24" t="e">
        <f t="shared" si="35"/>
        <v>#N/A</v>
      </c>
    </row>
    <row r="1093" spans="1:11" x14ac:dyDescent="0.3">
      <c r="A1093" s="1">
        <v>21195</v>
      </c>
      <c r="B1093" t="s">
        <v>1896</v>
      </c>
      <c r="C1093" t="s">
        <v>122</v>
      </c>
      <c r="D1093" s="3">
        <v>65024</v>
      </c>
      <c r="E1093" s="26">
        <v>786.83</v>
      </c>
      <c r="F1093" s="26">
        <f t="shared" si="34"/>
        <v>82.640468716241116</v>
      </c>
      <c r="G1093" s="21">
        <f>IF(F1093&lt;=86,Spectrum.Pricing.Table!$C$8, IF(F1093&lt;=499,Spectrum.Pricing.Table!$C$9,IF(F1093&lt;=999,Spectrum.Pricing.Table!$C$10,IF(F1093&gt;1000,Spectrum.Pricing.Table!$C$11))))</f>
        <v>0</v>
      </c>
      <c r="H1093" s="22" t="e">
        <f>VLOOKUP(G1093,Spectrum.Pricing.Table!$C$7:$H$11,3,0)</f>
        <v>#N/A</v>
      </c>
      <c r="I1093" s="28" t="e">
        <f>VLOOKUP(G1093,Spectrum.Pricing.Table!$C$7:$H$11,4,0)</f>
        <v>#N/A</v>
      </c>
      <c r="J1093" s="26">
        <v>70</v>
      </c>
      <c r="K1093" s="24" t="e">
        <f t="shared" si="35"/>
        <v>#N/A</v>
      </c>
    </row>
    <row r="1094" spans="1:11" x14ac:dyDescent="0.3">
      <c r="A1094" s="1">
        <v>21197</v>
      </c>
      <c r="B1094" t="s">
        <v>1897</v>
      </c>
      <c r="C1094" t="s">
        <v>1898</v>
      </c>
      <c r="D1094" s="3">
        <v>12613</v>
      </c>
      <c r="E1094" s="26">
        <v>178.98</v>
      </c>
      <c r="F1094" s="26">
        <f t="shared" si="34"/>
        <v>70.47156106827579</v>
      </c>
      <c r="G1094" s="21">
        <f>IF(F1094&lt;=86,Spectrum.Pricing.Table!$C$8, IF(F1094&lt;=499,Spectrum.Pricing.Table!$C$9,IF(F1094&lt;=999,Spectrum.Pricing.Table!$C$10,IF(F1094&gt;1000,Spectrum.Pricing.Table!$C$11))))</f>
        <v>0</v>
      </c>
      <c r="H1094" s="22" t="e">
        <f>VLOOKUP(G1094,Spectrum.Pricing.Table!$C$7:$H$11,3,0)</f>
        <v>#N/A</v>
      </c>
      <c r="I1094" s="28" t="e">
        <f>VLOOKUP(G1094,Spectrum.Pricing.Table!$C$7:$H$11,4,0)</f>
        <v>#N/A</v>
      </c>
      <c r="J1094" s="26">
        <v>70</v>
      </c>
      <c r="K1094" s="24" t="e">
        <f t="shared" si="35"/>
        <v>#N/A</v>
      </c>
    </row>
    <row r="1095" spans="1:11" x14ac:dyDescent="0.3">
      <c r="A1095" s="1">
        <v>21199</v>
      </c>
      <c r="B1095" t="s">
        <v>1899</v>
      </c>
      <c r="C1095" t="s">
        <v>348</v>
      </c>
      <c r="D1095" s="3">
        <v>63063</v>
      </c>
      <c r="E1095" s="26">
        <v>658.41</v>
      </c>
      <c r="F1095" s="26">
        <f t="shared" si="34"/>
        <v>95.780744520891247</v>
      </c>
      <c r="G1095" s="21">
        <f>IF(F1095&lt;=86,Spectrum.Pricing.Table!$C$8, IF(F1095&lt;=499,Spectrum.Pricing.Table!$C$9,IF(F1095&lt;=999,Spectrum.Pricing.Table!$C$10,IF(F1095&gt;1000,Spectrum.Pricing.Table!$C$11))))</f>
        <v>0</v>
      </c>
      <c r="H1095" s="22" t="e">
        <f>VLOOKUP(G1095,Spectrum.Pricing.Table!$C$7:$H$11,3,0)</f>
        <v>#N/A</v>
      </c>
      <c r="I1095" s="28" t="e">
        <f>VLOOKUP(G1095,Spectrum.Pricing.Table!$C$7:$H$11,4,0)</f>
        <v>#N/A</v>
      </c>
      <c r="J1095" s="26">
        <v>70</v>
      </c>
      <c r="K1095" s="24" t="e">
        <f t="shared" si="35"/>
        <v>#N/A</v>
      </c>
    </row>
    <row r="1096" spans="1:11" x14ac:dyDescent="0.3">
      <c r="A1096" s="1">
        <v>21201</v>
      </c>
      <c r="B1096" t="s">
        <v>1900</v>
      </c>
      <c r="C1096" t="s">
        <v>1901</v>
      </c>
      <c r="D1096" s="3">
        <v>2282</v>
      </c>
      <c r="E1096" s="26">
        <v>99.91</v>
      </c>
      <c r="F1096" s="26">
        <f t="shared" si="34"/>
        <v>22.840556500850766</v>
      </c>
      <c r="G1096" s="21">
        <f>IF(F1096&lt;=86,Spectrum.Pricing.Table!$C$8, IF(F1096&lt;=499,Spectrum.Pricing.Table!$C$9,IF(F1096&lt;=999,Spectrum.Pricing.Table!$C$10,IF(F1096&gt;1000,Spectrum.Pricing.Table!$C$11))))</f>
        <v>0</v>
      </c>
      <c r="H1096" s="22" t="e">
        <f>VLOOKUP(G1096,Spectrum.Pricing.Table!$C$7:$H$11,3,0)</f>
        <v>#N/A</v>
      </c>
      <c r="I1096" s="28" t="e">
        <f>VLOOKUP(G1096,Spectrum.Pricing.Table!$C$7:$H$11,4,0)</f>
        <v>#N/A</v>
      </c>
      <c r="J1096" s="26">
        <v>70</v>
      </c>
      <c r="K1096" s="24" t="e">
        <f t="shared" si="35"/>
        <v>#N/A</v>
      </c>
    </row>
    <row r="1097" spans="1:11" x14ac:dyDescent="0.3">
      <c r="A1097" s="1">
        <v>21203</v>
      </c>
      <c r="B1097" t="s">
        <v>1902</v>
      </c>
      <c r="C1097" t="s">
        <v>1903</v>
      </c>
      <c r="D1097" s="3">
        <v>17056</v>
      </c>
      <c r="E1097" s="26">
        <v>316.54000000000002</v>
      </c>
      <c r="F1097" s="26">
        <f t="shared" si="34"/>
        <v>53.882605673848481</v>
      </c>
      <c r="G1097" s="21">
        <f>IF(F1097&lt;=86,Spectrum.Pricing.Table!$C$8, IF(F1097&lt;=499,Spectrum.Pricing.Table!$C$9,IF(F1097&lt;=999,Spectrum.Pricing.Table!$C$10,IF(F1097&gt;1000,Spectrum.Pricing.Table!$C$11))))</f>
        <v>0</v>
      </c>
      <c r="H1097" s="22" t="e">
        <f>VLOOKUP(G1097,Spectrum.Pricing.Table!$C$7:$H$11,3,0)</f>
        <v>#N/A</v>
      </c>
      <c r="I1097" s="28" t="e">
        <f>VLOOKUP(G1097,Spectrum.Pricing.Table!$C$7:$H$11,4,0)</f>
        <v>#N/A</v>
      </c>
      <c r="J1097" s="26">
        <v>70</v>
      </c>
      <c r="K1097" s="24" t="e">
        <f t="shared" si="35"/>
        <v>#N/A</v>
      </c>
    </row>
    <row r="1098" spans="1:11" x14ac:dyDescent="0.3">
      <c r="A1098" s="1">
        <v>21205</v>
      </c>
      <c r="B1098" t="s">
        <v>1904</v>
      </c>
      <c r="C1098" t="s">
        <v>1905</v>
      </c>
      <c r="D1098" s="3">
        <v>23333</v>
      </c>
      <c r="E1098" s="26">
        <v>279.8</v>
      </c>
      <c r="F1098" s="26">
        <f t="shared" si="34"/>
        <v>83.391708363116507</v>
      </c>
      <c r="G1098" s="21">
        <f>IF(F1098&lt;=86,Spectrum.Pricing.Table!$C$8, IF(F1098&lt;=499,Spectrum.Pricing.Table!$C$9,IF(F1098&lt;=999,Spectrum.Pricing.Table!$C$10,IF(F1098&gt;1000,Spectrum.Pricing.Table!$C$11))))</f>
        <v>0</v>
      </c>
      <c r="H1098" s="22" t="e">
        <f>VLOOKUP(G1098,Spectrum.Pricing.Table!$C$7:$H$11,3,0)</f>
        <v>#N/A</v>
      </c>
      <c r="I1098" s="28" t="e">
        <f>VLOOKUP(G1098,Spectrum.Pricing.Table!$C$7:$H$11,4,0)</f>
        <v>#N/A</v>
      </c>
      <c r="J1098" s="26">
        <v>70</v>
      </c>
      <c r="K1098" s="24" t="e">
        <f t="shared" si="35"/>
        <v>#N/A</v>
      </c>
    </row>
    <row r="1099" spans="1:11" x14ac:dyDescent="0.3">
      <c r="A1099" s="1">
        <v>21207</v>
      </c>
      <c r="B1099" t="s">
        <v>1906</v>
      </c>
      <c r="C1099" t="s">
        <v>126</v>
      </c>
      <c r="D1099" s="3">
        <v>17565</v>
      </c>
      <c r="E1099" s="26">
        <v>253.66</v>
      </c>
      <c r="F1099" s="26">
        <f t="shared" si="34"/>
        <v>69.246235117874321</v>
      </c>
      <c r="G1099" s="21">
        <f>IF(F1099&lt;=86,Spectrum.Pricing.Table!$C$8, IF(F1099&lt;=499,Spectrum.Pricing.Table!$C$9,IF(F1099&lt;=999,Spectrum.Pricing.Table!$C$10,IF(F1099&gt;1000,Spectrum.Pricing.Table!$C$11))))</f>
        <v>0</v>
      </c>
      <c r="H1099" s="22" t="e">
        <f>VLOOKUP(G1099,Spectrum.Pricing.Table!$C$7:$H$11,3,0)</f>
        <v>#N/A</v>
      </c>
      <c r="I1099" s="28" t="e">
        <f>VLOOKUP(G1099,Spectrum.Pricing.Table!$C$7:$H$11,4,0)</f>
        <v>#N/A</v>
      </c>
      <c r="J1099" s="26">
        <v>70</v>
      </c>
      <c r="K1099" s="24" t="e">
        <f t="shared" si="35"/>
        <v>#N/A</v>
      </c>
    </row>
    <row r="1100" spans="1:11" x14ac:dyDescent="0.3">
      <c r="A1100" s="1">
        <v>21209</v>
      </c>
      <c r="B1100" t="s">
        <v>1907</v>
      </c>
      <c r="C1100" t="s">
        <v>355</v>
      </c>
      <c r="D1100" s="3">
        <v>47173</v>
      </c>
      <c r="E1100" s="26">
        <v>281.77</v>
      </c>
      <c r="F1100" s="26">
        <f t="shared" si="34"/>
        <v>167.41668736913087</v>
      </c>
      <c r="G1100" s="21">
        <f>IF(F1100&lt;=86,Spectrum.Pricing.Table!$C$8, IF(F1100&lt;=499,Spectrum.Pricing.Table!$C$9,IF(F1100&lt;=999,Spectrum.Pricing.Table!$C$10,IF(F1100&gt;1000,Spectrum.Pricing.Table!$C$11))))</f>
        <v>0</v>
      </c>
      <c r="H1100" s="22" t="e">
        <f>VLOOKUP(G1100,Spectrum.Pricing.Table!$C$7:$H$11,3,0)</f>
        <v>#N/A</v>
      </c>
      <c r="I1100" s="28" t="e">
        <f>VLOOKUP(G1100,Spectrum.Pricing.Table!$C$7:$H$11,4,0)</f>
        <v>#N/A</v>
      </c>
      <c r="J1100" s="26">
        <v>70</v>
      </c>
      <c r="K1100" s="24" t="e">
        <f t="shared" si="35"/>
        <v>#N/A</v>
      </c>
    </row>
    <row r="1101" spans="1:11" x14ac:dyDescent="0.3">
      <c r="A1101" s="1">
        <v>21211</v>
      </c>
      <c r="B1101" t="s">
        <v>1908</v>
      </c>
      <c r="C1101" t="s">
        <v>130</v>
      </c>
      <c r="D1101" s="3">
        <v>42074</v>
      </c>
      <c r="E1101" s="26">
        <v>379.64</v>
      </c>
      <c r="F1101" s="26">
        <f t="shared" si="34"/>
        <v>110.82604572753135</v>
      </c>
      <c r="G1101" s="21">
        <f>IF(F1101&lt;=86,Spectrum.Pricing.Table!$C$8, IF(F1101&lt;=499,Spectrum.Pricing.Table!$C$9,IF(F1101&lt;=999,Spectrum.Pricing.Table!$C$10,IF(F1101&gt;1000,Spectrum.Pricing.Table!$C$11))))</f>
        <v>0</v>
      </c>
      <c r="H1101" s="22" t="e">
        <f>VLOOKUP(G1101,Spectrum.Pricing.Table!$C$7:$H$11,3,0)</f>
        <v>#N/A</v>
      </c>
      <c r="I1101" s="28" t="e">
        <f>VLOOKUP(G1101,Spectrum.Pricing.Table!$C$7:$H$11,4,0)</f>
        <v>#N/A</v>
      </c>
      <c r="J1101" s="26">
        <v>70</v>
      </c>
      <c r="K1101" s="24" t="e">
        <f t="shared" si="35"/>
        <v>#N/A</v>
      </c>
    </row>
    <row r="1102" spans="1:11" x14ac:dyDescent="0.3">
      <c r="A1102" s="1">
        <v>21213</v>
      </c>
      <c r="B1102" t="s">
        <v>1909</v>
      </c>
      <c r="C1102" t="s">
        <v>1910</v>
      </c>
      <c r="D1102" s="3">
        <v>17327</v>
      </c>
      <c r="E1102" s="26">
        <v>234.2</v>
      </c>
      <c r="F1102" s="26">
        <f t="shared" si="34"/>
        <v>73.983774551665249</v>
      </c>
      <c r="G1102" s="21">
        <f>IF(F1102&lt;=86,Spectrum.Pricing.Table!$C$8, IF(F1102&lt;=499,Spectrum.Pricing.Table!$C$9,IF(F1102&lt;=999,Spectrum.Pricing.Table!$C$10,IF(F1102&gt;1000,Spectrum.Pricing.Table!$C$11))))</f>
        <v>0</v>
      </c>
      <c r="H1102" s="22" t="e">
        <f>VLOOKUP(G1102,Spectrum.Pricing.Table!$C$7:$H$11,3,0)</f>
        <v>#N/A</v>
      </c>
      <c r="I1102" s="28" t="e">
        <f>VLOOKUP(G1102,Spectrum.Pricing.Table!$C$7:$H$11,4,0)</f>
        <v>#N/A</v>
      </c>
      <c r="J1102" s="26">
        <v>70</v>
      </c>
      <c r="K1102" s="24" t="e">
        <f t="shared" si="35"/>
        <v>#N/A</v>
      </c>
    </row>
    <row r="1103" spans="1:11" x14ac:dyDescent="0.3">
      <c r="A1103" s="1">
        <v>21215</v>
      </c>
      <c r="B1103" t="s">
        <v>1911</v>
      </c>
      <c r="C1103" t="s">
        <v>1400</v>
      </c>
      <c r="D1103" s="3">
        <v>17061</v>
      </c>
      <c r="E1103" s="26">
        <v>186.68</v>
      </c>
      <c r="F1103" s="26">
        <f t="shared" si="34"/>
        <v>91.391686308120839</v>
      </c>
      <c r="G1103" s="21">
        <f>IF(F1103&lt;=86,Spectrum.Pricing.Table!$C$8, IF(F1103&lt;=499,Spectrum.Pricing.Table!$C$9,IF(F1103&lt;=999,Spectrum.Pricing.Table!$C$10,IF(F1103&gt;1000,Spectrum.Pricing.Table!$C$11))))</f>
        <v>0</v>
      </c>
      <c r="H1103" s="22" t="e">
        <f>VLOOKUP(G1103,Spectrum.Pricing.Table!$C$7:$H$11,3,0)</f>
        <v>#N/A</v>
      </c>
      <c r="I1103" s="28" t="e">
        <f>VLOOKUP(G1103,Spectrum.Pricing.Table!$C$7:$H$11,4,0)</f>
        <v>#N/A</v>
      </c>
      <c r="J1103" s="26">
        <v>70</v>
      </c>
      <c r="K1103" s="24" t="e">
        <f t="shared" si="35"/>
        <v>#N/A</v>
      </c>
    </row>
    <row r="1104" spans="1:11" x14ac:dyDescent="0.3">
      <c r="A1104" s="1">
        <v>21217</v>
      </c>
      <c r="B1104" t="s">
        <v>1912</v>
      </c>
      <c r="C1104" t="s">
        <v>760</v>
      </c>
      <c r="D1104" s="3">
        <v>24512</v>
      </c>
      <c r="E1104" s="26">
        <v>266.33</v>
      </c>
      <c r="F1104" s="26">
        <f t="shared" si="34"/>
        <v>92.036195697067555</v>
      </c>
      <c r="G1104" s="21">
        <f>IF(F1104&lt;=86,Spectrum.Pricing.Table!$C$8, IF(F1104&lt;=499,Spectrum.Pricing.Table!$C$9,IF(F1104&lt;=999,Spectrum.Pricing.Table!$C$10,IF(F1104&gt;1000,Spectrum.Pricing.Table!$C$11))))</f>
        <v>0</v>
      </c>
      <c r="H1104" s="22" t="e">
        <f>VLOOKUP(G1104,Spectrum.Pricing.Table!$C$7:$H$11,3,0)</f>
        <v>#N/A</v>
      </c>
      <c r="I1104" s="28" t="e">
        <f>VLOOKUP(G1104,Spectrum.Pricing.Table!$C$7:$H$11,4,0)</f>
        <v>#N/A</v>
      </c>
      <c r="J1104" s="26">
        <v>70</v>
      </c>
      <c r="K1104" s="24" t="e">
        <f t="shared" si="35"/>
        <v>#N/A</v>
      </c>
    </row>
    <row r="1105" spans="1:11" x14ac:dyDescent="0.3">
      <c r="A1105" s="1">
        <v>21219</v>
      </c>
      <c r="B1105" t="s">
        <v>1913</v>
      </c>
      <c r="C1105" t="s">
        <v>1914</v>
      </c>
      <c r="D1105" s="3">
        <v>12460</v>
      </c>
      <c r="E1105" s="26">
        <v>374.5</v>
      </c>
      <c r="F1105" s="26">
        <f t="shared" si="34"/>
        <v>33.271028037383175</v>
      </c>
      <c r="G1105" s="21">
        <f>IF(F1105&lt;=86,Spectrum.Pricing.Table!$C$8, IF(F1105&lt;=499,Spectrum.Pricing.Table!$C$9,IF(F1105&lt;=999,Spectrum.Pricing.Table!$C$10,IF(F1105&gt;1000,Spectrum.Pricing.Table!$C$11))))</f>
        <v>0</v>
      </c>
      <c r="H1105" s="22" t="e">
        <f>VLOOKUP(G1105,Spectrum.Pricing.Table!$C$7:$H$11,3,0)</f>
        <v>#N/A</v>
      </c>
      <c r="I1105" s="28" t="e">
        <f>VLOOKUP(G1105,Spectrum.Pricing.Table!$C$7:$H$11,4,0)</f>
        <v>#N/A</v>
      </c>
      <c r="J1105" s="26">
        <v>70</v>
      </c>
      <c r="K1105" s="24" t="e">
        <f t="shared" si="35"/>
        <v>#N/A</v>
      </c>
    </row>
    <row r="1106" spans="1:11" x14ac:dyDescent="0.3">
      <c r="A1106" s="1">
        <v>21221</v>
      </c>
      <c r="B1106" t="s">
        <v>1915</v>
      </c>
      <c r="C1106" t="s">
        <v>1916</v>
      </c>
      <c r="D1106" s="3">
        <v>14339</v>
      </c>
      <c r="E1106" s="26">
        <v>441.43</v>
      </c>
      <c r="F1106" s="26">
        <f t="shared" si="34"/>
        <v>32.483066397843373</v>
      </c>
      <c r="G1106" s="21">
        <f>IF(F1106&lt;=86,Spectrum.Pricing.Table!$C$8, IF(F1106&lt;=499,Spectrum.Pricing.Table!$C$9,IF(F1106&lt;=999,Spectrum.Pricing.Table!$C$10,IF(F1106&gt;1000,Spectrum.Pricing.Table!$C$11))))</f>
        <v>0</v>
      </c>
      <c r="H1106" s="22" t="e">
        <f>VLOOKUP(G1106,Spectrum.Pricing.Table!$C$7:$H$11,3,0)</f>
        <v>#N/A</v>
      </c>
      <c r="I1106" s="28" t="e">
        <f>VLOOKUP(G1106,Spectrum.Pricing.Table!$C$7:$H$11,4,0)</f>
        <v>#N/A</v>
      </c>
      <c r="J1106" s="26">
        <v>70</v>
      </c>
      <c r="K1106" s="24" t="e">
        <f t="shared" si="35"/>
        <v>#N/A</v>
      </c>
    </row>
    <row r="1107" spans="1:11" x14ac:dyDescent="0.3">
      <c r="A1107" s="1">
        <v>21223</v>
      </c>
      <c r="B1107" t="s">
        <v>1917</v>
      </c>
      <c r="C1107" t="s">
        <v>1918</v>
      </c>
      <c r="D1107" s="3">
        <v>8809</v>
      </c>
      <c r="E1107" s="26">
        <v>151.65</v>
      </c>
      <c r="F1107" s="26">
        <f t="shared" si="34"/>
        <v>58.087701945268705</v>
      </c>
      <c r="G1107" s="21">
        <f>IF(F1107&lt;=86,Spectrum.Pricing.Table!$C$8, IF(F1107&lt;=499,Spectrum.Pricing.Table!$C$9,IF(F1107&lt;=999,Spectrum.Pricing.Table!$C$10,IF(F1107&gt;1000,Spectrum.Pricing.Table!$C$11))))</f>
        <v>0</v>
      </c>
      <c r="H1107" s="22" t="e">
        <f>VLOOKUP(G1107,Spectrum.Pricing.Table!$C$7:$H$11,3,0)</f>
        <v>#N/A</v>
      </c>
      <c r="I1107" s="28" t="e">
        <f>VLOOKUP(G1107,Spectrum.Pricing.Table!$C$7:$H$11,4,0)</f>
        <v>#N/A</v>
      </c>
      <c r="J1107" s="26">
        <v>70</v>
      </c>
      <c r="K1107" s="24" t="e">
        <f t="shared" si="35"/>
        <v>#N/A</v>
      </c>
    </row>
    <row r="1108" spans="1:11" x14ac:dyDescent="0.3">
      <c r="A1108" s="1">
        <v>21225</v>
      </c>
      <c r="B1108" t="s">
        <v>1919</v>
      </c>
      <c r="C1108" t="s">
        <v>367</v>
      </c>
      <c r="D1108" s="3">
        <v>15007</v>
      </c>
      <c r="E1108" s="26">
        <v>342.85</v>
      </c>
      <c r="F1108" s="26">
        <f t="shared" si="34"/>
        <v>43.771328569345194</v>
      </c>
      <c r="G1108" s="21">
        <f>IF(F1108&lt;=86,Spectrum.Pricing.Table!$C$8, IF(F1108&lt;=499,Spectrum.Pricing.Table!$C$9,IF(F1108&lt;=999,Spectrum.Pricing.Table!$C$10,IF(F1108&gt;1000,Spectrum.Pricing.Table!$C$11))))</f>
        <v>0</v>
      </c>
      <c r="H1108" s="22" t="e">
        <f>VLOOKUP(G1108,Spectrum.Pricing.Table!$C$7:$H$11,3,0)</f>
        <v>#N/A</v>
      </c>
      <c r="I1108" s="28" t="e">
        <f>VLOOKUP(G1108,Spectrum.Pricing.Table!$C$7:$H$11,4,0)</f>
        <v>#N/A</v>
      </c>
      <c r="J1108" s="26">
        <v>70</v>
      </c>
      <c r="K1108" s="24" t="e">
        <f t="shared" si="35"/>
        <v>#N/A</v>
      </c>
    </row>
    <row r="1109" spans="1:11" x14ac:dyDescent="0.3">
      <c r="A1109" s="1">
        <v>21227</v>
      </c>
      <c r="B1109" t="s">
        <v>1920</v>
      </c>
      <c r="C1109" t="s">
        <v>1025</v>
      </c>
      <c r="D1109" s="3">
        <v>113792</v>
      </c>
      <c r="E1109" s="26">
        <v>541.6</v>
      </c>
      <c r="F1109" s="26">
        <f t="shared" si="34"/>
        <v>210.10339734121121</v>
      </c>
      <c r="G1109" s="21">
        <f>IF(F1109&lt;=86,Spectrum.Pricing.Table!$C$8, IF(F1109&lt;=499,Spectrum.Pricing.Table!$C$9,IF(F1109&lt;=999,Spectrum.Pricing.Table!$C$10,IF(F1109&gt;1000,Spectrum.Pricing.Table!$C$11))))</f>
        <v>0</v>
      </c>
      <c r="H1109" s="22" t="e">
        <f>VLOOKUP(G1109,Spectrum.Pricing.Table!$C$7:$H$11,3,0)</f>
        <v>#N/A</v>
      </c>
      <c r="I1109" s="28" t="e">
        <f>VLOOKUP(G1109,Spectrum.Pricing.Table!$C$7:$H$11,4,0)</f>
        <v>#N/A</v>
      </c>
      <c r="J1109" s="26">
        <v>70</v>
      </c>
      <c r="K1109" s="24" t="e">
        <f t="shared" si="35"/>
        <v>#N/A</v>
      </c>
    </row>
    <row r="1110" spans="1:11" x14ac:dyDescent="0.3">
      <c r="A1110" s="1">
        <v>21229</v>
      </c>
      <c r="B1110" t="s">
        <v>1921</v>
      </c>
      <c r="C1110" t="s">
        <v>142</v>
      </c>
      <c r="D1110" s="3">
        <v>11717</v>
      </c>
      <c r="E1110" s="26">
        <v>297.27</v>
      </c>
      <c r="F1110" s="26">
        <f t="shared" si="34"/>
        <v>39.415346318161944</v>
      </c>
      <c r="G1110" s="21">
        <f>IF(F1110&lt;=86,Spectrum.Pricing.Table!$C$8, IF(F1110&lt;=499,Spectrum.Pricing.Table!$C$9,IF(F1110&lt;=999,Spectrum.Pricing.Table!$C$10,IF(F1110&gt;1000,Spectrum.Pricing.Table!$C$11))))</f>
        <v>0</v>
      </c>
      <c r="H1110" s="22" t="e">
        <f>VLOOKUP(G1110,Spectrum.Pricing.Table!$C$7:$H$11,3,0)</f>
        <v>#N/A</v>
      </c>
      <c r="I1110" s="28" t="e">
        <f>VLOOKUP(G1110,Spectrum.Pricing.Table!$C$7:$H$11,4,0)</f>
        <v>#N/A</v>
      </c>
      <c r="J1110" s="26">
        <v>70</v>
      </c>
      <c r="K1110" s="24" t="e">
        <f t="shared" si="35"/>
        <v>#N/A</v>
      </c>
    </row>
    <row r="1111" spans="1:11" x14ac:dyDescent="0.3">
      <c r="A1111" s="1">
        <v>21231</v>
      </c>
      <c r="B1111" t="s">
        <v>1922</v>
      </c>
      <c r="C1111" t="s">
        <v>1028</v>
      </c>
      <c r="D1111" s="3">
        <v>20813</v>
      </c>
      <c r="E1111" s="26">
        <v>458.17</v>
      </c>
      <c r="F1111" s="26">
        <f t="shared" si="34"/>
        <v>45.426370124626231</v>
      </c>
      <c r="G1111" s="21">
        <f>IF(F1111&lt;=86,Spectrum.Pricing.Table!$C$8, IF(F1111&lt;=499,Spectrum.Pricing.Table!$C$9,IF(F1111&lt;=999,Spectrum.Pricing.Table!$C$10,IF(F1111&gt;1000,Spectrum.Pricing.Table!$C$11))))</f>
        <v>0</v>
      </c>
      <c r="H1111" s="22" t="e">
        <f>VLOOKUP(G1111,Spectrum.Pricing.Table!$C$7:$H$11,3,0)</f>
        <v>#N/A</v>
      </c>
      <c r="I1111" s="28" t="e">
        <f>VLOOKUP(G1111,Spectrum.Pricing.Table!$C$7:$H$11,4,0)</f>
        <v>#N/A</v>
      </c>
      <c r="J1111" s="26">
        <v>70</v>
      </c>
      <c r="K1111" s="24" t="e">
        <f t="shared" si="35"/>
        <v>#N/A</v>
      </c>
    </row>
    <row r="1112" spans="1:11" x14ac:dyDescent="0.3">
      <c r="A1112" s="1">
        <v>21233</v>
      </c>
      <c r="B1112" t="s">
        <v>1923</v>
      </c>
      <c r="C1112" t="s">
        <v>1030</v>
      </c>
      <c r="D1112" s="3">
        <v>13621</v>
      </c>
      <c r="E1112" s="26">
        <v>331.94</v>
      </c>
      <c r="F1112" s="26">
        <f t="shared" si="34"/>
        <v>41.034524311622583</v>
      </c>
      <c r="G1112" s="21">
        <f>IF(F1112&lt;=86,Spectrum.Pricing.Table!$C$8, IF(F1112&lt;=499,Spectrum.Pricing.Table!$C$9,IF(F1112&lt;=999,Spectrum.Pricing.Table!$C$10,IF(F1112&gt;1000,Spectrum.Pricing.Table!$C$11))))</f>
        <v>0</v>
      </c>
      <c r="H1112" s="22" t="e">
        <f>VLOOKUP(G1112,Spectrum.Pricing.Table!$C$7:$H$11,3,0)</f>
        <v>#N/A</v>
      </c>
      <c r="I1112" s="28" t="e">
        <f>VLOOKUP(G1112,Spectrum.Pricing.Table!$C$7:$H$11,4,0)</f>
        <v>#N/A</v>
      </c>
      <c r="J1112" s="26">
        <v>70</v>
      </c>
      <c r="K1112" s="24" t="e">
        <f t="shared" si="35"/>
        <v>#N/A</v>
      </c>
    </row>
    <row r="1113" spans="1:11" x14ac:dyDescent="0.3">
      <c r="A1113" s="1">
        <v>21235</v>
      </c>
      <c r="B1113" t="s">
        <v>1924</v>
      </c>
      <c r="C1113" t="s">
        <v>1430</v>
      </c>
      <c r="D1113" s="3">
        <v>35637</v>
      </c>
      <c r="E1113" s="26">
        <v>437.83</v>
      </c>
      <c r="F1113" s="26">
        <f t="shared" si="34"/>
        <v>81.394605212068612</v>
      </c>
      <c r="G1113" s="21">
        <f>IF(F1113&lt;=86,Spectrum.Pricing.Table!$C$8, IF(F1113&lt;=499,Spectrum.Pricing.Table!$C$9,IF(F1113&lt;=999,Spectrum.Pricing.Table!$C$10,IF(F1113&gt;1000,Spectrum.Pricing.Table!$C$11))))</f>
        <v>0</v>
      </c>
      <c r="H1113" s="22" t="e">
        <f>VLOOKUP(G1113,Spectrum.Pricing.Table!$C$7:$H$11,3,0)</f>
        <v>#N/A</v>
      </c>
      <c r="I1113" s="28" t="e">
        <f>VLOOKUP(G1113,Spectrum.Pricing.Table!$C$7:$H$11,4,0)</f>
        <v>#N/A</v>
      </c>
      <c r="J1113" s="26">
        <v>70</v>
      </c>
      <c r="K1113" s="24" t="e">
        <f t="shared" si="35"/>
        <v>#N/A</v>
      </c>
    </row>
    <row r="1114" spans="1:11" x14ac:dyDescent="0.3">
      <c r="A1114" s="1">
        <v>21237</v>
      </c>
      <c r="B1114" t="s">
        <v>1925</v>
      </c>
      <c r="C1114" t="s">
        <v>1926</v>
      </c>
      <c r="D1114" s="3">
        <v>7355</v>
      </c>
      <c r="E1114" s="26">
        <v>222.17</v>
      </c>
      <c r="F1114" s="26">
        <f t="shared" si="34"/>
        <v>33.105279740739078</v>
      </c>
      <c r="G1114" s="21">
        <f>IF(F1114&lt;=86,Spectrum.Pricing.Table!$C$8, IF(F1114&lt;=499,Spectrum.Pricing.Table!$C$9,IF(F1114&lt;=999,Spectrum.Pricing.Table!$C$10,IF(F1114&gt;1000,Spectrum.Pricing.Table!$C$11))))</f>
        <v>0</v>
      </c>
      <c r="H1114" s="22" t="e">
        <f>VLOOKUP(G1114,Spectrum.Pricing.Table!$C$7:$H$11,3,0)</f>
        <v>#N/A</v>
      </c>
      <c r="I1114" s="28" t="e">
        <f>VLOOKUP(G1114,Spectrum.Pricing.Table!$C$7:$H$11,4,0)</f>
        <v>#N/A</v>
      </c>
      <c r="J1114" s="26">
        <v>70</v>
      </c>
      <c r="K1114" s="24" t="e">
        <f t="shared" si="35"/>
        <v>#N/A</v>
      </c>
    </row>
    <row r="1115" spans="1:11" x14ac:dyDescent="0.3">
      <c r="A1115" s="1">
        <v>21239</v>
      </c>
      <c r="B1115" t="s">
        <v>1927</v>
      </c>
      <c r="C1115" t="s">
        <v>1293</v>
      </c>
      <c r="D1115" s="3">
        <v>24939</v>
      </c>
      <c r="E1115" s="26">
        <v>188.78</v>
      </c>
      <c r="F1115" s="26">
        <f t="shared" si="34"/>
        <v>132.10615531306283</v>
      </c>
      <c r="G1115" s="21">
        <f>IF(F1115&lt;=86,Spectrum.Pricing.Table!$C$8, IF(F1115&lt;=499,Spectrum.Pricing.Table!$C$9,IF(F1115&lt;=999,Spectrum.Pricing.Table!$C$10,IF(F1115&gt;1000,Spectrum.Pricing.Table!$C$11))))</f>
        <v>0</v>
      </c>
      <c r="H1115" s="22" t="e">
        <f>VLOOKUP(G1115,Spectrum.Pricing.Table!$C$7:$H$11,3,0)</f>
        <v>#N/A</v>
      </c>
      <c r="I1115" s="28" t="e">
        <f>VLOOKUP(G1115,Spectrum.Pricing.Table!$C$7:$H$11,4,0)</f>
        <v>#N/A</v>
      </c>
      <c r="J1115" s="26">
        <v>70</v>
      </c>
      <c r="K1115" s="24" t="e">
        <f t="shared" si="35"/>
        <v>#N/A</v>
      </c>
    </row>
    <row r="1116" spans="1:11" x14ac:dyDescent="0.3">
      <c r="A1116" s="1">
        <v>22001</v>
      </c>
      <c r="B1116" t="s">
        <v>1930</v>
      </c>
      <c r="C1116" t="s">
        <v>1931</v>
      </c>
      <c r="D1116" s="3">
        <v>61773</v>
      </c>
      <c r="E1116" s="26">
        <v>655.12</v>
      </c>
      <c r="F1116" s="26">
        <f t="shared" si="34"/>
        <v>94.292648675051893</v>
      </c>
      <c r="G1116" s="21">
        <f>IF(F1116&lt;=86,Spectrum.Pricing.Table!$C$8, IF(F1116&lt;=499,Spectrum.Pricing.Table!$C$9,IF(F1116&lt;=999,Spectrum.Pricing.Table!$C$10,IF(F1116&gt;1000,Spectrum.Pricing.Table!$C$11))))</f>
        <v>0</v>
      </c>
      <c r="H1116" s="22" t="e">
        <f>VLOOKUP(G1116,Spectrum.Pricing.Table!$C$7:$H$11,3,0)</f>
        <v>#N/A</v>
      </c>
      <c r="I1116" s="28" t="e">
        <f>VLOOKUP(G1116,Spectrum.Pricing.Table!$C$7:$H$11,4,0)</f>
        <v>#N/A</v>
      </c>
      <c r="J1116" s="26">
        <v>70</v>
      </c>
      <c r="K1116" s="24" t="e">
        <f t="shared" si="35"/>
        <v>#N/A</v>
      </c>
    </row>
    <row r="1117" spans="1:11" x14ac:dyDescent="0.3">
      <c r="A1117" s="1">
        <v>22003</v>
      </c>
      <c r="B1117" t="s">
        <v>1932</v>
      </c>
      <c r="C1117" t="s">
        <v>1933</v>
      </c>
      <c r="D1117" s="3">
        <v>25764</v>
      </c>
      <c r="E1117" s="26">
        <v>761.85</v>
      </c>
      <c r="F1117" s="26">
        <f t="shared" si="34"/>
        <v>33.817680645796415</v>
      </c>
      <c r="G1117" s="21">
        <f>IF(F1117&lt;=86,Spectrum.Pricing.Table!$C$8, IF(F1117&lt;=499,Spectrum.Pricing.Table!$C$9,IF(F1117&lt;=999,Spectrum.Pricing.Table!$C$10,IF(F1117&gt;1000,Spectrum.Pricing.Table!$C$11))))</f>
        <v>0</v>
      </c>
      <c r="H1117" s="22" t="e">
        <f>VLOOKUP(G1117,Spectrum.Pricing.Table!$C$7:$H$11,3,0)</f>
        <v>#N/A</v>
      </c>
      <c r="I1117" s="28" t="e">
        <f>VLOOKUP(G1117,Spectrum.Pricing.Table!$C$7:$H$11,4,0)</f>
        <v>#N/A</v>
      </c>
      <c r="J1117" s="26">
        <v>70</v>
      </c>
      <c r="K1117" s="24" t="e">
        <f t="shared" si="35"/>
        <v>#N/A</v>
      </c>
    </row>
    <row r="1118" spans="1:11" x14ac:dyDescent="0.3">
      <c r="A1118" s="1">
        <v>22005</v>
      </c>
      <c r="B1118" t="s">
        <v>1934</v>
      </c>
      <c r="C1118" t="s">
        <v>1935</v>
      </c>
      <c r="D1118" s="3">
        <v>107215</v>
      </c>
      <c r="E1118" s="26">
        <v>289.98</v>
      </c>
      <c r="F1118" s="26">
        <f t="shared" si="34"/>
        <v>369.73239533760949</v>
      </c>
      <c r="G1118" s="21">
        <f>IF(F1118&lt;=86,Spectrum.Pricing.Table!$C$8, IF(F1118&lt;=499,Spectrum.Pricing.Table!$C$9,IF(F1118&lt;=999,Spectrum.Pricing.Table!$C$10,IF(F1118&gt;1000,Spectrum.Pricing.Table!$C$11))))</f>
        <v>0</v>
      </c>
      <c r="H1118" s="22" t="e">
        <f>VLOOKUP(G1118,Spectrum.Pricing.Table!$C$7:$H$11,3,0)</f>
        <v>#N/A</v>
      </c>
      <c r="I1118" s="28" t="e">
        <f>VLOOKUP(G1118,Spectrum.Pricing.Table!$C$7:$H$11,4,0)</f>
        <v>#N/A</v>
      </c>
      <c r="J1118" s="26">
        <v>70</v>
      </c>
      <c r="K1118" s="24" t="e">
        <f t="shared" si="35"/>
        <v>#N/A</v>
      </c>
    </row>
    <row r="1119" spans="1:11" x14ac:dyDescent="0.3">
      <c r="A1119" s="1">
        <v>22007</v>
      </c>
      <c r="B1119" t="s">
        <v>1936</v>
      </c>
      <c r="C1119" t="s">
        <v>1937</v>
      </c>
      <c r="D1119" s="3">
        <v>23421</v>
      </c>
      <c r="E1119" s="26">
        <v>338.66</v>
      </c>
      <c r="F1119" s="26">
        <f t="shared" si="34"/>
        <v>69.157857438138535</v>
      </c>
      <c r="G1119" s="21">
        <f>IF(F1119&lt;=86,Spectrum.Pricing.Table!$C$8, IF(F1119&lt;=499,Spectrum.Pricing.Table!$C$9,IF(F1119&lt;=999,Spectrum.Pricing.Table!$C$10,IF(F1119&gt;1000,Spectrum.Pricing.Table!$C$11))))</f>
        <v>0</v>
      </c>
      <c r="H1119" s="22" t="e">
        <f>VLOOKUP(G1119,Spectrum.Pricing.Table!$C$7:$H$11,3,0)</f>
        <v>#N/A</v>
      </c>
      <c r="I1119" s="28" t="e">
        <f>VLOOKUP(G1119,Spectrum.Pricing.Table!$C$7:$H$11,4,0)</f>
        <v>#N/A</v>
      </c>
      <c r="J1119" s="26">
        <v>70</v>
      </c>
      <c r="K1119" s="24" t="e">
        <f t="shared" si="35"/>
        <v>#N/A</v>
      </c>
    </row>
    <row r="1120" spans="1:11" x14ac:dyDescent="0.3">
      <c r="A1120" s="1">
        <v>22009</v>
      </c>
      <c r="B1120" t="s">
        <v>1938</v>
      </c>
      <c r="C1120" t="s">
        <v>1939</v>
      </c>
      <c r="D1120" s="3">
        <v>42073</v>
      </c>
      <c r="E1120" s="26">
        <v>832.43</v>
      </c>
      <c r="F1120" s="26">
        <f t="shared" si="34"/>
        <v>50.542387948536216</v>
      </c>
      <c r="G1120" s="21">
        <f>IF(F1120&lt;=86,Spectrum.Pricing.Table!$C$8, IF(F1120&lt;=499,Spectrum.Pricing.Table!$C$9,IF(F1120&lt;=999,Spectrum.Pricing.Table!$C$10,IF(F1120&gt;1000,Spectrum.Pricing.Table!$C$11))))</f>
        <v>0</v>
      </c>
      <c r="H1120" s="22" t="e">
        <f>VLOOKUP(G1120,Spectrum.Pricing.Table!$C$7:$H$11,3,0)</f>
        <v>#N/A</v>
      </c>
      <c r="I1120" s="28" t="e">
        <f>VLOOKUP(G1120,Spectrum.Pricing.Table!$C$7:$H$11,4,0)</f>
        <v>#N/A</v>
      </c>
      <c r="J1120" s="26">
        <v>70</v>
      </c>
      <c r="K1120" s="24" t="e">
        <f t="shared" si="35"/>
        <v>#N/A</v>
      </c>
    </row>
    <row r="1121" spans="1:11" x14ac:dyDescent="0.3">
      <c r="A1121" s="1">
        <v>22011</v>
      </c>
      <c r="B1121" t="s">
        <v>1940</v>
      </c>
      <c r="C1121" t="s">
        <v>1941</v>
      </c>
      <c r="D1121" s="3">
        <v>35654</v>
      </c>
      <c r="E1121" s="26">
        <v>1157.3399999999999</v>
      </c>
      <c r="F1121" s="26">
        <f t="shared" si="34"/>
        <v>30.806850190955124</v>
      </c>
      <c r="G1121" s="21">
        <f>IF(F1121&lt;=86,Spectrum.Pricing.Table!$C$8, IF(F1121&lt;=499,Spectrum.Pricing.Table!$C$9,IF(F1121&lt;=999,Spectrum.Pricing.Table!$C$10,IF(F1121&gt;1000,Spectrum.Pricing.Table!$C$11))))</f>
        <v>0</v>
      </c>
      <c r="H1121" s="22" t="e">
        <f>VLOOKUP(G1121,Spectrum.Pricing.Table!$C$7:$H$11,3,0)</f>
        <v>#N/A</v>
      </c>
      <c r="I1121" s="28" t="e">
        <f>VLOOKUP(G1121,Spectrum.Pricing.Table!$C$7:$H$11,4,0)</f>
        <v>#N/A</v>
      </c>
      <c r="J1121" s="26">
        <v>70</v>
      </c>
      <c r="K1121" s="24" t="e">
        <f t="shared" si="35"/>
        <v>#N/A</v>
      </c>
    </row>
    <row r="1122" spans="1:11" x14ac:dyDescent="0.3">
      <c r="A1122" s="1">
        <v>22013</v>
      </c>
      <c r="B1122" t="s">
        <v>1942</v>
      </c>
      <c r="C1122" t="s">
        <v>1943</v>
      </c>
      <c r="D1122" s="3">
        <v>14353</v>
      </c>
      <c r="E1122" s="26">
        <v>811.27</v>
      </c>
      <c r="F1122" s="26">
        <f t="shared" si="34"/>
        <v>17.692013756209402</v>
      </c>
      <c r="G1122" s="21">
        <f>IF(F1122&lt;=86,Spectrum.Pricing.Table!$C$8, IF(F1122&lt;=499,Spectrum.Pricing.Table!$C$9,IF(F1122&lt;=999,Spectrum.Pricing.Table!$C$10,IF(F1122&gt;1000,Spectrum.Pricing.Table!$C$11))))</f>
        <v>0</v>
      </c>
      <c r="H1122" s="22" t="e">
        <f>VLOOKUP(G1122,Spectrum.Pricing.Table!$C$7:$H$11,3,0)</f>
        <v>#N/A</v>
      </c>
      <c r="I1122" s="28" t="e">
        <f>VLOOKUP(G1122,Spectrum.Pricing.Table!$C$7:$H$11,4,0)</f>
        <v>#N/A</v>
      </c>
      <c r="J1122" s="26">
        <v>70</v>
      </c>
      <c r="K1122" s="24" t="e">
        <f t="shared" si="35"/>
        <v>#N/A</v>
      </c>
    </row>
    <row r="1123" spans="1:11" x14ac:dyDescent="0.3">
      <c r="A1123" s="1">
        <v>22015</v>
      </c>
      <c r="B1123" t="s">
        <v>1944</v>
      </c>
      <c r="C1123" t="s">
        <v>1945</v>
      </c>
      <c r="D1123" s="3">
        <v>116979</v>
      </c>
      <c r="E1123" s="26">
        <v>840.06</v>
      </c>
      <c r="F1123" s="26">
        <f t="shared" si="34"/>
        <v>139.25076780229983</v>
      </c>
      <c r="G1123" s="21">
        <f>IF(F1123&lt;=86,Spectrum.Pricing.Table!$C$8, IF(F1123&lt;=499,Spectrum.Pricing.Table!$C$9,IF(F1123&lt;=999,Spectrum.Pricing.Table!$C$10,IF(F1123&gt;1000,Spectrum.Pricing.Table!$C$11))))</f>
        <v>0</v>
      </c>
      <c r="H1123" s="22" t="e">
        <f>VLOOKUP(G1123,Spectrum.Pricing.Table!$C$7:$H$11,3,0)</f>
        <v>#N/A</v>
      </c>
      <c r="I1123" s="28" t="e">
        <f>VLOOKUP(G1123,Spectrum.Pricing.Table!$C$7:$H$11,4,0)</f>
        <v>#N/A</v>
      </c>
      <c r="J1123" s="26">
        <v>70</v>
      </c>
      <c r="K1123" s="24" t="e">
        <f t="shared" si="35"/>
        <v>#N/A</v>
      </c>
    </row>
    <row r="1124" spans="1:11" x14ac:dyDescent="0.3">
      <c r="A1124" s="1">
        <v>22017</v>
      </c>
      <c r="B1124" t="s">
        <v>1946</v>
      </c>
      <c r="C1124" t="s">
        <v>1947</v>
      </c>
      <c r="D1124" s="3">
        <v>254969</v>
      </c>
      <c r="E1124" s="26">
        <v>878.54</v>
      </c>
      <c r="F1124" s="26">
        <f t="shared" si="34"/>
        <v>290.21899970405445</v>
      </c>
      <c r="G1124" s="21">
        <f>IF(F1124&lt;=86,Spectrum.Pricing.Table!$C$8, IF(F1124&lt;=499,Spectrum.Pricing.Table!$C$9,IF(F1124&lt;=999,Spectrum.Pricing.Table!$C$10,IF(F1124&gt;1000,Spectrum.Pricing.Table!$C$11))))</f>
        <v>0</v>
      </c>
      <c r="H1124" s="22" t="e">
        <f>VLOOKUP(G1124,Spectrum.Pricing.Table!$C$7:$H$11,3,0)</f>
        <v>#N/A</v>
      </c>
      <c r="I1124" s="28" t="e">
        <f>VLOOKUP(G1124,Spectrum.Pricing.Table!$C$7:$H$11,4,0)</f>
        <v>#N/A</v>
      </c>
      <c r="J1124" s="26">
        <v>70</v>
      </c>
      <c r="K1124" s="24" t="e">
        <f t="shared" si="35"/>
        <v>#N/A</v>
      </c>
    </row>
    <row r="1125" spans="1:11" x14ac:dyDescent="0.3">
      <c r="A1125" s="1">
        <v>22019</v>
      </c>
      <c r="B1125" t="s">
        <v>1948</v>
      </c>
      <c r="C1125" t="s">
        <v>1949</v>
      </c>
      <c r="D1125" s="3">
        <v>192768</v>
      </c>
      <c r="E1125" s="26">
        <v>1063.6600000000001</v>
      </c>
      <c r="F1125" s="26">
        <f t="shared" si="34"/>
        <v>181.23084444277305</v>
      </c>
      <c r="G1125" s="21">
        <f>IF(F1125&lt;=86,Spectrum.Pricing.Table!$C$8, IF(F1125&lt;=499,Spectrum.Pricing.Table!$C$9,IF(F1125&lt;=999,Spectrum.Pricing.Table!$C$10,IF(F1125&gt;1000,Spectrum.Pricing.Table!$C$11))))</f>
        <v>0</v>
      </c>
      <c r="H1125" s="22" t="e">
        <f>VLOOKUP(G1125,Spectrum.Pricing.Table!$C$7:$H$11,3,0)</f>
        <v>#N/A</v>
      </c>
      <c r="I1125" s="28" t="e">
        <f>VLOOKUP(G1125,Spectrum.Pricing.Table!$C$7:$H$11,4,0)</f>
        <v>#N/A</v>
      </c>
      <c r="J1125" s="26">
        <v>70</v>
      </c>
      <c r="K1125" s="24" t="e">
        <f t="shared" si="35"/>
        <v>#N/A</v>
      </c>
    </row>
    <row r="1126" spans="1:11" x14ac:dyDescent="0.3">
      <c r="A1126" s="1">
        <v>22021</v>
      </c>
      <c r="B1126" t="s">
        <v>1950</v>
      </c>
      <c r="C1126" t="s">
        <v>1951</v>
      </c>
      <c r="D1126" s="3">
        <v>10132</v>
      </c>
      <c r="E1126" s="26">
        <v>529.41999999999996</v>
      </c>
      <c r="F1126" s="26">
        <f t="shared" si="34"/>
        <v>19.137924521174117</v>
      </c>
      <c r="G1126" s="21">
        <f>IF(F1126&lt;=86,Spectrum.Pricing.Table!$C$8, IF(F1126&lt;=499,Spectrum.Pricing.Table!$C$9,IF(F1126&lt;=999,Spectrum.Pricing.Table!$C$10,IF(F1126&gt;1000,Spectrum.Pricing.Table!$C$11))))</f>
        <v>0</v>
      </c>
      <c r="H1126" s="22" t="e">
        <f>VLOOKUP(G1126,Spectrum.Pricing.Table!$C$7:$H$11,3,0)</f>
        <v>#N/A</v>
      </c>
      <c r="I1126" s="28" t="e">
        <f>VLOOKUP(G1126,Spectrum.Pricing.Table!$C$7:$H$11,4,0)</f>
        <v>#N/A</v>
      </c>
      <c r="J1126" s="26">
        <v>70</v>
      </c>
      <c r="K1126" s="24" t="e">
        <f t="shared" si="35"/>
        <v>#N/A</v>
      </c>
    </row>
    <row r="1127" spans="1:11" x14ac:dyDescent="0.3">
      <c r="A1127" s="1">
        <v>22023</v>
      </c>
      <c r="B1127" t="s">
        <v>1952</v>
      </c>
      <c r="C1127" t="s">
        <v>1953</v>
      </c>
      <c r="D1127" s="3">
        <v>6839</v>
      </c>
      <c r="E1127" s="26">
        <v>1284.8900000000001</v>
      </c>
      <c r="F1127" s="26">
        <f t="shared" si="34"/>
        <v>5.3226346224190397</v>
      </c>
      <c r="G1127" s="21">
        <f>IF(F1127&lt;=86,Spectrum.Pricing.Table!$C$8, IF(F1127&lt;=499,Spectrum.Pricing.Table!$C$9,IF(F1127&lt;=999,Spectrum.Pricing.Table!$C$10,IF(F1127&gt;1000,Spectrum.Pricing.Table!$C$11))))</f>
        <v>0</v>
      </c>
      <c r="H1127" s="22" t="e">
        <f>VLOOKUP(G1127,Spectrum.Pricing.Table!$C$7:$H$11,3,0)</f>
        <v>#N/A</v>
      </c>
      <c r="I1127" s="28" t="e">
        <f>VLOOKUP(G1127,Spectrum.Pricing.Table!$C$7:$H$11,4,0)</f>
        <v>#N/A</v>
      </c>
      <c r="J1127" s="26">
        <v>70</v>
      </c>
      <c r="K1127" s="24" t="e">
        <f t="shared" si="35"/>
        <v>#N/A</v>
      </c>
    </row>
    <row r="1128" spans="1:11" x14ac:dyDescent="0.3">
      <c r="A1128" s="1">
        <v>22025</v>
      </c>
      <c r="B1128" t="s">
        <v>1954</v>
      </c>
      <c r="C1128" t="s">
        <v>1955</v>
      </c>
      <c r="D1128" s="3">
        <v>10407</v>
      </c>
      <c r="E1128" s="26">
        <v>708.03</v>
      </c>
      <c r="F1128" s="26">
        <f t="shared" si="34"/>
        <v>14.69852972331681</v>
      </c>
      <c r="G1128" s="21">
        <f>IF(F1128&lt;=86,Spectrum.Pricing.Table!$C$8, IF(F1128&lt;=499,Spectrum.Pricing.Table!$C$9,IF(F1128&lt;=999,Spectrum.Pricing.Table!$C$10,IF(F1128&gt;1000,Spectrum.Pricing.Table!$C$11))))</f>
        <v>0</v>
      </c>
      <c r="H1128" s="22" t="e">
        <f>VLOOKUP(G1128,Spectrum.Pricing.Table!$C$7:$H$11,3,0)</f>
        <v>#N/A</v>
      </c>
      <c r="I1128" s="28" t="e">
        <f>VLOOKUP(G1128,Spectrum.Pricing.Table!$C$7:$H$11,4,0)</f>
        <v>#N/A</v>
      </c>
      <c r="J1128" s="26">
        <v>70</v>
      </c>
      <c r="K1128" s="24" t="e">
        <f t="shared" si="35"/>
        <v>#N/A</v>
      </c>
    </row>
    <row r="1129" spans="1:11" x14ac:dyDescent="0.3">
      <c r="A1129" s="1">
        <v>22027</v>
      </c>
      <c r="B1129" t="s">
        <v>1956</v>
      </c>
      <c r="C1129" t="s">
        <v>1957</v>
      </c>
      <c r="D1129" s="3">
        <v>17195</v>
      </c>
      <c r="E1129" s="26">
        <v>754.88</v>
      </c>
      <c r="F1129" s="26">
        <f t="shared" si="34"/>
        <v>22.77845485375159</v>
      </c>
      <c r="G1129" s="21">
        <f>IF(F1129&lt;=86,Spectrum.Pricing.Table!$C$8, IF(F1129&lt;=499,Spectrum.Pricing.Table!$C$9,IF(F1129&lt;=999,Spectrum.Pricing.Table!$C$10,IF(F1129&gt;1000,Spectrum.Pricing.Table!$C$11))))</f>
        <v>0</v>
      </c>
      <c r="H1129" s="22" t="e">
        <f>VLOOKUP(G1129,Spectrum.Pricing.Table!$C$7:$H$11,3,0)</f>
        <v>#N/A</v>
      </c>
      <c r="I1129" s="28" t="e">
        <f>VLOOKUP(G1129,Spectrum.Pricing.Table!$C$7:$H$11,4,0)</f>
        <v>#N/A</v>
      </c>
      <c r="J1129" s="26">
        <v>70</v>
      </c>
      <c r="K1129" s="24" t="e">
        <f t="shared" si="35"/>
        <v>#N/A</v>
      </c>
    </row>
    <row r="1130" spans="1:11" x14ac:dyDescent="0.3">
      <c r="A1130" s="1">
        <v>22029</v>
      </c>
      <c r="B1130" t="s">
        <v>1958</v>
      </c>
      <c r="C1130" t="s">
        <v>1959</v>
      </c>
      <c r="D1130" s="3">
        <v>20822</v>
      </c>
      <c r="E1130" s="26">
        <v>696.92</v>
      </c>
      <c r="F1130" s="26">
        <f t="shared" si="34"/>
        <v>29.877173850657179</v>
      </c>
      <c r="G1130" s="21">
        <f>IF(F1130&lt;=86,Spectrum.Pricing.Table!$C$8, IF(F1130&lt;=499,Spectrum.Pricing.Table!$C$9,IF(F1130&lt;=999,Spectrum.Pricing.Table!$C$10,IF(F1130&gt;1000,Spectrum.Pricing.Table!$C$11))))</f>
        <v>0</v>
      </c>
      <c r="H1130" s="22" t="e">
        <f>VLOOKUP(G1130,Spectrum.Pricing.Table!$C$7:$H$11,3,0)</f>
        <v>#N/A</v>
      </c>
      <c r="I1130" s="28" t="e">
        <f>VLOOKUP(G1130,Spectrum.Pricing.Table!$C$7:$H$11,4,0)</f>
        <v>#N/A</v>
      </c>
      <c r="J1130" s="26">
        <v>70</v>
      </c>
      <c r="K1130" s="24" t="e">
        <f t="shared" si="35"/>
        <v>#N/A</v>
      </c>
    </row>
    <row r="1131" spans="1:11" x14ac:dyDescent="0.3">
      <c r="A1131" s="1">
        <v>22031</v>
      </c>
      <c r="B1131" t="s">
        <v>1960</v>
      </c>
      <c r="C1131" t="s">
        <v>1961</v>
      </c>
      <c r="D1131" s="3">
        <v>26656</v>
      </c>
      <c r="E1131" s="26">
        <v>875.58</v>
      </c>
      <c r="F1131" s="26">
        <f t="shared" si="34"/>
        <v>30.443820096393246</v>
      </c>
      <c r="G1131" s="21">
        <f>IF(F1131&lt;=86,Spectrum.Pricing.Table!$C$8, IF(F1131&lt;=499,Spectrum.Pricing.Table!$C$9,IF(F1131&lt;=999,Spectrum.Pricing.Table!$C$10,IF(F1131&gt;1000,Spectrum.Pricing.Table!$C$11))))</f>
        <v>0</v>
      </c>
      <c r="H1131" s="22" t="e">
        <f>VLOOKUP(G1131,Spectrum.Pricing.Table!$C$7:$H$11,3,0)</f>
        <v>#N/A</v>
      </c>
      <c r="I1131" s="28" t="e">
        <f>VLOOKUP(G1131,Spectrum.Pricing.Table!$C$7:$H$11,4,0)</f>
        <v>#N/A</v>
      </c>
      <c r="J1131" s="26">
        <v>70</v>
      </c>
      <c r="K1131" s="24" t="e">
        <f t="shared" si="35"/>
        <v>#N/A</v>
      </c>
    </row>
    <row r="1132" spans="1:11" x14ac:dyDescent="0.3">
      <c r="A1132" s="1">
        <v>22033</v>
      </c>
      <c r="B1132" t="s">
        <v>1962</v>
      </c>
      <c r="C1132" t="s">
        <v>1963</v>
      </c>
      <c r="D1132" s="3">
        <v>440171</v>
      </c>
      <c r="E1132" s="26">
        <v>455.37</v>
      </c>
      <c r="F1132" s="26">
        <f t="shared" si="34"/>
        <v>966.62274633814263</v>
      </c>
      <c r="G1132" s="21">
        <f>IF(F1132&lt;=86,Spectrum.Pricing.Table!$C$8, IF(F1132&lt;=499,Spectrum.Pricing.Table!$C$9,IF(F1132&lt;=999,Spectrum.Pricing.Table!$C$10,IF(F1132&gt;1000,Spectrum.Pricing.Table!$C$11))))</f>
        <v>0</v>
      </c>
      <c r="H1132" s="22" t="e">
        <f>VLOOKUP(G1132,Spectrum.Pricing.Table!$C$7:$H$11,3,0)</f>
        <v>#N/A</v>
      </c>
      <c r="I1132" s="28" t="e">
        <f>VLOOKUP(G1132,Spectrum.Pricing.Table!$C$7:$H$11,4,0)</f>
        <v>#N/A</v>
      </c>
      <c r="J1132" s="26">
        <v>70</v>
      </c>
      <c r="K1132" s="24" t="e">
        <f t="shared" si="35"/>
        <v>#N/A</v>
      </c>
    </row>
    <row r="1133" spans="1:11" x14ac:dyDescent="0.3">
      <c r="A1133" s="1">
        <v>22035</v>
      </c>
      <c r="B1133" t="s">
        <v>1964</v>
      </c>
      <c r="C1133" t="s">
        <v>1965</v>
      </c>
      <c r="D1133" s="3">
        <v>7759</v>
      </c>
      <c r="E1133" s="26">
        <v>420.7</v>
      </c>
      <c r="F1133" s="26">
        <f t="shared" si="34"/>
        <v>18.443071072022821</v>
      </c>
      <c r="G1133" s="21">
        <f>IF(F1133&lt;=86,Spectrum.Pricing.Table!$C$8, IF(F1133&lt;=499,Spectrum.Pricing.Table!$C$9,IF(F1133&lt;=999,Spectrum.Pricing.Table!$C$10,IF(F1133&gt;1000,Spectrum.Pricing.Table!$C$11))))</f>
        <v>0</v>
      </c>
      <c r="H1133" s="22" t="e">
        <f>VLOOKUP(G1133,Spectrum.Pricing.Table!$C$7:$H$11,3,0)</f>
        <v>#N/A</v>
      </c>
      <c r="I1133" s="28" t="e">
        <f>VLOOKUP(G1133,Spectrum.Pricing.Table!$C$7:$H$11,4,0)</f>
        <v>#N/A</v>
      </c>
      <c r="J1133" s="26">
        <v>70</v>
      </c>
      <c r="K1133" s="24" t="e">
        <f t="shared" si="35"/>
        <v>#N/A</v>
      </c>
    </row>
    <row r="1134" spans="1:11" x14ac:dyDescent="0.3">
      <c r="A1134" s="1">
        <v>22037</v>
      </c>
      <c r="B1134" t="s">
        <v>1966</v>
      </c>
      <c r="C1134" t="s">
        <v>1967</v>
      </c>
      <c r="D1134" s="3">
        <v>20267</v>
      </c>
      <c r="E1134" s="26">
        <v>453.41</v>
      </c>
      <c r="F1134" s="26">
        <f t="shared" si="34"/>
        <v>44.699058247502258</v>
      </c>
      <c r="G1134" s="21">
        <f>IF(F1134&lt;=86,Spectrum.Pricing.Table!$C$8, IF(F1134&lt;=499,Spectrum.Pricing.Table!$C$9,IF(F1134&lt;=999,Spectrum.Pricing.Table!$C$10,IF(F1134&gt;1000,Spectrum.Pricing.Table!$C$11))))</f>
        <v>0</v>
      </c>
      <c r="H1134" s="22" t="e">
        <f>VLOOKUP(G1134,Spectrum.Pricing.Table!$C$7:$H$11,3,0)</f>
        <v>#N/A</v>
      </c>
      <c r="I1134" s="28" t="e">
        <f>VLOOKUP(G1134,Spectrum.Pricing.Table!$C$7:$H$11,4,0)</f>
        <v>#N/A</v>
      </c>
      <c r="J1134" s="26">
        <v>70</v>
      </c>
      <c r="K1134" s="24" t="e">
        <f t="shared" si="35"/>
        <v>#N/A</v>
      </c>
    </row>
    <row r="1135" spans="1:11" x14ac:dyDescent="0.3">
      <c r="A1135" s="1">
        <v>22039</v>
      </c>
      <c r="B1135" t="s">
        <v>1968</v>
      </c>
      <c r="C1135" t="s">
        <v>1969</v>
      </c>
      <c r="D1135" s="3">
        <v>33984</v>
      </c>
      <c r="E1135" s="26">
        <v>662.38</v>
      </c>
      <c r="F1135" s="26">
        <f t="shared" si="34"/>
        <v>51.305896917177449</v>
      </c>
      <c r="G1135" s="21">
        <f>IF(F1135&lt;=86,Spectrum.Pricing.Table!$C$8, IF(F1135&lt;=499,Spectrum.Pricing.Table!$C$9,IF(F1135&lt;=999,Spectrum.Pricing.Table!$C$10,IF(F1135&gt;1000,Spectrum.Pricing.Table!$C$11))))</f>
        <v>0</v>
      </c>
      <c r="H1135" s="22" t="e">
        <f>VLOOKUP(G1135,Spectrum.Pricing.Table!$C$7:$H$11,3,0)</f>
        <v>#N/A</v>
      </c>
      <c r="I1135" s="28" t="e">
        <f>VLOOKUP(G1135,Spectrum.Pricing.Table!$C$7:$H$11,4,0)</f>
        <v>#N/A</v>
      </c>
      <c r="J1135" s="26">
        <v>70</v>
      </c>
      <c r="K1135" s="24" t="e">
        <f t="shared" si="35"/>
        <v>#N/A</v>
      </c>
    </row>
    <row r="1136" spans="1:11" x14ac:dyDescent="0.3">
      <c r="A1136" s="1">
        <v>22041</v>
      </c>
      <c r="B1136" t="s">
        <v>1970</v>
      </c>
      <c r="C1136" t="s">
        <v>1971</v>
      </c>
      <c r="D1136" s="3">
        <v>20767</v>
      </c>
      <c r="E1136" s="26">
        <v>624.59</v>
      </c>
      <c r="F1136" s="26">
        <f t="shared" si="34"/>
        <v>33.249011351446548</v>
      </c>
      <c r="G1136" s="21">
        <f>IF(F1136&lt;=86,Spectrum.Pricing.Table!$C$8, IF(F1136&lt;=499,Spectrum.Pricing.Table!$C$9,IF(F1136&lt;=999,Spectrum.Pricing.Table!$C$10,IF(F1136&gt;1000,Spectrum.Pricing.Table!$C$11))))</f>
        <v>0</v>
      </c>
      <c r="H1136" s="22" t="e">
        <f>VLOOKUP(G1136,Spectrum.Pricing.Table!$C$7:$H$11,3,0)</f>
        <v>#N/A</v>
      </c>
      <c r="I1136" s="28" t="e">
        <f>VLOOKUP(G1136,Spectrum.Pricing.Table!$C$7:$H$11,4,0)</f>
        <v>#N/A</v>
      </c>
      <c r="J1136" s="26">
        <v>70</v>
      </c>
      <c r="K1136" s="24" t="e">
        <f t="shared" si="35"/>
        <v>#N/A</v>
      </c>
    </row>
    <row r="1137" spans="1:11" x14ac:dyDescent="0.3">
      <c r="A1137" s="1">
        <v>22043</v>
      </c>
      <c r="B1137" t="s">
        <v>1972</v>
      </c>
      <c r="C1137" t="s">
        <v>1973</v>
      </c>
      <c r="D1137" s="3">
        <v>22309</v>
      </c>
      <c r="E1137" s="26">
        <v>643.03</v>
      </c>
      <c r="F1137" s="26">
        <f t="shared" si="34"/>
        <v>34.693560176041558</v>
      </c>
      <c r="G1137" s="21">
        <f>IF(F1137&lt;=86,Spectrum.Pricing.Table!$C$8, IF(F1137&lt;=499,Spectrum.Pricing.Table!$C$9,IF(F1137&lt;=999,Spectrum.Pricing.Table!$C$10,IF(F1137&gt;1000,Spectrum.Pricing.Table!$C$11))))</f>
        <v>0</v>
      </c>
      <c r="H1137" s="22" t="e">
        <f>VLOOKUP(G1137,Spectrum.Pricing.Table!$C$7:$H$11,3,0)</f>
        <v>#N/A</v>
      </c>
      <c r="I1137" s="28" t="e">
        <f>VLOOKUP(G1137,Spectrum.Pricing.Table!$C$7:$H$11,4,0)</f>
        <v>#N/A</v>
      </c>
      <c r="J1137" s="26">
        <v>70</v>
      </c>
      <c r="K1137" s="24" t="e">
        <f t="shared" si="35"/>
        <v>#N/A</v>
      </c>
    </row>
    <row r="1138" spans="1:11" x14ac:dyDescent="0.3">
      <c r="A1138" s="1">
        <v>22045</v>
      </c>
      <c r="B1138" t="s">
        <v>1974</v>
      </c>
      <c r="C1138" t="s">
        <v>1975</v>
      </c>
      <c r="D1138" s="3">
        <v>73240</v>
      </c>
      <c r="E1138" s="26">
        <v>574.11</v>
      </c>
      <c r="F1138" s="26">
        <f t="shared" si="34"/>
        <v>127.57137133998711</v>
      </c>
      <c r="G1138" s="21">
        <f>IF(F1138&lt;=86,Spectrum.Pricing.Table!$C$8, IF(F1138&lt;=499,Spectrum.Pricing.Table!$C$9,IF(F1138&lt;=999,Spectrum.Pricing.Table!$C$10,IF(F1138&gt;1000,Spectrum.Pricing.Table!$C$11))))</f>
        <v>0</v>
      </c>
      <c r="H1138" s="22" t="e">
        <f>VLOOKUP(G1138,Spectrum.Pricing.Table!$C$7:$H$11,3,0)</f>
        <v>#N/A</v>
      </c>
      <c r="I1138" s="28" t="e">
        <f>VLOOKUP(G1138,Spectrum.Pricing.Table!$C$7:$H$11,4,0)</f>
        <v>#N/A</v>
      </c>
      <c r="J1138" s="26">
        <v>70</v>
      </c>
      <c r="K1138" s="24" t="e">
        <f t="shared" si="35"/>
        <v>#N/A</v>
      </c>
    </row>
    <row r="1139" spans="1:11" x14ac:dyDescent="0.3">
      <c r="A1139" s="1">
        <v>22047</v>
      </c>
      <c r="B1139" t="s">
        <v>1976</v>
      </c>
      <c r="C1139" t="s">
        <v>1977</v>
      </c>
      <c r="D1139" s="3">
        <v>33387</v>
      </c>
      <c r="E1139" s="26">
        <v>618.63</v>
      </c>
      <c r="F1139" s="26">
        <f t="shared" si="34"/>
        <v>53.969254643324767</v>
      </c>
      <c r="G1139" s="21">
        <f>IF(F1139&lt;=86,Spectrum.Pricing.Table!$C$8, IF(F1139&lt;=499,Spectrum.Pricing.Table!$C$9,IF(F1139&lt;=999,Spectrum.Pricing.Table!$C$10,IF(F1139&gt;1000,Spectrum.Pricing.Table!$C$11))))</f>
        <v>0</v>
      </c>
      <c r="H1139" s="22" t="e">
        <f>VLOOKUP(G1139,Spectrum.Pricing.Table!$C$7:$H$11,3,0)</f>
        <v>#N/A</v>
      </c>
      <c r="I1139" s="28" t="e">
        <f>VLOOKUP(G1139,Spectrum.Pricing.Table!$C$7:$H$11,4,0)</f>
        <v>#N/A</v>
      </c>
      <c r="J1139" s="26">
        <v>70</v>
      </c>
      <c r="K1139" s="24" t="e">
        <f t="shared" si="35"/>
        <v>#N/A</v>
      </c>
    </row>
    <row r="1140" spans="1:11" x14ac:dyDescent="0.3">
      <c r="A1140" s="1">
        <v>22049</v>
      </c>
      <c r="B1140" t="s">
        <v>1978</v>
      </c>
      <c r="C1140" t="s">
        <v>1979</v>
      </c>
      <c r="D1140" s="3">
        <v>16274</v>
      </c>
      <c r="E1140" s="26">
        <v>569.17999999999995</v>
      </c>
      <c r="F1140" s="26">
        <f t="shared" si="34"/>
        <v>28.592009557609195</v>
      </c>
      <c r="G1140" s="21">
        <f>IF(F1140&lt;=86,Spectrum.Pricing.Table!$C$8, IF(F1140&lt;=499,Spectrum.Pricing.Table!$C$9,IF(F1140&lt;=999,Spectrum.Pricing.Table!$C$10,IF(F1140&gt;1000,Spectrum.Pricing.Table!$C$11))))</f>
        <v>0</v>
      </c>
      <c r="H1140" s="22" t="e">
        <f>VLOOKUP(G1140,Spectrum.Pricing.Table!$C$7:$H$11,3,0)</f>
        <v>#N/A</v>
      </c>
      <c r="I1140" s="28" t="e">
        <f>VLOOKUP(G1140,Spectrum.Pricing.Table!$C$7:$H$11,4,0)</f>
        <v>#N/A</v>
      </c>
      <c r="J1140" s="26">
        <v>70</v>
      </c>
      <c r="K1140" s="24" t="e">
        <f t="shared" si="35"/>
        <v>#N/A</v>
      </c>
    </row>
    <row r="1141" spans="1:11" x14ac:dyDescent="0.3">
      <c r="A1141" s="1">
        <v>22053</v>
      </c>
      <c r="B1141" t="s">
        <v>1982</v>
      </c>
      <c r="C1141" t="s">
        <v>1983</v>
      </c>
      <c r="D1141" s="3">
        <v>31594</v>
      </c>
      <c r="E1141" s="26">
        <v>651.33000000000004</v>
      </c>
      <c r="F1141" s="26">
        <f t="shared" si="34"/>
        <v>48.506901263568388</v>
      </c>
      <c r="G1141" s="21">
        <f>IF(F1141&lt;=86,Spectrum.Pricing.Table!$C$8, IF(F1141&lt;=499,Spectrum.Pricing.Table!$C$9,IF(F1141&lt;=999,Spectrum.Pricing.Table!$C$10,IF(F1141&gt;1000,Spectrum.Pricing.Table!$C$11))))</f>
        <v>0</v>
      </c>
      <c r="H1141" s="22" t="e">
        <f>VLOOKUP(G1141,Spectrum.Pricing.Table!$C$7:$H$11,3,0)</f>
        <v>#N/A</v>
      </c>
      <c r="I1141" s="28" t="e">
        <f>VLOOKUP(G1141,Spectrum.Pricing.Table!$C$7:$H$11,4,0)</f>
        <v>#N/A</v>
      </c>
      <c r="J1141" s="26">
        <v>70</v>
      </c>
      <c r="K1141" s="24" t="e">
        <f t="shared" si="35"/>
        <v>#N/A</v>
      </c>
    </row>
    <row r="1142" spans="1:11" x14ac:dyDescent="0.3">
      <c r="A1142" s="1">
        <v>22051</v>
      </c>
      <c r="B1142" t="s">
        <v>1980</v>
      </c>
      <c r="C1142" t="s">
        <v>1981</v>
      </c>
      <c r="D1142" s="3">
        <v>432552</v>
      </c>
      <c r="E1142" s="26">
        <v>295.63</v>
      </c>
      <c r="F1142" s="26">
        <f t="shared" si="34"/>
        <v>1463.1532659067077</v>
      </c>
      <c r="G1142" s="21">
        <f>IF(F1142&lt;=86,Spectrum.Pricing.Table!$C$8, IF(F1142&lt;=499,Spectrum.Pricing.Table!$C$9,IF(F1142&lt;=999,Spectrum.Pricing.Table!$C$10,IF(F1142&gt;1000,Spectrum.Pricing.Table!$C$11))))</f>
        <v>0</v>
      </c>
      <c r="H1142" s="22" t="e">
        <f>VLOOKUP(G1142,Spectrum.Pricing.Table!$C$7:$H$11,3,0)</f>
        <v>#N/A</v>
      </c>
      <c r="I1142" s="28" t="e">
        <f>VLOOKUP(G1142,Spectrum.Pricing.Table!$C$7:$H$11,4,0)</f>
        <v>#N/A</v>
      </c>
      <c r="J1142" s="26">
        <v>70</v>
      </c>
      <c r="K1142" s="24" t="e">
        <f t="shared" si="35"/>
        <v>#N/A</v>
      </c>
    </row>
    <row r="1143" spans="1:11" x14ac:dyDescent="0.3">
      <c r="A1143" s="1">
        <v>22059</v>
      </c>
      <c r="B1143" t="s">
        <v>1988</v>
      </c>
      <c r="C1143" t="s">
        <v>1989</v>
      </c>
      <c r="D1143" s="3">
        <v>14890</v>
      </c>
      <c r="E1143" s="26">
        <v>624.67999999999995</v>
      </c>
      <c r="F1143" s="26">
        <f t="shared" si="34"/>
        <v>23.8362041365179</v>
      </c>
      <c r="G1143" s="21">
        <f>IF(F1143&lt;=86,Spectrum.Pricing.Table!$C$8, IF(F1143&lt;=499,Spectrum.Pricing.Table!$C$9,IF(F1143&lt;=999,Spectrum.Pricing.Table!$C$10,IF(F1143&gt;1000,Spectrum.Pricing.Table!$C$11))))</f>
        <v>0</v>
      </c>
      <c r="H1143" s="22" t="e">
        <f>VLOOKUP(G1143,Spectrum.Pricing.Table!$C$7:$H$11,3,0)</f>
        <v>#N/A</v>
      </c>
      <c r="I1143" s="28" t="e">
        <f>VLOOKUP(G1143,Spectrum.Pricing.Table!$C$7:$H$11,4,0)</f>
        <v>#N/A</v>
      </c>
      <c r="J1143" s="26">
        <v>70</v>
      </c>
      <c r="K1143" s="24" t="e">
        <f t="shared" si="35"/>
        <v>#N/A</v>
      </c>
    </row>
    <row r="1144" spans="1:11" x14ac:dyDescent="0.3">
      <c r="A1144" s="1">
        <v>22055</v>
      </c>
      <c r="B1144" t="s">
        <v>1984</v>
      </c>
      <c r="C1144" t="s">
        <v>1985</v>
      </c>
      <c r="D1144" s="3">
        <v>221578</v>
      </c>
      <c r="E1144" s="26">
        <v>268.72000000000003</v>
      </c>
      <c r="F1144" s="26">
        <f t="shared" si="34"/>
        <v>824.56832390592433</v>
      </c>
      <c r="G1144" s="21">
        <f>IF(F1144&lt;=86,Spectrum.Pricing.Table!$C$8, IF(F1144&lt;=499,Spectrum.Pricing.Table!$C$9,IF(F1144&lt;=999,Spectrum.Pricing.Table!$C$10,IF(F1144&gt;1000,Spectrum.Pricing.Table!$C$11))))</f>
        <v>0</v>
      </c>
      <c r="H1144" s="22" t="e">
        <f>VLOOKUP(G1144,Spectrum.Pricing.Table!$C$7:$H$11,3,0)</f>
        <v>#N/A</v>
      </c>
      <c r="I1144" s="28" t="e">
        <f>VLOOKUP(G1144,Spectrum.Pricing.Table!$C$7:$H$11,4,0)</f>
        <v>#N/A</v>
      </c>
      <c r="J1144" s="26">
        <v>70</v>
      </c>
      <c r="K1144" s="24" t="e">
        <f t="shared" si="35"/>
        <v>#N/A</v>
      </c>
    </row>
    <row r="1145" spans="1:11" x14ac:dyDescent="0.3">
      <c r="A1145" s="1">
        <v>22057</v>
      </c>
      <c r="B1145" t="s">
        <v>1986</v>
      </c>
      <c r="C1145" t="s">
        <v>1987</v>
      </c>
      <c r="D1145" s="3">
        <v>96318</v>
      </c>
      <c r="E1145" s="26">
        <v>1068.21</v>
      </c>
      <c r="F1145" s="26">
        <f t="shared" si="34"/>
        <v>90.167663661639565</v>
      </c>
      <c r="G1145" s="21">
        <f>IF(F1145&lt;=86,Spectrum.Pricing.Table!$C$8, IF(F1145&lt;=499,Spectrum.Pricing.Table!$C$9,IF(F1145&lt;=999,Spectrum.Pricing.Table!$C$10,IF(F1145&gt;1000,Spectrum.Pricing.Table!$C$11))))</f>
        <v>0</v>
      </c>
      <c r="H1145" s="22" t="e">
        <f>VLOOKUP(G1145,Spectrum.Pricing.Table!$C$7:$H$11,3,0)</f>
        <v>#N/A</v>
      </c>
      <c r="I1145" s="28" t="e">
        <f>VLOOKUP(G1145,Spectrum.Pricing.Table!$C$7:$H$11,4,0)</f>
        <v>#N/A</v>
      </c>
      <c r="J1145" s="26">
        <v>70</v>
      </c>
      <c r="K1145" s="24" t="e">
        <f t="shared" si="35"/>
        <v>#N/A</v>
      </c>
    </row>
    <row r="1146" spans="1:11" x14ac:dyDescent="0.3">
      <c r="A1146" s="1">
        <v>22061</v>
      </c>
      <c r="B1146" t="s">
        <v>1990</v>
      </c>
      <c r="C1146" t="s">
        <v>1991</v>
      </c>
      <c r="D1146" s="3">
        <v>46735</v>
      </c>
      <c r="E1146" s="26">
        <v>471.74</v>
      </c>
      <c r="F1146" s="26">
        <f t="shared" si="34"/>
        <v>99.069402637045826</v>
      </c>
      <c r="G1146" s="21">
        <f>IF(F1146&lt;=86,Spectrum.Pricing.Table!$C$8, IF(F1146&lt;=499,Spectrum.Pricing.Table!$C$9,IF(F1146&lt;=999,Spectrum.Pricing.Table!$C$10,IF(F1146&gt;1000,Spectrum.Pricing.Table!$C$11))))</f>
        <v>0</v>
      </c>
      <c r="H1146" s="22" t="e">
        <f>VLOOKUP(G1146,Spectrum.Pricing.Table!$C$7:$H$11,3,0)</f>
        <v>#N/A</v>
      </c>
      <c r="I1146" s="28" t="e">
        <f>VLOOKUP(G1146,Spectrum.Pricing.Table!$C$7:$H$11,4,0)</f>
        <v>#N/A</v>
      </c>
      <c r="J1146" s="26">
        <v>70</v>
      </c>
      <c r="K1146" s="24" t="e">
        <f t="shared" si="35"/>
        <v>#N/A</v>
      </c>
    </row>
    <row r="1147" spans="1:11" x14ac:dyDescent="0.3">
      <c r="A1147" s="1">
        <v>22063</v>
      </c>
      <c r="B1147" t="s">
        <v>1992</v>
      </c>
      <c r="C1147" t="s">
        <v>1993</v>
      </c>
      <c r="D1147" s="3">
        <v>128026</v>
      </c>
      <c r="E1147" s="26">
        <v>648.16999999999996</v>
      </c>
      <c r="F1147" s="26">
        <f t="shared" si="34"/>
        <v>197.51916935371895</v>
      </c>
      <c r="G1147" s="21">
        <f>IF(F1147&lt;=86,Spectrum.Pricing.Table!$C$8, IF(F1147&lt;=499,Spectrum.Pricing.Table!$C$9,IF(F1147&lt;=999,Spectrum.Pricing.Table!$C$10,IF(F1147&gt;1000,Spectrum.Pricing.Table!$C$11))))</f>
        <v>0</v>
      </c>
      <c r="H1147" s="22" t="e">
        <f>VLOOKUP(G1147,Spectrum.Pricing.Table!$C$7:$H$11,3,0)</f>
        <v>#N/A</v>
      </c>
      <c r="I1147" s="28" t="e">
        <f>VLOOKUP(G1147,Spectrum.Pricing.Table!$C$7:$H$11,4,0)</f>
        <v>#N/A</v>
      </c>
      <c r="J1147" s="26">
        <v>70</v>
      </c>
      <c r="K1147" s="24" t="e">
        <f t="shared" si="35"/>
        <v>#N/A</v>
      </c>
    </row>
    <row r="1148" spans="1:11" x14ac:dyDescent="0.3">
      <c r="A1148" s="1">
        <v>22065</v>
      </c>
      <c r="B1148" t="s">
        <v>1994</v>
      </c>
      <c r="C1148" t="s">
        <v>1995</v>
      </c>
      <c r="D1148" s="3">
        <v>12093</v>
      </c>
      <c r="E1148" s="26">
        <v>624.44000000000005</v>
      </c>
      <c r="F1148" s="26">
        <f t="shared" si="34"/>
        <v>19.366152072256739</v>
      </c>
      <c r="G1148" s="21">
        <f>IF(F1148&lt;=86,Spectrum.Pricing.Table!$C$8, IF(F1148&lt;=499,Spectrum.Pricing.Table!$C$9,IF(F1148&lt;=999,Spectrum.Pricing.Table!$C$10,IF(F1148&gt;1000,Spectrum.Pricing.Table!$C$11))))</f>
        <v>0</v>
      </c>
      <c r="H1148" s="22" t="e">
        <f>VLOOKUP(G1148,Spectrum.Pricing.Table!$C$7:$H$11,3,0)</f>
        <v>#N/A</v>
      </c>
      <c r="I1148" s="28" t="e">
        <f>VLOOKUP(G1148,Spectrum.Pricing.Table!$C$7:$H$11,4,0)</f>
        <v>#N/A</v>
      </c>
      <c r="J1148" s="26">
        <v>70</v>
      </c>
      <c r="K1148" s="24" t="e">
        <f t="shared" si="35"/>
        <v>#N/A</v>
      </c>
    </row>
    <row r="1149" spans="1:11" x14ac:dyDescent="0.3">
      <c r="A1149" s="1">
        <v>22067</v>
      </c>
      <c r="B1149" t="s">
        <v>1996</v>
      </c>
      <c r="C1149" t="s">
        <v>1997</v>
      </c>
      <c r="D1149" s="3">
        <v>27979</v>
      </c>
      <c r="E1149" s="26">
        <v>794.93</v>
      </c>
      <c r="F1149" s="26">
        <f t="shared" si="34"/>
        <v>35.196809781993387</v>
      </c>
      <c r="G1149" s="21">
        <f>IF(F1149&lt;=86,Spectrum.Pricing.Table!$C$8, IF(F1149&lt;=499,Spectrum.Pricing.Table!$C$9,IF(F1149&lt;=999,Spectrum.Pricing.Table!$C$10,IF(F1149&gt;1000,Spectrum.Pricing.Table!$C$11))))</f>
        <v>0</v>
      </c>
      <c r="H1149" s="22" t="e">
        <f>VLOOKUP(G1149,Spectrum.Pricing.Table!$C$7:$H$11,3,0)</f>
        <v>#N/A</v>
      </c>
      <c r="I1149" s="28" t="e">
        <f>VLOOKUP(G1149,Spectrum.Pricing.Table!$C$7:$H$11,4,0)</f>
        <v>#N/A</v>
      </c>
      <c r="J1149" s="26">
        <v>70</v>
      </c>
      <c r="K1149" s="24" t="e">
        <f t="shared" si="35"/>
        <v>#N/A</v>
      </c>
    </row>
    <row r="1150" spans="1:11" x14ac:dyDescent="0.3">
      <c r="A1150" s="1">
        <v>22069</v>
      </c>
      <c r="B1150" t="s">
        <v>1998</v>
      </c>
      <c r="C1150" t="s">
        <v>1999</v>
      </c>
      <c r="D1150" s="3">
        <v>39566</v>
      </c>
      <c r="E1150" s="26">
        <v>1252.25</v>
      </c>
      <c r="F1150" s="26">
        <f t="shared" si="34"/>
        <v>31.595927330804553</v>
      </c>
      <c r="G1150" s="21">
        <f>IF(F1150&lt;=86,Spectrum.Pricing.Table!$C$8, IF(F1150&lt;=499,Spectrum.Pricing.Table!$C$9,IF(F1150&lt;=999,Spectrum.Pricing.Table!$C$10,IF(F1150&gt;1000,Spectrum.Pricing.Table!$C$11))))</f>
        <v>0</v>
      </c>
      <c r="H1150" s="22" t="e">
        <f>VLOOKUP(G1150,Spectrum.Pricing.Table!$C$7:$H$11,3,0)</f>
        <v>#N/A</v>
      </c>
      <c r="I1150" s="28" t="e">
        <f>VLOOKUP(G1150,Spectrum.Pricing.Table!$C$7:$H$11,4,0)</f>
        <v>#N/A</v>
      </c>
      <c r="J1150" s="26">
        <v>70</v>
      </c>
      <c r="K1150" s="24" t="e">
        <f t="shared" si="35"/>
        <v>#N/A</v>
      </c>
    </row>
    <row r="1151" spans="1:11" x14ac:dyDescent="0.3">
      <c r="A1151" s="1">
        <v>22071</v>
      </c>
      <c r="B1151" t="s">
        <v>2000</v>
      </c>
      <c r="C1151" t="s">
        <v>2001</v>
      </c>
      <c r="D1151" s="3">
        <v>343829</v>
      </c>
      <c r="E1151" s="26">
        <v>169.42</v>
      </c>
      <c r="F1151" s="26">
        <f t="shared" si="34"/>
        <v>2029.4475268563335</v>
      </c>
      <c r="G1151" s="21">
        <f>IF(F1151&lt;=86,Spectrum.Pricing.Table!$C$8, IF(F1151&lt;=499,Spectrum.Pricing.Table!$C$9,IF(F1151&lt;=999,Spectrum.Pricing.Table!$C$10,IF(F1151&gt;1000,Spectrum.Pricing.Table!$C$11))))</f>
        <v>0</v>
      </c>
      <c r="H1151" s="22" t="e">
        <f>VLOOKUP(G1151,Spectrum.Pricing.Table!$C$7:$H$11,3,0)</f>
        <v>#N/A</v>
      </c>
      <c r="I1151" s="28" t="e">
        <f>VLOOKUP(G1151,Spectrum.Pricing.Table!$C$7:$H$11,4,0)</f>
        <v>#N/A</v>
      </c>
      <c r="J1151" s="26">
        <v>70</v>
      </c>
      <c r="K1151" s="24" t="e">
        <f t="shared" si="35"/>
        <v>#N/A</v>
      </c>
    </row>
    <row r="1152" spans="1:11" x14ac:dyDescent="0.3">
      <c r="A1152" s="1">
        <v>22073</v>
      </c>
      <c r="B1152" t="s">
        <v>2002</v>
      </c>
      <c r="C1152" t="s">
        <v>2003</v>
      </c>
      <c r="D1152" s="3">
        <v>153720</v>
      </c>
      <c r="E1152" s="26">
        <v>610.41</v>
      </c>
      <c r="F1152" s="26">
        <f t="shared" si="34"/>
        <v>251.83073671794369</v>
      </c>
      <c r="G1152" s="21">
        <f>IF(F1152&lt;=86,Spectrum.Pricing.Table!$C$8, IF(F1152&lt;=499,Spectrum.Pricing.Table!$C$9,IF(F1152&lt;=999,Spectrum.Pricing.Table!$C$10,IF(F1152&gt;1000,Spectrum.Pricing.Table!$C$11))))</f>
        <v>0</v>
      </c>
      <c r="H1152" s="22" t="e">
        <f>VLOOKUP(G1152,Spectrum.Pricing.Table!$C$7:$H$11,3,0)</f>
        <v>#N/A</v>
      </c>
      <c r="I1152" s="28" t="e">
        <f>VLOOKUP(G1152,Spectrum.Pricing.Table!$C$7:$H$11,4,0)</f>
        <v>#N/A</v>
      </c>
      <c r="J1152" s="26">
        <v>70</v>
      </c>
      <c r="K1152" s="24" t="e">
        <f t="shared" si="35"/>
        <v>#N/A</v>
      </c>
    </row>
    <row r="1153" spans="1:11" x14ac:dyDescent="0.3">
      <c r="A1153" s="1">
        <v>22075</v>
      </c>
      <c r="B1153" t="s">
        <v>2004</v>
      </c>
      <c r="C1153" t="s">
        <v>2005</v>
      </c>
      <c r="D1153" s="3">
        <v>23042</v>
      </c>
      <c r="E1153" s="26">
        <v>779.91</v>
      </c>
      <c r="F1153" s="26">
        <f t="shared" si="34"/>
        <v>29.544434614250363</v>
      </c>
      <c r="G1153" s="21">
        <f>IF(F1153&lt;=86,Spectrum.Pricing.Table!$C$8, IF(F1153&lt;=499,Spectrum.Pricing.Table!$C$9,IF(F1153&lt;=999,Spectrum.Pricing.Table!$C$10,IF(F1153&gt;1000,Spectrum.Pricing.Table!$C$11))))</f>
        <v>0</v>
      </c>
      <c r="H1153" s="22" t="e">
        <f>VLOOKUP(G1153,Spectrum.Pricing.Table!$C$7:$H$11,3,0)</f>
        <v>#N/A</v>
      </c>
      <c r="I1153" s="28" t="e">
        <f>VLOOKUP(G1153,Spectrum.Pricing.Table!$C$7:$H$11,4,0)</f>
        <v>#N/A</v>
      </c>
      <c r="J1153" s="26">
        <v>70</v>
      </c>
      <c r="K1153" s="24" t="e">
        <f t="shared" si="35"/>
        <v>#N/A</v>
      </c>
    </row>
    <row r="1154" spans="1:11" x14ac:dyDescent="0.3">
      <c r="A1154" s="1">
        <v>22077</v>
      </c>
      <c r="B1154" t="s">
        <v>2006</v>
      </c>
      <c r="C1154" t="s">
        <v>2007</v>
      </c>
      <c r="D1154" s="3">
        <v>22802</v>
      </c>
      <c r="E1154" s="26">
        <v>557.35</v>
      </c>
      <c r="F1154" s="26">
        <f t="shared" ref="F1154:F1217" si="36">D1154/E1154</f>
        <v>40.911455997129273</v>
      </c>
      <c r="G1154" s="21">
        <f>IF(F1154&lt;=86,Spectrum.Pricing.Table!$C$8, IF(F1154&lt;=499,Spectrum.Pricing.Table!$C$9,IF(F1154&lt;=999,Spectrum.Pricing.Table!$C$10,IF(F1154&gt;1000,Spectrum.Pricing.Table!$C$11))))</f>
        <v>0</v>
      </c>
      <c r="H1154" s="22" t="e">
        <f>VLOOKUP(G1154,Spectrum.Pricing.Table!$C$7:$H$11,3,0)</f>
        <v>#N/A</v>
      </c>
      <c r="I1154" s="28" t="e">
        <f>VLOOKUP(G1154,Spectrum.Pricing.Table!$C$7:$H$11,4,0)</f>
        <v>#N/A</v>
      </c>
      <c r="J1154" s="26">
        <v>70</v>
      </c>
      <c r="K1154" s="24" t="e">
        <f t="shared" ref="K1154:K1217" si="37">D1154*I1154*J1154</f>
        <v>#N/A</v>
      </c>
    </row>
    <row r="1155" spans="1:11" x14ac:dyDescent="0.3">
      <c r="A1155" s="1">
        <v>22079</v>
      </c>
      <c r="B1155" t="s">
        <v>2008</v>
      </c>
      <c r="C1155" t="s">
        <v>2009</v>
      </c>
      <c r="D1155" s="3">
        <v>131613</v>
      </c>
      <c r="E1155" s="26">
        <v>1317.96</v>
      </c>
      <c r="F1155" s="26">
        <f t="shared" si="36"/>
        <v>99.861149048529541</v>
      </c>
      <c r="G1155" s="21">
        <f>IF(F1155&lt;=86,Spectrum.Pricing.Table!$C$8, IF(F1155&lt;=499,Spectrum.Pricing.Table!$C$9,IF(F1155&lt;=999,Spectrum.Pricing.Table!$C$10,IF(F1155&gt;1000,Spectrum.Pricing.Table!$C$11))))</f>
        <v>0</v>
      </c>
      <c r="H1155" s="22" t="e">
        <f>VLOOKUP(G1155,Spectrum.Pricing.Table!$C$7:$H$11,3,0)</f>
        <v>#N/A</v>
      </c>
      <c r="I1155" s="28" t="e">
        <f>VLOOKUP(G1155,Spectrum.Pricing.Table!$C$7:$H$11,4,0)</f>
        <v>#N/A</v>
      </c>
      <c r="J1155" s="26">
        <v>70</v>
      </c>
      <c r="K1155" s="24" t="e">
        <f t="shared" si="37"/>
        <v>#N/A</v>
      </c>
    </row>
    <row r="1156" spans="1:11" x14ac:dyDescent="0.3">
      <c r="A1156" s="1">
        <v>22081</v>
      </c>
      <c r="B1156" t="s">
        <v>2010</v>
      </c>
      <c r="C1156" t="s">
        <v>2011</v>
      </c>
      <c r="D1156" s="3">
        <v>9091</v>
      </c>
      <c r="E1156" s="26">
        <v>389.09</v>
      </c>
      <c r="F1156" s="26">
        <f t="shared" si="36"/>
        <v>23.364774216762189</v>
      </c>
      <c r="G1156" s="21">
        <f>IF(F1156&lt;=86,Spectrum.Pricing.Table!$C$8, IF(F1156&lt;=499,Spectrum.Pricing.Table!$C$9,IF(F1156&lt;=999,Spectrum.Pricing.Table!$C$10,IF(F1156&gt;1000,Spectrum.Pricing.Table!$C$11))))</f>
        <v>0</v>
      </c>
      <c r="H1156" s="22" t="e">
        <f>VLOOKUP(G1156,Spectrum.Pricing.Table!$C$7:$H$11,3,0)</f>
        <v>#N/A</v>
      </c>
      <c r="I1156" s="28" t="e">
        <f>VLOOKUP(G1156,Spectrum.Pricing.Table!$C$7:$H$11,4,0)</f>
        <v>#N/A</v>
      </c>
      <c r="J1156" s="26">
        <v>70</v>
      </c>
      <c r="K1156" s="24" t="e">
        <f t="shared" si="37"/>
        <v>#N/A</v>
      </c>
    </row>
    <row r="1157" spans="1:11" x14ac:dyDescent="0.3">
      <c r="A1157" s="1">
        <v>22083</v>
      </c>
      <c r="B1157" t="s">
        <v>2012</v>
      </c>
      <c r="C1157" t="s">
        <v>2013</v>
      </c>
      <c r="D1157" s="3">
        <v>20725</v>
      </c>
      <c r="E1157" s="26">
        <v>559.04</v>
      </c>
      <c r="F1157" s="26">
        <f t="shared" si="36"/>
        <v>37.072481396680026</v>
      </c>
      <c r="G1157" s="21">
        <f>IF(F1157&lt;=86,Spectrum.Pricing.Table!$C$8, IF(F1157&lt;=499,Spectrum.Pricing.Table!$C$9,IF(F1157&lt;=999,Spectrum.Pricing.Table!$C$10,IF(F1157&gt;1000,Spectrum.Pricing.Table!$C$11))))</f>
        <v>0</v>
      </c>
      <c r="H1157" s="22" t="e">
        <f>VLOOKUP(G1157,Spectrum.Pricing.Table!$C$7:$H$11,3,0)</f>
        <v>#N/A</v>
      </c>
      <c r="I1157" s="28" t="e">
        <f>VLOOKUP(G1157,Spectrum.Pricing.Table!$C$7:$H$11,4,0)</f>
        <v>#N/A</v>
      </c>
      <c r="J1157" s="26">
        <v>70</v>
      </c>
      <c r="K1157" s="24" t="e">
        <f t="shared" si="37"/>
        <v>#N/A</v>
      </c>
    </row>
    <row r="1158" spans="1:11" x14ac:dyDescent="0.3">
      <c r="A1158" s="1">
        <v>22085</v>
      </c>
      <c r="B1158" t="s">
        <v>2014</v>
      </c>
      <c r="C1158" t="s">
        <v>2015</v>
      </c>
      <c r="D1158" s="3">
        <v>24233</v>
      </c>
      <c r="E1158" s="26">
        <v>866.66</v>
      </c>
      <c r="F1158" s="26">
        <f t="shared" si="36"/>
        <v>27.961368933607183</v>
      </c>
      <c r="G1158" s="21">
        <f>IF(F1158&lt;=86,Spectrum.Pricing.Table!$C$8, IF(F1158&lt;=499,Spectrum.Pricing.Table!$C$9,IF(F1158&lt;=999,Spectrum.Pricing.Table!$C$10,IF(F1158&gt;1000,Spectrum.Pricing.Table!$C$11))))</f>
        <v>0</v>
      </c>
      <c r="H1158" s="22" t="e">
        <f>VLOOKUP(G1158,Spectrum.Pricing.Table!$C$7:$H$11,3,0)</f>
        <v>#N/A</v>
      </c>
      <c r="I1158" s="28" t="e">
        <f>VLOOKUP(G1158,Spectrum.Pricing.Table!$C$7:$H$11,4,0)</f>
        <v>#N/A</v>
      </c>
      <c r="J1158" s="26">
        <v>70</v>
      </c>
      <c r="K1158" s="24" t="e">
        <f t="shared" si="37"/>
        <v>#N/A</v>
      </c>
    </row>
    <row r="1159" spans="1:11" x14ac:dyDescent="0.3">
      <c r="A1159" s="1">
        <v>22087</v>
      </c>
      <c r="B1159" t="s">
        <v>2016</v>
      </c>
      <c r="C1159" t="s">
        <v>2017</v>
      </c>
      <c r="D1159" s="3">
        <v>35897</v>
      </c>
      <c r="E1159" s="26">
        <v>377.52</v>
      </c>
      <c r="F1159" s="26">
        <f t="shared" si="36"/>
        <v>95.086353040898501</v>
      </c>
      <c r="G1159" s="21">
        <f>IF(F1159&lt;=86,Spectrum.Pricing.Table!$C$8, IF(F1159&lt;=499,Spectrum.Pricing.Table!$C$9,IF(F1159&lt;=999,Spectrum.Pricing.Table!$C$10,IF(F1159&gt;1000,Spectrum.Pricing.Table!$C$11))))</f>
        <v>0</v>
      </c>
      <c r="H1159" s="22" t="e">
        <f>VLOOKUP(G1159,Spectrum.Pricing.Table!$C$7:$H$11,3,0)</f>
        <v>#N/A</v>
      </c>
      <c r="I1159" s="28" t="e">
        <f>VLOOKUP(G1159,Spectrum.Pricing.Table!$C$7:$H$11,4,0)</f>
        <v>#N/A</v>
      </c>
      <c r="J1159" s="26">
        <v>70</v>
      </c>
      <c r="K1159" s="24" t="e">
        <f t="shared" si="37"/>
        <v>#N/A</v>
      </c>
    </row>
    <row r="1160" spans="1:11" x14ac:dyDescent="0.3">
      <c r="A1160" s="1">
        <v>22089</v>
      </c>
      <c r="B1160" t="s">
        <v>2018</v>
      </c>
      <c r="C1160" t="s">
        <v>2019</v>
      </c>
      <c r="D1160" s="3">
        <v>52780</v>
      </c>
      <c r="E1160" s="26">
        <v>279.08</v>
      </c>
      <c r="F1160" s="26">
        <f t="shared" si="36"/>
        <v>189.12139888204101</v>
      </c>
      <c r="G1160" s="21">
        <f>IF(F1160&lt;=86,Spectrum.Pricing.Table!$C$8, IF(F1160&lt;=499,Spectrum.Pricing.Table!$C$9,IF(F1160&lt;=999,Spectrum.Pricing.Table!$C$10,IF(F1160&gt;1000,Spectrum.Pricing.Table!$C$11))))</f>
        <v>0</v>
      </c>
      <c r="H1160" s="22" t="e">
        <f>VLOOKUP(G1160,Spectrum.Pricing.Table!$C$7:$H$11,3,0)</f>
        <v>#N/A</v>
      </c>
      <c r="I1160" s="28" t="e">
        <f>VLOOKUP(G1160,Spectrum.Pricing.Table!$C$7:$H$11,4,0)</f>
        <v>#N/A</v>
      </c>
      <c r="J1160" s="26">
        <v>70</v>
      </c>
      <c r="K1160" s="24" t="e">
        <f t="shared" si="37"/>
        <v>#N/A</v>
      </c>
    </row>
    <row r="1161" spans="1:11" x14ac:dyDescent="0.3">
      <c r="A1161" s="1">
        <v>22091</v>
      </c>
      <c r="B1161" t="s">
        <v>2020</v>
      </c>
      <c r="C1161" t="s">
        <v>2021</v>
      </c>
      <c r="D1161" s="3">
        <v>11203</v>
      </c>
      <c r="E1161" s="26">
        <v>408.4</v>
      </c>
      <c r="F1161" s="26">
        <f t="shared" si="36"/>
        <v>27.431439764936339</v>
      </c>
      <c r="G1161" s="21">
        <f>IF(F1161&lt;=86,Spectrum.Pricing.Table!$C$8, IF(F1161&lt;=499,Spectrum.Pricing.Table!$C$9,IF(F1161&lt;=999,Spectrum.Pricing.Table!$C$10,IF(F1161&gt;1000,Spectrum.Pricing.Table!$C$11))))</f>
        <v>0</v>
      </c>
      <c r="H1161" s="22" t="e">
        <f>VLOOKUP(G1161,Spectrum.Pricing.Table!$C$7:$H$11,3,0)</f>
        <v>#N/A</v>
      </c>
      <c r="I1161" s="28" t="e">
        <f>VLOOKUP(G1161,Spectrum.Pricing.Table!$C$7:$H$11,4,0)</f>
        <v>#N/A</v>
      </c>
      <c r="J1161" s="26">
        <v>70</v>
      </c>
      <c r="K1161" s="24" t="e">
        <f t="shared" si="37"/>
        <v>#N/A</v>
      </c>
    </row>
    <row r="1162" spans="1:11" x14ac:dyDescent="0.3">
      <c r="A1162" s="1">
        <v>22093</v>
      </c>
      <c r="B1162" t="s">
        <v>2022</v>
      </c>
      <c r="C1162" t="s">
        <v>2023</v>
      </c>
      <c r="D1162" s="3">
        <v>22102</v>
      </c>
      <c r="E1162" s="26">
        <v>241.54</v>
      </c>
      <c r="F1162" s="26">
        <f t="shared" si="36"/>
        <v>91.504512710110134</v>
      </c>
      <c r="G1162" s="21">
        <f>IF(F1162&lt;=86,Spectrum.Pricing.Table!$C$8, IF(F1162&lt;=499,Spectrum.Pricing.Table!$C$9,IF(F1162&lt;=999,Spectrum.Pricing.Table!$C$10,IF(F1162&gt;1000,Spectrum.Pricing.Table!$C$11))))</f>
        <v>0</v>
      </c>
      <c r="H1162" s="22" t="e">
        <f>VLOOKUP(G1162,Spectrum.Pricing.Table!$C$7:$H$11,3,0)</f>
        <v>#N/A</v>
      </c>
      <c r="I1162" s="28" t="e">
        <f>VLOOKUP(G1162,Spectrum.Pricing.Table!$C$7:$H$11,4,0)</f>
        <v>#N/A</v>
      </c>
      <c r="J1162" s="26">
        <v>70</v>
      </c>
      <c r="K1162" s="24" t="e">
        <f t="shared" si="37"/>
        <v>#N/A</v>
      </c>
    </row>
    <row r="1163" spans="1:11" x14ac:dyDescent="0.3">
      <c r="A1163" s="1">
        <v>22095</v>
      </c>
      <c r="B1163" t="s">
        <v>2024</v>
      </c>
      <c r="C1163" t="s">
        <v>2025</v>
      </c>
      <c r="D1163" s="3">
        <v>45924</v>
      </c>
      <c r="E1163" s="26">
        <v>213.07</v>
      </c>
      <c r="F1163" s="26">
        <f t="shared" si="36"/>
        <v>215.5348007697001</v>
      </c>
      <c r="G1163" s="21">
        <f>IF(F1163&lt;=86,Spectrum.Pricing.Table!$C$8, IF(F1163&lt;=499,Spectrum.Pricing.Table!$C$9,IF(F1163&lt;=999,Spectrum.Pricing.Table!$C$10,IF(F1163&gt;1000,Spectrum.Pricing.Table!$C$11))))</f>
        <v>0</v>
      </c>
      <c r="H1163" s="22" t="e">
        <f>VLOOKUP(G1163,Spectrum.Pricing.Table!$C$7:$H$11,3,0)</f>
        <v>#N/A</v>
      </c>
      <c r="I1163" s="28" t="e">
        <f>VLOOKUP(G1163,Spectrum.Pricing.Table!$C$7:$H$11,4,0)</f>
        <v>#N/A</v>
      </c>
      <c r="J1163" s="26">
        <v>70</v>
      </c>
      <c r="K1163" s="24" t="e">
        <f t="shared" si="37"/>
        <v>#N/A</v>
      </c>
    </row>
    <row r="1164" spans="1:11" x14ac:dyDescent="0.3">
      <c r="A1164" s="1">
        <v>22097</v>
      </c>
      <c r="B1164" t="s">
        <v>2026</v>
      </c>
      <c r="C1164" t="s">
        <v>2027</v>
      </c>
      <c r="D1164" s="3">
        <v>83384</v>
      </c>
      <c r="E1164" s="26">
        <v>923.88</v>
      </c>
      <c r="F1164" s="26">
        <f t="shared" si="36"/>
        <v>90.254145560029443</v>
      </c>
      <c r="G1164" s="21">
        <f>IF(F1164&lt;=86,Spectrum.Pricing.Table!$C$8, IF(F1164&lt;=499,Spectrum.Pricing.Table!$C$9,IF(F1164&lt;=999,Spectrum.Pricing.Table!$C$10,IF(F1164&gt;1000,Spectrum.Pricing.Table!$C$11))))</f>
        <v>0</v>
      </c>
      <c r="H1164" s="22" t="e">
        <f>VLOOKUP(G1164,Spectrum.Pricing.Table!$C$7:$H$11,3,0)</f>
        <v>#N/A</v>
      </c>
      <c r="I1164" s="28" t="e">
        <f>VLOOKUP(G1164,Spectrum.Pricing.Table!$C$7:$H$11,4,0)</f>
        <v>#N/A</v>
      </c>
      <c r="J1164" s="26">
        <v>70</v>
      </c>
      <c r="K1164" s="24" t="e">
        <f t="shared" si="37"/>
        <v>#N/A</v>
      </c>
    </row>
    <row r="1165" spans="1:11" x14ac:dyDescent="0.3">
      <c r="A1165" s="1">
        <v>22099</v>
      </c>
      <c r="B1165" t="s">
        <v>2028</v>
      </c>
      <c r="C1165" t="s">
        <v>2029</v>
      </c>
      <c r="D1165" s="3">
        <v>52160</v>
      </c>
      <c r="E1165" s="26">
        <v>737.65</v>
      </c>
      <c r="F1165" s="26">
        <f t="shared" si="36"/>
        <v>70.711041822002301</v>
      </c>
      <c r="G1165" s="21">
        <f>IF(F1165&lt;=86,Spectrum.Pricing.Table!$C$8, IF(F1165&lt;=499,Spectrum.Pricing.Table!$C$9,IF(F1165&lt;=999,Spectrum.Pricing.Table!$C$10,IF(F1165&gt;1000,Spectrum.Pricing.Table!$C$11))))</f>
        <v>0</v>
      </c>
      <c r="H1165" s="22" t="e">
        <f>VLOOKUP(G1165,Spectrum.Pricing.Table!$C$7:$H$11,3,0)</f>
        <v>#N/A</v>
      </c>
      <c r="I1165" s="28" t="e">
        <f>VLOOKUP(G1165,Spectrum.Pricing.Table!$C$7:$H$11,4,0)</f>
        <v>#N/A</v>
      </c>
      <c r="J1165" s="26">
        <v>70</v>
      </c>
      <c r="K1165" s="24" t="e">
        <f t="shared" si="37"/>
        <v>#N/A</v>
      </c>
    </row>
    <row r="1166" spans="1:11" x14ac:dyDescent="0.3">
      <c r="A1166" s="1">
        <v>22101</v>
      </c>
      <c r="B1166" t="s">
        <v>2030</v>
      </c>
      <c r="C1166" t="s">
        <v>2031</v>
      </c>
      <c r="D1166" s="3">
        <v>54650</v>
      </c>
      <c r="E1166" s="26">
        <v>555.38</v>
      </c>
      <c r="F1166" s="26">
        <f t="shared" si="36"/>
        <v>98.401094745939716</v>
      </c>
      <c r="G1166" s="21">
        <f>IF(F1166&lt;=86,Spectrum.Pricing.Table!$C$8, IF(F1166&lt;=499,Spectrum.Pricing.Table!$C$9,IF(F1166&lt;=999,Spectrum.Pricing.Table!$C$10,IF(F1166&gt;1000,Spectrum.Pricing.Table!$C$11))))</f>
        <v>0</v>
      </c>
      <c r="H1166" s="22" t="e">
        <f>VLOOKUP(G1166,Spectrum.Pricing.Table!$C$7:$H$11,3,0)</f>
        <v>#N/A</v>
      </c>
      <c r="I1166" s="28" t="e">
        <f>VLOOKUP(G1166,Spectrum.Pricing.Table!$C$7:$H$11,4,0)</f>
        <v>#N/A</v>
      </c>
      <c r="J1166" s="26">
        <v>70</v>
      </c>
      <c r="K1166" s="24" t="e">
        <f t="shared" si="37"/>
        <v>#N/A</v>
      </c>
    </row>
    <row r="1167" spans="1:11" x14ac:dyDescent="0.3">
      <c r="A1167" s="1">
        <v>22103</v>
      </c>
      <c r="B1167" t="s">
        <v>2032</v>
      </c>
      <c r="C1167" t="s">
        <v>2033</v>
      </c>
      <c r="D1167" s="3">
        <v>233740</v>
      </c>
      <c r="E1167" s="26">
        <v>845.55</v>
      </c>
      <c r="F1167" s="26">
        <f t="shared" si="36"/>
        <v>276.43545621193306</v>
      </c>
      <c r="G1167" s="21">
        <f>IF(F1167&lt;=86,Spectrum.Pricing.Table!$C$8, IF(F1167&lt;=499,Spectrum.Pricing.Table!$C$9,IF(F1167&lt;=999,Spectrum.Pricing.Table!$C$10,IF(F1167&gt;1000,Spectrum.Pricing.Table!$C$11))))</f>
        <v>0</v>
      </c>
      <c r="H1167" s="22" t="e">
        <f>VLOOKUP(G1167,Spectrum.Pricing.Table!$C$7:$H$11,3,0)</f>
        <v>#N/A</v>
      </c>
      <c r="I1167" s="28" t="e">
        <f>VLOOKUP(G1167,Spectrum.Pricing.Table!$C$7:$H$11,4,0)</f>
        <v>#N/A</v>
      </c>
      <c r="J1167" s="26">
        <v>70</v>
      </c>
      <c r="K1167" s="24" t="e">
        <f t="shared" si="37"/>
        <v>#N/A</v>
      </c>
    </row>
    <row r="1168" spans="1:11" x14ac:dyDescent="0.3">
      <c r="A1168" s="1">
        <v>22105</v>
      </c>
      <c r="B1168" t="s">
        <v>2034</v>
      </c>
      <c r="C1168" t="s">
        <v>2035</v>
      </c>
      <c r="D1168" s="3">
        <v>121097</v>
      </c>
      <c r="E1168" s="26">
        <v>791.27</v>
      </c>
      <c r="F1168" s="26">
        <f t="shared" si="36"/>
        <v>153.04131333173254</v>
      </c>
      <c r="G1168" s="21">
        <f>IF(F1168&lt;=86,Spectrum.Pricing.Table!$C$8, IF(F1168&lt;=499,Spectrum.Pricing.Table!$C$9,IF(F1168&lt;=999,Spectrum.Pricing.Table!$C$10,IF(F1168&gt;1000,Spectrum.Pricing.Table!$C$11))))</f>
        <v>0</v>
      </c>
      <c r="H1168" s="22" t="e">
        <f>VLOOKUP(G1168,Spectrum.Pricing.Table!$C$7:$H$11,3,0)</f>
        <v>#N/A</v>
      </c>
      <c r="I1168" s="28" t="e">
        <f>VLOOKUP(G1168,Spectrum.Pricing.Table!$C$7:$H$11,4,0)</f>
        <v>#N/A</v>
      </c>
      <c r="J1168" s="26">
        <v>70</v>
      </c>
      <c r="K1168" s="24" t="e">
        <f t="shared" si="37"/>
        <v>#N/A</v>
      </c>
    </row>
    <row r="1169" spans="1:11" x14ac:dyDescent="0.3">
      <c r="A1169" s="1">
        <v>22107</v>
      </c>
      <c r="B1169" t="s">
        <v>2036</v>
      </c>
      <c r="C1169" t="s">
        <v>2037</v>
      </c>
      <c r="D1169" s="3">
        <v>5252</v>
      </c>
      <c r="E1169" s="26">
        <v>602.78</v>
      </c>
      <c r="F1169" s="26">
        <f t="shared" si="36"/>
        <v>8.7129632701814934</v>
      </c>
      <c r="G1169" s="21">
        <f>IF(F1169&lt;=86,Spectrum.Pricing.Table!$C$8, IF(F1169&lt;=499,Spectrum.Pricing.Table!$C$9,IF(F1169&lt;=999,Spectrum.Pricing.Table!$C$10,IF(F1169&gt;1000,Spectrum.Pricing.Table!$C$11))))</f>
        <v>0</v>
      </c>
      <c r="H1169" s="22" t="e">
        <f>VLOOKUP(G1169,Spectrum.Pricing.Table!$C$7:$H$11,3,0)</f>
        <v>#N/A</v>
      </c>
      <c r="I1169" s="28" t="e">
        <f>VLOOKUP(G1169,Spectrum.Pricing.Table!$C$7:$H$11,4,0)</f>
        <v>#N/A</v>
      </c>
      <c r="J1169" s="26">
        <v>70</v>
      </c>
      <c r="K1169" s="24" t="e">
        <f t="shared" si="37"/>
        <v>#N/A</v>
      </c>
    </row>
    <row r="1170" spans="1:11" x14ac:dyDescent="0.3">
      <c r="A1170" s="1">
        <v>22109</v>
      </c>
      <c r="B1170" t="s">
        <v>2038</v>
      </c>
      <c r="C1170" t="s">
        <v>2039</v>
      </c>
      <c r="D1170" s="3">
        <v>111860</v>
      </c>
      <c r="E1170" s="26">
        <v>1231.81</v>
      </c>
      <c r="F1170" s="26">
        <f t="shared" si="36"/>
        <v>90.809459251020854</v>
      </c>
      <c r="G1170" s="21">
        <f>IF(F1170&lt;=86,Spectrum.Pricing.Table!$C$8, IF(F1170&lt;=499,Spectrum.Pricing.Table!$C$9,IF(F1170&lt;=999,Spectrum.Pricing.Table!$C$10,IF(F1170&gt;1000,Spectrum.Pricing.Table!$C$11))))</f>
        <v>0</v>
      </c>
      <c r="H1170" s="22" t="e">
        <f>VLOOKUP(G1170,Spectrum.Pricing.Table!$C$7:$H$11,3,0)</f>
        <v>#N/A</v>
      </c>
      <c r="I1170" s="28" t="e">
        <f>VLOOKUP(G1170,Spectrum.Pricing.Table!$C$7:$H$11,4,0)</f>
        <v>#N/A</v>
      </c>
      <c r="J1170" s="26">
        <v>70</v>
      </c>
      <c r="K1170" s="24" t="e">
        <f t="shared" si="37"/>
        <v>#N/A</v>
      </c>
    </row>
    <row r="1171" spans="1:11" x14ac:dyDescent="0.3">
      <c r="A1171" s="1">
        <v>22111</v>
      </c>
      <c r="B1171" t="s">
        <v>2040</v>
      </c>
      <c r="C1171" t="s">
        <v>2041</v>
      </c>
      <c r="D1171" s="3">
        <v>22721</v>
      </c>
      <c r="E1171" s="26">
        <v>876.99</v>
      </c>
      <c r="F1171" s="26">
        <f t="shared" si="36"/>
        <v>25.907935096181255</v>
      </c>
      <c r="G1171" s="21">
        <f>IF(F1171&lt;=86,Spectrum.Pricing.Table!$C$8, IF(F1171&lt;=499,Spectrum.Pricing.Table!$C$9,IF(F1171&lt;=999,Spectrum.Pricing.Table!$C$10,IF(F1171&gt;1000,Spectrum.Pricing.Table!$C$11))))</f>
        <v>0</v>
      </c>
      <c r="H1171" s="22" t="e">
        <f>VLOOKUP(G1171,Spectrum.Pricing.Table!$C$7:$H$11,3,0)</f>
        <v>#N/A</v>
      </c>
      <c r="I1171" s="28" t="e">
        <f>VLOOKUP(G1171,Spectrum.Pricing.Table!$C$7:$H$11,4,0)</f>
        <v>#N/A</v>
      </c>
      <c r="J1171" s="26">
        <v>70</v>
      </c>
      <c r="K1171" s="24" t="e">
        <f t="shared" si="37"/>
        <v>#N/A</v>
      </c>
    </row>
    <row r="1172" spans="1:11" x14ac:dyDescent="0.3">
      <c r="A1172" s="1">
        <v>22113</v>
      </c>
      <c r="B1172" t="s">
        <v>2042</v>
      </c>
      <c r="C1172" t="s">
        <v>2043</v>
      </c>
      <c r="D1172" s="3">
        <v>57999</v>
      </c>
      <c r="E1172" s="26">
        <v>1173.2</v>
      </c>
      <c r="F1172" s="26">
        <f t="shared" si="36"/>
        <v>49.436583702693483</v>
      </c>
      <c r="G1172" s="21">
        <f>IF(F1172&lt;=86,Spectrum.Pricing.Table!$C$8, IF(F1172&lt;=499,Spectrum.Pricing.Table!$C$9,IF(F1172&lt;=999,Spectrum.Pricing.Table!$C$10,IF(F1172&gt;1000,Spectrum.Pricing.Table!$C$11))))</f>
        <v>0</v>
      </c>
      <c r="H1172" s="22" t="e">
        <f>VLOOKUP(G1172,Spectrum.Pricing.Table!$C$7:$H$11,3,0)</f>
        <v>#N/A</v>
      </c>
      <c r="I1172" s="28" t="e">
        <f>VLOOKUP(G1172,Spectrum.Pricing.Table!$C$7:$H$11,4,0)</f>
        <v>#N/A</v>
      </c>
      <c r="J1172" s="26">
        <v>70</v>
      </c>
      <c r="K1172" s="24" t="e">
        <f t="shared" si="37"/>
        <v>#N/A</v>
      </c>
    </row>
    <row r="1173" spans="1:11" x14ac:dyDescent="0.3">
      <c r="A1173" s="1">
        <v>22115</v>
      </c>
      <c r="B1173" t="s">
        <v>2044</v>
      </c>
      <c r="C1173" t="s">
        <v>2045</v>
      </c>
      <c r="D1173" s="3">
        <v>52334</v>
      </c>
      <c r="E1173" s="26">
        <v>1327.91</v>
      </c>
      <c r="F1173" s="26">
        <f t="shared" si="36"/>
        <v>39.410803443004419</v>
      </c>
      <c r="G1173" s="21">
        <f>IF(F1173&lt;=86,Spectrum.Pricing.Table!$C$8, IF(F1173&lt;=499,Spectrum.Pricing.Table!$C$9,IF(F1173&lt;=999,Spectrum.Pricing.Table!$C$10,IF(F1173&gt;1000,Spectrum.Pricing.Table!$C$11))))</f>
        <v>0</v>
      </c>
      <c r="H1173" s="22" t="e">
        <f>VLOOKUP(G1173,Spectrum.Pricing.Table!$C$7:$H$11,3,0)</f>
        <v>#N/A</v>
      </c>
      <c r="I1173" s="28" t="e">
        <f>VLOOKUP(G1173,Spectrum.Pricing.Table!$C$7:$H$11,4,0)</f>
        <v>#N/A</v>
      </c>
      <c r="J1173" s="26">
        <v>70</v>
      </c>
      <c r="K1173" s="24" t="e">
        <f t="shared" si="37"/>
        <v>#N/A</v>
      </c>
    </row>
    <row r="1174" spans="1:11" x14ac:dyDescent="0.3">
      <c r="A1174" s="1">
        <v>22117</v>
      </c>
      <c r="B1174" t="s">
        <v>2046</v>
      </c>
      <c r="C1174" t="s">
        <v>2047</v>
      </c>
      <c r="D1174" s="3">
        <v>47168</v>
      </c>
      <c r="E1174" s="26">
        <v>669.52</v>
      </c>
      <c r="F1174" s="26">
        <f t="shared" si="36"/>
        <v>70.450471979925922</v>
      </c>
      <c r="G1174" s="21">
        <f>IF(F1174&lt;=86,Spectrum.Pricing.Table!$C$8, IF(F1174&lt;=499,Spectrum.Pricing.Table!$C$9,IF(F1174&lt;=999,Spectrum.Pricing.Table!$C$10,IF(F1174&gt;1000,Spectrum.Pricing.Table!$C$11))))</f>
        <v>0</v>
      </c>
      <c r="H1174" s="22" t="e">
        <f>VLOOKUP(G1174,Spectrum.Pricing.Table!$C$7:$H$11,3,0)</f>
        <v>#N/A</v>
      </c>
      <c r="I1174" s="28" t="e">
        <f>VLOOKUP(G1174,Spectrum.Pricing.Table!$C$7:$H$11,4,0)</f>
        <v>#N/A</v>
      </c>
      <c r="J1174" s="26">
        <v>70</v>
      </c>
      <c r="K1174" s="24" t="e">
        <f t="shared" si="37"/>
        <v>#N/A</v>
      </c>
    </row>
    <row r="1175" spans="1:11" x14ac:dyDescent="0.3">
      <c r="A1175" s="1">
        <v>22119</v>
      </c>
      <c r="B1175" t="s">
        <v>2048</v>
      </c>
      <c r="C1175" t="s">
        <v>2049</v>
      </c>
      <c r="D1175" s="3">
        <v>41207</v>
      </c>
      <c r="E1175" s="26">
        <v>593.03</v>
      </c>
      <c r="F1175" s="26">
        <f t="shared" si="36"/>
        <v>69.48552349796806</v>
      </c>
      <c r="G1175" s="21">
        <f>IF(F1175&lt;=86,Spectrum.Pricing.Table!$C$8, IF(F1175&lt;=499,Spectrum.Pricing.Table!$C$9,IF(F1175&lt;=999,Spectrum.Pricing.Table!$C$10,IF(F1175&gt;1000,Spectrum.Pricing.Table!$C$11))))</f>
        <v>0</v>
      </c>
      <c r="H1175" s="22" t="e">
        <f>VLOOKUP(G1175,Spectrum.Pricing.Table!$C$7:$H$11,3,0)</f>
        <v>#N/A</v>
      </c>
      <c r="I1175" s="28" t="e">
        <f>VLOOKUP(G1175,Spectrum.Pricing.Table!$C$7:$H$11,4,0)</f>
        <v>#N/A</v>
      </c>
      <c r="J1175" s="26">
        <v>70</v>
      </c>
      <c r="K1175" s="24" t="e">
        <f t="shared" si="37"/>
        <v>#N/A</v>
      </c>
    </row>
    <row r="1176" spans="1:11" x14ac:dyDescent="0.3">
      <c r="A1176" s="1">
        <v>22121</v>
      </c>
      <c r="B1176" t="s">
        <v>2050</v>
      </c>
      <c r="C1176" t="s">
        <v>2051</v>
      </c>
      <c r="D1176" s="3">
        <v>23788</v>
      </c>
      <c r="E1176" s="26">
        <v>192.39</v>
      </c>
      <c r="F1176" s="26">
        <f t="shared" si="36"/>
        <v>123.64468007692709</v>
      </c>
      <c r="G1176" s="21">
        <f>IF(F1176&lt;=86,Spectrum.Pricing.Table!$C$8, IF(F1176&lt;=499,Spectrum.Pricing.Table!$C$9,IF(F1176&lt;=999,Spectrum.Pricing.Table!$C$10,IF(F1176&gt;1000,Spectrum.Pricing.Table!$C$11))))</f>
        <v>0</v>
      </c>
      <c r="H1176" s="22" t="e">
        <f>VLOOKUP(G1176,Spectrum.Pricing.Table!$C$7:$H$11,3,0)</f>
        <v>#N/A</v>
      </c>
      <c r="I1176" s="28" t="e">
        <f>VLOOKUP(G1176,Spectrum.Pricing.Table!$C$7:$H$11,4,0)</f>
        <v>#N/A</v>
      </c>
      <c r="J1176" s="26">
        <v>70</v>
      </c>
      <c r="K1176" s="24" t="e">
        <f t="shared" si="37"/>
        <v>#N/A</v>
      </c>
    </row>
    <row r="1177" spans="1:11" x14ac:dyDescent="0.3">
      <c r="A1177" s="1">
        <v>22123</v>
      </c>
      <c r="B1177" t="s">
        <v>2052</v>
      </c>
      <c r="C1177" t="s">
        <v>2053</v>
      </c>
      <c r="D1177" s="3">
        <v>11604</v>
      </c>
      <c r="E1177" s="26">
        <v>359.65</v>
      </c>
      <c r="F1177" s="26">
        <f t="shared" si="36"/>
        <v>32.264701793410261</v>
      </c>
      <c r="G1177" s="21">
        <f>IF(F1177&lt;=86,Spectrum.Pricing.Table!$C$8, IF(F1177&lt;=499,Spectrum.Pricing.Table!$C$9,IF(F1177&lt;=999,Spectrum.Pricing.Table!$C$10,IF(F1177&gt;1000,Spectrum.Pricing.Table!$C$11))))</f>
        <v>0</v>
      </c>
      <c r="H1177" s="22" t="e">
        <f>VLOOKUP(G1177,Spectrum.Pricing.Table!$C$7:$H$11,3,0)</f>
        <v>#N/A</v>
      </c>
      <c r="I1177" s="28" t="e">
        <f>VLOOKUP(G1177,Spectrum.Pricing.Table!$C$7:$H$11,4,0)</f>
        <v>#N/A</v>
      </c>
      <c r="J1177" s="26">
        <v>70</v>
      </c>
      <c r="K1177" s="24" t="e">
        <f t="shared" si="37"/>
        <v>#N/A</v>
      </c>
    </row>
    <row r="1178" spans="1:11" x14ac:dyDescent="0.3">
      <c r="A1178" s="1">
        <v>22125</v>
      </c>
      <c r="B1178" t="s">
        <v>2054</v>
      </c>
      <c r="C1178" t="s">
        <v>2055</v>
      </c>
      <c r="D1178" s="3">
        <v>15625</v>
      </c>
      <c r="E1178" s="26">
        <v>403.21</v>
      </c>
      <c r="F1178" s="26">
        <f t="shared" si="36"/>
        <v>38.751519059547135</v>
      </c>
      <c r="G1178" s="21">
        <f>IF(F1178&lt;=86,Spectrum.Pricing.Table!$C$8, IF(F1178&lt;=499,Spectrum.Pricing.Table!$C$9,IF(F1178&lt;=999,Spectrum.Pricing.Table!$C$10,IF(F1178&gt;1000,Spectrum.Pricing.Table!$C$11))))</f>
        <v>0</v>
      </c>
      <c r="H1178" s="22" t="e">
        <f>VLOOKUP(G1178,Spectrum.Pricing.Table!$C$7:$H$11,3,0)</f>
        <v>#N/A</v>
      </c>
      <c r="I1178" s="28" t="e">
        <f>VLOOKUP(G1178,Spectrum.Pricing.Table!$C$7:$H$11,4,0)</f>
        <v>#N/A</v>
      </c>
      <c r="J1178" s="26">
        <v>70</v>
      </c>
      <c r="K1178" s="24" t="e">
        <f t="shared" si="37"/>
        <v>#N/A</v>
      </c>
    </row>
    <row r="1179" spans="1:11" x14ac:dyDescent="0.3">
      <c r="A1179" s="1">
        <v>22127</v>
      </c>
      <c r="B1179" t="s">
        <v>2056</v>
      </c>
      <c r="C1179" t="s">
        <v>2057</v>
      </c>
      <c r="D1179" s="3">
        <v>15313</v>
      </c>
      <c r="E1179" s="26">
        <v>950.09</v>
      </c>
      <c r="F1179" s="26">
        <f t="shared" si="36"/>
        <v>16.117420454904273</v>
      </c>
      <c r="G1179" s="21">
        <f>IF(F1179&lt;=86,Spectrum.Pricing.Table!$C$8, IF(F1179&lt;=499,Spectrum.Pricing.Table!$C$9,IF(F1179&lt;=999,Spectrum.Pricing.Table!$C$10,IF(F1179&gt;1000,Spectrum.Pricing.Table!$C$11))))</f>
        <v>0</v>
      </c>
      <c r="H1179" s="22" t="e">
        <f>VLOOKUP(G1179,Spectrum.Pricing.Table!$C$7:$H$11,3,0)</f>
        <v>#N/A</v>
      </c>
      <c r="I1179" s="28" t="e">
        <f>VLOOKUP(G1179,Spectrum.Pricing.Table!$C$7:$H$11,4,0)</f>
        <v>#N/A</v>
      </c>
      <c r="J1179" s="26">
        <v>70</v>
      </c>
      <c r="K1179" s="24" t="e">
        <f t="shared" si="37"/>
        <v>#N/A</v>
      </c>
    </row>
    <row r="1180" spans="1:11" x14ac:dyDescent="0.3">
      <c r="A1180" s="1">
        <v>23001</v>
      </c>
      <c r="B1180" t="s">
        <v>2060</v>
      </c>
      <c r="C1180" t="s">
        <v>2061</v>
      </c>
      <c r="D1180" s="3">
        <v>107702</v>
      </c>
      <c r="E1180" s="26">
        <v>467.93</v>
      </c>
      <c r="F1180" s="26">
        <f t="shared" si="36"/>
        <v>230.16690530634924</v>
      </c>
      <c r="G1180" s="21">
        <f>IF(F1180&lt;=86,Spectrum.Pricing.Table!$C$8, IF(F1180&lt;=499,Spectrum.Pricing.Table!$C$9,IF(F1180&lt;=999,Spectrum.Pricing.Table!$C$10,IF(F1180&gt;1000,Spectrum.Pricing.Table!$C$11))))</f>
        <v>0</v>
      </c>
      <c r="H1180" s="22" t="e">
        <f>VLOOKUP(G1180,Spectrum.Pricing.Table!$C$7:$H$11,3,0)</f>
        <v>#N/A</v>
      </c>
      <c r="I1180" s="28" t="e">
        <f>VLOOKUP(G1180,Spectrum.Pricing.Table!$C$7:$H$11,4,0)</f>
        <v>#N/A</v>
      </c>
      <c r="J1180" s="26">
        <v>70</v>
      </c>
      <c r="K1180" s="24" t="e">
        <f t="shared" si="37"/>
        <v>#N/A</v>
      </c>
    </row>
    <row r="1181" spans="1:11" x14ac:dyDescent="0.3">
      <c r="A1181" s="1">
        <v>23003</v>
      </c>
      <c r="B1181" t="s">
        <v>2062</v>
      </c>
      <c r="C1181" t="s">
        <v>2063</v>
      </c>
      <c r="D1181" s="3">
        <v>71870</v>
      </c>
      <c r="E1181" s="26">
        <v>6671.33</v>
      </c>
      <c r="F1181" s="26">
        <f t="shared" si="36"/>
        <v>10.772964311464131</v>
      </c>
      <c r="G1181" s="21">
        <f>IF(F1181&lt;=86,Spectrum.Pricing.Table!$C$8, IF(F1181&lt;=499,Spectrum.Pricing.Table!$C$9,IF(F1181&lt;=999,Spectrum.Pricing.Table!$C$10,IF(F1181&gt;1000,Spectrum.Pricing.Table!$C$11))))</f>
        <v>0</v>
      </c>
      <c r="H1181" s="22" t="e">
        <f>VLOOKUP(G1181,Spectrum.Pricing.Table!$C$7:$H$11,3,0)</f>
        <v>#N/A</v>
      </c>
      <c r="I1181" s="28" t="e">
        <f>VLOOKUP(G1181,Spectrum.Pricing.Table!$C$7:$H$11,4,0)</f>
        <v>#N/A</v>
      </c>
      <c r="J1181" s="26">
        <v>70</v>
      </c>
      <c r="K1181" s="24" t="e">
        <f t="shared" si="37"/>
        <v>#N/A</v>
      </c>
    </row>
    <row r="1182" spans="1:11" x14ac:dyDescent="0.3">
      <c r="A1182" s="1">
        <v>23005</v>
      </c>
      <c r="B1182" t="s">
        <v>2064</v>
      </c>
      <c r="C1182" t="s">
        <v>1165</v>
      </c>
      <c r="D1182" s="3">
        <v>281674</v>
      </c>
      <c r="E1182" s="26">
        <v>835.24</v>
      </c>
      <c r="F1182" s="26">
        <f t="shared" si="36"/>
        <v>337.23720128346343</v>
      </c>
      <c r="G1182" s="21">
        <f>IF(F1182&lt;=86,Spectrum.Pricing.Table!$C$8, IF(F1182&lt;=499,Spectrum.Pricing.Table!$C$9,IF(F1182&lt;=999,Spectrum.Pricing.Table!$C$10,IF(F1182&gt;1000,Spectrum.Pricing.Table!$C$11))))</f>
        <v>0</v>
      </c>
      <c r="H1182" s="22" t="e">
        <f>VLOOKUP(G1182,Spectrum.Pricing.Table!$C$7:$H$11,3,0)</f>
        <v>#N/A</v>
      </c>
      <c r="I1182" s="28" t="e">
        <f>VLOOKUP(G1182,Spectrum.Pricing.Table!$C$7:$H$11,4,0)</f>
        <v>#N/A</v>
      </c>
      <c r="J1182" s="26">
        <v>70</v>
      </c>
      <c r="K1182" s="24" t="e">
        <f t="shared" si="37"/>
        <v>#N/A</v>
      </c>
    </row>
    <row r="1183" spans="1:11" x14ac:dyDescent="0.3">
      <c r="A1183" s="1">
        <v>23007</v>
      </c>
      <c r="B1183" t="s">
        <v>2065</v>
      </c>
      <c r="C1183" t="s">
        <v>69</v>
      </c>
      <c r="D1183" s="3">
        <v>30768</v>
      </c>
      <c r="E1183" s="26">
        <v>1696.61</v>
      </c>
      <c r="F1183" s="26">
        <f t="shared" si="36"/>
        <v>18.134986826672012</v>
      </c>
      <c r="G1183" s="21">
        <f>IF(F1183&lt;=86,Spectrum.Pricing.Table!$C$8, IF(F1183&lt;=499,Spectrum.Pricing.Table!$C$9,IF(F1183&lt;=999,Spectrum.Pricing.Table!$C$10,IF(F1183&gt;1000,Spectrum.Pricing.Table!$C$11))))</f>
        <v>0</v>
      </c>
      <c r="H1183" s="22" t="e">
        <f>VLOOKUP(G1183,Spectrum.Pricing.Table!$C$7:$H$11,3,0)</f>
        <v>#N/A</v>
      </c>
      <c r="I1183" s="28" t="e">
        <f>VLOOKUP(G1183,Spectrum.Pricing.Table!$C$7:$H$11,4,0)</f>
        <v>#N/A</v>
      </c>
      <c r="J1183" s="26">
        <v>70</v>
      </c>
      <c r="K1183" s="24" t="e">
        <f t="shared" si="37"/>
        <v>#N/A</v>
      </c>
    </row>
    <row r="1184" spans="1:11" x14ac:dyDescent="0.3">
      <c r="A1184" s="1">
        <v>23009</v>
      </c>
      <c r="B1184" t="s">
        <v>2066</v>
      </c>
      <c r="C1184" t="s">
        <v>896</v>
      </c>
      <c r="D1184" s="3">
        <v>54418</v>
      </c>
      <c r="E1184" s="26">
        <v>1586.89</v>
      </c>
      <c r="F1184" s="26">
        <f t="shared" si="36"/>
        <v>34.292231975751314</v>
      </c>
      <c r="G1184" s="21">
        <f>IF(F1184&lt;=86,Spectrum.Pricing.Table!$C$8, IF(F1184&lt;=499,Spectrum.Pricing.Table!$C$9,IF(F1184&lt;=999,Spectrum.Pricing.Table!$C$10,IF(F1184&gt;1000,Spectrum.Pricing.Table!$C$11))))</f>
        <v>0</v>
      </c>
      <c r="H1184" s="22" t="e">
        <f>VLOOKUP(G1184,Spectrum.Pricing.Table!$C$7:$H$11,3,0)</f>
        <v>#N/A</v>
      </c>
      <c r="I1184" s="28" t="e">
        <f>VLOOKUP(G1184,Spectrum.Pricing.Table!$C$7:$H$11,4,0)</f>
        <v>#N/A</v>
      </c>
      <c r="J1184" s="26">
        <v>70</v>
      </c>
      <c r="K1184" s="24" t="e">
        <f t="shared" si="37"/>
        <v>#N/A</v>
      </c>
    </row>
    <row r="1185" spans="1:11" x14ac:dyDescent="0.3">
      <c r="A1185" s="1">
        <v>23011</v>
      </c>
      <c r="B1185" t="s">
        <v>2067</v>
      </c>
      <c r="C1185" t="s">
        <v>2068</v>
      </c>
      <c r="D1185" s="3">
        <v>122151</v>
      </c>
      <c r="E1185" s="26">
        <v>867.52</v>
      </c>
      <c r="F1185" s="26">
        <f t="shared" si="36"/>
        <v>140.80482294356327</v>
      </c>
      <c r="G1185" s="21">
        <f>IF(F1185&lt;=86,Spectrum.Pricing.Table!$C$8, IF(F1185&lt;=499,Spectrum.Pricing.Table!$C$9,IF(F1185&lt;=999,Spectrum.Pricing.Table!$C$10,IF(F1185&gt;1000,Spectrum.Pricing.Table!$C$11))))</f>
        <v>0</v>
      </c>
      <c r="H1185" s="22" t="e">
        <f>VLOOKUP(G1185,Spectrum.Pricing.Table!$C$7:$H$11,3,0)</f>
        <v>#N/A</v>
      </c>
      <c r="I1185" s="28" t="e">
        <f>VLOOKUP(G1185,Spectrum.Pricing.Table!$C$7:$H$11,4,0)</f>
        <v>#N/A</v>
      </c>
      <c r="J1185" s="26">
        <v>70</v>
      </c>
      <c r="K1185" s="24" t="e">
        <f t="shared" si="37"/>
        <v>#N/A</v>
      </c>
    </row>
    <row r="1186" spans="1:11" x14ac:dyDescent="0.3">
      <c r="A1186" s="1">
        <v>23013</v>
      </c>
      <c r="B1186" t="s">
        <v>2069</v>
      </c>
      <c r="C1186" t="s">
        <v>1211</v>
      </c>
      <c r="D1186" s="3">
        <v>39736</v>
      </c>
      <c r="E1186" s="26">
        <v>365.13</v>
      </c>
      <c r="F1186" s="26">
        <f t="shared" si="36"/>
        <v>108.82699312573604</v>
      </c>
      <c r="G1186" s="21">
        <f>IF(F1186&lt;=86,Spectrum.Pricing.Table!$C$8, IF(F1186&lt;=499,Spectrum.Pricing.Table!$C$9,IF(F1186&lt;=999,Spectrum.Pricing.Table!$C$10,IF(F1186&gt;1000,Spectrum.Pricing.Table!$C$11))))</f>
        <v>0</v>
      </c>
      <c r="H1186" s="22" t="e">
        <f>VLOOKUP(G1186,Spectrum.Pricing.Table!$C$7:$H$11,3,0)</f>
        <v>#N/A</v>
      </c>
      <c r="I1186" s="28" t="e">
        <f>VLOOKUP(G1186,Spectrum.Pricing.Table!$C$7:$H$11,4,0)</f>
        <v>#N/A</v>
      </c>
      <c r="J1186" s="26">
        <v>70</v>
      </c>
      <c r="K1186" s="24" t="e">
        <f t="shared" si="37"/>
        <v>#N/A</v>
      </c>
    </row>
    <row r="1187" spans="1:11" x14ac:dyDescent="0.3">
      <c r="A1187" s="1">
        <v>23015</v>
      </c>
      <c r="B1187" t="s">
        <v>2070</v>
      </c>
      <c r="C1187" t="s">
        <v>313</v>
      </c>
      <c r="D1187" s="3">
        <v>34457</v>
      </c>
      <c r="E1187" s="26">
        <v>455.82</v>
      </c>
      <c r="F1187" s="26">
        <f t="shared" si="36"/>
        <v>75.593436005440751</v>
      </c>
      <c r="G1187" s="21">
        <f>IF(F1187&lt;=86,Spectrum.Pricing.Table!$C$8, IF(F1187&lt;=499,Spectrum.Pricing.Table!$C$9,IF(F1187&lt;=999,Spectrum.Pricing.Table!$C$10,IF(F1187&gt;1000,Spectrum.Pricing.Table!$C$11))))</f>
        <v>0</v>
      </c>
      <c r="H1187" s="22" t="e">
        <f>VLOOKUP(G1187,Spectrum.Pricing.Table!$C$7:$H$11,3,0)</f>
        <v>#N/A</v>
      </c>
      <c r="I1187" s="28" t="e">
        <f>VLOOKUP(G1187,Spectrum.Pricing.Table!$C$7:$H$11,4,0)</f>
        <v>#N/A</v>
      </c>
      <c r="J1187" s="26">
        <v>70</v>
      </c>
      <c r="K1187" s="24" t="e">
        <f t="shared" si="37"/>
        <v>#N/A</v>
      </c>
    </row>
    <row r="1188" spans="1:11" x14ac:dyDescent="0.3">
      <c r="A1188" s="1">
        <v>23017</v>
      </c>
      <c r="B1188" t="s">
        <v>2071</v>
      </c>
      <c r="C1188" t="s">
        <v>2072</v>
      </c>
      <c r="D1188" s="3">
        <v>57833</v>
      </c>
      <c r="E1188" s="26">
        <v>2076.84</v>
      </c>
      <c r="F1188" s="26">
        <f t="shared" si="36"/>
        <v>27.846632383813869</v>
      </c>
      <c r="G1188" s="21">
        <f>IF(F1188&lt;=86,Spectrum.Pricing.Table!$C$8, IF(F1188&lt;=499,Spectrum.Pricing.Table!$C$9,IF(F1188&lt;=999,Spectrum.Pricing.Table!$C$10,IF(F1188&gt;1000,Spectrum.Pricing.Table!$C$11))))</f>
        <v>0</v>
      </c>
      <c r="H1188" s="22" t="e">
        <f>VLOOKUP(G1188,Spectrum.Pricing.Table!$C$7:$H$11,3,0)</f>
        <v>#N/A</v>
      </c>
      <c r="I1188" s="28" t="e">
        <f>VLOOKUP(G1188,Spectrum.Pricing.Table!$C$7:$H$11,4,0)</f>
        <v>#N/A</v>
      </c>
      <c r="J1188" s="26">
        <v>70</v>
      </c>
      <c r="K1188" s="24" t="e">
        <f t="shared" si="37"/>
        <v>#N/A</v>
      </c>
    </row>
    <row r="1189" spans="1:11" x14ac:dyDescent="0.3">
      <c r="A1189" s="1">
        <v>23019</v>
      </c>
      <c r="B1189" t="s">
        <v>2073</v>
      </c>
      <c r="C1189" t="s">
        <v>2074</v>
      </c>
      <c r="D1189" s="3">
        <v>153923</v>
      </c>
      <c r="E1189" s="26">
        <v>3397.36</v>
      </c>
      <c r="F1189" s="26">
        <f t="shared" si="36"/>
        <v>45.306649869310284</v>
      </c>
      <c r="G1189" s="21">
        <f>IF(F1189&lt;=86,Spectrum.Pricing.Table!$C$8, IF(F1189&lt;=499,Spectrum.Pricing.Table!$C$9,IF(F1189&lt;=999,Spectrum.Pricing.Table!$C$10,IF(F1189&gt;1000,Spectrum.Pricing.Table!$C$11))))</f>
        <v>0</v>
      </c>
      <c r="H1189" s="22" t="e">
        <f>VLOOKUP(G1189,Spectrum.Pricing.Table!$C$7:$H$11,3,0)</f>
        <v>#N/A</v>
      </c>
      <c r="I1189" s="28" t="e">
        <f>VLOOKUP(G1189,Spectrum.Pricing.Table!$C$7:$H$11,4,0)</f>
        <v>#N/A</v>
      </c>
      <c r="J1189" s="26">
        <v>70</v>
      </c>
      <c r="K1189" s="24" t="e">
        <f t="shared" si="37"/>
        <v>#N/A</v>
      </c>
    </row>
    <row r="1190" spans="1:11" x14ac:dyDescent="0.3">
      <c r="A1190" s="1">
        <v>23021</v>
      </c>
      <c r="B1190" t="s">
        <v>2075</v>
      </c>
      <c r="C1190" t="s">
        <v>2076</v>
      </c>
      <c r="D1190" s="3">
        <v>17535</v>
      </c>
      <c r="E1190" s="26">
        <v>3960.86</v>
      </c>
      <c r="F1190" s="26">
        <f t="shared" si="36"/>
        <v>4.4270688688820101</v>
      </c>
      <c r="G1190" s="21">
        <f>IF(F1190&lt;=86,Spectrum.Pricing.Table!$C$8, IF(F1190&lt;=499,Spectrum.Pricing.Table!$C$9,IF(F1190&lt;=999,Spectrum.Pricing.Table!$C$10,IF(F1190&gt;1000,Spectrum.Pricing.Table!$C$11))))</f>
        <v>0</v>
      </c>
      <c r="H1190" s="22" t="e">
        <f>VLOOKUP(G1190,Spectrum.Pricing.Table!$C$7:$H$11,3,0)</f>
        <v>#N/A</v>
      </c>
      <c r="I1190" s="28" t="e">
        <f>VLOOKUP(G1190,Spectrum.Pricing.Table!$C$7:$H$11,4,0)</f>
        <v>#N/A</v>
      </c>
      <c r="J1190" s="26">
        <v>70</v>
      </c>
      <c r="K1190" s="24" t="e">
        <f t="shared" si="37"/>
        <v>#N/A</v>
      </c>
    </row>
    <row r="1191" spans="1:11" x14ac:dyDescent="0.3">
      <c r="A1191" s="1">
        <v>23023</v>
      </c>
      <c r="B1191" t="s">
        <v>2077</v>
      </c>
      <c r="C1191" t="s">
        <v>2078</v>
      </c>
      <c r="D1191" s="3">
        <v>35293</v>
      </c>
      <c r="E1191" s="26">
        <v>253.69</v>
      </c>
      <c r="F1191" s="26">
        <f t="shared" si="36"/>
        <v>139.11860932634318</v>
      </c>
      <c r="G1191" s="21">
        <f>IF(F1191&lt;=86,Spectrum.Pricing.Table!$C$8, IF(F1191&lt;=499,Spectrum.Pricing.Table!$C$9,IF(F1191&lt;=999,Spectrum.Pricing.Table!$C$10,IF(F1191&gt;1000,Spectrum.Pricing.Table!$C$11))))</f>
        <v>0</v>
      </c>
      <c r="H1191" s="22" t="e">
        <f>VLOOKUP(G1191,Spectrum.Pricing.Table!$C$7:$H$11,3,0)</f>
        <v>#N/A</v>
      </c>
      <c r="I1191" s="28" t="e">
        <f>VLOOKUP(G1191,Spectrum.Pricing.Table!$C$7:$H$11,4,0)</f>
        <v>#N/A</v>
      </c>
      <c r="J1191" s="26">
        <v>70</v>
      </c>
      <c r="K1191" s="24" t="e">
        <f t="shared" si="37"/>
        <v>#N/A</v>
      </c>
    </row>
    <row r="1192" spans="1:11" x14ac:dyDescent="0.3">
      <c r="A1192" s="1">
        <v>23025</v>
      </c>
      <c r="B1192" t="s">
        <v>2079</v>
      </c>
      <c r="C1192" t="s">
        <v>2080</v>
      </c>
      <c r="D1192" s="3">
        <v>52228</v>
      </c>
      <c r="E1192" s="26">
        <v>3924.4</v>
      </c>
      <c r="F1192" s="26">
        <f t="shared" si="36"/>
        <v>13.308531240444399</v>
      </c>
      <c r="G1192" s="21">
        <f>IF(F1192&lt;=86,Spectrum.Pricing.Table!$C$8, IF(F1192&lt;=499,Spectrum.Pricing.Table!$C$9,IF(F1192&lt;=999,Spectrum.Pricing.Table!$C$10,IF(F1192&gt;1000,Spectrum.Pricing.Table!$C$11))))</f>
        <v>0</v>
      </c>
      <c r="H1192" s="22" t="e">
        <f>VLOOKUP(G1192,Spectrum.Pricing.Table!$C$7:$H$11,3,0)</f>
        <v>#N/A</v>
      </c>
      <c r="I1192" s="28" t="e">
        <f>VLOOKUP(G1192,Spectrum.Pricing.Table!$C$7:$H$11,4,0)</f>
        <v>#N/A</v>
      </c>
      <c r="J1192" s="26">
        <v>70</v>
      </c>
      <c r="K1192" s="24" t="e">
        <f t="shared" si="37"/>
        <v>#N/A</v>
      </c>
    </row>
    <row r="1193" spans="1:11" x14ac:dyDescent="0.3">
      <c r="A1193" s="1">
        <v>23027</v>
      </c>
      <c r="B1193" t="s">
        <v>2081</v>
      </c>
      <c r="C1193" t="s">
        <v>2082</v>
      </c>
      <c r="D1193" s="3">
        <v>38786</v>
      </c>
      <c r="E1193" s="26">
        <v>729.92</v>
      </c>
      <c r="F1193" s="26">
        <f t="shared" si="36"/>
        <v>53.137330118369142</v>
      </c>
      <c r="G1193" s="21">
        <f>IF(F1193&lt;=86,Spectrum.Pricing.Table!$C$8, IF(F1193&lt;=499,Spectrum.Pricing.Table!$C$9,IF(F1193&lt;=999,Spectrum.Pricing.Table!$C$10,IF(F1193&gt;1000,Spectrum.Pricing.Table!$C$11))))</f>
        <v>0</v>
      </c>
      <c r="H1193" s="22" t="e">
        <f>VLOOKUP(G1193,Spectrum.Pricing.Table!$C$7:$H$11,3,0)</f>
        <v>#N/A</v>
      </c>
      <c r="I1193" s="28" t="e">
        <f>VLOOKUP(G1193,Spectrum.Pricing.Table!$C$7:$H$11,4,0)</f>
        <v>#N/A</v>
      </c>
      <c r="J1193" s="26">
        <v>70</v>
      </c>
      <c r="K1193" s="24" t="e">
        <f t="shared" si="37"/>
        <v>#N/A</v>
      </c>
    </row>
    <row r="1194" spans="1:11" x14ac:dyDescent="0.3">
      <c r="A1194" s="1">
        <v>23029</v>
      </c>
      <c r="B1194" t="s">
        <v>2083</v>
      </c>
      <c r="C1194" t="s">
        <v>142</v>
      </c>
      <c r="D1194" s="3">
        <v>32856</v>
      </c>
      <c r="E1194" s="26">
        <v>2562.66</v>
      </c>
      <c r="F1194" s="26">
        <f t="shared" si="36"/>
        <v>12.821053124487838</v>
      </c>
      <c r="G1194" s="21">
        <f>IF(F1194&lt;=86,Spectrum.Pricing.Table!$C$8, IF(F1194&lt;=499,Spectrum.Pricing.Table!$C$9,IF(F1194&lt;=999,Spectrum.Pricing.Table!$C$10,IF(F1194&gt;1000,Spectrum.Pricing.Table!$C$11))))</f>
        <v>0</v>
      </c>
      <c r="H1194" s="22" t="e">
        <f>VLOOKUP(G1194,Spectrum.Pricing.Table!$C$7:$H$11,3,0)</f>
        <v>#N/A</v>
      </c>
      <c r="I1194" s="28" t="e">
        <f>VLOOKUP(G1194,Spectrum.Pricing.Table!$C$7:$H$11,4,0)</f>
        <v>#N/A</v>
      </c>
      <c r="J1194" s="26">
        <v>70</v>
      </c>
      <c r="K1194" s="24" t="e">
        <f t="shared" si="37"/>
        <v>#N/A</v>
      </c>
    </row>
    <row r="1195" spans="1:11" x14ac:dyDescent="0.3">
      <c r="A1195" s="1">
        <v>23031</v>
      </c>
      <c r="B1195" t="s">
        <v>2084</v>
      </c>
      <c r="C1195" t="s">
        <v>2085</v>
      </c>
      <c r="D1195" s="3">
        <v>197131</v>
      </c>
      <c r="E1195" s="26">
        <v>990.71</v>
      </c>
      <c r="F1195" s="26">
        <f t="shared" si="36"/>
        <v>198.97951973836945</v>
      </c>
      <c r="G1195" s="21">
        <f>IF(F1195&lt;=86,Spectrum.Pricing.Table!$C$8, IF(F1195&lt;=499,Spectrum.Pricing.Table!$C$9,IF(F1195&lt;=999,Spectrum.Pricing.Table!$C$10,IF(F1195&gt;1000,Spectrum.Pricing.Table!$C$11))))</f>
        <v>0</v>
      </c>
      <c r="H1195" s="22" t="e">
        <f>VLOOKUP(G1195,Spectrum.Pricing.Table!$C$7:$H$11,3,0)</f>
        <v>#N/A</v>
      </c>
      <c r="I1195" s="28" t="e">
        <f>VLOOKUP(G1195,Spectrum.Pricing.Table!$C$7:$H$11,4,0)</f>
        <v>#N/A</v>
      </c>
      <c r="J1195" s="26">
        <v>70</v>
      </c>
      <c r="K1195" s="24" t="e">
        <f t="shared" si="37"/>
        <v>#N/A</v>
      </c>
    </row>
    <row r="1196" spans="1:11" x14ac:dyDescent="0.3">
      <c r="A1196" s="1">
        <v>24001</v>
      </c>
      <c r="B1196" t="s">
        <v>2089</v>
      </c>
      <c r="C1196" t="s">
        <v>2090</v>
      </c>
      <c r="D1196" s="3">
        <v>75087</v>
      </c>
      <c r="E1196" s="26">
        <v>424.16</v>
      </c>
      <c r="F1196" s="26">
        <f t="shared" si="36"/>
        <v>177.0251791776688</v>
      </c>
      <c r="G1196" s="21">
        <f>IF(F1196&lt;=86,Spectrum.Pricing.Table!$C$8, IF(F1196&lt;=499,Spectrum.Pricing.Table!$C$9,IF(F1196&lt;=999,Spectrum.Pricing.Table!$C$10,IF(F1196&gt;1000,Spectrum.Pricing.Table!$C$11))))</f>
        <v>0</v>
      </c>
      <c r="H1196" s="22" t="e">
        <f>VLOOKUP(G1196,Spectrum.Pricing.Table!$C$7:$H$11,3,0)</f>
        <v>#N/A</v>
      </c>
      <c r="I1196" s="28" t="e">
        <f>VLOOKUP(G1196,Spectrum.Pricing.Table!$C$7:$H$11,4,0)</f>
        <v>#N/A</v>
      </c>
      <c r="J1196" s="26">
        <v>70</v>
      </c>
      <c r="K1196" s="24" t="e">
        <f t="shared" si="37"/>
        <v>#N/A</v>
      </c>
    </row>
    <row r="1197" spans="1:11" x14ac:dyDescent="0.3">
      <c r="A1197" s="1">
        <v>24003</v>
      </c>
      <c r="B1197" t="s">
        <v>2091</v>
      </c>
      <c r="C1197" t="s">
        <v>2092</v>
      </c>
      <c r="D1197" s="3">
        <v>537656</v>
      </c>
      <c r="E1197" s="26">
        <v>414.9</v>
      </c>
      <c r="F1197" s="26">
        <f t="shared" si="36"/>
        <v>1295.8688840684504</v>
      </c>
      <c r="G1197" s="21">
        <f>IF(F1197&lt;=86,Spectrum.Pricing.Table!$C$8, IF(F1197&lt;=499,Spectrum.Pricing.Table!$C$9,IF(F1197&lt;=999,Spectrum.Pricing.Table!$C$10,IF(F1197&gt;1000,Spectrum.Pricing.Table!$C$11))))</f>
        <v>0</v>
      </c>
      <c r="H1197" s="22" t="e">
        <f>VLOOKUP(G1197,Spectrum.Pricing.Table!$C$7:$H$11,3,0)</f>
        <v>#N/A</v>
      </c>
      <c r="I1197" s="28" t="e">
        <f>VLOOKUP(G1197,Spectrum.Pricing.Table!$C$7:$H$11,4,0)</f>
        <v>#N/A</v>
      </c>
      <c r="J1197" s="26">
        <v>70</v>
      </c>
      <c r="K1197" s="24" t="e">
        <f t="shared" si="37"/>
        <v>#N/A</v>
      </c>
    </row>
    <row r="1198" spans="1:11" x14ac:dyDescent="0.3">
      <c r="A1198" s="1">
        <v>24510</v>
      </c>
      <c r="B1198" t="s">
        <v>2129</v>
      </c>
      <c r="C1198" t="s">
        <v>2130</v>
      </c>
      <c r="D1198" s="3">
        <v>620961</v>
      </c>
      <c r="E1198" s="26">
        <v>80.94</v>
      </c>
      <c r="F1198" s="26">
        <f t="shared" si="36"/>
        <v>7671.8680504077092</v>
      </c>
      <c r="G1198" s="21">
        <f>IF(F1198&lt;=86,Spectrum.Pricing.Table!$C$8, IF(F1198&lt;=499,Spectrum.Pricing.Table!$C$9,IF(F1198&lt;=999,Spectrum.Pricing.Table!$C$10,IF(F1198&gt;1000,Spectrum.Pricing.Table!$C$11))))</f>
        <v>0</v>
      </c>
      <c r="H1198" s="22" t="e">
        <f>VLOOKUP(G1198,Spectrum.Pricing.Table!$C$7:$H$11,3,0)</f>
        <v>#N/A</v>
      </c>
      <c r="I1198" s="28" t="e">
        <f>VLOOKUP(G1198,Spectrum.Pricing.Table!$C$7:$H$11,4,0)</f>
        <v>#N/A</v>
      </c>
      <c r="J1198" s="26">
        <v>70</v>
      </c>
      <c r="K1198" s="24" t="e">
        <f t="shared" si="37"/>
        <v>#N/A</v>
      </c>
    </row>
    <row r="1199" spans="1:11" x14ac:dyDescent="0.3">
      <c r="A1199" s="1">
        <v>24005</v>
      </c>
      <c r="B1199" t="s">
        <v>2093</v>
      </c>
      <c r="C1199" t="s">
        <v>2094</v>
      </c>
      <c r="D1199" s="3">
        <v>805029</v>
      </c>
      <c r="E1199" s="26">
        <v>598.29999999999995</v>
      </c>
      <c r="F1199" s="26">
        <f t="shared" si="36"/>
        <v>1345.527327427712</v>
      </c>
      <c r="G1199" s="21">
        <f>IF(F1199&lt;=86,Spectrum.Pricing.Table!$C$8, IF(F1199&lt;=499,Spectrum.Pricing.Table!$C$9,IF(F1199&lt;=999,Spectrum.Pricing.Table!$C$10,IF(F1199&gt;1000,Spectrum.Pricing.Table!$C$11))))</f>
        <v>0</v>
      </c>
      <c r="H1199" s="22" t="e">
        <f>VLOOKUP(G1199,Spectrum.Pricing.Table!$C$7:$H$11,3,0)</f>
        <v>#N/A</v>
      </c>
      <c r="I1199" s="28" t="e">
        <f>VLOOKUP(G1199,Spectrum.Pricing.Table!$C$7:$H$11,4,0)</f>
        <v>#N/A</v>
      </c>
      <c r="J1199" s="26">
        <v>70</v>
      </c>
      <c r="K1199" s="24" t="e">
        <f t="shared" si="37"/>
        <v>#N/A</v>
      </c>
    </row>
    <row r="1200" spans="1:11" x14ac:dyDescent="0.3">
      <c r="A1200" s="1">
        <v>24009</v>
      </c>
      <c r="B1200" t="s">
        <v>2096</v>
      </c>
      <c r="C1200" t="s">
        <v>2097</v>
      </c>
      <c r="D1200" s="3">
        <v>88737</v>
      </c>
      <c r="E1200" s="26">
        <v>213.15</v>
      </c>
      <c r="F1200" s="26">
        <f t="shared" si="36"/>
        <v>416.31245601688948</v>
      </c>
      <c r="G1200" s="21">
        <f>IF(F1200&lt;=86,Spectrum.Pricing.Table!$C$8, IF(F1200&lt;=499,Spectrum.Pricing.Table!$C$9,IF(F1200&lt;=999,Spectrum.Pricing.Table!$C$10,IF(F1200&gt;1000,Spectrum.Pricing.Table!$C$11))))</f>
        <v>0</v>
      </c>
      <c r="H1200" s="22" t="e">
        <f>VLOOKUP(G1200,Spectrum.Pricing.Table!$C$7:$H$11,3,0)</f>
        <v>#N/A</v>
      </c>
      <c r="I1200" s="28" t="e">
        <f>VLOOKUP(G1200,Spectrum.Pricing.Table!$C$7:$H$11,4,0)</f>
        <v>#N/A</v>
      </c>
      <c r="J1200" s="26">
        <v>70</v>
      </c>
      <c r="K1200" s="24" t="e">
        <f t="shared" si="37"/>
        <v>#N/A</v>
      </c>
    </row>
    <row r="1201" spans="1:11" x14ac:dyDescent="0.3">
      <c r="A1201" s="1">
        <v>24011</v>
      </c>
      <c r="B1201" t="s">
        <v>2098</v>
      </c>
      <c r="C1201" t="s">
        <v>2099</v>
      </c>
      <c r="D1201" s="3">
        <v>33066</v>
      </c>
      <c r="E1201" s="26">
        <v>319.42</v>
      </c>
      <c r="F1201" s="26">
        <f t="shared" si="36"/>
        <v>103.51887796631394</v>
      </c>
      <c r="G1201" s="21">
        <f>IF(F1201&lt;=86,Spectrum.Pricing.Table!$C$8, IF(F1201&lt;=499,Spectrum.Pricing.Table!$C$9,IF(F1201&lt;=999,Spectrum.Pricing.Table!$C$10,IF(F1201&gt;1000,Spectrum.Pricing.Table!$C$11))))</f>
        <v>0</v>
      </c>
      <c r="H1201" s="22" t="e">
        <f>VLOOKUP(G1201,Spectrum.Pricing.Table!$C$7:$H$11,3,0)</f>
        <v>#N/A</v>
      </c>
      <c r="I1201" s="28" t="e">
        <f>VLOOKUP(G1201,Spectrum.Pricing.Table!$C$7:$H$11,4,0)</f>
        <v>#N/A</v>
      </c>
      <c r="J1201" s="26">
        <v>70</v>
      </c>
      <c r="K1201" s="24" t="e">
        <f t="shared" si="37"/>
        <v>#N/A</v>
      </c>
    </row>
    <row r="1202" spans="1:11" x14ac:dyDescent="0.3">
      <c r="A1202" s="1">
        <v>24013</v>
      </c>
      <c r="B1202" t="s">
        <v>2100</v>
      </c>
      <c r="C1202" t="s">
        <v>258</v>
      </c>
      <c r="D1202" s="3">
        <v>167134</v>
      </c>
      <c r="E1202" s="26">
        <v>447.59</v>
      </c>
      <c r="F1202" s="26">
        <f t="shared" si="36"/>
        <v>373.40869992627182</v>
      </c>
      <c r="G1202" s="21">
        <f>IF(F1202&lt;=86,Spectrum.Pricing.Table!$C$8, IF(F1202&lt;=499,Spectrum.Pricing.Table!$C$9,IF(F1202&lt;=999,Spectrum.Pricing.Table!$C$10,IF(F1202&gt;1000,Spectrum.Pricing.Table!$C$11))))</f>
        <v>0</v>
      </c>
      <c r="H1202" s="22" t="e">
        <f>VLOOKUP(G1202,Spectrum.Pricing.Table!$C$7:$H$11,3,0)</f>
        <v>#N/A</v>
      </c>
      <c r="I1202" s="28" t="e">
        <f>VLOOKUP(G1202,Spectrum.Pricing.Table!$C$7:$H$11,4,0)</f>
        <v>#N/A</v>
      </c>
      <c r="J1202" s="26">
        <v>70</v>
      </c>
      <c r="K1202" s="24" t="e">
        <f t="shared" si="37"/>
        <v>#N/A</v>
      </c>
    </row>
    <row r="1203" spans="1:11" x14ac:dyDescent="0.3">
      <c r="A1203" s="1">
        <v>24015</v>
      </c>
      <c r="B1203" t="s">
        <v>2101</v>
      </c>
      <c r="C1203" t="s">
        <v>2102</v>
      </c>
      <c r="D1203" s="3">
        <v>101108</v>
      </c>
      <c r="E1203" s="26">
        <v>346.27</v>
      </c>
      <c r="F1203" s="26">
        <f t="shared" si="36"/>
        <v>291.99179830767901</v>
      </c>
      <c r="G1203" s="21">
        <f>IF(F1203&lt;=86,Spectrum.Pricing.Table!$C$8, IF(F1203&lt;=499,Spectrum.Pricing.Table!$C$9,IF(F1203&lt;=999,Spectrum.Pricing.Table!$C$10,IF(F1203&gt;1000,Spectrum.Pricing.Table!$C$11))))</f>
        <v>0</v>
      </c>
      <c r="H1203" s="22" t="e">
        <f>VLOOKUP(G1203,Spectrum.Pricing.Table!$C$7:$H$11,3,0)</f>
        <v>#N/A</v>
      </c>
      <c r="I1203" s="28" t="e">
        <f>VLOOKUP(G1203,Spectrum.Pricing.Table!$C$7:$H$11,4,0)</f>
        <v>#N/A</v>
      </c>
      <c r="J1203" s="26">
        <v>70</v>
      </c>
      <c r="K1203" s="24" t="e">
        <f t="shared" si="37"/>
        <v>#N/A</v>
      </c>
    </row>
    <row r="1204" spans="1:11" x14ac:dyDescent="0.3">
      <c r="A1204" s="1">
        <v>24017</v>
      </c>
      <c r="B1204" t="s">
        <v>2103</v>
      </c>
      <c r="C1204" t="s">
        <v>2104</v>
      </c>
      <c r="D1204" s="3">
        <v>146551</v>
      </c>
      <c r="E1204" s="26">
        <v>457.75</v>
      </c>
      <c r="F1204" s="26">
        <f t="shared" si="36"/>
        <v>320.15510649918076</v>
      </c>
      <c r="G1204" s="21">
        <f>IF(F1204&lt;=86,Spectrum.Pricing.Table!$C$8, IF(F1204&lt;=499,Spectrum.Pricing.Table!$C$9,IF(F1204&lt;=999,Spectrum.Pricing.Table!$C$10,IF(F1204&gt;1000,Spectrum.Pricing.Table!$C$11))))</f>
        <v>0</v>
      </c>
      <c r="H1204" s="22" t="e">
        <f>VLOOKUP(G1204,Spectrum.Pricing.Table!$C$7:$H$11,3,0)</f>
        <v>#N/A</v>
      </c>
      <c r="I1204" s="28" t="e">
        <f>VLOOKUP(G1204,Spectrum.Pricing.Table!$C$7:$H$11,4,0)</f>
        <v>#N/A</v>
      </c>
      <c r="J1204" s="26">
        <v>70</v>
      </c>
      <c r="K1204" s="24" t="e">
        <f t="shared" si="37"/>
        <v>#N/A</v>
      </c>
    </row>
    <row r="1205" spans="1:11" x14ac:dyDescent="0.3">
      <c r="A1205" s="1">
        <v>24019</v>
      </c>
      <c r="B1205" t="s">
        <v>2105</v>
      </c>
      <c r="C1205" t="s">
        <v>2106</v>
      </c>
      <c r="D1205" s="3">
        <v>32618</v>
      </c>
      <c r="E1205" s="26">
        <v>540.77</v>
      </c>
      <c r="F1205" s="26">
        <f t="shared" si="36"/>
        <v>60.317695138413747</v>
      </c>
      <c r="G1205" s="21">
        <f>IF(F1205&lt;=86,Spectrum.Pricing.Table!$C$8, IF(F1205&lt;=499,Spectrum.Pricing.Table!$C$9,IF(F1205&lt;=999,Spectrum.Pricing.Table!$C$10,IF(F1205&gt;1000,Spectrum.Pricing.Table!$C$11))))</f>
        <v>0</v>
      </c>
      <c r="H1205" s="22" t="e">
        <f>VLOOKUP(G1205,Spectrum.Pricing.Table!$C$7:$H$11,3,0)</f>
        <v>#N/A</v>
      </c>
      <c r="I1205" s="28" t="e">
        <f>VLOOKUP(G1205,Spectrum.Pricing.Table!$C$7:$H$11,4,0)</f>
        <v>#N/A</v>
      </c>
      <c r="J1205" s="26">
        <v>70</v>
      </c>
      <c r="K1205" s="24" t="e">
        <f t="shared" si="37"/>
        <v>#N/A</v>
      </c>
    </row>
    <row r="1206" spans="1:11" x14ac:dyDescent="0.3">
      <c r="A1206" s="1">
        <v>24021</v>
      </c>
      <c r="B1206" t="s">
        <v>2107</v>
      </c>
      <c r="C1206" t="s">
        <v>2108</v>
      </c>
      <c r="D1206" s="3">
        <v>233385</v>
      </c>
      <c r="E1206" s="26">
        <v>660.22</v>
      </c>
      <c r="F1206" s="26">
        <f t="shared" si="36"/>
        <v>353.49580442882672</v>
      </c>
      <c r="G1206" s="21">
        <f>IF(F1206&lt;=86,Spectrum.Pricing.Table!$C$8, IF(F1206&lt;=499,Spectrum.Pricing.Table!$C$9,IF(F1206&lt;=999,Spectrum.Pricing.Table!$C$10,IF(F1206&gt;1000,Spectrum.Pricing.Table!$C$11))))</f>
        <v>0</v>
      </c>
      <c r="H1206" s="22" t="e">
        <f>VLOOKUP(G1206,Spectrum.Pricing.Table!$C$7:$H$11,3,0)</f>
        <v>#N/A</v>
      </c>
      <c r="I1206" s="28" t="e">
        <f>VLOOKUP(G1206,Spectrum.Pricing.Table!$C$7:$H$11,4,0)</f>
        <v>#N/A</v>
      </c>
      <c r="J1206" s="26">
        <v>70</v>
      </c>
      <c r="K1206" s="24" t="e">
        <f t="shared" si="37"/>
        <v>#N/A</v>
      </c>
    </row>
    <row r="1207" spans="1:11" x14ac:dyDescent="0.3">
      <c r="A1207" s="1">
        <v>24023</v>
      </c>
      <c r="B1207" t="s">
        <v>2109</v>
      </c>
      <c r="C1207" t="s">
        <v>2110</v>
      </c>
      <c r="D1207" s="3">
        <v>30097</v>
      </c>
      <c r="E1207" s="26">
        <v>647.1</v>
      </c>
      <c r="F1207" s="26">
        <f t="shared" si="36"/>
        <v>46.510585690001541</v>
      </c>
      <c r="G1207" s="21">
        <f>IF(F1207&lt;=86,Spectrum.Pricing.Table!$C$8, IF(F1207&lt;=499,Spectrum.Pricing.Table!$C$9,IF(F1207&lt;=999,Spectrum.Pricing.Table!$C$10,IF(F1207&gt;1000,Spectrum.Pricing.Table!$C$11))))</f>
        <v>0</v>
      </c>
      <c r="H1207" s="22" t="e">
        <f>VLOOKUP(G1207,Spectrum.Pricing.Table!$C$7:$H$11,3,0)</f>
        <v>#N/A</v>
      </c>
      <c r="I1207" s="28" t="e">
        <f>VLOOKUP(G1207,Spectrum.Pricing.Table!$C$7:$H$11,4,0)</f>
        <v>#N/A</v>
      </c>
      <c r="J1207" s="26">
        <v>70</v>
      </c>
      <c r="K1207" s="24" t="e">
        <f t="shared" si="37"/>
        <v>#N/A</v>
      </c>
    </row>
    <row r="1208" spans="1:11" x14ac:dyDescent="0.3">
      <c r="A1208" s="1">
        <v>24025</v>
      </c>
      <c r="B1208" t="s">
        <v>2111</v>
      </c>
      <c r="C1208" t="s">
        <v>2112</v>
      </c>
      <c r="D1208" s="3">
        <v>244826</v>
      </c>
      <c r="E1208" s="26">
        <v>437.09</v>
      </c>
      <c r="F1208" s="26">
        <f t="shared" si="36"/>
        <v>560.12720492347114</v>
      </c>
      <c r="G1208" s="21">
        <f>IF(F1208&lt;=86,Spectrum.Pricing.Table!$C$8, IF(F1208&lt;=499,Spectrum.Pricing.Table!$C$9,IF(F1208&lt;=999,Spectrum.Pricing.Table!$C$10,IF(F1208&gt;1000,Spectrum.Pricing.Table!$C$11))))</f>
        <v>0</v>
      </c>
      <c r="H1208" s="22" t="e">
        <f>VLOOKUP(G1208,Spectrum.Pricing.Table!$C$7:$H$11,3,0)</f>
        <v>#N/A</v>
      </c>
      <c r="I1208" s="28" t="e">
        <f>VLOOKUP(G1208,Spectrum.Pricing.Table!$C$7:$H$11,4,0)</f>
        <v>#N/A</v>
      </c>
      <c r="J1208" s="26">
        <v>70</v>
      </c>
      <c r="K1208" s="24" t="e">
        <f t="shared" si="37"/>
        <v>#N/A</v>
      </c>
    </row>
    <row r="1209" spans="1:11" x14ac:dyDescent="0.3">
      <c r="A1209" s="1">
        <v>24027</v>
      </c>
      <c r="B1209" t="s">
        <v>2113</v>
      </c>
      <c r="C1209" t="s">
        <v>299</v>
      </c>
      <c r="D1209" s="3">
        <v>287085</v>
      </c>
      <c r="E1209" s="26">
        <v>250.74</v>
      </c>
      <c r="F1209" s="26">
        <f t="shared" si="36"/>
        <v>1144.9509452022014</v>
      </c>
      <c r="G1209" s="21">
        <f>IF(F1209&lt;=86,Spectrum.Pricing.Table!$C$8, IF(F1209&lt;=499,Spectrum.Pricing.Table!$C$9,IF(F1209&lt;=999,Spectrum.Pricing.Table!$C$10,IF(F1209&gt;1000,Spectrum.Pricing.Table!$C$11))))</f>
        <v>0</v>
      </c>
      <c r="H1209" s="22" t="e">
        <f>VLOOKUP(G1209,Spectrum.Pricing.Table!$C$7:$H$11,3,0)</f>
        <v>#N/A</v>
      </c>
      <c r="I1209" s="28" t="e">
        <f>VLOOKUP(G1209,Spectrum.Pricing.Table!$C$7:$H$11,4,0)</f>
        <v>#N/A</v>
      </c>
      <c r="J1209" s="26">
        <v>70</v>
      </c>
      <c r="K1209" s="24" t="e">
        <f t="shared" si="37"/>
        <v>#N/A</v>
      </c>
    </row>
    <row r="1210" spans="1:11" x14ac:dyDescent="0.3">
      <c r="A1210" s="1">
        <v>24029</v>
      </c>
      <c r="B1210" t="s">
        <v>2114</v>
      </c>
      <c r="C1210" t="s">
        <v>637</v>
      </c>
      <c r="D1210" s="3">
        <v>20197</v>
      </c>
      <c r="E1210" s="26">
        <v>277.02999999999997</v>
      </c>
      <c r="F1210" s="26">
        <f t="shared" si="36"/>
        <v>72.905461502364375</v>
      </c>
      <c r="G1210" s="21">
        <f>IF(F1210&lt;=86,Spectrum.Pricing.Table!$C$8, IF(F1210&lt;=499,Spectrum.Pricing.Table!$C$9,IF(F1210&lt;=999,Spectrum.Pricing.Table!$C$10,IF(F1210&gt;1000,Spectrum.Pricing.Table!$C$11))))</f>
        <v>0</v>
      </c>
      <c r="H1210" s="22" t="e">
        <f>VLOOKUP(G1210,Spectrum.Pricing.Table!$C$7:$H$11,3,0)</f>
        <v>#N/A</v>
      </c>
      <c r="I1210" s="28" t="e">
        <f>VLOOKUP(G1210,Spectrum.Pricing.Table!$C$7:$H$11,4,0)</f>
        <v>#N/A</v>
      </c>
      <c r="J1210" s="26">
        <v>70</v>
      </c>
      <c r="K1210" s="24" t="e">
        <f t="shared" si="37"/>
        <v>#N/A</v>
      </c>
    </row>
    <row r="1211" spans="1:11" x14ac:dyDescent="0.3">
      <c r="A1211" s="1">
        <v>24031</v>
      </c>
      <c r="B1211" t="s">
        <v>2115</v>
      </c>
      <c r="C1211" t="s">
        <v>114</v>
      </c>
      <c r="D1211" s="3">
        <v>971777</v>
      </c>
      <c r="E1211" s="26">
        <v>491.25</v>
      </c>
      <c r="F1211" s="26">
        <f t="shared" si="36"/>
        <v>1978.172010178117</v>
      </c>
      <c r="G1211" s="21">
        <f>IF(F1211&lt;=86,Spectrum.Pricing.Table!$C$8, IF(F1211&lt;=499,Spectrum.Pricing.Table!$C$9,IF(F1211&lt;=999,Spectrum.Pricing.Table!$C$10,IF(F1211&gt;1000,Spectrum.Pricing.Table!$C$11))))</f>
        <v>0</v>
      </c>
      <c r="H1211" s="22" t="e">
        <f>VLOOKUP(G1211,Spectrum.Pricing.Table!$C$7:$H$11,3,0)</f>
        <v>#N/A</v>
      </c>
      <c r="I1211" s="28" t="e">
        <f>VLOOKUP(G1211,Spectrum.Pricing.Table!$C$7:$H$11,4,0)</f>
        <v>#N/A</v>
      </c>
      <c r="J1211" s="26">
        <v>70</v>
      </c>
      <c r="K1211" s="24" t="e">
        <f t="shared" si="37"/>
        <v>#N/A</v>
      </c>
    </row>
    <row r="1212" spans="1:11" x14ac:dyDescent="0.3">
      <c r="A1212" s="1">
        <v>24033</v>
      </c>
      <c r="B1212" t="s">
        <v>2116</v>
      </c>
      <c r="C1212" t="s">
        <v>2117</v>
      </c>
      <c r="D1212" s="3">
        <v>863420</v>
      </c>
      <c r="E1212" s="26">
        <v>482.69</v>
      </c>
      <c r="F1212" s="26">
        <f t="shared" si="36"/>
        <v>1788.7671176117176</v>
      </c>
      <c r="G1212" s="21">
        <f>IF(F1212&lt;=86,Spectrum.Pricing.Table!$C$8, IF(F1212&lt;=499,Spectrum.Pricing.Table!$C$9,IF(F1212&lt;=999,Spectrum.Pricing.Table!$C$10,IF(F1212&gt;1000,Spectrum.Pricing.Table!$C$11))))</f>
        <v>0</v>
      </c>
      <c r="H1212" s="22" t="e">
        <f>VLOOKUP(G1212,Spectrum.Pricing.Table!$C$7:$H$11,3,0)</f>
        <v>#N/A</v>
      </c>
      <c r="I1212" s="28" t="e">
        <f>VLOOKUP(G1212,Spectrum.Pricing.Table!$C$7:$H$11,4,0)</f>
        <v>#N/A</v>
      </c>
      <c r="J1212" s="26">
        <v>70</v>
      </c>
      <c r="K1212" s="24" t="e">
        <f t="shared" si="37"/>
        <v>#N/A</v>
      </c>
    </row>
    <row r="1213" spans="1:11" x14ac:dyDescent="0.3">
      <c r="A1213" s="1">
        <v>24035</v>
      </c>
      <c r="B1213" t="s">
        <v>2118</v>
      </c>
      <c r="C1213" t="s">
        <v>2119</v>
      </c>
      <c r="D1213" s="3">
        <v>47798</v>
      </c>
      <c r="E1213" s="26">
        <v>371.91</v>
      </c>
      <c r="F1213" s="26">
        <f t="shared" si="36"/>
        <v>128.52034094270118</v>
      </c>
      <c r="G1213" s="21">
        <f>IF(F1213&lt;=86,Spectrum.Pricing.Table!$C$8, IF(F1213&lt;=499,Spectrum.Pricing.Table!$C$9,IF(F1213&lt;=999,Spectrum.Pricing.Table!$C$10,IF(F1213&gt;1000,Spectrum.Pricing.Table!$C$11))))</f>
        <v>0</v>
      </c>
      <c r="H1213" s="22" t="e">
        <f>VLOOKUP(G1213,Spectrum.Pricing.Table!$C$7:$H$11,3,0)</f>
        <v>#N/A</v>
      </c>
      <c r="I1213" s="28" t="e">
        <f>VLOOKUP(G1213,Spectrum.Pricing.Table!$C$7:$H$11,4,0)</f>
        <v>#N/A</v>
      </c>
      <c r="J1213" s="26">
        <v>70</v>
      </c>
      <c r="K1213" s="24" t="e">
        <f t="shared" si="37"/>
        <v>#N/A</v>
      </c>
    </row>
    <row r="1214" spans="1:11" x14ac:dyDescent="0.3">
      <c r="A1214" s="1">
        <v>24039</v>
      </c>
      <c r="B1214" t="s">
        <v>2122</v>
      </c>
      <c r="C1214" t="s">
        <v>2080</v>
      </c>
      <c r="D1214" s="3">
        <v>26470</v>
      </c>
      <c r="E1214" s="26">
        <v>319.72000000000003</v>
      </c>
      <c r="F1214" s="26">
        <f t="shared" si="36"/>
        <v>82.791192293256586</v>
      </c>
      <c r="G1214" s="21">
        <f>IF(F1214&lt;=86,Spectrum.Pricing.Table!$C$8, IF(F1214&lt;=499,Spectrum.Pricing.Table!$C$9,IF(F1214&lt;=999,Spectrum.Pricing.Table!$C$10,IF(F1214&gt;1000,Spectrum.Pricing.Table!$C$11))))</f>
        <v>0</v>
      </c>
      <c r="H1214" s="22" t="e">
        <f>VLOOKUP(G1214,Spectrum.Pricing.Table!$C$7:$H$11,3,0)</f>
        <v>#N/A</v>
      </c>
      <c r="I1214" s="28" t="e">
        <f>VLOOKUP(G1214,Spectrum.Pricing.Table!$C$7:$H$11,4,0)</f>
        <v>#N/A</v>
      </c>
      <c r="J1214" s="26">
        <v>70</v>
      </c>
      <c r="K1214" s="24" t="e">
        <f t="shared" si="37"/>
        <v>#N/A</v>
      </c>
    </row>
    <row r="1215" spans="1:11" x14ac:dyDescent="0.3">
      <c r="A1215" s="1">
        <v>24037</v>
      </c>
      <c r="B1215" t="s">
        <v>2120</v>
      </c>
      <c r="C1215" t="s">
        <v>2121</v>
      </c>
      <c r="D1215" s="3">
        <v>105151</v>
      </c>
      <c r="E1215" s="26">
        <v>357.18</v>
      </c>
      <c r="F1215" s="26">
        <f t="shared" si="36"/>
        <v>294.39218321294584</v>
      </c>
      <c r="G1215" s="21">
        <f>IF(F1215&lt;=86,Spectrum.Pricing.Table!$C$8, IF(F1215&lt;=499,Spectrum.Pricing.Table!$C$9,IF(F1215&lt;=999,Spectrum.Pricing.Table!$C$10,IF(F1215&gt;1000,Spectrum.Pricing.Table!$C$11))))</f>
        <v>0</v>
      </c>
      <c r="H1215" s="22" t="e">
        <f>VLOOKUP(G1215,Spectrum.Pricing.Table!$C$7:$H$11,3,0)</f>
        <v>#N/A</v>
      </c>
      <c r="I1215" s="28" t="e">
        <f>VLOOKUP(G1215,Spectrum.Pricing.Table!$C$7:$H$11,4,0)</f>
        <v>#N/A</v>
      </c>
      <c r="J1215" s="26">
        <v>70</v>
      </c>
      <c r="K1215" s="24" t="e">
        <f t="shared" si="37"/>
        <v>#N/A</v>
      </c>
    </row>
    <row r="1216" spans="1:11" x14ac:dyDescent="0.3">
      <c r="A1216" s="1">
        <v>24041</v>
      </c>
      <c r="B1216" t="s">
        <v>2123</v>
      </c>
      <c r="C1216" t="s">
        <v>990</v>
      </c>
      <c r="D1216" s="3">
        <v>37782</v>
      </c>
      <c r="E1216" s="26">
        <v>268.54000000000002</v>
      </c>
      <c r="F1216" s="26">
        <f t="shared" si="36"/>
        <v>140.69412378044237</v>
      </c>
      <c r="G1216" s="21">
        <f>IF(F1216&lt;=86,Spectrum.Pricing.Table!$C$8, IF(F1216&lt;=499,Spectrum.Pricing.Table!$C$9,IF(F1216&lt;=999,Spectrum.Pricing.Table!$C$10,IF(F1216&gt;1000,Spectrum.Pricing.Table!$C$11))))</f>
        <v>0</v>
      </c>
      <c r="H1216" s="22" t="e">
        <f>VLOOKUP(G1216,Spectrum.Pricing.Table!$C$7:$H$11,3,0)</f>
        <v>#N/A</v>
      </c>
      <c r="I1216" s="28" t="e">
        <f>VLOOKUP(G1216,Spectrum.Pricing.Table!$C$7:$H$11,4,0)</f>
        <v>#N/A</v>
      </c>
      <c r="J1216" s="26">
        <v>70</v>
      </c>
      <c r="K1216" s="24" t="e">
        <f t="shared" si="37"/>
        <v>#N/A</v>
      </c>
    </row>
    <row r="1217" spans="1:11" x14ac:dyDescent="0.3">
      <c r="A1217" s="1">
        <v>24043</v>
      </c>
      <c r="B1217" t="s">
        <v>2124</v>
      </c>
      <c r="C1217" t="s">
        <v>142</v>
      </c>
      <c r="D1217" s="3">
        <v>147430</v>
      </c>
      <c r="E1217" s="26">
        <v>457.78</v>
      </c>
      <c r="F1217" s="26">
        <f t="shared" si="36"/>
        <v>322.05426187251521</v>
      </c>
      <c r="G1217" s="21">
        <f>IF(F1217&lt;=86,Spectrum.Pricing.Table!$C$8, IF(F1217&lt;=499,Spectrum.Pricing.Table!$C$9,IF(F1217&lt;=999,Spectrum.Pricing.Table!$C$10,IF(F1217&gt;1000,Spectrum.Pricing.Table!$C$11))))</f>
        <v>0</v>
      </c>
      <c r="H1217" s="22" t="e">
        <f>VLOOKUP(G1217,Spectrum.Pricing.Table!$C$7:$H$11,3,0)</f>
        <v>#N/A</v>
      </c>
      <c r="I1217" s="28" t="e">
        <f>VLOOKUP(G1217,Spectrum.Pricing.Table!$C$7:$H$11,4,0)</f>
        <v>#N/A</v>
      </c>
      <c r="J1217" s="26">
        <v>70</v>
      </c>
      <c r="K1217" s="24" t="e">
        <f t="shared" si="37"/>
        <v>#N/A</v>
      </c>
    </row>
    <row r="1218" spans="1:11" x14ac:dyDescent="0.3">
      <c r="A1218" s="1">
        <v>24045</v>
      </c>
      <c r="B1218" t="s">
        <v>2125</v>
      </c>
      <c r="C1218" t="s">
        <v>2126</v>
      </c>
      <c r="D1218" s="3">
        <v>98733</v>
      </c>
      <c r="E1218" s="26">
        <v>374.44</v>
      </c>
      <c r="F1218" s="26">
        <f t="shared" ref="F1218:F1281" si="38">D1218/E1218</f>
        <v>263.68176476872128</v>
      </c>
      <c r="G1218" s="21">
        <f>IF(F1218&lt;=86,Spectrum.Pricing.Table!$C$8, IF(F1218&lt;=499,Spectrum.Pricing.Table!$C$9,IF(F1218&lt;=999,Spectrum.Pricing.Table!$C$10,IF(F1218&gt;1000,Spectrum.Pricing.Table!$C$11))))</f>
        <v>0</v>
      </c>
      <c r="H1218" s="22" t="e">
        <f>VLOOKUP(G1218,Spectrum.Pricing.Table!$C$7:$H$11,3,0)</f>
        <v>#N/A</v>
      </c>
      <c r="I1218" s="28" t="e">
        <f>VLOOKUP(G1218,Spectrum.Pricing.Table!$C$7:$H$11,4,0)</f>
        <v>#N/A</v>
      </c>
      <c r="J1218" s="26">
        <v>70</v>
      </c>
      <c r="K1218" s="24" t="e">
        <f t="shared" ref="K1218:K1281" si="39">D1218*I1218*J1218</f>
        <v>#N/A</v>
      </c>
    </row>
    <row r="1219" spans="1:11" x14ac:dyDescent="0.3">
      <c r="A1219" s="1">
        <v>24047</v>
      </c>
      <c r="B1219" t="s">
        <v>2127</v>
      </c>
      <c r="C1219" t="s">
        <v>2128</v>
      </c>
      <c r="D1219" s="3">
        <v>51454</v>
      </c>
      <c r="E1219" s="26">
        <v>468.28</v>
      </c>
      <c r="F1219" s="26">
        <f t="shared" si="38"/>
        <v>109.87870504826174</v>
      </c>
      <c r="G1219" s="21">
        <f>IF(F1219&lt;=86,Spectrum.Pricing.Table!$C$8, IF(F1219&lt;=499,Spectrum.Pricing.Table!$C$9,IF(F1219&lt;=999,Spectrum.Pricing.Table!$C$10,IF(F1219&gt;1000,Spectrum.Pricing.Table!$C$11))))</f>
        <v>0</v>
      </c>
      <c r="H1219" s="22" t="e">
        <f>VLOOKUP(G1219,Spectrum.Pricing.Table!$C$7:$H$11,3,0)</f>
        <v>#N/A</v>
      </c>
      <c r="I1219" s="28" t="e">
        <f>VLOOKUP(G1219,Spectrum.Pricing.Table!$C$7:$H$11,4,0)</f>
        <v>#N/A</v>
      </c>
      <c r="J1219" s="26">
        <v>70</v>
      </c>
      <c r="K1219" s="24" t="e">
        <f t="shared" si="39"/>
        <v>#N/A</v>
      </c>
    </row>
    <row r="1220" spans="1:11" x14ac:dyDescent="0.3">
      <c r="A1220" s="1">
        <v>25001</v>
      </c>
      <c r="B1220" t="s">
        <v>2134</v>
      </c>
      <c r="C1220" t="s">
        <v>2135</v>
      </c>
      <c r="D1220" s="3">
        <v>215888</v>
      </c>
      <c r="E1220" s="26">
        <v>393.72</v>
      </c>
      <c r="F1220" s="26">
        <f t="shared" si="38"/>
        <v>548.32876155643601</v>
      </c>
      <c r="G1220" s="21">
        <f>IF(F1220&lt;=86,Spectrum.Pricing.Table!$C$8, IF(F1220&lt;=499,Spectrum.Pricing.Table!$C$9,IF(F1220&lt;=999,Spectrum.Pricing.Table!$C$10,IF(F1220&gt;1000,Spectrum.Pricing.Table!$C$11))))</f>
        <v>0</v>
      </c>
      <c r="H1220" s="22" t="e">
        <f>VLOOKUP(G1220,Spectrum.Pricing.Table!$C$7:$H$11,3,0)</f>
        <v>#N/A</v>
      </c>
      <c r="I1220" s="28" t="e">
        <f>VLOOKUP(G1220,Spectrum.Pricing.Table!$C$7:$H$11,4,0)</f>
        <v>#N/A</v>
      </c>
      <c r="J1220" s="26">
        <v>70</v>
      </c>
      <c r="K1220" s="24" t="e">
        <f t="shared" si="39"/>
        <v>#N/A</v>
      </c>
    </row>
    <row r="1221" spans="1:11" x14ac:dyDescent="0.3">
      <c r="A1221" s="1">
        <v>25003</v>
      </c>
      <c r="B1221" t="s">
        <v>2136</v>
      </c>
      <c r="C1221" t="s">
        <v>2137</v>
      </c>
      <c r="D1221" s="3">
        <v>131219</v>
      </c>
      <c r="E1221" s="26">
        <v>926.82</v>
      </c>
      <c r="F1221" s="26">
        <f t="shared" si="38"/>
        <v>141.57981053494746</v>
      </c>
      <c r="G1221" s="21">
        <f>IF(F1221&lt;=86,Spectrum.Pricing.Table!$C$8, IF(F1221&lt;=499,Spectrum.Pricing.Table!$C$9,IF(F1221&lt;=999,Spectrum.Pricing.Table!$C$10,IF(F1221&gt;1000,Spectrum.Pricing.Table!$C$11))))</f>
        <v>0</v>
      </c>
      <c r="H1221" s="22" t="e">
        <f>VLOOKUP(G1221,Spectrum.Pricing.Table!$C$7:$H$11,3,0)</f>
        <v>#N/A</v>
      </c>
      <c r="I1221" s="28" t="e">
        <f>VLOOKUP(G1221,Spectrum.Pricing.Table!$C$7:$H$11,4,0)</f>
        <v>#N/A</v>
      </c>
      <c r="J1221" s="26">
        <v>70</v>
      </c>
      <c r="K1221" s="24" t="e">
        <f t="shared" si="39"/>
        <v>#N/A</v>
      </c>
    </row>
    <row r="1222" spans="1:11" x14ac:dyDescent="0.3">
      <c r="A1222" s="1">
        <v>25005</v>
      </c>
      <c r="B1222" t="s">
        <v>2138</v>
      </c>
      <c r="C1222" t="s">
        <v>2139</v>
      </c>
      <c r="D1222" s="3">
        <v>548285</v>
      </c>
      <c r="E1222" s="26">
        <v>553.1</v>
      </c>
      <c r="F1222" s="26">
        <f t="shared" si="38"/>
        <v>991.29452178629538</v>
      </c>
      <c r="G1222" s="21">
        <f>IF(F1222&lt;=86,Spectrum.Pricing.Table!$C$8, IF(F1222&lt;=499,Spectrum.Pricing.Table!$C$9,IF(F1222&lt;=999,Spectrum.Pricing.Table!$C$10,IF(F1222&gt;1000,Spectrum.Pricing.Table!$C$11))))</f>
        <v>0</v>
      </c>
      <c r="H1222" s="22" t="e">
        <f>VLOOKUP(G1222,Spectrum.Pricing.Table!$C$7:$H$11,3,0)</f>
        <v>#N/A</v>
      </c>
      <c r="I1222" s="28" t="e">
        <f>VLOOKUP(G1222,Spectrum.Pricing.Table!$C$7:$H$11,4,0)</f>
        <v>#N/A</v>
      </c>
      <c r="J1222" s="26">
        <v>70</v>
      </c>
      <c r="K1222" s="24" t="e">
        <f t="shared" si="39"/>
        <v>#N/A</v>
      </c>
    </row>
    <row r="1223" spans="1:11" x14ac:dyDescent="0.3">
      <c r="A1223" s="1">
        <v>25007</v>
      </c>
      <c r="B1223" t="s">
        <v>2140</v>
      </c>
      <c r="C1223" t="s">
        <v>2141</v>
      </c>
      <c r="D1223" s="3">
        <v>16535</v>
      </c>
      <c r="E1223" s="26">
        <v>103.25</v>
      </c>
      <c r="F1223" s="26">
        <f t="shared" si="38"/>
        <v>160.14527845036321</v>
      </c>
      <c r="G1223" s="21">
        <f>IF(F1223&lt;=86,Spectrum.Pricing.Table!$C$8, IF(F1223&lt;=499,Spectrum.Pricing.Table!$C$9,IF(F1223&lt;=999,Spectrum.Pricing.Table!$C$10,IF(F1223&gt;1000,Spectrum.Pricing.Table!$C$11))))</f>
        <v>0</v>
      </c>
      <c r="H1223" s="22" t="e">
        <f>VLOOKUP(G1223,Spectrum.Pricing.Table!$C$7:$H$11,3,0)</f>
        <v>#N/A</v>
      </c>
      <c r="I1223" s="28" t="e">
        <f>VLOOKUP(G1223,Spectrum.Pricing.Table!$C$7:$H$11,4,0)</f>
        <v>#N/A</v>
      </c>
      <c r="J1223" s="26">
        <v>70</v>
      </c>
      <c r="K1223" s="24" t="e">
        <f t="shared" si="39"/>
        <v>#N/A</v>
      </c>
    </row>
    <row r="1224" spans="1:11" x14ac:dyDescent="0.3">
      <c r="A1224" s="1">
        <v>25009</v>
      </c>
      <c r="B1224" t="s">
        <v>2142</v>
      </c>
      <c r="C1224" t="s">
        <v>2143</v>
      </c>
      <c r="D1224" s="3">
        <v>743159</v>
      </c>
      <c r="E1224" s="26">
        <v>492.56</v>
      </c>
      <c r="F1224" s="26">
        <f t="shared" si="38"/>
        <v>1508.7684749066104</v>
      </c>
      <c r="G1224" s="21">
        <f>IF(F1224&lt;=86,Spectrum.Pricing.Table!$C$8, IF(F1224&lt;=499,Spectrum.Pricing.Table!$C$9,IF(F1224&lt;=999,Spectrum.Pricing.Table!$C$10,IF(F1224&gt;1000,Spectrum.Pricing.Table!$C$11))))</f>
        <v>0</v>
      </c>
      <c r="H1224" s="22" t="e">
        <f>VLOOKUP(G1224,Spectrum.Pricing.Table!$C$7:$H$11,3,0)</f>
        <v>#N/A</v>
      </c>
      <c r="I1224" s="28" t="e">
        <f>VLOOKUP(G1224,Spectrum.Pricing.Table!$C$7:$H$11,4,0)</f>
        <v>#N/A</v>
      </c>
      <c r="J1224" s="26">
        <v>70</v>
      </c>
      <c r="K1224" s="24" t="e">
        <f t="shared" si="39"/>
        <v>#N/A</v>
      </c>
    </row>
    <row r="1225" spans="1:11" x14ac:dyDescent="0.3">
      <c r="A1225" s="1">
        <v>25011</v>
      </c>
      <c r="B1225" t="s">
        <v>2144</v>
      </c>
      <c r="C1225" t="s">
        <v>69</v>
      </c>
      <c r="D1225" s="3">
        <v>71372</v>
      </c>
      <c r="E1225" s="26">
        <v>699.32</v>
      </c>
      <c r="F1225" s="26">
        <f t="shared" si="38"/>
        <v>102.05914316764857</v>
      </c>
      <c r="G1225" s="21">
        <f>IF(F1225&lt;=86,Spectrum.Pricing.Table!$C$8, IF(F1225&lt;=499,Spectrum.Pricing.Table!$C$9,IF(F1225&lt;=999,Spectrum.Pricing.Table!$C$10,IF(F1225&gt;1000,Spectrum.Pricing.Table!$C$11))))</f>
        <v>0</v>
      </c>
      <c r="H1225" s="22" t="e">
        <f>VLOOKUP(G1225,Spectrum.Pricing.Table!$C$7:$H$11,3,0)</f>
        <v>#N/A</v>
      </c>
      <c r="I1225" s="28" t="e">
        <f>VLOOKUP(G1225,Spectrum.Pricing.Table!$C$7:$H$11,4,0)</f>
        <v>#N/A</v>
      </c>
      <c r="J1225" s="26">
        <v>70</v>
      </c>
      <c r="K1225" s="24" t="e">
        <f t="shared" si="39"/>
        <v>#N/A</v>
      </c>
    </row>
    <row r="1226" spans="1:11" x14ac:dyDescent="0.3">
      <c r="A1226" s="1">
        <v>25013</v>
      </c>
      <c r="B1226" t="s">
        <v>2145</v>
      </c>
      <c r="C1226" t="s">
        <v>2146</v>
      </c>
      <c r="D1226" s="3">
        <v>463490</v>
      </c>
      <c r="E1226" s="26">
        <v>617.14</v>
      </c>
      <c r="F1226" s="26">
        <f t="shared" si="38"/>
        <v>751.02893994879605</v>
      </c>
      <c r="G1226" s="21">
        <f>IF(F1226&lt;=86,Spectrum.Pricing.Table!$C$8, IF(F1226&lt;=499,Spectrum.Pricing.Table!$C$9,IF(F1226&lt;=999,Spectrum.Pricing.Table!$C$10,IF(F1226&gt;1000,Spectrum.Pricing.Table!$C$11))))</f>
        <v>0</v>
      </c>
      <c r="H1226" s="22" t="e">
        <f>VLOOKUP(G1226,Spectrum.Pricing.Table!$C$7:$H$11,3,0)</f>
        <v>#N/A</v>
      </c>
      <c r="I1226" s="28" t="e">
        <f>VLOOKUP(G1226,Spectrum.Pricing.Table!$C$7:$H$11,4,0)</f>
        <v>#N/A</v>
      </c>
      <c r="J1226" s="26">
        <v>70</v>
      </c>
      <c r="K1226" s="24" t="e">
        <f t="shared" si="39"/>
        <v>#N/A</v>
      </c>
    </row>
    <row r="1227" spans="1:11" x14ac:dyDescent="0.3">
      <c r="A1227" s="1">
        <v>25015</v>
      </c>
      <c r="B1227" t="s">
        <v>2147</v>
      </c>
      <c r="C1227" t="s">
        <v>2148</v>
      </c>
      <c r="D1227" s="3">
        <v>158080</v>
      </c>
      <c r="E1227" s="26">
        <v>527.26</v>
      </c>
      <c r="F1227" s="26">
        <f t="shared" si="38"/>
        <v>299.81413344460037</v>
      </c>
      <c r="G1227" s="21">
        <f>IF(F1227&lt;=86,Spectrum.Pricing.Table!$C$8, IF(F1227&lt;=499,Spectrum.Pricing.Table!$C$9,IF(F1227&lt;=999,Spectrum.Pricing.Table!$C$10,IF(F1227&gt;1000,Spectrum.Pricing.Table!$C$11))))</f>
        <v>0</v>
      </c>
      <c r="H1227" s="22" t="e">
        <f>VLOOKUP(G1227,Spectrum.Pricing.Table!$C$7:$H$11,3,0)</f>
        <v>#N/A</v>
      </c>
      <c r="I1227" s="28" t="e">
        <f>VLOOKUP(G1227,Spectrum.Pricing.Table!$C$7:$H$11,4,0)</f>
        <v>#N/A</v>
      </c>
      <c r="J1227" s="26">
        <v>70</v>
      </c>
      <c r="K1227" s="24" t="e">
        <f t="shared" si="39"/>
        <v>#N/A</v>
      </c>
    </row>
    <row r="1228" spans="1:11" x14ac:dyDescent="0.3">
      <c r="A1228" s="1">
        <v>25017</v>
      </c>
      <c r="B1228" t="s">
        <v>2149</v>
      </c>
      <c r="C1228" t="s">
        <v>625</v>
      </c>
      <c r="D1228" s="3">
        <v>1503085</v>
      </c>
      <c r="E1228" s="26">
        <v>817.82</v>
      </c>
      <c r="F1228" s="26">
        <f t="shared" si="38"/>
        <v>1837.9166564769753</v>
      </c>
      <c r="G1228" s="21">
        <f>IF(F1228&lt;=86,Spectrum.Pricing.Table!$C$8, IF(F1228&lt;=499,Spectrum.Pricing.Table!$C$9,IF(F1228&lt;=999,Spectrum.Pricing.Table!$C$10,IF(F1228&gt;1000,Spectrum.Pricing.Table!$C$11))))</f>
        <v>0</v>
      </c>
      <c r="H1228" s="22" t="e">
        <f>VLOOKUP(G1228,Spectrum.Pricing.Table!$C$7:$H$11,3,0)</f>
        <v>#N/A</v>
      </c>
      <c r="I1228" s="28" t="e">
        <f>VLOOKUP(G1228,Spectrum.Pricing.Table!$C$7:$H$11,4,0)</f>
        <v>#N/A</v>
      </c>
      <c r="J1228" s="26">
        <v>70</v>
      </c>
      <c r="K1228" s="24" t="e">
        <f t="shared" si="39"/>
        <v>#N/A</v>
      </c>
    </row>
    <row r="1229" spans="1:11" x14ac:dyDescent="0.3">
      <c r="A1229" s="1">
        <v>25019</v>
      </c>
      <c r="B1229" t="s">
        <v>2150</v>
      </c>
      <c r="C1229" t="s">
        <v>2151</v>
      </c>
      <c r="D1229" s="3">
        <v>10172</v>
      </c>
      <c r="E1229" s="26">
        <v>44.97</v>
      </c>
      <c r="F1229" s="26">
        <f t="shared" si="38"/>
        <v>226.19524127195908</v>
      </c>
      <c r="G1229" s="21">
        <f>IF(F1229&lt;=86,Spectrum.Pricing.Table!$C$8, IF(F1229&lt;=499,Spectrum.Pricing.Table!$C$9,IF(F1229&lt;=999,Spectrum.Pricing.Table!$C$10,IF(F1229&gt;1000,Spectrum.Pricing.Table!$C$11))))</f>
        <v>0</v>
      </c>
      <c r="H1229" s="22" t="e">
        <f>VLOOKUP(G1229,Spectrum.Pricing.Table!$C$7:$H$11,3,0)</f>
        <v>#N/A</v>
      </c>
      <c r="I1229" s="28" t="e">
        <f>VLOOKUP(G1229,Spectrum.Pricing.Table!$C$7:$H$11,4,0)</f>
        <v>#N/A</v>
      </c>
      <c r="J1229" s="26">
        <v>70</v>
      </c>
      <c r="K1229" s="24" t="e">
        <f t="shared" si="39"/>
        <v>#N/A</v>
      </c>
    </row>
    <row r="1230" spans="1:11" x14ac:dyDescent="0.3">
      <c r="A1230" s="1">
        <v>25021</v>
      </c>
      <c r="B1230" t="s">
        <v>2152</v>
      </c>
      <c r="C1230" t="s">
        <v>2153</v>
      </c>
      <c r="D1230" s="3">
        <v>670850</v>
      </c>
      <c r="E1230" s="26">
        <v>396.11</v>
      </c>
      <c r="F1230" s="26">
        <f t="shared" si="38"/>
        <v>1693.5952134508091</v>
      </c>
      <c r="G1230" s="21">
        <f>IF(F1230&lt;=86,Spectrum.Pricing.Table!$C$8, IF(F1230&lt;=499,Spectrum.Pricing.Table!$C$9,IF(F1230&lt;=999,Spectrum.Pricing.Table!$C$10,IF(F1230&gt;1000,Spectrum.Pricing.Table!$C$11))))</f>
        <v>0</v>
      </c>
      <c r="H1230" s="22" t="e">
        <f>VLOOKUP(G1230,Spectrum.Pricing.Table!$C$7:$H$11,3,0)</f>
        <v>#N/A</v>
      </c>
      <c r="I1230" s="28" t="e">
        <f>VLOOKUP(G1230,Spectrum.Pricing.Table!$C$7:$H$11,4,0)</f>
        <v>#N/A</v>
      </c>
      <c r="J1230" s="26">
        <v>70</v>
      </c>
      <c r="K1230" s="24" t="e">
        <f t="shared" si="39"/>
        <v>#N/A</v>
      </c>
    </row>
    <row r="1231" spans="1:11" x14ac:dyDescent="0.3">
      <c r="A1231" s="1">
        <v>25023</v>
      </c>
      <c r="B1231" t="s">
        <v>2155</v>
      </c>
      <c r="C1231" t="s">
        <v>1540</v>
      </c>
      <c r="D1231" s="3">
        <v>494919</v>
      </c>
      <c r="E1231" s="26">
        <v>659.08</v>
      </c>
      <c r="F1231" s="26">
        <f t="shared" si="38"/>
        <v>750.92401529404617</v>
      </c>
      <c r="G1231" s="21">
        <f>IF(F1231&lt;=86,Spectrum.Pricing.Table!$C$8, IF(F1231&lt;=499,Spectrum.Pricing.Table!$C$9,IF(F1231&lt;=999,Spectrum.Pricing.Table!$C$10,IF(F1231&gt;1000,Spectrum.Pricing.Table!$C$11))))</f>
        <v>0</v>
      </c>
      <c r="H1231" s="22" t="e">
        <f>VLOOKUP(G1231,Spectrum.Pricing.Table!$C$7:$H$11,3,0)</f>
        <v>#N/A</v>
      </c>
      <c r="I1231" s="28" t="e">
        <f>VLOOKUP(G1231,Spectrum.Pricing.Table!$C$7:$H$11,4,0)</f>
        <v>#N/A</v>
      </c>
      <c r="J1231" s="26">
        <v>70</v>
      </c>
      <c r="K1231" s="24" t="e">
        <f t="shared" si="39"/>
        <v>#N/A</v>
      </c>
    </row>
    <row r="1232" spans="1:11" x14ac:dyDescent="0.3">
      <c r="A1232" s="1">
        <v>25025</v>
      </c>
      <c r="B1232" t="s">
        <v>2156</v>
      </c>
      <c r="C1232" t="s">
        <v>2157</v>
      </c>
      <c r="D1232" s="3">
        <v>722023</v>
      </c>
      <c r="E1232" s="26">
        <v>58.15</v>
      </c>
      <c r="F1232" s="26">
        <f t="shared" si="38"/>
        <v>12416.560619088565</v>
      </c>
      <c r="G1232" s="21">
        <f>IF(F1232&lt;=86,Spectrum.Pricing.Table!$C$8, IF(F1232&lt;=499,Spectrum.Pricing.Table!$C$9,IF(F1232&lt;=999,Spectrum.Pricing.Table!$C$10,IF(F1232&gt;1000,Spectrum.Pricing.Table!$C$11))))</f>
        <v>0</v>
      </c>
      <c r="H1232" s="22" t="e">
        <f>VLOOKUP(G1232,Spectrum.Pricing.Table!$C$7:$H$11,3,0)</f>
        <v>#N/A</v>
      </c>
      <c r="I1232" s="28" t="e">
        <f>VLOOKUP(G1232,Spectrum.Pricing.Table!$C$7:$H$11,4,0)</f>
        <v>#N/A</v>
      </c>
      <c r="J1232" s="26">
        <v>70</v>
      </c>
      <c r="K1232" s="24" t="e">
        <f t="shared" si="39"/>
        <v>#N/A</v>
      </c>
    </row>
    <row r="1233" spans="1:11" x14ac:dyDescent="0.3">
      <c r="A1233" s="1">
        <v>25027</v>
      </c>
      <c r="B1233" t="s">
        <v>2159</v>
      </c>
      <c r="C1233" t="s">
        <v>2128</v>
      </c>
      <c r="D1233" s="3">
        <v>798552</v>
      </c>
      <c r="E1233" s="26">
        <v>1510.77</v>
      </c>
      <c r="F1233" s="26">
        <f t="shared" si="38"/>
        <v>528.57284695883561</v>
      </c>
      <c r="G1233" s="21">
        <f>IF(F1233&lt;=86,Spectrum.Pricing.Table!$C$8, IF(F1233&lt;=499,Spectrum.Pricing.Table!$C$9,IF(F1233&lt;=999,Spectrum.Pricing.Table!$C$10,IF(F1233&gt;1000,Spectrum.Pricing.Table!$C$11))))</f>
        <v>0</v>
      </c>
      <c r="H1233" s="22" t="e">
        <f>VLOOKUP(G1233,Spectrum.Pricing.Table!$C$7:$H$11,3,0)</f>
        <v>#N/A</v>
      </c>
      <c r="I1233" s="28" t="e">
        <f>VLOOKUP(G1233,Spectrum.Pricing.Table!$C$7:$H$11,4,0)</f>
        <v>#N/A</v>
      </c>
      <c r="J1233" s="26">
        <v>70</v>
      </c>
      <c r="K1233" s="24" t="e">
        <f t="shared" si="39"/>
        <v>#N/A</v>
      </c>
    </row>
    <row r="1234" spans="1:11" x14ac:dyDescent="0.3">
      <c r="A1234" s="1">
        <v>26001</v>
      </c>
      <c r="B1234" t="s">
        <v>2163</v>
      </c>
      <c r="C1234" t="s">
        <v>2164</v>
      </c>
      <c r="D1234" s="3">
        <v>10942</v>
      </c>
      <c r="E1234" s="26">
        <v>674.59</v>
      </c>
      <c r="F1234" s="26">
        <f t="shared" si="38"/>
        <v>16.220222653760061</v>
      </c>
      <c r="G1234" s="21">
        <f>IF(F1234&lt;=86,Spectrum.Pricing.Table!$C$8, IF(F1234&lt;=499,Spectrum.Pricing.Table!$C$9,IF(F1234&lt;=999,Spectrum.Pricing.Table!$C$10,IF(F1234&gt;1000,Spectrum.Pricing.Table!$C$11))))</f>
        <v>0</v>
      </c>
      <c r="H1234" s="22" t="e">
        <f>VLOOKUP(G1234,Spectrum.Pricing.Table!$C$7:$H$11,3,0)</f>
        <v>#N/A</v>
      </c>
      <c r="I1234" s="28" t="e">
        <f>VLOOKUP(G1234,Spectrum.Pricing.Table!$C$7:$H$11,4,0)</f>
        <v>#N/A</v>
      </c>
      <c r="J1234" s="26">
        <v>70</v>
      </c>
      <c r="K1234" s="24" t="e">
        <f t="shared" si="39"/>
        <v>#N/A</v>
      </c>
    </row>
    <row r="1235" spans="1:11" x14ac:dyDescent="0.3">
      <c r="A1235" s="1">
        <v>26003</v>
      </c>
      <c r="B1235" t="s">
        <v>2165</v>
      </c>
      <c r="C1235" t="s">
        <v>2166</v>
      </c>
      <c r="D1235" s="3">
        <v>9601</v>
      </c>
      <c r="E1235" s="26">
        <v>915.07</v>
      </c>
      <c r="F1235" s="26">
        <f t="shared" si="38"/>
        <v>10.492093501043636</v>
      </c>
      <c r="G1235" s="21">
        <f>IF(F1235&lt;=86,Spectrum.Pricing.Table!$C$8, IF(F1235&lt;=499,Spectrum.Pricing.Table!$C$9,IF(F1235&lt;=999,Spectrum.Pricing.Table!$C$10,IF(F1235&gt;1000,Spectrum.Pricing.Table!$C$11))))</f>
        <v>0</v>
      </c>
      <c r="H1235" s="22" t="e">
        <f>VLOOKUP(G1235,Spectrum.Pricing.Table!$C$7:$H$11,3,0)</f>
        <v>#N/A</v>
      </c>
      <c r="I1235" s="28" t="e">
        <f>VLOOKUP(G1235,Spectrum.Pricing.Table!$C$7:$H$11,4,0)</f>
        <v>#N/A</v>
      </c>
      <c r="J1235" s="26">
        <v>70</v>
      </c>
      <c r="K1235" s="24" t="e">
        <f t="shared" si="39"/>
        <v>#N/A</v>
      </c>
    </row>
    <row r="1236" spans="1:11" x14ac:dyDescent="0.3">
      <c r="A1236" s="1">
        <v>26005</v>
      </c>
      <c r="B1236" t="s">
        <v>2167</v>
      </c>
      <c r="C1236" t="s">
        <v>2168</v>
      </c>
      <c r="D1236" s="3">
        <v>111408</v>
      </c>
      <c r="E1236" s="26">
        <v>825.23</v>
      </c>
      <c r="F1236" s="26">
        <f t="shared" si="38"/>
        <v>135.00236297759412</v>
      </c>
      <c r="G1236" s="21">
        <f>IF(F1236&lt;=86,Spectrum.Pricing.Table!$C$8, IF(F1236&lt;=499,Spectrum.Pricing.Table!$C$9,IF(F1236&lt;=999,Spectrum.Pricing.Table!$C$10,IF(F1236&gt;1000,Spectrum.Pricing.Table!$C$11))))</f>
        <v>0</v>
      </c>
      <c r="H1236" s="22" t="e">
        <f>VLOOKUP(G1236,Spectrum.Pricing.Table!$C$7:$H$11,3,0)</f>
        <v>#N/A</v>
      </c>
      <c r="I1236" s="28" t="e">
        <f>VLOOKUP(G1236,Spectrum.Pricing.Table!$C$7:$H$11,4,0)</f>
        <v>#N/A</v>
      </c>
      <c r="J1236" s="26">
        <v>70</v>
      </c>
      <c r="K1236" s="24" t="e">
        <f t="shared" si="39"/>
        <v>#N/A</v>
      </c>
    </row>
    <row r="1237" spans="1:11" x14ac:dyDescent="0.3">
      <c r="A1237" s="1">
        <v>26007</v>
      </c>
      <c r="B1237" t="s">
        <v>2169</v>
      </c>
      <c r="C1237" t="s">
        <v>2170</v>
      </c>
      <c r="D1237" s="3">
        <v>29598</v>
      </c>
      <c r="E1237" s="26">
        <v>571.86</v>
      </c>
      <c r="F1237" s="26">
        <f t="shared" si="38"/>
        <v>51.757423145525131</v>
      </c>
      <c r="G1237" s="21">
        <f>IF(F1237&lt;=86,Spectrum.Pricing.Table!$C$8, IF(F1237&lt;=499,Spectrum.Pricing.Table!$C$9,IF(F1237&lt;=999,Spectrum.Pricing.Table!$C$10,IF(F1237&gt;1000,Spectrum.Pricing.Table!$C$11))))</f>
        <v>0</v>
      </c>
      <c r="H1237" s="22" t="e">
        <f>VLOOKUP(G1237,Spectrum.Pricing.Table!$C$7:$H$11,3,0)</f>
        <v>#N/A</v>
      </c>
      <c r="I1237" s="28" t="e">
        <f>VLOOKUP(G1237,Spectrum.Pricing.Table!$C$7:$H$11,4,0)</f>
        <v>#N/A</v>
      </c>
      <c r="J1237" s="26">
        <v>70</v>
      </c>
      <c r="K1237" s="24" t="e">
        <f t="shared" si="39"/>
        <v>#N/A</v>
      </c>
    </row>
    <row r="1238" spans="1:11" x14ac:dyDescent="0.3">
      <c r="A1238" s="1">
        <v>26009</v>
      </c>
      <c r="B1238" t="s">
        <v>2171</v>
      </c>
      <c r="C1238" t="s">
        <v>2172</v>
      </c>
      <c r="D1238" s="3">
        <v>23580</v>
      </c>
      <c r="E1238" s="26">
        <v>475.7</v>
      </c>
      <c r="F1238" s="26">
        <f t="shared" si="38"/>
        <v>49.569056127811649</v>
      </c>
      <c r="G1238" s="21">
        <f>IF(F1238&lt;=86,Spectrum.Pricing.Table!$C$8, IF(F1238&lt;=499,Spectrum.Pricing.Table!$C$9,IF(F1238&lt;=999,Spectrum.Pricing.Table!$C$10,IF(F1238&gt;1000,Spectrum.Pricing.Table!$C$11))))</f>
        <v>0</v>
      </c>
      <c r="H1238" s="22" t="e">
        <f>VLOOKUP(G1238,Spectrum.Pricing.Table!$C$7:$H$11,3,0)</f>
        <v>#N/A</v>
      </c>
      <c r="I1238" s="28" t="e">
        <f>VLOOKUP(G1238,Spectrum.Pricing.Table!$C$7:$H$11,4,0)</f>
        <v>#N/A</v>
      </c>
      <c r="J1238" s="26">
        <v>70</v>
      </c>
      <c r="K1238" s="24" t="e">
        <f t="shared" si="39"/>
        <v>#N/A</v>
      </c>
    </row>
    <row r="1239" spans="1:11" x14ac:dyDescent="0.3">
      <c r="A1239" s="1">
        <v>26011</v>
      </c>
      <c r="B1239" t="s">
        <v>2173</v>
      </c>
      <c r="C1239" t="s">
        <v>2174</v>
      </c>
      <c r="D1239" s="3">
        <v>15899</v>
      </c>
      <c r="E1239" s="26">
        <v>363.19</v>
      </c>
      <c r="F1239" s="26">
        <f t="shared" si="38"/>
        <v>43.775985021614034</v>
      </c>
      <c r="G1239" s="21">
        <f>IF(F1239&lt;=86,Spectrum.Pricing.Table!$C$8, IF(F1239&lt;=499,Spectrum.Pricing.Table!$C$9,IF(F1239&lt;=999,Spectrum.Pricing.Table!$C$10,IF(F1239&gt;1000,Spectrum.Pricing.Table!$C$11))))</f>
        <v>0</v>
      </c>
      <c r="H1239" s="22" t="e">
        <f>VLOOKUP(G1239,Spectrum.Pricing.Table!$C$7:$H$11,3,0)</f>
        <v>#N/A</v>
      </c>
      <c r="I1239" s="28" t="e">
        <f>VLOOKUP(G1239,Spectrum.Pricing.Table!$C$7:$H$11,4,0)</f>
        <v>#N/A</v>
      </c>
      <c r="J1239" s="26">
        <v>70</v>
      </c>
      <c r="K1239" s="24" t="e">
        <f t="shared" si="39"/>
        <v>#N/A</v>
      </c>
    </row>
    <row r="1240" spans="1:11" x14ac:dyDescent="0.3">
      <c r="A1240" s="1">
        <v>26013</v>
      </c>
      <c r="B1240" t="s">
        <v>2175</v>
      </c>
      <c r="C1240" t="s">
        <v>2176</v>
      </c>
      <c r="D1240" s="3">
        <v>8860</v>
      </c>
      <c r="E1240" s="26">
        <v>898.26</v>
      </c>
      <c r="F1240" s="26">
        <f t="shared" si="38"/>
        <v>9.8635139046601203</v>
      </c>
      <c r="G1240" s="21">
        <f>IF(F1240&lt;=86,Spectrum.Pricing.Table!$C$8, IF(F1240&lt;=499,Spectrum.Pricing.Table!$C$9,IF(F1240&lt;=999,Spectrum.Pricing.Table!$C$10,IF(F1240&gt;1000,Spectrum.Pricing.Table!$C$11))))</f>
        <v>0</v>
      </c>
      <c r="H1240" s="22" t="e">
        <f>VLOOKUP(G1240,Spectrum.Pricing.Table!$C$7:$H$11,3,0)</f>
        <v>#N/A</v>
      </c>
      <c r="I1240" s="28" t="e">
        <f>VLOOKUP(G1240,Spectrum.Pricing.Table!$C$7:$H$11,4,0)</f>
        <v>#N/A</v>
      </c>
      <c r="J1240" s="26">
        <v>70</v>
      </c>
      <c r="K1240" s="24" t="e">
        <f t="shared" si="39"/>
        <v>#N/A</v>
      </c>
    </row>
    <row r="1241" spans="1:11" x14ac:dyDescent="0.3">
      <c r="A1241" s="1">
        <v>26015</v>
      </c>
      <c r="B1241" t="s">
        <v>2177</v>
      </c>
      <c r="C1241" t="s">
        <v>2178</v>
      </c>
      <c r="D1241" s="3">
        <v>59173</v>
      </c>
      <c r="E1241" s="26">
        <v>553.09</v>
      </c>
      <c r="F1241" s="26">
        <f t="shared" si="38"/>
        <v>106.98620477679943</v>
      </c>
      <c r="G1241" s="21">
        <f>IF(F1241&lt;=86,Spectrum.Pricing.Table!$C$8, IF(F1241&lt;=499,Spectrum.Pricing.Table!$C$9,IF(F1241&lt;=999,Spectrum.Pricing.Table!$C$10,IF(F1241&gt;1000,Spectrum.Pricing.Table!$C$11))))</f>
        <v>0</v>
      </c>
      <c r="H1241" s="22" t="e">
        <f>VLOOKUP(G1241,Spectrum.Pricing.Table!$C$7:$H$11,3,0)</f>
        <v>#N/A</v>
      </c>
      <c r="I1241" s="28" t="e">
        <f>VLOOKUP(G1241,Spectrum.Pricing.Table!$C$7:$H$11,4,0)</f>
        <v>#N/A</v>
      </c>
      <c r="J1241" s="26">
        <v>70</v>
      </c>
      <c r="K1241" s="24" t="e">
        <f t="shared" si="39"/>
        <v>#N/A</v>
      </c>
    </row>
    <row r="1242" spans="1:11" x14ac:dyDescent="0.3">
      <c r="A1242" s="1">
        <v>26017</v>
      </c>
      <c r="B1242" t="s">
        <v>2179</v>
      </c>
      <c r="C1242" t="s">
        <v>655</v>
      </c>
      <c r="D1242" s="3">
        <v>107771</v>
      </c>
      <c r="E1242" s="26">
        <v>442.3</v>
      </c>
      <c r="F1242" s="26">
        <f t="shared" si="38"/>
        <v>243.66041148541714</v>
      </c>
      <c r="G1242" s="21">
        <f>IF(F1242&lt;=86,Spectrum.Pricing.Table!$C$8, IF(F1242&lt;=499,Spectrum.Pricing.Table!$C$9,IF(F1242&lt;=999,Spectrum.Pricing.Table!$C$10,IF(F1242&gt;1000,Spectrum.Pricing.Table!$C$11))))</f>
        <v>0</v>
      </c>
      <c r="H1242" s="22" t="e">
        <f>VLOOKUP(G1242,Spectrum.Pricing.Table!$C$7:$H$11,3,0)</f>
        <v>#N/A</v>
      </c>
      <c r="I1242" s="28" t="e">
        <f>VLOOKUP(G1242,Spectrum.Pricing.Table!$C$7:$H$11,4,0)</f>
        <v>#N/A</v>
      </c>
      <c r="J1242" s="26">
        <v>70</v>
      </c>
      <c r="K1242" s="24" t="e">
        <f t="shared" si="39"/>
        <v>#N/A</v>
      </c>
    </row>
    <row r="1243" spans="1:11" x14ac:dyDescent="0.3">
      <c r="A1243" s="1">
        <v>26019</v>
      </c>
      <c r="B1243" t="s">
        <v>2180</v>
      </c>
      <c r="C1243" t="s">
        <v>2181</v>
      </c>
      <c r="D1243" s="3">
        <v>17525</v>
      </c>
      <c r="E1243" s="26">
        <v>319.7</v>
      </c>
      <c r="F1243" s="26">
        <f t="shared" si="38"/>
        <v>54.817015952455428</v>
      </c>
      <c r="G1243" s="21">
        <f>IF(F1243&lt;=86,Spectrum.Pricing.Table!$C$8, IF(F1243&lt;=499,Spectrum.Pricing.Table!$C$9,IF(F1243&lt;=999,Spectrum.Pricing.Table!$C$10,IF(F1243&gt;1000,Spectrum.Pricing.Table!$C$11))))</f>
        <v>0</v>
      </c>
      <c r="H1243" s="22" t="e">
        <f>VLOOKUP(G1243,Spectrum.Pricing.Table!$C$7:$H$11,3,0)</f>
        <v>#N/A</v>
      </c>
      <c r="I1243" s="28" t="e">
        <f>VLOOKUP(G1243,Spectrum.Pricing.Table!$C$7:$H$11,4,0)</f>
        <v>#N/A</v>
      </c>
      <c r="J1243" s="26">
        <v>70</v>
      </c>
      <c r="K1243" s="24" t="e">
        <f t="shared" si="39"/>
        <v>#N/A</v>
      </c>
    </row>
    <row r="1244" spans="1:11" x14ac:dyDescent="0.3">
      <c r="A1244" s="1">
        <v>26021</v>
      </c>
      <c r="B1244" t="s">
        <v>2182</v>
      </c>
      <c r="C1244" t="s">
        <v>789</v>
      </c>
      <c r="D1244" s="3">
        <v>156813</v>
      </c>
      <c r="E1244" s="26">
        <v>567.75</v>
      </c>
      <c r="F1244" s="26">
        <f t="shared" si="38"/>
        <v>276.20079260237782</v>
      </c>
      <c r="G1244" s="21">
        <f>IF(F1244&lt;=86,Spectrum.Pricing.Table!$C$8, IF(F1244&lt;=499,Spectrum.Pricing.Table!$C$9,IF(F1244&lt;=999,Spectrum.Pricing.Table!$C$10,IF(F1244&gt;1000,Spectrum.Pricing.Table!$C$11))))</f>
        <v>0</v>
      </c>
      <c r="H1244" s="22" t="e">
        <f>VLOOKUP(G1244,Spectrum.Pricing.Table!$C$7:$H$11,3,0)</f>
        <v>#N/A</v>
      </c>
      <c r="I1244" s="28" t="e">
        <f>VLOOKUP(G1244,Spectrum.Pricing.Table!$C$7:$H$11,4,0)</f>
        <v>#N/A</v>
      </c>
      <c r="J1244" s="26">
        <v>70</v>
      </c>
      <c r="K1244" s="24" t="e">
        <f t="shared" si="39"/>
        <v>#N/A</v>
      </c>
    </row>
    <row r="1245" spans="1:11" x14ac:dyDescent="0.3">
      <c r="A1245" s="1">
        <v>26023</v>
      </c>
      <c r="B1245" t="s">
        <v>2183</v>
      </c>
      <c r="C1245" t="s">
        <v>2184</v>
      </c>
      <c r="D1245" s="3">
        <v>45248</v>
      </c>
      <c r="E1245" s="26">
        <v>506.37</v>
      </c>
      <c r="F1245" s="26">
        <f t="shared" si="38"/>
        <v>89.35758437506172</v>
      </c>
      <c r="G1245" s="21">
        <f>IF(F1245&lt;=86,Spectrum.Pricing.Table!$C$8, IF(F1245&lt;=499,Spectrum.Pricing.Table!$C$9,IF(F1245&lt;=999,Spectrum.Pricing.Table!$C$10,IF(F1245&gt;1000,Spectrum.Pricing.Table!$C$11))))</f>
        <v>0</v>
      </c>
      <c r="H1245" s="22" t="e">
        <f>VLOOKUP(G1245,Spectrum.Pricing.Table!$C$7:$H$11,3,0)</f>
        <v>#N/A</v>
      </c>
      <c r="I1245" s="28" t="e">
        <f>VLOOKUP(G1245,Spectrum.Pricing.Table!$C$7:$H$11,4,0)</f>
        <v>#N/A</v>
      </c>
      <c r="J1245" s="26">
        <v>70</v>
      </c>
      <c r="K1245" s="24" t="e">
        <f t="shared" si="39"/>
        <v>#N/A</v>
      </c>
    </row>
    <row r="1246" spans="1:11" x14ac:dyDescent="0.3">
      <c r="A1246" s="1">
        <v>26025</v>
      </c>
      <c r="B1246" t="s">
        <v>2185</v>
      </c>
      <c r="C1246" t="s">
        <v>25</v>
      </c>
      <c r="D1246" s="3">
        <v>136146</v>
      </c>
      <c r="E1246" s="26">
        <v>706.23</v>
      </c>
      <c r="F1246" s="26">
        <f t="shared" si="38"/>
        <v>192.77855656089375</v>
      </c>
      <c r="G1246" s="21">
        <f>IF(F1246&lt;=86,Spectrum.Pricing.Table!$C$8, IF(F1246&lt;=499,Spectrum.Pricing.Table!$C$9,IF(F1246&lt;=999,Spectrum.Pricing.Table!$C$10,IF(F1246&gt;1000,Spectrum.Pricing.Table!$C$11))))</f>
        <v>0</v>
      </c>
      <c r="H1246" s="22" t="e">
        <f>VLOOKUP(G1246,Spectrum.Pricing.Table!$C$7:$H$11,3,0)</f>
        <v>#N/A</v>
      </c>
      <c r="I1246" s="28" t="e">
        <f>VLOOKUP(G1246,Spectrum.Pricing.Table!$C$7:$H$11,4,0)</f>
        <v>#N/A</v>
      </c>
      <c r="J1246" s="26">
        <v>70</v>
      </c>
      <c r="K1246" s="24" t="e">
        <f t="shared" si="39"/>
        <v>#N/A</v>
      </c>
    </row>
    <row r="1247" spans="1:11" x14ac:dyDescent="0.3">
      <c r="A1247" s="1">
        <v>26027</v>
      </c>
      <c r="B1247" t="s">
        <v>2186</v>
      </c>
      <c r="C1247" t="s">
        <v>1151</v>
      </c>
      <c r="D1247" s="3">
        <v>52293</v>
      </c>
      <c r="E1247" s="26">
        <v>490.06</v>
      </c>
      <c r="F1247" s="26">
        <f t="shared" si="38"/>
        <v>106.70734195812757</v>
      </c>
      <c r="G1247" s="21">
        <f>IF(F1247&lt;=86,Spectrum.Pricing.Table!$C$8, IF(F1247&lt;=499,Spectrum.Pricing.Table!$C$9,IF(F1247&lt;=999,Spectrum.Pricing.Table!$C$10,IF(F1247&gt;1000,Spectrum.Pricing.Table!$C$11))))</f>
        <v>0</v>
      </c>
      <c r="H1247" s="22" t="e">
        <f>VLOOKUP(G1247,Spectrum.Pricing.Table!$C$7:$H$11,3,0)</f>
        <v>#N/A</v>
      </c>
      <c r="I1247" s="28" t="e">
        <f>VLOOKUP(G1247,Spectrum.Pricing.Table!$C$7:$H$11,4,0)</f>
        <v>#N/A</v>
      </c>
      <c r="J1247" s="26">
        <v>70</v>
      </c>
      <c r="K1247" s="24" t="e">
        <f t="shared" si="39"/>
        <v>#N/A</v>
      </c>
    </row>
    <row r="1248" spans="1:11" x14ac:dyDescent="0.3">
      <c r="A1248" s="1">
        <v>26029</v>
      </c>
      <c r="B1248" t="s">
        <v>2187</v>
      </c>
      <c r="C1248" t="s">
        <v>2188</v>
      </c>
      <c r="D1248" s="3">
        <v>25949</v>
      </c>
      <c r="E1248" s="26">
        <v>416.34</v>
      </c>
      <c r="F1248" s="26">
        <f t="shared" si="38"/>
        <v>62.326463947735029</v>
      </c>
      <c r="G1248" s="21">
        <f>IF(F1248&lt;=86,Spectrum.Pricing.Table!$C$8, IF(F1248&lt;=499,Spectrum.Pricing.Table!$C$9,IF(F1248&lt;=999,Spectrum.Pricing.Table!$C$10,IF(F1248&gt;1000,Spectrum.Pricing.Table!$C$11))))</f>
        <v>0</v>
      </c>
      <c r="H1248" s="22" t="e">
        <f>VLOOKUP(G1248,Spectrum.Pricing.Table!$C$7:$H$11,3,0)</f>
        <v>#N/A</v>
      </c>
      <c r="I1248" s="28" t="e">
        <f>VLOOKUP(G1248,Spectrum.Pricing.Table!$C$7:$H$11,4,0)</f>
        <v>#N/A</v>
      </c>
      <c r="J1248" s="26">
        <v>70</v>
      </c>
      <c r="K1248" s="24" t="e">
        <f t="shared" si="39"/>
        <v>#N/A</v>
      </c>
    </row>
    <row r="1249" spans="1:11" x14ac:dyDescent="0.3">
      <c r="A1249" s="1">
        <v>26031</v>
      </c>
      <c r="B1249" t="s">
        <v>2189</v>
      </c>
      <c r="C1249" t="s">
        <v>2190</v>
      </c>
      <c r="D1249" s="3">
        <v>26152</v>
      </c>
      <c r="E1249" s="26">
        <v>715.26</v>
      </c>
      <c r="F1249" s="26">
        <f t="shared" si="38"/>
        <v>36.562928165981603</v>
      </c>
      <c r="G1249" s="21">
        <f>IF(F1249&lt;=86,Spectrum.Pricing.Table!$C$8, IF(F1249&lt;=499,Spectrum.Pricing.Table!$C$9,IF(F1249&lt;=999,Spectrum.Pricing.Table!$C$10,IF(F1249&gt;1000,Spectrum.Pricing.Table!$C$11))))</f>
        <v>0</v>
      </c>
      <c r="H1249" s="22" t="e">
        <f>VLOOKUP(G1249,Spectrum.Pricing.Table!$C$7:$H$11,3,0)</f>
        <v>#N/A</v>
      </c>
      <c r="I1249" s="28" t="e">
        <f>VLOOKUP(G1249,Spectrum.Pricing.Table!$C$7:$H$11,4,0)</f>
        <v>#N/A</v>
      </c>
      <c r="J1249" s="26">
        <v>70</v>
      </c>
      <c r="K1249" s="24" t="e">
        <f t="shared" si="39"/>
        <v>#N/A</v>
      </c>
    </row>
    <row r="1250" spans="1:11" x14ac:dyDescent="0.3">
      <c r="A1250" s="1">
        <v>26033</v>
      </c>
      <c r="B1250" t="s">
        <v>2191</v>
      </c>
      <c r="C1250" t="s">
        <v>2192</v>
      </c>
      <c r="D1250" s="3">
        <v>38520</v>
      </c>
      <c r="E1250" s="26">
        <v>1558.42</v>
      </c>
      <c r="F1250" s="26">
        <f t="shared" si="38"/>
        <v>24.717341923229938</v>
      </c>
      <c r="G1250" s="21">
        <f>IF(F1250&lt;=86,Spectrum.Pricing.Table!$C$8, IF(F1250&lt;=499,Spectrum.Pricing.Table!$C$9,IF(F1250&lt;=999,Spectrum.Pricing.Table!$C$10,IF(F1250&gt;1000,Spectrum.Pricing.Table!$C$11))))</f>
        <v>0</v>
      </c>
      <c r="H1250" s="22" t="e">
        <f>VLOOKUP(G1250,Spectrum.Pricing.Table!$C$7:$H$11,3,0)</f>
        <v>#N/A</v>
      </c>
      <c r="I1250" s="28" t="e">
        <f>VLOOKUP(G1250,Spectrum.Pricing.Table!$C$7:$H$11,4,0)</f>
        <v>#N/A</v>
      </c>
      <c r="J1250" s="26">
        <v>70</v>
      </c>
      <c r="K1250" s="24" t="e">
        <f t="shared" si="39"/>
        <v>#N/A</v>
      </c>
    </row>
    <row r="1251" spans="1:11" x14ac:dyDescent="0.3">
      <c r="A1251" s="1">
        <v>26035</v>
      </c>
      <c r="B1251" t="s">
        <v>2193</v>
      </c>
      <c r="C1251" t="s">
        <v>2194</v>
      </c>
      <c r="D1251" s="3">
        <v>30926</v>
      </c>
      <c r="E1251" s="26">
        <v>564.32000000000005</v>
      </c>
      <c r="F1251" s="26">
        <f t="shared" si="38"/>
        <v>54.802239863906998</v>
      </c>
      <c r="G1251" s="21">
        <f>IF(F1251&lt;=86,Spectrum.Pricing.Table!$C$8, IF(F1251&lt;=499,Spectrum.Pricing.Table!$C$9,IF(F1251&lt;=999,Spectrum.Pricing.Table!$C$10,IF(F1251&gt;1000,Spectrum.Pricing.Table!$C$11))))</f>
        <v>0</v>
      </c>
      <c r="H1251" s="22" t="e">
        <f>VLOOKUP(G1251,Spectrum.Pricing.Table!$C$7:$H$11,3,0)</f>
        <v>#N/A</v>
      </c>
      <c r="I1251" s="28" t="e">
        <f>VLOOKUP(G1251,Spectrum.Pricing.Table!$C$7:$H$11,4,0)</f>
        <v>#N/A</v>
      </c>
      <c r="J1251" s="26">
        <v>70</v>
      </c>
      <c r="K1251" s="24" t="e">
        <f t="shared" si="39"/>
        <v>#N/A</v>
      </c>
    </row>
    <row r="1252" spans="1:11" x14ac:dyDescent="0.3">
      <c r="A1252" s="1">
        <v>26037</v>
      </c>
      <c r="B1252" t="s">
        <v>2195</v>
      </c>
      <c r="C1252" t="s">
        <v>1159</v>
      </c>
      <c r="D1252" s="3">
        <v>75382</v>
      </c>
      <c r="E1252" s="26">
        <v>566.41</v>
      </c>
      <c r="F1252" s="26">
        <f t="shared" si="38"/>
        <v>133.08733955968293</v>
      </c>
      <c r="G1252" s="21">
        <f>IF(F1252&lt;=86,Spectrum.Pricing.Table!$C$8, IF(F1252&lt;=499,Spectrum.Pricing.Table!$C$9,IF(F1252&lt;=999,Spectrum.Pricing.Table!$C$10,IF(F1252&gt;1000,Spectrum.Pricing.Table!$C$11))))</f>
        <v>0</v>
      </c>
      <c r="H1252" s="22" t="e">
        <f>VLOOKUP(G1252,Spectrum.Pricing.Table!$C$7:$H$11,3,0)</f>
        <v>#N/A</v>
      </c>
      <c r="I1252" s="28" t="e">
        <f>VLOOKUP(G1252,Spectrum.Pricing.Table!$C$7:$H$11,4,0)</f>
        <v>#N/A</v>
      </c>
      <c r="J1252" s="26">
        <v>70</v>
      </c>
      <c r="K1252" s="24" t="e">
        <f t="shared" si="39"/>
        <v>#N/A</v>
      </c>
    </row>
    <row r="1253" spans="1:11" x14ac:dyDescent="0.3">
      <c r="A1253" s="1">
        <v>26039</v>
      </c>
      <c r="B1253" t="s">
        <v>2196</v>
      </c>
      <c r="C1253" t="s">
        <v>274</v>
      </c>
      <c r="D1253" s="3">
        <v>14074</v>
      </c>
      <c r="E1253" s="26">
        <v>556.28</v>
      </c>
      <c r="F1253" s="26">
        <f t="shared" si="38"/>
        <v>25.300208528079384</v>
      </c>
      <c r="G1253" s="21">
        <f>IF(F1253&lt;=86,Spectrum.Pricing.Table!$C$8, IF(F1253&lt;=499,Spectrum.Pricing.Table!$C$9,IF(F1253&lt;=999,Spectrum.Pricing.Table!$C$10,IF(F1253&gt;1000,Spectrum.Pricing.Table!$C$11))))</f>
        <v>0</v>
      </c>
      <c r="H1253" s="22" t="e">
        <f>VLOOKUP(G1253,Spectrum.Pricing.Table!$C$7:$H$11,3,0)</f>
        <v>#N/A</v>
      </c>
      <c r="I1253" s="28" t="e">
        <f>VLOOKUP(G1253,Spectrum.Pricing.Table!$C$7:$H$11,4,0)</f>
        <v>#N/A</v>
      </c>
      <c r="J1253" s="26">
        <v>70</v>
      </c>
      <c r="K1253" s="24" t="e">
        <f t="shared" si="39"/>
        <v>#N/A</v>
      </c>
    </row>
    <row r="1254" spans="1:11" x14ac:dyDescent="0.3">
      <c r="A1254" s="1">
        <v>26041</v>
      </c>
      <c r="B1254" t="s">
        <v>2197</v>
      </c>
      <c r="C1254" t="s">
        <v>527</v>
      </c>
      <c r="D1254" s="3">
        <v>37069</v>
      </c>
      <c r="E1254" s="26">
        <v>1171.0999999999999</v>
      </c>
      <c r="F1254" s="26">
        <f t="shared" si="38"/>
        <v>31.653146614294254</v>
      </c>
      <c r="G1254" s="21">
        <f>IF(F1254&lt;=86,Spectrum.Pricing.Table!$C$8, IF(F1254&lt;=499,Spectrum.Pricing.Table!$C$9,IF(F1254&lt;=999,Spectrum.Pricing.Table!$C$10,IF(F1254&gt;1000,Spectrum.Pricing.Table!$C$11))))</f>
        <v>0</v>
      </c>
      <c r="H1254" s="22" t="e">
        <f>VLOOKUP(G1254,Spectrum.Pricing.Table!$C$7:$H$11,3,0)</f>
        <v>#N/A</v>
      </c>
      <c r="I1254" s="28" t="e">
        <f>VLOOKUP(G1254,Spectrum.Pricing.Table!$C$7:$H$11,4,0)</f>
        <v>#N/A</v>
      </c>
      <c r="J1254" s="26">
        <v>70</v>
      </c>
      <c r="K1254" s="24" t="e">
        <f t="shared" si="39"/>
        <v>#N/A</v>
      </c>
    </row>
    <row r="1255" spans="1:11" x14ac:dyDescent="0.3">
      <c r="A1255" s="1">
        <v>26043</v>
      </c>
      <c r="B1255" t="s">
        <v>2198</v>
      </c>
      <c r="C1255" t="s">
        <v>1476</v>
      </c>
      <c r="D1255" s="3">
        <v>26168</v>
      </c>
      <c r="E1255" s="26">
        <v>761.4</v>
      </c>
      <c r="F1255" s="26">
        <f t="shared" si="38"/>
        <v>34.36826897819806</v>
      </c>
      <c r="G1255" s="21">
        <f>IF(F1255&lt;=86,Spectrum.Pricing.Table!$C$8, IF(F1255&lt;=499,Spectrum.Pricing.Table!$C$9,IF(F1255&lt;=999,Spectrum.Pricing.Table!$C$10,IF(F1255&gt;1000,Spectrum.Pricing.Table!$C$11))))</f>
        <v>0</v>
      </c>
      <c r="H1255" s="22" t="e">
        <f>VLOOKUP(G1255,Spectrum.Pricing.Table!$C$7:$H$11,3,0)</f>
        <v>#N/A</v>
      </c>
      <c r="I1255" s="28" t="e">
        <f>VLOOKUP(G1255,Spectrum.Pricing.Table!$C$7:$H$11,4,0)</f>
        <v>#N/A</v>
      </c>
      <c r="J1255" s="26">
        <v>70</v>
      </c>
      <c r="K1255" s="24" t="e">
        <f t="shared" si="39"/>
        <v>#N/A</v>
      </c>
    </row>
    <row r="1256" spans="1:11" x14ac:dyDescent="0.3">
      <c r="A1256" s="1">
        <v>26045</v>
      </c>
      <c r="B1256" t="s">
        <v>2199</v>
      </c>
      <c r="C1256" t="s">
        <v>2200</v>
      </c>
      <c r="D1256" s="3">
        <v>107759</v>
      </c>
      <c r="E1256" s="26">
        <v>575.16999999999996</v>
      </c>
      <c r="F1256" s="26">
        <f t="shared" si="38"/>
        <v>187.35156562407639</v>
      </c>
      <c r="G1256" s="21">
        <f>IF(F1256&lt;=86,Spectrum.Pricing.Table!$C$8, IF(F1256&lt;=499,Spectrum.Pricing.Table!$C$9,IF(F1256&lt;=999,Spectrum.Pricing.Table!$C$10,IF(F1256&gt;1000,Spectrum.Pricing.Table!$C$11))))</f>
        <v>0</v>
      </c>
      <c r="H1256" s="22" t="e">
        <f>VLOOKUP(G1256,Spectrum.Pricing.Table!$C$7:$H$11,3,0)</f>
        <v>#N/A</v>
      </c>
      <c r="I1256" s="28" t="e">
        <f>VLOOKUP(G1256,Spectrum.Pricing.Table!$C$7:$H$11,4,0)</f>
        <v>#N/A</v>
      </c>
      <c r="J1256" s="26">
        <v>70</v>
      </c>
      <c r="K1256" s="24" t="e">
        <f t="shared" si="39"/>
        <v>#N/A</v>
      </c>
    </row>
    <row r="1257" spans="1:11" x14ac:dyDescent="0.3">
      <c r="A1257" s="1">
        <v>26047</v>
      </c>
      <c r="B1257" t="s">
        <v>2201</v>
      </c>
      <c r="C1257" t="s">
        <v>1480</v>
      </c>
      <c r="D1257" s="3">
        <v>32694</v>
      </c>
      <c r="E1257" s="26">
        <v>467.49</v>
      </c>
      <c r="F1257" s="26">
        <f t="shared" si="38"/>
        <v>69.935185779374962</v>
      </c>
      <c r="G1257" s="21">
        <f>IF(F1257&lt;=86,Spectrum.Pricing.Table!$C$8, IF(F1257&lt;=499,Spectrum.Pricing.Table!$C$9,IF(F1257&lt;=999,Spectrum.Pricing.Table!$C$10,IF(F1257&gt;1000,Spectrum.Pricing.Table!$C$11))))</f>
        <v>0</v>
      </c>
      <c r="H1257" s="22" t="e">
        <f>VLOOKUP(G1257,Spectrum.Pricing.Table!$C$7:$H$11,3,0)</f>
        <v>#N/A</v>
      </c>
      <c r="I1257" s="28" t="e">
        <f>VLOOKUP(G1257,Spectrum.Pricing.Table!$C$7:$H$11,4,0)</f>
        <v>#N/A</v>
      </c>
      <c r="J1257" s="26">
        <v>70</v>
      </c>
      <c r="K1257" s="24" t="e">
        <f t="shared" si="39"/>
        <v>#N/A</v>
      </c>
    </row>
    <row r="1258" spans="1:11" x14ac:dyDescent="0.3">
      <c r="A1258" s="1">
        <v>26049</v>
      </c>
      <c r="B1258" t="s">
        <v>2202</v>
      </c>
      <c r="C1258" t="s">
        <v>2203</v>
      </c>
      <c r="D1258" s="3">
        <v>425790</v>
      </c>
      <c r="E1258" s="26">
        <v>636.98</v>
      </c>
      <c r="F1258" s="26">
        <f t="shared" si="38"/>
        <v>668.4511287638544</v>
      </c>
      <c r="G1258" s="21">
        <f>IF(F1258&lt;=86,Spectrum.Pricing.Table!$C$8, IF(F1258&lt;=499,Spectrum.Pricing.Table!$C$9,IF(F1258&lt;=999,Spectrum.Pricing.Table!$C$10,IF(F1258&gt;1000,Spectrum.Pricing.Table!$C$11))))</f>
        <v>0</v>
      </c>
      <c r="H1258" s="22" t="e">
        <f>VLOOKUP(G1258,Spectrum.Pricing.Table!$C$7:$H$11,3,0)</f>
        <v>#N/A</v>
      </c>
      <c r="I1258" s="28" t="e">
        <f>VLOOKUP(G1258,Spectrum.Pricing.Table!$C$7:$H$11,4,0)</f>
        <v>#N/A</v>
      </c>
      <c r="J1258" s="26">
        <v>70</v>
      </c>
      <c r="K1258" s="24" t="e">
        <f t="shared" si="39"/>
        <v>#N/A</v>
      </c>
    </row>
    <row r="1259" spans="1:11" x14ac:dyDescent="0.3">
      <c r="A1259" s="1">
        <v>26051</v>
      </c>
      <c r="B1259" t="s">
        <v>2204</v>
      </c>
      <c r="C1259" t="s">
        <v>2205</v>
      </c>
      <c r="D1259" s="3">
        <v>25692</v>
      </c>
      <c r="E1259" s="26">
        <v>501.78</v>
      </c>
      <c r="F1259" s="26">
        <f t="shared" si="38"/>
        <v>51.201721870142293</v>
      </c>
      <c r="G1259" s="21">
        <f>IF(F1259&lt;=86,Spectrum.Pricing.Table!$C$8, IF(F1259&lt;=499,Spectrum.Pricing.Table!$C$9,IF(F1259&lt;=999,Spectrum.Pricing.Table!$C$10,IF(F1259&gt;1000,Spectrum.Pricing.Table!$C$11))))</f>
        <v>0</v>
      </c>
      <c r="H1259" s="22" t="e">
        <f>VLOOKUP(G1259,Spectrum.Pricing.Table!$C$7:$H$11,3,0)</f>
        <v>#N/A</v>
      </c>
      <c r="I1259" s="28" t="e">
        <f>VLOOKUP(G1259,Spectrum.Pricing.Table!$C$7:$H$11,4,0)</f>
        <v>#N/A</v>
      </c>
      <c r="J1259" s="26">
        <v>70</v>
      </c>
      <c r="K1259" s="24" t="e">
        <f t="shared" si="39"/>
        <v>#N/A</v>
      </c>
    </row>
    <row r="1260" spans="1:11" x14ac:dyDescent="0.3">
      <c r="A1260" s="1">
        <v>26053</v>
      </c>
      <c r="B1260" t="s">
        <v>2206</v>
      </c>
      <c r="C1260" t="s">
        <v>2207</v>
      </c>
      <c r="D1260" s="3">
        <v>16427</v>
      </c>
      <c r="E1260" s="26">
        <v>1101.8499999999999</v>
      </c>
      <c r="F1260" s="26">
        <f t="shared" si="38"/>
        <v>14.908562871534238</v>
      </c>
      <c r="G1260" s="21">
        <f>IF(F1260&lt;=86,Spectrum.Pricing.Table!$C$8, IF(F1260&lt;=499,Spectrum.Pricing.Table!$C$9,IF(F1260&lt;=999,Spectrum.Pricing.Table!$C$10,IF(F1260&gt;1000,Spectrum.Pricing.Table!$C$11))))</f>
        <v>0</v>
      </c>
      <c r="H1260" s="22" t="e">
        <f>VLOOKUP(G1260,Spectrum.Pricing.Table!$C$7:$H$11,3,0)</f>
        <v>#N/A</v>
      </c>
      <c r="I1260" s="28" t="e">
        <f>VLOOKUP(G1260,Spectrum.Pricing.Table!$C$7:$H$11,4,0)</f>
        <v>#N/A</v>
      </c>
      <c r="J1260" s="26">
        <v>70</v>
      </c>
      <c r="K1260" s="24" t="e">
        <f t="shared" si="39"/>
        <v>#N/A</v>
      </c>
    </row>
    <row r="1261" spans="1:11" x14ac:dyDescent="0.3">
      <c r="A1261" s="1">
        <v>26055</v>
      </c>
      <c r="B1261" t="s">
        <v>2208</v>
      </c>
      <c r="C1261" t="s">
        <v>2209</v>
      </c>
      <c r="D1261" s="3">
        <v>86986</v>
      </c>
      <c r="E1261" s="26">
        <v>464.33</v>
      </c>
      <c r="F1261" s="26">
        <f t="shared" si="38"/>
        <v>187.33659250963754</v>
      </c>
      <c r="G1261" s="21">
        <f>IF(F1261&lt;=86,Spectrum.Pricing.Table!$C$8, IF(F1261&lt;=499,Spectrum.Pricing.Table!$C$9,IF(F1261&lt;=999,Spectrum.Pricing.Table!$C$10,IF(F1261&gt;1000,Spectrum.Pricing.Table!$C$11))))</f>
        <v>0</v>
      </c>
      <c r="H1261" s="22" t="e">
        <f>VLOOKUP(G1261,Spectrum.Pricing.Table!$C$7:$H$11,3,0)</f>
        <v>#N/A</v>
      </c>
      <c r="I1261" s="28" t="e">
        <f>VLOOKUP(G1261,Spectrum.Pricing.Table!$C$7:$H$11,4,0)</f>
        <v>#N/A</v>
      </c>
      <c r="J1261" s="26">
        <v>70</v>
      </c>
      <c r="K1261" s="24" t="e">
        <f t="shared" si="39"/>
        <v>#N/A</v>
      </c>
    </row>
    <row r="1262" spans="1:11" x14ac:dyDescent="0.3">
      <c r="A1262" s="1">
        <v>26057</v>
      </c>
      <c r="B1262" t="s">
        <v>2210</v>
      </c>
      <c r="C1262" t="s">
        <v>2211</v>
      </c>
      <c r="D1262" s="3">
        <v>42476</v>
      </c>
      <c r="E1262" s="26">
        <v>568.46</v>
      </c>
      <c r="F1262" s="26">
        <f t="shared" si="38"/>
        <v>74.721176511979735</v>
      </c>
      <c r="G1262" s="21">
        <f>IF(F1262&lt;=86,Spectrum.Pricing.Table!$C$8, IF(F1262&lt;=499,Spectrum.Pricing.Table!$C$9,IF(F1262&lt;=999,Spectrum.Pricing.Table!$C$10,IF(F1262&gt;1000,Spectrum.Pricing.Table!$C$11))))</f>
        <v>0</v>
      </c>
      <c r="H1262" s="22" t="e">
        <f>VLOOKUP(G1262,Spectrum.Pricing.Table!$C$7:$H$11,3,0)</f>
        <v>#N/A</v>
      </c>
      <c r="I1262" s="28" t="e">
        <f>VLOOKUP(G1262,Spectrum.Pricing.Table!$C$7:$H$11,4,0)</f>
        <v>#N/A</v>
      </c>
      <c r="J1262" s="26">
        <v>70</v>
      </c>
      <c r="K1262" s="24" t="e">
        <f t="shared" si="39"/>
        <v>#N/A</v>
      </c>
    </row>
    <row r="1263" spans="1:11" x14ac:dyDescent="0.3">
      <c r="A1263" s="1">
        <v>26059</v>
      </c>
      <c r="B1263" t="s">
        <v>2212</v>
      </c>
      <c r="C1263" t="s">
        <v>2213</v>
      </c>
      <c r="D1263" s="3">
        <v>46688</v>
      </c>
      <c r="E1263" s="26">
        <v>598.13</v>
      </c>
      <c r="F1263" s="26">
        <f t="shared" si="38"/>
        <v>78.056609767107489</v>
      </c>
      <c r="G1263" s="21">
        <f>IF(F1263&lt;=86,Spectrum.Pricing.Table!$C$8, IF(F1263&lt;=499,Spectrum.Pricing.Table!$C$9,IF(F1263&lt;=999,Spectrum.Pricing.Table!$C$10,IF(F1263&gt;1000,Spectrum.Pricing.Table!$C$11))))</f>
        <v>0</v>
      </c>
      <c r="H1263" s="22" t="e">
        <f>VLOOKUP(G1263,Spectrum.Pricing.Table!$C$7:$H$11,3,0)</f>
        <v>#N/A</v>
      </c>
      <c r="I1263" s="28" t="e">
        <f>VLOOKUP(G1263,Spectrum.Pricing.Table!$C$7:$H$11,4,0)</f>
        <v>#N/A</v>
      </c>
      <c r="J1263" s="26">
        <v>70</v>
      </c>
      <c r="K1263" s="24" t="e">
        <f t="shared" si="39"/>
        <v>#N/A</v>
      </c>
    </row>
    <row r="1264" spans="1:11" x14ac:dyDescent="0.3">
      <c r="A1264" s="1">
        <v>26061</v>
      </c>
      <c r="B1264" t="s">
        <v>2214</v>
      </c>
      <c r="C1264" t="s">
        <v>2215</v>
      </c>
      <c r="D1264" s="3">
        <v>36628</v>
      </c>
      <c r="E1264" s="26">
        <v>1009.1</v>
      </c>
      <c r="F1264" s="26">
        <f t="shared" si="38"/>
        <v>36.297691011792686</v>
      </c>
      <c r="G1264" s="21">
        <f>IF(F1264&lt;=86,Spectrum.Pricing.Table!$C$8, IF(F1264&lt;=499,Spectrum.Pricing.Table!$C$9,IF(F1264&lt;=999,Spectrum.Pricing.Table!$C$10,IF(F1264&gt;1000,Spectrum.Pricing.Table!$C$11))))</f>
        <v>0</v>
      </c>
      <c r="H1264" s="22" t="e">
        <f>VLOOKUP(G1264,Spectrum.Pricing.Table!$C$7:$H$11,3,0)</f>
        <v>#N/A</v>
      </c>
      <c r="I1264" s="28" t="e">
        <f>VLOOKUP(G1264,Spectrum.Pricing.Table!$C$7:$H$11,4,0)</f>
        <v>#N/A</v>
      </c>
      <c r="J1264" s="26">
        <v>70</v>
      </c>
      <c r="K1264" s="24" t="e">
        <f t="shared" si="39"/>
        <v>#N/A</v>
      </c>
    </row>
    <row r="1265" spans="1:11" x14ac:dyDescent="0.3">
      <c r="A1265" s="1">
        <v>26063</v>
      </c>
      <c r="B1265" t="s">
        <v>2216</v>
      </c>
      <c r="C1265" t="s">
        <v>2217</v>
      </c>
      <c r="D1265" s="3">
        <v>33118</v>
      </c>
      <c r="E1265" s="26">
        <v>835.71</v>
      </c>
      <c r="F1265" s="26">
        <f t="shared" si="38"/>
        <v>39.628579291859616</v>
      </c>
      <c r="G1265" s="21">
        <f>IF(F1265&lt;=86,Spectrum.Pricing.Table!$C$8, IF(F1265&lt;=499,Spectrum.Pricing.Table!$C$9,IF(F1265&lt;=999,Spectrum.Pricing.Table!$C$10,IF(F1265&gt;1000,Spectrum.Pricing.Table!$C$11))))</f>
        <v>0</v>
      </c>
      <c r="H1265" s="22" t="e">
        <f>VLOOKUP(G1265,Spectrum.Pricing.Table!$C$7:$H$11,3,0)</f>
        <v>#N/A</v>
      </c>
      <c r="I1265" s="28" t="e">
        <f>VLOOKUP(G1265,Spectrum.Pricing.Table!$C$7:$H$11,4,0)</f>
        <v>#N/A</v>
      </c>
      <c r="J1265" s="26">
        <v>70</v>
      </c>
      <c r="K1265" s="24" t="e">
        <f t="shared" si="39"/>
        <v>#N/A</v>
      </c>
    </row>
    <row r="1266" spans="1:11" x14ac:dyDescent="0.3">
      <c r="A1266" s="1">
        <v>26065</v>
      </c>
      <c r="B1266" t="s">
        <v>2218</v>
      </c>
      <c r="C1266" t="s">
        <v>2219</v>
      </c>
      <c r="D1266" s="3">
        <v>280895</v>
      </c>
      <c r="E1266" s="26">
        <v>556.12</v>
      </c>
      <c r="F1266" s="26">
        <f t="shared" si="38"/>
        <v>505.09782061425591</v>
      </c>
      <c r="G1266" s="21">
        <f>IF(F1266&lt;=86,Spectrum.Pricing.Table!$C$8, IF(F1266&lt;=499,Spectrum.Pricing.Table!$C$9,IF(F1266&lt;=999,Spectrum.Pricing.Table!$C$10,IF(F1266&gt;1000,Spectrum.Pricing.Table!$C$11))))</f>
        <v>0</v>
      </c>
      <c r="H1266" s="22" t="e">
        <f>VLOOKUP(G1266,Spectrum.Pricing.Table!$C$7:$H$11,3,0)</f>
        <v>#N/A</v>
      </c>
      <c r="I1266" s="28" t="e">
        <f>VLOOKUP(G1266,Spectrum.Pricing.Table!$C$7:$H$11,4,0)</f>
        <v>#N/A</v>
      </c>
      <c r="J1266" s="26">
        <v>70</v>
      </c>
      <c r="K1266" s="24" t="e">
        <f t="shared" si="39"/>
        <v>#N/A</v>
      </c>
    </row>
    <row r="1267" spans="1:11" x14ac:dyDescent="0.3">
      <c r="A1267" s="1">
        <v>26067</v>
      </c>
      <c r="B1267" t="s">
        <v>2220</v>
      </c>
      <c r="C1267" t="s">
        <v>2221</v>
      </c>
      <c r="D1267" s="3">
        <v>63905</v>
      </c>
      <c r="E1267" s="26">
        <v>571.29999999999995</v>
      </c>
      <c r="F1267" s="26">
        <f t="shared" si="38"/>
        <v>111.85891825660775</v>
      </c>
      <c r="G1267" s="21">
        <f>IF(F1267&lt;=86,Spectrum.Pricing.Table!$C$8, IF(F1267&lt;=499,Spectrum.Pricing.Table!$C$9,IF(F1267&lt;=999,Spectrum.Pricing.Table!$C$10,IF(F1267&gt;1000,Spectrum.Pricing.Table!$C$11))))</f>
        <v>0</v>
      </c>
      <c r="H1267" s="22" t="e">
        <f>VLOOKUP(G1267,Spectrum.Pricing.Table!$C$7:$H$11,3,0)</f>
        <v>#N/A</v>
      </c>
      <c r="I1267" s="28" t="e">
        <f>VLOOKUP(G1267,Spectrum.Pricing.Table!$C$7:$H$11,4,0)</f>
        <v>#N/A</v>
      </c>
      <c r="J1267" s="26">
        <v>70</v>
      </c>
      <c r="K1267" s="24" t="e">
        <f t="shared" si="39"/>
        <v>#N/A</v>
      </c>
    </row>
    <row r="1268" spans="1:11" x14ac:dyDescent="0.3">
      <c r="A1268" s="1">
        <v>26069</v>
      </c>
      <c r="B1268" t="s">
        <v>2222</v>
      </c>
      <c r="C1268" t="s">
        <v>2223</v>
      </c>
      <c r="D1268" s="3">
        <v>25887</v>
      </c>
      <c r="E1268" s="26">
        <v>549.1</v>
      </c>
      <c r="F1268" s="26">
        <f t="shared" si="38"/>
        <v>47.144418138772537</v>
      </c>
      <c r="G1268" s="21">
        <f>IF(F1268&lt;=86,Spectrum.Pricing.Table!$C$8, IF(F1268&lt;=499,Spectrum.Pricing.Table!$C$9,IF(F1268&lt;=999,Spectrum.Pricing.Table!$C$10,IF(F1268&gt;1000,Spectrum.Pricing.Table!$C$11))))</f>
        <v>0</v>
      </c>
      <c r="H1268" s="22" t="e">
        <f>VLOOKUP(G1268,Spectrum.Pricing.Table!$C$7:$H$11,3,0)</f>
        <v>#N/A</v>
      </c>
      <c r="I1268" s="28" t="e">
        <f>VLOOKUP(G1268,Spectrum.Pricing.Table!$C$7:$H$11,4,0)</f>
        <v>#N/A</v>
      </c>
      <c r="J1268" s="26">
        <v>70</v>
      </c>
      <c r="K1268" s="24" t="e">
        <f t="shared" si="39"/>
        <v>#N/A</v>
      </c>
    </row>
    <row r="1269" spans="1:11" x14ac:dyDescent="0.3">
      <c r="A1269" s="1">
        <v>26071</v>
      </c>
      <c r="B1269" t="s">
        <v>2224</v>
      </c>
      <c r="C1269" t="s">
        <v>2225</v>
      </c>
      <c r="D1269" s="3">
        <v>11817</v>
      </c>
      <c r="E1269" s="26">
        <v>1166.1500000000001</v>
      </c>
      <c r="F1269" s="26">
        <f t="shared" si="38"/>
        <v>10.133344766968229</v>
      </c>
      <c r="G1269" s="21">
        <f>IF(F1269&lt;=86,Spectrum.Pricing.Table!$C$8, IF(F1269&lt;=499,Spectrum.Pricing.Table!$C$9,IF(F1269&lt;=999,Spectrum.Pricing.Table!$C$10,IF(F1269&gt;1000,Spectrum.Pricing.Table!$C$11))))</f>
        <v>0</v>
      </c>
      <c r="H1269" s="22" t="e">
        <f>VLOOKUP(G1269,Spectrum.Pricing.Table!$C$7:$H$11,3,0)</f>
        <v>#N/A</v>
      </c>
      <c r="I1269" s="28" t="e">
        <f>VLOOKUP(G1269,Spectrum.Pricing.Table!$C$7:$H$11,4,0)</f>
        <v>#N/A</v>
      </c>
      <c r="J1269" s="26">
        <v>70</v>
      </c>
      <c r="K1269" s="24" t="e">
        <f t="shared" si="39"/>
        <v>#N/A</v>
      </c>
    </row>
    <row r="1270" spans="1:11" x14ac:dyDescent="0.3">
      <c r="A1270" s="1">
        <v>26073</v>
      </c>
      <c r="B1270" t="s">
        <v>2226</v>
      </c>
      <c r="C1270" t="s">
        <v>2227</v>
      </c>
      <c r="D1270" s="3">
        <v>70311</v>
      </c>
      <c r="E1270" s="26">
        <v>572.67999999999995</v>
      </c>
      <c r="F1270" s="26">
        <f t="shared" si="38"/>
        <v>122.77537193546135</v>
      </c>
      <c r="G1270" s="21">
        <f>IF(F1270&lt;=86,Spectrum.Pricing.Table!$C$8, IF(F1270&lt;=499,Spectrum.Pricing.Table!$C$9,IF(F1270&lt;=999,Spectrum.Pricing.Table!$C$10,IF(F1270&gt;1000,Spectrum.Pricing.Table!$C$11))))</f>
        <v>0</v>
      </c>
      <c r="H1270" s="22" t="e">
        <f>VLOOKUP(G1270,Spectrum.Pricing.Table!$C$7:$H$11,3,0)</f>
        <v>#N/A</v>
      </c>
      <c r="I1270" s="28" t="e">
        <f>VLOOKUP(G1270,Spectrum.Pricing.Table!$C$7:$H$11,4,0)</f>
        <v>#N/A</v>
      </c>
      <c r="J1270" s="26">
        <v>70</v>
      </c>
      <c r="K1270" s="24" t="e">
        <f t="shared" si="39"/>
        <v>#N/A</v>
      </c>
    </row>
    <row r="1271" spans="1:11" x14ac:dyDescent="0.3">
      <c r="A1271" s="1">
        <v>26075</v>
      </c>
      <c r="B1271" t="s">
        <v>2228</v>
      </c>
      <c r="C1271" t="s">
        <v>81</v>
      </c>
      <c r="D1271" s="3">
        <v>160248</v>
      </c>
      <c r="E1271" s="26">
        <v>701.67</v>
      </c>
      <c r="F1271" s="26">
        <f t="shared" si="38"/>
        <v>228.38086279875156</v>
      </c>
      <c r="G1271" s="21">
        <f>IF(F1271&lt;=86,Spectrum.Pricing.Table!$C$8, IF(F1271&lt;=499,Spectrum.Pricing.Table!$C$9,IF(F1271&lt;=999,Spectrum.Pricing.Table!$C$10,IF(F1271&gt;1000,Spectrum.Pricing.Table!$C$11))))</f>
        <v>0</v>
      </c>
      <c r="H1271" s="22" t="e">
        <f>VLOOKUP(G1271,Spectrum.Pricing.Table!$C$7:$H$11,3,0)</f>
        <v>#N/A</v>
      </c>
      <c r="I1271" s="28" t="e">
        <f>VLOOKUP(G1271,Spectrum.Pricing.Table!$C$7:$H$11,4,0)</f>
        <v>#N/A</v>
      </c>
      <c r="J1271" s="26">
        <v>70</v>
      </c>
      <c r="K1271" s="24" t="e">
        <f t="shared" si="39"/>
        <v>#N/A</v>
      </c>
    </row>
    <row r="1272" spans="1:11" x14ac:dyDescent="0.3">
      <c r="A1272" s="1">
        <v>26077</v>
      </c>
      <c r="B1272" t="s">
        <v>2229</v>
      </c>
      <c r="C1272" t="s">
        <v>2230</v>
      </c>
      <c r="D1272" s="3">
        <v>250331</v>
      </c>
      <c r="E1272" s="26">
        <v>561.66</v>
      </c>
      <c r="F1272" s="26">
        <f t="shared" si="38"/>
        <v>445.69846526368269</v>
      </c>
      <c r="G1272" s="21">
        <f>IF(F1272&lt;=86,Spectrum.Pricing.Table!$C$8, IF(F1272&lt;=499,Spectrum.Pricing.Table!$C$9,IF(F1272&lt;=999,Spectrum.Pricing.Table!$C$10,IF(F1272&gt;1000,Spectrum.Pricing.Table!$C$11))))</f>
        <v>0</v>
      </c>
      <c r="H1272" s="22" t="e">
        <f>VLOOKUP(G1272,Spectrum.Pricing.Table!$C$7:$H$11,3,0)</f>
        <v>#N/A</v>
      </c>
      <c r="I1272" s="28" t="e">
        <f>VLOOKUP(G1272,Spectrum.Pricing.Table!$C$7:$H$11,4,0)</f>
        <v>#N/A</v>
      </c>
      <c r="J1272" s="26">
        <v>70</v>
      </c>
      <c r="K1272" s="24" t="e">
        <f t="shared" si="39"/>
        <v>#N/A</v>
      </c>
    </row>
    <row r="1273" spans="1:11" x14ac:dyDescent="0.3">
      <c r="A1273" s="1">
        <v>26079</v>
      </c>
      <c r="B1273" t="s">
        <v>2231</v>
      </c>
      <c r="C1273" t="s">
        <v>2232</v>
      </c>
      <c r="D1273" s="3">
        <v>17153</v>
      </c>
      <c r="E1273" s="26">
        <v>559.86</v>
      </c>
      <c r="F1273" s="26">
        <f t="shared" si="38"/>
        <v>30.638016647018897</v>
      </c>
      <c r="G1273" s="21">
        <f>IF(F1273&lt;=86,Spectrum.Pricing.Table!$C$8, IF(F1273&lt;=499,Spectrum.Pricing.Table!$C$9,IF(F1273&lt;=999,Spectrum.Pricing.Table!$C$10,IF(F1273&gt;1000,Spectrum.Pricing.Table!$C$11))))</f>
        <v>0</v>
      </c>
      <c r="H1273" s="22" t="e">
        <f>VLOOKUP(G1273,Spectrum.Pricing.Table!$C$7:$H$11,3,0)</f>
        <v>#N/A</v>
      </c>
      <c r="I1273" s="28" t="e">
        <f>VLOOKUP(G1273,Spectrum.Pricing.Table!$C$7:$H$11,4,0)</f>
        <v>#N/A</v>
      </c>
      <c r="J1273" s="26">
        <v>70</v>
      </c>
      <c r="K1273" s="24" t="e">
        <f t="shared" si="39"/>
        <v>#N/A</v>
      </c>
    </row>
    <row r="1274" spans="1:11" x14ac:dyDescent="0.3">
      <c r="A1274" s="1">
        <v>26081</v>
      </c>
      <c r="B1274" t="s">
        <v>2233</v>
      </c>
      <c r="C1274" t="s">
        <v>637</v>
      </c>
      <c r="D1274" s="3">
        <v>602622</v>
      </c>
      <c r="E1274" s="26">
        <v>846.95</v>
      </c>
      <c r="F1274" s="26">
        <f t="shared" si="38"/>
        <v>711.52016057618505</v>
      </c>
      <c r="G1274" s="21">
        <f>IF(F1274&lt;=86,Spectrum.Pricing.Table!$C$8, IF(F1274&lt;=499,Spectrum.Pricing.Table!$C$9,IF(F1274&lt;=999,Spectrum.Pricing.Table!$C$10,IF(F1274&gt;1000,Spectrum.Pricing.Table!$C$11))))</f>
        <v>0</v>
      </c>
      <c r="H1274" s="22" t="e">
        <f>VLOOKUP(G1274,Spectrum.Pricing.Table!$C$7:$H$11,3,0)</f>
        <v>#N/A</v>
      </c>
      <c r="I1274" s="28" t="e">
        <f>VLOOKUP(G1274,Spectrum.Pricing.Table!$C$7:$H$11,4,0)</f>
        <v>#N/A</v>
      </c>
      <c r="J1274" s="26">
        <v>70</v>
      </c>
      <c r="K1274" s="24" t="e">
        <f t="shared" si="39"/>
        <v>#N/A</v>
      </c>
    </row>
    <row r="1275" spans="1:11" x14ac:dyDescent="0.3">
      <c r="A1275" s="1">
        <v>26083</v>
      </c>
      <c r="B1275" t="s">
        <v>2234</v>
      </c>
      <c r="C1275" t="s">
        <v>2235</v>
      </c>
      <c r="D1275" s="3">
        <v>2156</v>
      </c>
      <c r="E1275" s="26">
        <v>540.11</v>
      </c>
      <c r="F1275" s="26">
        <f t="shared" si="38"/>
        <v>3.991779452333784</v>
      </c>
      <c r="G1275" s="21">
        <f>IF(F1275&lt;=86,Spectrum.Pricing.Table!$C$8, IF(F1275&lt;=499,Spectrum.Pricing.Table!$C$9,IF(F1275&lt;=999,Spectrum.Pricing.Table!$C$10,IF(F1275&gt;1000,Spectrum.Pricing.Table!$C$11))))</f>
        <v>0</v>
      </c>
      <c r="H1275" s="22" t="e">
        <f>VLOOKUP(G1275,Spectrum.Pricing.Table!$C$7:$H$11,3,0)</f>
        <v>#N/A</v>
      </c>
      <c r="I1275" s="28" t="e">
        <f>VLOOKUP(G1275,Spectrum.Pricing.Table!$C$7:$H$11,4,0)</f>
        <v>#N/A</v>
      </c>
      <c r="J1275" s="26">
        <v>70</v>
      </c>
      <c r="K1275" s="24" t="e">
        <f t="shared" si="39"/>
        <v>#N/A</v>
      </c>
    </row>
    <row r="1276" spans="1:11" x14ac:dyDescent="0.3">
      <c r="A1276" s="1">
        <v>26085</v>
      </c>
      <c r="B1276" t="s">
        <v>2236</v>
      </c>
      <c r="C1276" t="s">
        <v>412</v>
      </c>
      <c r="D1276" s="3">
        <v>11539</v>
      </c>
      <c r="E1276" s="26">
        <v>567.37</v>
      </c>
      <c r="F1276" s="26">
        <f t="shared" si="38"/>
        <v>20.337698503621976</v>
      </c>
      <c r="G1276" s="21">
        <f>IF(F1276&lt;=86,Spectrum.Pricing.Table!$C$8, IF(F1276&lt;=499,Spectrum.Pricing.Table!$C$9,IF(F1276&lt;=999,Spectrum.Pricing.Table!$C$10,IF(F1276&gt;1000,Spectrum.Pricing.Table!$C$11))))</f>
        <v>0</v>
      </c>
      <c r="H1276" s="22" t="e">
        <f>VLOOKUP(G1276,Spectrum.Pricing.Table!$C$7:$H$11,3,0)</f>
        <v>#N/A</v>
      </c>
      <c r="I1276" s="28" t="e">
        <f>VLOOKUP(G1276,Spectrum.Pricing.Table!$C$7:$H$11,4,0)</f>
        <v>#N/A</v>
      </c>
      <c r="J1276" s="26">
        <v>70</v>
      </c>
      <c r="K1276" s="24" t="e">
        <f t="shared" si="39"/>
        <v>#N/A</v>
      </c>
    </row>
    <row r="1277" spans="1:11" x14ac:dyDescent="0.3">
      <c r="A1277" s="1">
        <v>26087</v>
      </c>
      <c r="B1277" t="s">
        <v>2237</v>
      </c>
      <c r="C1277" t="s">
        <v>2238</v>
      </c>
      <c r="D1277" s="3">
        <v>88319</v>
      </c>
      <c r="E1277" s="26">
        <v>643.01</v>
      </c>
      <c r="F1277" s="26">
        <f t="shared" si="38"/>
        <v>137.35245175036158</v>
      </c>
      <c r="G1277" s="21">
        <f>IF(F1277&lt;=86,Spectrum.Pricing.Table!$C$8, IF(F1277&lt;=499,Spectrum.Pricing.Table!$C$9,IF(F1277&lt;=999,Spectrum.Pricing.Table!$C$10,IF(F1277&gt;1000,Spectrum.Pricing.Table!$C$11))))</f>
        <v>0</v>
      </c>
      <c r="H1277" s="22" t="e">
        <f>VLOOKUP(G1277,Spectrum.Pricing.Table!$C$7:$H$11,3,0)</f>
        <v>#N/A</v>
      </c>
      <c r="I1277" s="28" t="e">
        <f>VLOOKUP(G1277,Spectrum.Pricing.Table!$C$7:$H$11,4,0)</f>
        <v>#N/A</v>
      </c>
      <c r="J1277" s="26">
        <v>70</v>
      </c>
      <c r="K1277" s="24" t="e">
        <f t="shared" si="39"/>
        <v>#N/A</v>
      </c>
    </row>
    <row r="1278" spans="1:11" x14ac:dyDescent="0.3">
      <c r="A1278" s="1">
        <v>26089</v>
      </c>
      <c r="B1278" t="s">
        <v>2239</v>
      </c>
      <c r="C1278" t="s">
        <v>2240</v>
      </c>
      <c r="D1278" s="3">
        <v>21708</v>
      </c>
      <c r="E1278" s="26">
        <v>347.17</v>
      </c>
      <c r="F1278" s="26">
        <f t="shared" si="38"/>
        <v>62.528444278019414</v>
      </c>
      <c r="G1278" s="21">
        <f>IF(F1278&lt;=86,Spectrum.Pricing.Table!$C$8, IF(F1278&lt;=499,Spectrum.Pricing.Table!$C$9,IF(F1278&lt;=999,Spectrum.Pricing.Table!$C$10,IF(F1278&gt;1000,Spectrum.Pricing.Table!$C$11))))</f>
        <v>0</v>
      </c>
      <c r="H1278" s="22" t="e">
        <f>VLOOKUP(G1278,Spectrum.Pricing.Table!$C$7:$H$11,3,0)</f>
        <v>#N/A</v>
      </c>
      <c r="I1278" s="28" t="e">
        <f>VLOOKUP(G1278,Spectrum.Pricing.Table!$C$7:$H$11,4,0)</f>
        <v>#N/A</v>
      </c>
      <c r="J1278" s="26">
        <v>70</v>
      </c>
      <c r="K1278" s="24" t="e">
        <f t="shared" si="39"/>
        <v>#N/A</v>
      </c>
    </row>
    <row r="1279" spans="1:11" x14ac:dyDescent="0.3">
      <c r="A1279" s="1">
        <v>26091</v>
      </c>
      <c r="B1279" t="s">
        <v>2241</v>
      </c>
      <c r="C1279" t="s">
        <v>2242</v>
      </c>
      <c r="D1279" s="3">
        <v>99892</v>
      </c>
      <c r="E1279" s="26">
        <v>749.55</v>
      </c>
      <c r="F1279" s="26">
        <f t="shared" si="38"/>
        <v>133.26929491027951</v>
      </c>
      <c r="G1279" s="21">
        <f>IF(F1279&lt;=86,Spectrum.Pricing.Table!$C$8, IF(F1279&lt;=499,Spectrum.Pricing.Table!$C$9,IF(F1279&lt;=999,Spectrum.Pricing.Table!$C$10,IF(F1279&gt;1000,Spectrum.Pricing.Table!$C$11))))</f>
        <v>0</v>
      </c>
      <c r="H1279" s="22" t="e">
        <f>VLOOKUP(G1279,Spectrum.Pricing.Table!$C$7:$H$11,3,0)</f>
        <v>#N/A</v>
      </c>
      <c r="I1279" s="28" t="e">
        <f>VLOOKUP(G1279,Spectrum.Pricing.Table!$C$7:$H$11,4,0)</f>
        <v>#N/A</v>
      </c>
      <c r="J1279" s="26">
        <v>70</v>
      </c>
      <c r="K1279" s="24" t="e">
        <f t="shared" si="39"/>
        <v>#N/A</v>
      </c>
    </row>
    <row r="1280" spans="1:11" x14ac:dyDescent="0.3">
      <c r="A1280" s="1">
        <v>26093</v>
      </c>
      <c r="B1280" t="s">
        <v>2243</v>
      </c>
      <c r="C1280" t="s">
        <v>1218</v>
      </c>
      <c r="D1280" s="3">
        <v>180967</v>
      </c>
      <c r="E1280" s="26">
        <v>565.25</v>
      </c>
      <c r="F1280" s="26">
        <f t="shared" si="38"/>
        <v>320.15391419725785</v>
      </c>
      <c r="G1280" s="21">
        <f>IF(F1280&lt;=86,Spectrum.Pricing.Table!$C$8, IF(F1280&lt;=499,Spectrum.Pricing.Table!$C$9,IF(F1280&lt;=999,Spectrum.Pricing.Table!$C$10,IF(F1280&gt;1000,Spectrum.Pricing.Table!$C$11))))</f>
        <v>0</v>
      </c>
      <c r="H1280" s="22" t="e">
        <f>VLOOKUP(G1280,Spectrum.Pricing.Table!$C$7:$H$11,3,0)</f>
        <v>#N/A</v>
      </c>
      <c r="I1280" s="28" t="e">
        <f>VLOOKUP(G1280,Spectrum.Pricing.Table!$C$7:$H$11,4,0)</f>
        <v>#N/A</v>
      </c>
      <c r="J1280" s="26">
        <v>70</v>
      </c>
      <c r="K1280" s="24" t="e">
        <f t="shared" si="39"/>
        <v>#N/A</v>
      </c>
    </row>
    <row r="1281" spans="1:11" x14ac:dyDescent="0.3">
      <c r="A1281" s="1">
        <v>26095</v>
      </c>
      <c r="B1281" t="s">
        <v>2244</v>
      </c>
      <c r="C1281" t="s">
        <v>2245</v>
      </c>
      <c r="D1281" s="3">
        <v>6631</v>
      </c>
      <c r="E1281" s="26">
        <v>899.08</v>
      </c>
      <c r="F1281" s="26">
        <f t="shared" si="38"/>
        <v>7.3753169907016058</v>
      </c>
      <c r="G1281" s="21">
        <f>IF(F1281&lt;=86,Spectrum.Pricing.Table!$C$8, IF(F1281&lt;=499,Spectrum.Pricing.Table!$C$9,IF(F1281&lt;=999,Spectrum.Pricing.Table!$C$10,IF(F1281&gt;1000,Spectrum.Pricing.Table!$C$11))))</f>
        <v>0</v>
      </c>
      <c r="H1281" s="22" t="e">
        <f>VLOOKUP(G1281,Spectrum.Pricing.Table!$C$7:$H$11,3,0)</f>
        <v>#N/A</v>
      </c>
      <c r="I1281" s="28" t="e">
        <f>VLOOKUP(G1281,Spectrum.Pricing.Table!$C$7:$H$11,4,0)</f>
        <v>#N/A</v>
      </c>
      <c r="J1281" s="26">
        <v>70</v>
      </c>
      <c r="K1281" s="24" t="e">
        <f t="shared" si="39"/>
        <v>#N/A</v>
      </c>
    </row>
    <row r="1282" spans="1:11" x14ac:dyDescent="0.3">
      <c r="A1282" s="1">
        <v>26097</v>
      </c>
      <c r="B1282" t="s">
        <v>2246</v>
      </c>
      <c r="C1282" t="s">
        <v>2247</v>
      </c>
      <c r="D1282" s="3">
        <v>11113</v>
      </c>
      <c r="E1282" s="26">
        <v>1021.57</v>
      </c>
      <c r="F1282" s="26">
        <f t="shared" ref="F1282:F1345" si="40">D1282/E1282</f>
        <v>10.878353906242351</v>
      </c>
      <c r="G1282" s="21">
        <f>IF(F1282&lt;=86,Spectrum.Pricing.Table!$C$8, IF(F1282&lt;=499,Spectrum.Pricing.Table!$C$9,IF(F1282&lt;=999,Spectrum.Pricing.Table!$C$10,IF(F1282&gt;1000,Spectrum.Pricing.Table!$C$11))))</f>
        <v>0</v>
      </c>
      <c r="H1282" s="22" t="e">
        <f>VLOOKUP(G1282,Spectrum.Pricing.Table!$C$7:$H$11,3,0)</f>
        <v>#N/A</v>
      </c>
      <c r="I1282" s="28" t="e">
        <f>VLOOKUP(G1282,Spectrum.Pricing.Table!$C$7:$H$11,4,0)</f>
        <v>#N/A</v>
      </c>
      <c r="J1282" s="26">
        <v>70</v>
      </c>
      <c r="K1282" s="24" t="e">
        <f t="shared" ref="K1282:K1345" si="41">D1282*I1282*J1282</f>
        <v>#N/A</v>
      </c>
    </row>
    <row r="1283" spans="1:11" x14ac:dyDescent="0.3">
      <c r="A1283" s="1">
        <v>26099</v>
      </c>
      <c r="B1283" t="s">
        <v>2248</v>
      </c>
      <c r="C1283" t="s">
        <v>2249</v>
      </c>
      <c r="D1283" s="3">
        <v>840978</v>
      </c>
      <c r="E1283" s="26">
        <v>479.22</v>
      </c>
      <c r="F1283" s="26">
        <f t="shared" si="40"/>
        <v>1754.8891949417803</v>
      </c>
      <c r="G1283" s="21">
        <f>IF(F1283&lt;=86,Spectrum.Pricing.Table!$C$8, IF(F1283&lt;=499,Spectrum.Pricing.Table!$C$9,IF(F1283&lt;=999,Spectrum.Pricing.Table!$C$10,IF(F1283&gt;1000,Spectrum.Pricing.Table!$C$11))))</f>
        <v>0</v>
      </c>
      <c r="H1283" s="22" t="e">
        <f>VLOOKUP(G1283,Spectrum.Pricing.Table!$C$7:$H$11,3,0)</f>
        <v>#N/A</v>
      </c>
      <c r="I1283" s="28" t="e">
        <f>VLOOKUP(G1283,Spectrum.Pricing.Table!$C$7:$H$11,4,0)</f>
        <v>#N/A</v>
      </c>
      <c r="J1283" s="26">
        <v>70</v>
      </c>
      <c r="K1283" s="24" t="e">
        <f t="shared" si="41"/>
        <v>#N/A</v>
      </c>
    </row>
    <row r="1284" spans="1:11" x14ac:dyDescent="0.3">
      <c r="A1284" s="1">
        <v>26101</v>
      </c>
      <c r="B1284" t="s">
        <v>2250</v>
      </c>
      <c r="C1284" t="s">
        <v>2251</v>
      </c>
      <c r="D1284" s="3">
        <v>24733</v>
      </c>
      <c r="E1284" s="26">
        <v>542.15</v>
      </c>
      <c r="F1284" s="26">
        <f t="shared" si="40"/>
        <v>45.620215807433368</v>
      </c>
      <c r="G1284" s="21">
        <f>IF(F1284&lt;=86,Spectrum.Pricing.Table!$C$8, IF(F1284&lt;=499,Spectrum.Pricing.Table!$C$9,IF(F1284&lt;=999,Spectrum.Pricing.Table!$C$10,IF(F1284&gt;1000,Spectrum.Pricing.Table!$C$11))))</f>
        <v>0</v>
      </c>
      <c r="H1284" s="22" t="e">
        <f>VLOOKUP(G1284,Spectrum.Pricing.Table!$C$7:$H$11,3,0)</f>
        <v>#N/A</v>
      </c>
      <c r="I1284" s="28" t="e">
        <f>VLOOKUP(G1284,Spectrum.Pricing.Table!$C$7:$H$11,4,0)</f>
        <v>#N/A</v>
      </c>
      <c r="J1284" s="26">
        <v>70</v>
      </c>
      <c r="K1284" s="24" t="e">
        <f t="shared" si="41"/>
        <v>#N/A</v>
      </c>
    </row>
    <row r="1285" spans="1:11" x14ac:dyDescent="0.3">
      <c r="A1285" s="1">
        <v>26103</v>
      </c>
      <c r="B1285" t="s">
        <v>2252</v>
      </c>
      <c r="C1285" t="s">
        <v>2253</v>
      </c>
      <c r="D1285" s="3">
        <v>67077</v>
      </c>
      <c r="E1285" s="26">
        <v>1808.4</v>
      </c>
      <c r="F1285" s="26">
        <f t="shared" si="40"/>
        <v>37.091904445919042</v>
      </c>
      <c r="G1285" s="21">
        <f>IF(F1285&lt;=86,Spectrum.Pricing.Table!$C$8, IF(F1285&lt;=499,Spectrum.Pricing.Table!$C$9,IF(F1285&lt;=999,Spectrum.Pricing.Table!$C$10,IF(F1285&gt;1000,Spectrum.Pricing.Table!$C$11))))</f>
        <v>0</v>
      </c>
      <c r="H1285" s="22" t="e">
        <f>VLOOKUP(G1285,Spectrum.Pricing.Table!$C$7:$H$11,3,0)</f>
        <v>#N/A</v>
      </c>
      <c r="I1285" s="28" t="e">
        <f>VLOOKUP(G1285,Spectrum.Pricing.Table!$C$7:$H$11,4,0)</f>
        <v>#N/A</v>
      </c>
      <c r="J1285" s="26">
        <v>70</v>
      </c>
      <c r="K1285" s="24" t="e">
        <f t="shared" si="41"/>
        <v>#N/A</v>
      </c>
    </row>
    <row r="1286" spans="1:11" x14ac:dyDescent="0.3">
      <c r="A1286" s="1">
        <v>26105</v>
      </c>
      <c r="B1286" t="s">
        <v>2254</v>
      </c>
      <c r="C1286" t="s">
        <v>1233</v>
      </c>
      <c r="D1286" s="3">
        <v>28705</v>
      </c>
      <c r="E1286" s="26">
        <v>495.07</v>
      </c>
      <c r="F1286" s="26">
        <f t="shared" si="40"/>
        <v>57.981699557638315</v>
      </c>
      <c r="G1286" s="21">
        <f>IF(F1286&lt;=86,Spectrum.Pricing.Table!$C$8, IF(F1286&lt;=499,Spectrum.Pricing.Table!$C$9,IF(F1286&lt;=999,Spectrum.Pricing.Table!$C$10,IF(F1286&gt;1000,Spectrum.Pricing.Table!$C$11))))</f>
        <v>0</v>
      </c>
      <c r="H1286" s="22" t="e">
        <f>VLOOKUP(G1286,Spectrum.Pricing.Table!$C$7:$H$11,3,0)</f>
        <v>#N/A</v>
      </c>
      <c r="I1286" s="28" t="e">
        <f>VLOOKUP(G1286,Spectrum.Pricing.Table!$C$7:$H$11,4,0)</f>
        <v>#N/A</v>
      </c>
      <c r="J1286" s="26">
        <v>70</v>
      </c>
      <c r="K1286" s="24" t="e">
        <f t="shared" si="41"/>
        <v>#N/A</v>
      </c>
    </row>
    <row r="1287" spans="1:11" x14ac:dyDescent="0.3">
      <c r="A1287" s="1">
        <v>26107</v>
      </c>
      <c r="B1287" t="s">
        <v>2255</v>
      </c>
      <c r="C1287" t="s">
        <v>2256</v>
      </c>
      <c r="D1287" s="3">
        <v>42798</v>
      </c>
      <c r="E1287" s="26">
        <v>555.07000000000005</v>
      </c>
      <c r="F1287" s="26">
        <f t="shared" si="40"/>
        <v>77.103788711333692</v>
      </c>
      <c r="G1287" s="21">
        <f>IF(F1287&lt;=86,Spectrum.Pricing.Table!$C$8, IF(F1287&lt;=499,Spectrum.Pricing.Table!$C$9,IF(F1287&lt;=999,Spectrum.Pricing.Table!$C$10,IF(F1287&gt;1000,Spectrum.Pricing.Table!$C$11))))</f>
        <v>0</v>
      </c>
      <c r="H1287" s="22" t="e">
        <f>VLOOKUP(G1287,Spectrum.Pricing.Table!$C$7:$H$11,3,0)</f>
        <v>#N/A</v>
      </c>
      <c r="I1287" s="28" t="e">
        <f>VLOOKUP(G1287,Spectrum.Pricing.Table!$C$7:$H$11,4,0)</f>
        <v>#N/A</v>
      </c>
      <c r="J1287" s="26">
        <v>70</v>
      </c>
      <c r="K1287" s="24" t="e">
        <f t="shared" si="41"/>
        <v>#N/A</v>
      </c>
    </row>
    <row r="1288" spans="1:11" x14ac:dyDescent="0.3">
      <c r="A1288" s="1">
        <v>26109</v>
      </c>
      <c r="B1288" t="s">
        <v>2257</v>
      </c>
      <c r="C1288" t="s">
        <v>2258</v>
      </c>
      <c r="D1288" s="3">
        <v>24029</v>
      </c>
      <c r="E1288" s="26">
        <v>1044.08</v>
      </c>
      <c r="F1288" s="26">
        <f t="shared" si="40"/>
        <v>23.01451996015631</v>
      </c>
      <c r="G1288" s="21">
        <f>IF(F1288&lt;=86,Spectrum.Pricing.Table!$C$8, IF(F1288&lt;=499,Spectrum.Pricing.Table!$C$9,IF(F1288&lt;=999,Spectrum.Pricing.Table!$C$10,IF(F1288&gt;1000,Spectrum.Pricing.Table!$C$11))))</f>
        <v>0</v>
      </c>
      <c r="H1288" s="22" t="e">
        <f>VLOOKUP(G1288,Spectrum.Pricing.Table!$C$7:$H$11,3,0)</f>
        <v>#N/A</v>
      </c>
      <c r="I1288" s="28" t="e">
        <f>VLOOKUP(G1288,Spectrum.Pricing.Table!$C$7:$H$11,4,0)</f>
        <v>#N/A</v>
      </c>
      <c r="J1288" s="26">
        <v>70</v>
      </c>
      <c r="K1288" s="24" t="e">
        <f t="shared" si="41"/>
        <v>#N/A</v>
      </c>
    </row>
    <row r="1289" spans="1:11" x14ac:dyDescent="0.3">
      <c r="A1289" s="1">
        <v>26111</v>
      </c>
      <c r="B1289" t="s">
        <v>2259</v>
      </c>
      <c r="C1289" t="s">
        <v>2260</v>
      </c>
      <c r="D1289" s="3">
        <v>83629</v>
      </c>
      <c r="E1289" s="26">
        <v>516.25</v>
      </c>
      <c r="F1289" s="26">
        <f t="shared" si="40"/>
        <v>161.99322033898306</v>
      </c>
      <c r="G1289" s="21">
        <f>IF(F1289&lt;=86,Spectrum.Pricing.Table!$C$8, IF(F1289&lt;=499,Spectrum.Pricing.Table!$C$9,IF(F1289&lt;=999,Spectrum.Pricing.Table!$C$10,IF(F1289&gt;1000,Spectrum.Pricing.Table!$C$11))))</f>
        <v>0</v>
      </c>
      <c r="H1289" s="22" t="e">
        <f>VLOOKUP(G1289,Spectrum.Pricing.Table!$C$7:$H$11,3,0)</f>
        <v>#N/A</v>
      </c>
      <c r="I1289" s="28" t="e">
        <f>VLOOKUP(G1289,Spectrum.Pricing.Table!$C$7:$H$11,4,0)</f>
        <v>#N/A</v>
      </c>
      <c r="J1289" s="26">
        <v>70</v>
      </c>
      <c r="K1289" s="24" t="e">
        <f t="shared" si="41"/>
        <v>#N/A</v>
      </c>
    </row>
    <row r="1290" spans="1:11" x14ac:dyDescent="0.3">
      <c r="A1290" s="1">
        <v>26113</v>
      </c>
      <c r="B1290" t="s">
        <v>2261</v>
      </c>
      <c r="C1290" t="s">
        <v>2262</v>
      </c>
      <c r="D1290" s="3">
        <v>14849</v>
      </c>
      <c r="E1290" s="26">
        <v>564.73</v>
      </c>
      <c r="F1290" s="26">
        <f t="shared" si="40"/>
        <v>26.293981194553147</v>
      </c>
      <c r="G1290" s="21">
        <f>IF(F1290&lt;=86,Spectrum.Pricing.Table!$C$8, IF(F1290&lt;=499,Spectrum.Pricing.Table!$C$9,IF(F1290&lt;=999,Spectrum.Pricing.Table!$C$10,IF(F1290&gt;1000,Spectrum.Pricing.Table!$C$11))))</f>
        <v>0</v>
      </c>
      <c r="H1290" s="22" t="e">
        <f>VLOOKUP(G1290,Spectrum.Pricing.Table!$C$7:$H$11,3,0)</f>
        <v>#N/A</v>
      </c>
      <c r="I1290" s="28" t="e">
        <f>VLOOKUP(G1290,Spectrum.Pricing.Table!$C$7:$H$11,4,0)</f>
        <v>#N/A</v>
      </c>
      <c r="J1290" s="26">
        <v>70</v>
      </c>
      <c r="K1290" s="24" t="e">
        <f t="shared" si="41"/>
        <v>#N/A</v>
      </c>
    </row>
    <row r="1291" spans="1:11" x14ac:dyDescent="0.3">
      <c r="A1291" s="1">
        <v>26115</v>
      </c>
      <c r="B1291" t="s">
        <v>2263</v>
      </c>
      <c r="C1291" t="s">
        <v>112</v>
      </c>
      <c r="D1291" s="3">
        <v>152021</v>
      </c>
      <c r="E1291" s="26">
        <v>549.39</v>
      </c>
      <c r="F1291" s="26">
        <f t="shared" si="40"/>
        <v>276.70871330020572</v>
      </c>
      <c r="G1291" s="21">
        <f>IF(F1291&lt;=86,Spectrum.Pricing.Table!$C$8, IF(F1291&lt;=499,Spectrum.Pricing.Table!$C$9,IF(F1291&lt;=999,Spectrum.Pricing.Table!$C$10,IF(F1291&gt;1000,Spectrum.Pricing.Table!$C$11))))</f>
        <v>0</v>
      </c>
      <c r="H1291" s="22" t="e">
        <f>VLOOKUP(G1291,Spectrum.Pricing.Table!$C$7:$H$11,3,0)</f>
        <v>#N/A</v>
      </c>
      <c r="I1291" s="28" t="e">
        <f>VLOOKUP(G1291,Spectrum.Pricing.Table!$C$7:$H$11,4,0)</f>
        <v>#N/A</v>
      </c>
      <c r="J1291" s="26">
        <v>70</v>
      </c>
      <c r="K1291" s="24" t="e">
        <f t="shared" si="41"/>
        <v>#N/A</v>
      </c>
    </row>
    <row r="1292" spans="1:11" x14ac:dyDescent="0.3">
      <c r="A1292" s="1">
        <v>26117</v>
      </c>
      <c r="B1292" t="s">
        <v>2264</v>
      </c>
      <c r="C1292" t="s">
        <v>2265</v>
      </c>
      <c r="D1292" s="3">
        <v>63342</v>
      </c>
      <c r="E1292" s="26">
        <v>705.4</v>
      </c>
      <c r="F1292" s="26">
        <f t="shared" si="40"/>
        <v>89.795860504678203</v>
      </c>
      <c r="G1292" s="21">
        <f>IF(F1292&lt;=86,Spectrum.Pricing.Table!$C$8, IF(F1292&lt;=499,Spectrum.Pricing.Table!$C$9,IF(F1292&lt;=999,Spectrum.Pricing.Table!$C$10,IF(F1292&gt;1000,Spectrum.Pricing.Table!$C$11))))</f>
        <v>0</v>
      </c>
      <c r="H1292" s="22" t="e">
        <f>VLOOKUP(G1292,Spectrum.Pricing.Table!$C$7:$H$11,3,0)</f>
        <v>#N/A</v>
      </c>
      <c r="I1292" s="28" t="e">
        <f>VLOOKUP(G1292,Spectrum.Pricing.Table!$C$7:$H$11,4,0)</f>
        <v>#N/A</v>
      </c>
      <c r="J1292" s="26">
        <v>70</v>
      </c>
      <c r="K1292" s="24" t="e">
        <f t="shared" si="41"/>
        <v>#N/A</v>
      </c>
    </row>
    <row r="1293" spans="1:11" x14ac:dyDescent="0.3">
      <c r="A1293" s="1">
        <v>26119</v>
      </c>
      <c r="B1293" t="s">
        <v>2266</v>
      </c>
      <c r="C1293" t="s">
        <v>2267</v>
      </c>
      <c r="D1293" s="3">
        <v>9765</v>
      </c>
      <c r="E1293" s="26">
        <v>546.66</v>
      </c>
      <c r="F1293" s="26">
        <f t="shared" si="40"/>
        <v>17.863022719789267</v>
      </c>
      <c r="G1293" s="21">
        <f>IF(F1293&lt;=86,Spectrum.Pricing.Table!$C$8, IF(F1293&lt;=499,Spectrum.Pricing.Table!$C$9,IF(F1293&lt;=999,Spectrum.Pricing.Table!$C$10,IF(F1293&gt;1000,Spectrum.Pricing.Table!$C$11))))</f>
        <v>0</v>
      </c>
      <c r="H1293" s="22" t="e">
        <f>VLOOKUP(G1293,Spectrum.Pricing.Table!$C$7:$H$11,3,0)</f>
        <v>#N/A</v>
      </c>
      <c r="I1293" s="28" t="e">
        <f>VLOOKUP(G1293,Spectrum.Pricing.Table!$C$7:$H$11,4,0)</f>
        <v>#N/A</v>
      </c>
      <c r="J1293" s="26">
        <v>70</v>
      </c>
      <c r="K1293" s="24" t="e">
        <f t="shared" si="41"/>
        <v>#N/A</v>
      </c>
    </row>
    <row r="1294" spans="1:11" x14ac:dyDescent="0.3">
      <c r="A1294" s="1">
        <v>26121</v>
      </c>
      <c r="B1294" t="s">
        <v>2268</v>
      </c>
      <c r="C1294" t="s">
        <v>2269</v>
      </c>
      <c r="D1294" s="3">
        <v>172188</v>
      </c>
      <c r="E1294" s="26">
        <v>499.25</v>
      </c>
      <c r="F1294" s="26">
        <f t="shared" si="40"/>
        <v>344.89334001001504</v>
      </c>
      <c r="G1294" s="21">
        <f>IF(F1294&lt;=86,Spectrum.Pricing.Table!$C$8, IF(F1294&lt;=499,Spectrum.Pricing.Table!$C$9,IF(F1294&lt;=999,Spectrum.Pricing.Table!$C$10,IF(F1294&gt;1000,Spectrum.Pricing.Table!$C$11))))</f>
        <v>0</v>
      </c>
      <c r="H1294" s="22" t="e">
        <f>VLOOKUP(G1294,Spectrum.Pricing.Table!$C$7:$H$11,3,0)</f>
        <v>#N/A</v>
      </c>
      <c r="I1294" s="28" t="e">
        <f>VLOOKUP(G1294,Spectrum.Pricing.Table!$C$7:$H$11,4,0)</f>
        <v>#N/A</v>
      </c>
      <c r="J1294" s="26">
        <v>70</v>
      </c>
      <c r="K1294" s="24" t="e">
        <f t="shared" si="41"/>
        <v>#N/A</v>
      </c>
    </row>
    <row r="1295" spans="1:11" x14ac:dyDescent="0.3">
      <c r="A1295" s="1">
        <v>26123</v>
      </c>
      <c r="B1295" t="s">
        <v>2270</v>
      </c>
      <c r="C1295" t="s">
        <v>2271</v>
      </c>
      <c r="D1295" s="3">
        <v>48460</v>
      </c>
      <c r="E1295" s="26">
        <v>813.2</v>
      </c>
      <c r="F1295" s="26">
        <f t="shared" si="40"/>
        <v>59.591736350221346</v>
      </c>
      <c r="G1295" s="21">
        <f>IF(F1295&lt;=86,Spectrum.Pricing.Table!$C$8, IF(F1295&lt;=499,Spectrum.Pricing.Table!$C$9,IF(F1295&lt;=999,Spectrum.Pricing.Table!$C$10,IF(F1295&gt;1000,Spectrum.Pricing.Table!$C$11))))</f>
        <v>0</v>
      </c>
      <c r="H1295" s="22" t="e">
        <f>VLOOKUP(G1295,Spectrum.Pricing.Table!$C$7:$H$11,3,0)</f>
        <v>#N/A</v>
      </c>
      <c r="I1295" s="28" t="e">
        <f>VLOOKUP(G1295,Spectrum.Pricing.Table!$C$7:$H$11,4,0)</f>
        <v>#N/A</v>
      </c>
      <c r="J1295" s="26">
        <v>70</v>
      </c>
      <c r="K1295" s="24" t="e">
        <f t="shared" si="41"/>
        <v>#N/A</v>
      </c>
    </row>
    <row r="1296" spans="1:11" x14ac:dyDescent="0.3">
      <c r="A1296" s="1">
        <v>26125</v>
      </c>
      <c r="B1296" t="s">
        <v>2272</v>
      </c>
      <c r="C1296" t="s">
        <v>2273</v>
      </c>
      <c r="D1296" s="3">
        <v>1202362</v>
      </c>
      <c r="E1296" s="26">
        <v>867.66</v>
      </c>
      <c r="F1296" s="26">
        <f t="shared" si="40"/>
        <v>1385.7524836917687</v>
      </c>
      <c r="G1296" s="21">
        <f>IF(F1296&lt;=86,Spectrum.Pricing.Table!$C$8, IF(F1296&lt;=499,Spectrum.Pricing.Table!$C$9,IF(F1296&lt;=999,Spectrum.Pricing.Table!$C$10,IF(F1296&gt;1000,Spectrum.Pricing.Table!$C$11))))</f>
        <v>0</v>
      </c>
      <c r="H1296" s="22" t="e">
        <f>VLOOKUP(G1296,Spectrum.Pricing.Table!$C$7:$H$11,3,0)</f>
        <v>#N/A</v>
      </c>
      <c r="I1296" s="28" t="e">
        <f>VLOOKUP(G1296,Spectrum.Pricing.Table!$C$7:$H$11,4,0)</f>
        <v>#N/A</v>
      </c>
      <c r="J1296" s="26">
        <v>70</v>
      </c>
      <c r="K1296" s="24" t="e">
        <f t="shared" si="41"/>
        <v>#N/A</v>
      </c>
    </row>
    <row r="1297" spans="1:11" x14ac:dyDescent="0.3">
      <c r="A1297" s="1">
        <v>26127</v>
      </c>
      <c r="B1297" t="s">
        <v>2274</v>
      </c>
      <c r="C1297" t="s">
        <v>2275</v>
      </c>
      <c r="D1297" s="3">
        <v>26570</v>
      </c>
      <c r="E1297" s="26">
        <v>512.07000000000005</v>
      </c>
      <c r="F1297" s="26">
        <f t="shared" si="40"/>
        <v>51.8874372644365</v>
      </c>
      <c r="G1297" s="21">
        <f>IF(F1297&lt;=86,Spectrum.Pricing.Table!$C$8, IF(F1297&lt;=499,Spectrum.Pricing.Table!$C$9,IF(F1297&lt;=999,Spectrum.Pricing.Table!$C$10,IF(F1297&gt;1000,Spectrum.Pricing.Table!$C$11))))</f>
        <v>0</v>
      </c>
      <c r="H1297" s="22" t="e">
        <f>VLOOKUP(G1297,Spectrum.Pricing.Table!$C$7:$H$11,3,0)</f>
        <v>#N/A</v>
      </c>
      <c r="I1297" s="28" t="e">
        <f>VLOOKUP(G1297,Spectrum.Pricing.Table!$C$7:$H$11,4,0)</f>
        <v>#N/A</v>
      </c>
      <c r="J1297" s="26">
        <v>70</v>
      </c>
      <c r="K1297" s="24" t="e">
        <f t="shared" si="41"/>
        <v>#N/A</v>
      </c>
    </row>
    <row r="1298" spans="1:11" x14ac:dyDescent="0.3">
      <c r="A1298" s="1">
        <v>26129</v>
      </c>
      <c r="B1298" t="s">
        <v>2276</v>
      </c>
      <c r="C1298" t="s">
        <v>2277</v>
      </c>
      <c r="D1298" s="3">
        <v>21699</v>
      </c>
      <c r="E1298" s="26">
        <v>563.49</v>
      </c>
      <c r="F1298" s="26">
        <f t="shared" si="40"/>
        <v>38.508225523079382</v>
      </c>
      <c r="G1298" s="21">
        <f>IF(F1298&lt;=86,Spectrum.Pricing.Table!$C$8, IF(F1298&lt;=499,Spectrum.Pricing.Table!$C$9,IF(F1298&lt;=999,Spectrum.Pricing.Table!$C$10,IF(F1298&gt;1000,Spectrum.Pricing.Table!$C$11))))</f>
        <v>0</v>
      </c>
      <c r="H1298" s="22" t="e">
        <f>VLOOKUP(G1298,Spectrum.Pricing.Table!$C$7:$H$11,3,0)</f>
        <v>#N/A</v>
      </c>
      <c r="I1298" s="28" t="e">
        <f>VLOOKUP(G1298,Spectrum.Pricing.Table!$C$7:$H$11,4,0)</f>
        <v>#N/A</v>
      </c>
      <c r="J1298" s="26">
        <v>70</v>
      </c>
      <c r="K1298" s="24" t="e">
        <f t="shared" si="41"/>
        <v>#N/A</v>
      </c>
    </row>
    <row r="1299" spans="1:11" x14ac:dyDescent="0.3">
      <c r="A1299" s="1">
        <v>26131</v>
      </c>
      <c r="B1299" t="s">
        <v>2278</v>
      </c>
      <c r="C1299" t="s">
        <v>2279</v>
      </c>
      <c r="D1299" s="3">
        <v>6780</v>
      </c>
      <c r="E1299" s="26">
        <v>1311.22</v>
      </c>
      <c r="F1299" s="26">
        <f t="shared" si="40"/>
        <v>5.1707570049267098</v>
      </c>
      <c r="G1299" s="21">
        <f>IF(F1299&lt;=86,Spectrum.Pricing.Table!$C$8, IF(F1299&lt;=499,Spectrum.Pricing.Table!$C$9,IF(F1299&lt;=999,Spectrum.Pricing.Table!$C$10,IF(F1299&gt;1000,Spectrum.Pricing.Table!$C$11))))</f>
        <v>0</v>
      </c>
      <c r="H1299" s="22" t="e">
        <f>VLOOKUP(G1299,Spectrum.Pricing.Table!$C$7:$H$11,3,0)</f>
        <v>#N/A</v>
      </c>
      <c r="I1299" s="28" t="e">
        <f>VLOOKUP(G1299,Spectrum.Pricing.Table!$C$7:$H$11,4,0)</f>
        <v>#N/A</v>
      </c>
      <c r="J1299" s="26">
        <v>70</v>
      </c>
      <c r="K1299" s="24" t="e">
        <f t="shared" si="41"/>
        <v>#N/A</v>
      </c>
    </row>
    <row r="1300" spans="1:11" x14ac:dyDescent="0.3">
      <c r="A1300" s="1">
        <v>26133</v>
      </c>
      <c r="B1300" t="s">
        <v>2280</v>
      </c>
      <c r="C1300" t="s">
        <v>736</v>
      </c>
      <c r="D1300" s="3">
        <v>23528</v>
      </c>
      <c r="E1300" s="26">
        <v>566.39</v>
      </c>
      <c r="F1300" s="26">
        <f t="shared" si="40"/>
        <v>41.540281431522452</v>
      </c>
      <c r="G1300" s="21">
        <f>IF(F1300&lt;=86,Spectrum.Pricing.Table!$C$8, IF(F1300&lt;=499,Spectrum.Pricing.Table!$C$9,IF(F1300&lt;=999,Spectrum.Pricing.Table!$C$10,IF(F1300&gt;1000,Spectrum.Pricing.Table!$C$11))))</f>
        <v>0</v>
      </c>
      <c r="H1300" s="22" t="e">
        <f>VLOOKUP(G1300,Spectrum.Pricing.Table!$C$7:$H$11,3,0)</f>
        <v>#N/A</v>
      </c>
      <c r="I1300" s="28" t="e">
        <f>VLOOKUP(G1300,Spectrum.Pricing.Table!$C$7:$H$11,4,0)</f>
        <v>#N/A</v>
      </c>
      <c r="J1300" s="26">
        <v>70</v>
      </c>
      <c r="K1300" s="24" t="e">
        <f t="shared" si="41"/>
        <v>#N/A</v>
      </c>
    </row>
    <row r="1301" spans="1:11" x14ac:dyDescent="0.3">
      <c r="A1301" s="1">
        <v>26135</v>
      </c>
      <c r="B1301" t="s">
        <v>2281</v>
      </c>
      <c r="C1301" t="s">
        <v>2282</v>
      </c>
      <c r="D1301" s="3">
        <v>8640</v>
      </c>
      <c r="E1301" s="26">
        <v>565.73</v>
      </c>
      <c r="F1301" s="26">
        <f t="shared" si="40"/>
        <v>15.272303042087215</v>
      </c>
      <c r="G1301" s="21">
        <f>IF(F1301&lt;=86,Spectrum.Pricing.Table!$C$8, IF(F1301&lt;=499,Spectrum.Pricing.Table!$C$9,IF(F1301&lt;=999,Spectrum.Pricing.Table!$C$10,IF(F1301&gt;1000,Spectrum.Pricing.Table!$C$11))))</f>
        <v>0</v>
      </c>
      <c r="H1301" s="22" t="e">
        <f>VLOOKUP(G1301,Spectrum.Pricing.Table!$C$7:$H$11,3,0)</f>
        <v>#N/A</v>
      </c>
      <c r="I1301" s="28" t="e">
        <f>VLOOKUP(G1301,Spectrum.Pricing.Table!$C$7:$H$11,4,0)</f>
        <v>#N/A</v>
      </c>
      <c r="J1301" s="26">
        <v>70</v>
      </c>
      <c r="K1301" s="24" t="e">
        <f t="shared" si="41"/>
        <v>#N/A</v>
      </c>
    </row>
    <row r="1302" spans="1:11" x14ac:dyDescent="0.3">
      <c r="A1302" s="1">
        <v>26137</v>
      </c>
      <c r="B1302" t="s">
        <v>2283</v>
      </c>
      <c r="C1302" t="s">
        <v>2284</v>
      </c>
      <c r="D1302" s="3">
        <v>24164</v>
      </c>
      <c r="E1302" s="26">
        <v>514.97</v>
      </c>
      <c r="F1302" s="26">
        <f t="shared" si="40"/>
        <v>46.92312173524671</v>
      </c>
      <c r="G1302" s="21">
        <f>IF(F1302&lt;=86,Spectrum.Pricing.Table!$C$8, IF(F1302&lt;=499,Spectrum.Pricing.Table!$C$9,IF(F1302&lt;=999,Spectrum.Pricing.Table!$C$10,IF(F1302&gt;1000,Spectrum.Pricing.Table!$C$11))))</f>
        <v>0</v>
      </c>
      <c r="H1302" s="22" t="e">
        <f>VLOOKUP(G1302,Spectrum.Pricing.Table!$C$7:$H$11,3,0)</f>
        <v>#N/A</v>
      </c>
      <c r="I1302" s="28" t="e">
        <f>VLOOKUP(G1302,Spectrum.Pricing.Table!$C$7:$H$11,4,0)</f>
        <v>#N/A</v>
      </c>
      <c r="J1302" s="26">
        <v>70</v>
      </c>
      <c r="K1302" s="24" t="e">
        <f t="shared" si="41"/>
        <v>#N/A</v>
      </c>
    </row>
    <row r="1303" spans="1:11" x14ac:dyDescent="0.3">
      <c r="A1303" s="1">
        <v>26139</v>
      </c>
      <c r="B1303" t="s">
        <v>2285</v>
      </c>
      <c r="C1303" t="s">
        <v>1692</v>
      </c>
      <c r="D1303" s="3">
        <v>263801</v>
      </c>
      <c r="E1303" s="26">
        <v>563.47</v>
      </c>
      <c r="F1303" s="26">
        <f t="shared" si="40"/>
        <v>468.17221857419202</v>
      </c>
      <c r="G1303" s="21">
        <f>IF(F1303&lt;=86,Spectrum.Pricing.Table!$C$8, IF(F1303&lt;=499,Spectrum.Pricing.Table!$C$9,IF(F1303&lt;=999,Spectrum.Pricing.Table!$C$10,IF(F1303&gt;1000,Spectrum.Pricing.Table!$C$11))))</f>
        <v>0</v>
      </c>
      <c r="H1303" s="22" t="e">
        <f>VLOOKUP(G1303,Spectrum.Pricing.Table!$C$7:$H$11,3,0)</f>
        <v>#N/A</v>
      </c>
      <c r="I1303" s="28" t="e">
        <f>VLOOKUP(G1303,Spectrum.Pricing.Table!$C$7:$H$11,4,0)</f>
        <v>#N/A</v>
      </c>
      <c r="J1303" s="26">
        <v>70</v>
      </c>
      <c r="K1303" s="24" t="e">
        <f t="shared" si="41"/>
        <v>#N/A</v>
      </c>
    </row>
    <row r="1304" spans="1:11" x14ac:dyDescent="0.3">
      <c r="A1304" s="1">
        <v>26141</v>
      </c>
      <c r="B1304" t="s">
        <v>2286</v>
      </c>
      <c r="C1304" t="s">
        <v>2287</v>
      </c>
      <c r="D1304" s="3">
        <v>13376</v>
      </c>
      <c r="E1304" s="26">
        <v>658.72</v>
      </c>
      <c r="F1304" s="26">
        <f t="shared" si="40"/>
        <v>20.306048093271798</v>
      </c>
      <c r="G1304" s="21">
        <f>IF(F1304&lt;=86,Spectrum.Pricing.Table!$C$8, IF(F1304&lt;=499,Spectrum.Pricing.Table!$C$9,IF(F1304&lt;=999,Spectrum.Pricing.Table!$C$10,IF(F1304&gt;1000,Spectrum.Pricing.Table!$C$11))))</f>
        <v>0</v>
      </c>
      <c r="H1304" s="22" t="e">
        <f>VLOOKUP(G1304,Spectrum.Pricing.Table!$C$7:$H$11,3,0)</f>
        <v>#N/A</v>
      </c>
      <c r="I1304" s="28" t="e">
        <f>VLOOKUP(G1304,Spectrum.Pricing.Table!$C$7:$H$11,4,0)</f>
        <v>#N/A</v>
      </c>
      <c r="J1304" s="26">
        <v>70</v>
      </c>
      <c r="K1304" s="24" t="e">
        <f t="shared" si="41"/>
        <v>#N/A</v>
      </c>
    </row>
    <row r="1305" spans="1:11" x14ac:dyDescent="0.3">
      <c r="A1305" s="1">
        <v>26143</v>
      </c>
      <c r="B1305" t="s">
        <v>2288</v>
      </c>
      <c r="C1305" t="s">
        <v>2289</v>
      </c>
      <c r="D1305" s="3">
        <v>24449</v>
      </c>
      <c r="E1305" s="26">
        <v>519.64</v>
      </c>
      <c r="F1305" s="26">
        <f t="shared" si="40"/>
        <v>47.049880686629209</v>
      </c>
      <c r="G1305" s="21">
        <f>IF(F1305&lt;=86,Spectrum.Pricing.Table!$C$8, IF(F1305&lt;=499,Spectrum.Pricing.Table!$C$9,IF(F1305&lt;=999,Spectrum.Pricing.Table!$C$10,IF(F1305&gt;1000,Spectrum.Pricing.Table!$C$11))))</f>
        <v>0</v>
      </c>
      <c r="H1305" s="22" t="e">
        <f>VLOOKUP(G1305,Spectrum.Pricing.Table!$C$7:$H$11,3,0)</f>
        <v>#N/A</v>
      </c>
      <c r="I1305" s="28" t="e">
        <f>VLOOKUP(G1305,Spectrum.Pricing.Table!$C$7:$H$11,4,0)</f>
        <v>#N/A</v>
      </c>
      <c r="J1305" s="26">
        <v>70</v>
      </c>
      <c r="K1305" s="24" t="e">
        <f t="shared" si="41"/>
        <v>#N/A</v>
      </c>
    </row>
    <row r="1306" spans="1:11" x14ac:dyDescent="0.3">
      <c r="A1306" s="1">
        <v>26145</v>
      </c>
      <c r="B1306" t="s">
        <v>2290</v>
      </c>
      <c r="C1306" t="s">
        <v>2291</v>
      </c>
      <c r="D1306" s="3">
        <v>200169</v>
      </c>
      <c r="E1306" s="26">
        <v>800.11</v>
      </c>
      <c r="F1306" s="26">
        <f t="shared" si="40"/>
        <v>250.17685068303109</v>
      </c>
      <c r="G1306" s="21">
        <f>IF(F1306&lt;=86,Spectrum.Pricing.Table!$C$8, IF(F1306&lt;=499,Spectrum.Pricing.Table!$C$9,IF(F1306&lt;=999,Spectrum.Pricing.Table!$C$10,IF(F1306&gt;1000,Spectrum.Pricing.Table!$C$11))))</f>
        <v>0</v>
      </c>
      <c r="H1306" s="22" t="e">
        <f>VLOOKUP(G1306,Spectrum.Pricing.Table!$C$7:$H$11,3,0)</f>
        <v>#N/A</v>
      </c>
      <c r="I1306" s="28" t="e">
        <f>VLOOKUP(G1306,Spectrum.Pricing.Table!$C$7:$H$11,4,0)</f>
        <v>#N/A</v>
      </c>
      <c r="J1306" s="26">
        <v>70</v>
      </c>
      <c r="K1306" s="24" t="e">
        <f t="shared" si="41"/>
        <v>#N/A</v>
      </c>
    </row>
    <row r="1307" spans="1:11" x14ac:dyDescent="0.3">
      <c r="A1307" s="1">
        <v>26151</v>
      </c>
      <c r="B1307" t="s">
        <v>2294</v>
      </c>
      <c r="C1307" t="s">
        <v>2295</v>
      </c>
      <c r="D1307" s="3">
        <v>43114</v>
      </c>
      <c r="E1307" s="26">
        <v>962.57</v>
      </c>
      <c r="F1307" s="26">
        <f t="shared" si="40"/>
        <v>44.790508742221341</v>
      </c>
      <c r="G1307" s="21">
        <f>IF(F1307&lt;=86,Spectrum.Pricing.Table!$C$8, IF(F1307&lt;=499,Spectrum.Pricing.Table!$C$9,IF(F1307&lt;=999,Spectrum.Pricing.Table!$C$10,IF(F1307&gt;1000,Spectrum.Pricing.Table!$C$11))))</f>
        <v>0</v>
      </c>
      <c r="H1307" s="22" t="e">
        <f>VLOOKUP(G1307,Spectrum.Pricing.Table!$C$7:$H$11,3,0)</f>
        <v>#N/A</v>
      </c>
      <c r="I1307" s="28" t="e">
        <f>VLOOKUP(G1307,Spectrum.Pricing.Table!$C$7:$H$11,4,0)</f>
        <v>#N/A</v>
      </c>
      <c r="J1307" s="26">
        <v>70</v>
      </c>
      <c r="K1307" s="24" t="e">
        <f t="shared" si="41"/>
        <v>#N/A</v>
      </c>
    </row>
    <row r="1308" spans="1:11" x14ac:dyDescent="0.3">
      <c r="A1308" s="1">
        <v>26153</v>
      </c>
      <c r="B1308" t="s">
        <v>2296</v>
      </c>
      <c r="C1308" t="s">
        <v>2297</v>
      </c>
      <c r="D1308" s="3">
        <v>8485</v>
      </c>
      <c r="E1308" s="26">
        <v>1171.3599999999999</v>
      </c>
      <c r="F1308" s="26">
        <f t="shared" si="40"/>
        <v>7.2437167053681195</v>
      </c>
      <c r="G1308" s="21">
        <f>IF(F1308&lt;=86,Spectrum.Pricing.Table!$C$8, IF(F1308&lt;=499,Spectrum.Pricing.Table!$C$9,IF(F1308&lt;=999,Spectrum.Pricing.Table!$C$10,IF(F1308&gt;1000,Spectrum.Pricing.Table!$C$11))))</f>
        <v>0</v>
      </c>
      <c r="H1308" s="22" t="e">
        <f>VLOOKUP(G1308,Spectrum.Pricing.Table!$C$7:$H$11,3,0)</f>
        <v>#N/A</v>
      </c>
      <c r="I1308" s="28" t="e">
        <f>VLOOKUP(G1308,Spectrum.Pricing.Table!$C$7:$H$11,4,0)</f>
        <v>#N/A</v>
      </c>
      <c r="J1308" s="26">
        <v>70</v>
      </c>
      <c r="K1308" s="24" t="e">
        <f t="shared" si="41"/>
        <v>#N/A</v>
      </c>
    </row>
    <row r="1309" spans="1:11" x14ac:dyDescent="0.3">
      <c r="A1309" s="1">
        <v>26155</v>
      </c>
      <c r="B1309" t="s">
        <v>2298</v>
      </c>
      <c r="C1309" t="s">
        <v>2299</v>
      </c>
      <c r="D1309" s="3">
        <v>70648</v>
      </c>
      <c r="E1309" s="26">
        <v>530.66999999999996</v>
      </c>
      <c r="F1309" s="26">
        <f t="shared" si="40"/>
        <v>133.12981702376243</v>
      </c>
      <c r="G1309" s="21">
        <f>IF(F1309&lt;=86,Spectrum.Pricing.Table!$C$8, IF(F1309&lt;=499,Spectrum.Pricing.Table!$C$9,IF(F1309&lt;=999,Spectrum.Pricing.Table!$C$10,IF(F1309&gt;1000,Spectrum.Pricing.Table!$C$11))))</f>
        <v>0</v>
      </c>
      <c r="H1309" s="22" t="e">
        <f>VLOOKUP(G1309,Spectrum.Pricing.Table!$C$7:$H$11,3,0)</f>
        <v>#N/A</v>
      </c>
      <c r="I1309" s="28" t="e">
        <f>VLOOKUP(G1309,Spectrum.Pricing.Table!$C$7:$H$11,4,0)</f>
        <v>#N/A</v>
      </c>
      <c r="J1309" s="26">
        <v>70</v>
      </c>
      <c r="K1309" s="24" t="e">
        <f t="shared" si="41"/>
        <v>#N/A</v>
      </c>
    </row>
    <row r="1310" spans="1:11" x14ac:dyDescent="0.3">
      <c r="A1310" s="1">
        <v>26147</v>
      </c>
      <c r="B1310" t="s">
        <v>2292</v>
      </c>
      <c r="C1310" t="s">
        <v>128</v>
      </c>
      <c r="D1310" s="3">
        <v>163040</v>
      </c>
      <c r="E1310" s="26">
        <v>721.17</v>
      </c>
      <c r="F1310" s="26">
        <f t="shared" si="40"/>
        <v>226.07706920698311</v>
      </c>
      <c r="G1310" s="21">
        <f>IF(F1310&lt;=86,Spectrum.Pricing.Table!$C$8, IF(F1310&lt;=499,Spectrum.Pricing.Table!$C$9,IF(F1310&lt;=999,Spectrum.Pricing.Table!$C$10,IF(F1310&gt;1000,Spectrum.Pricing.Table!$C$11))))</f>
        <v>0</v>
      </c>
      <c r="H1310" s="22" t="e">
        <f>VLOOKUP(G1310,Spectrum.Pricing.Table!$C$7:$H$11,3,0)</f>
        <v>#N/A</v>
      </c>
      <c r="I1310" s="28" t="e">
        <f>VLOOKUP(G1310,Spectrum.Pricing.Table!$C$7:$H$11,4,0)</f>
        <v>#N/A</v>
      </c>
      <c r="J1310" s="26">
        <v>70</v>
      </c>
      <c r="K1310" s="24" t="e">
        <f t="shared" si="41"/>
        <v>#N/A</v>
      </c>
    </row>
    <row r="1311" spans="1:11" x14ac:dyDescent="0.3">
      <c r="A1311" s="1">
        <v>26149</v>
      </c>
      <c r="B1311" t="s">
        <v>2293</v>
      </c>
      <c r="C1311" t="s">
        <v>1396</v>
      </c>
      <c r="D1311" s="3">
        <v>61295</v>
      </c>
      <c r="E1311" s="26">
        <v>500.59</v>
      </c>
      <c r="F1311" s="26">
        <f t="shared" si="40"/>
        <v>122.44551429313411</v>
      </c>
      <c r="G1311" s="21">
        <f>IF(F1311&lt;=86,Spectrum.Pricing.Table!$C$8, IF(F1311&lt;=499,Spectrum.Pricing.Table!$C$9,IF(F1311&lt;=999,Spectrum.Pricing.Table!$C$10,IF(F1311&gt;1000,Spectrum.Pricing.Table!$C$11))))</f>
        <v>0</v>
      </c>
      <c r="H1311" s="22" t="e">
        <f>VLOOKUP(G1311,Spectrum.Pricing.Table!$C$7:$H$11,3,0)</f>
        <v>#N/A</v>
      </c>
      <c r="I1311" s="28" t="e">
        <f>VLOOKUP(G1311,Spectrum.Pricing.Table!$C$7:$H$11,4,0)</f>
        <v>#N/A</v>
      </c>
      <c r="J1311" s="26">
        <v>70</v>
      </c>
      <c r="K1311" s="24" t="e">
        <f t="shared" si="41"/>
        <v>#N/A</v>
      </c>
    </row>
    <row r="1312" spans="1:11" x14ac:dyDescent="0.3">
      <c r="A1312" s="1">
        <v>26157</v>
      </c>
      <c r="B1312" t="s">
        <v>2300</v>
      </c>
      <c r="C1312" t="s">
        <v>2301</v>
      </c>
      <c r="D1312" s="3">
        <v>55729</v>
      </c>
      <c r="E1312" s="26">
        <v>803.13</v>
      </c>
      <c r="F1312" s="26">
        <f t="shared" si="40"/>
        <v>69.389762554007447</v>
      </c>
      <c r="G1312" s="21">
        <f>IF(F1312&lt;=86,Spectrum.Pricing.Table!$C$8, IF(F1312&lt;=499,Spectrum.Pricing.Table!$C$9,IF(F1312&lt;=999,Spectrum.Pricing.Table!$C$10,IF(F1312&gt;1000,Spectrum.Pricing.Table!$C$11))))</f>
        <v>0</v>
      </c>
      <c r="H1312" s="22" t="e">
        <f>VLOOKUP(G1312,Spectrum.Pricing.Table!$C$7:$H$11,3,0)</f>
        <v>#N/A</v>
      </c>
      <c r="I1312" s="28" t="e">
        <f>VLOOKUP(G1312,Spectrum.Pricing.Table!$C$7:$H$11,4,0)</f>
        <v>#N/A</v>
      </c>
      <c r="J1312" s="26">
        <v>70</v>
      </c>
      <c r="K1312" s="24" t="e">
        <f t="shared" si="41"/>
        <v>#N/A</v>
      </c>
    </row>
    <row r="1313" spans="1:11" x14ac:dyDescent="0.3">
      <c r="A1313" s="1">
        <v>26159</v>
      </c>
      <c r="B1313" t="s">
        <v>2302</v>
      </c>
      <c r="C1313" t="s">
        <v>369</v>
      </c>
      <c r="D1313" s="3">
        <v>76258</v>
      </c>
      <c r="E1313" s="26">
        <v>607.47</v>
      </c>
      <c r="F1313" s="26">
        <f t="shared" si="40"/>
        <v>125.53377121503942</v>
      </c>
      <c r="G1313" s="21">
        <f>IF(F1313&lt;=86,Spectrum.Pricing.Table!$C$8, IF(F1313&lt;=499,Spectrum.Pricing.Table!$C$9,IF(F1313&lt;=999,Spectrum.Pricing.Table!$C$10,IF(F1313&gt;1000,Spectrum.Pricing.Table!$C$11))))</f>
        <v>0</v>
      </c>
      <c r="H1313" s="22" t="e">
        <f>VLOOKUP(G1313,Spectrum.Pricing.Table!$C$7:$H$11,3,0)</f>
        <v>#N/A</v>
      </c>
      <c r="I1313" s="28" t="e">
        <f>VLOOKUP(G1313,Spectrum.Pricing.Table!$C$7:$H$11,4,0)</f>
        <v>#N/A</v>
      </c>
      <c r="J1313" s="26">
        <v>70</v>
      </c>
      <c r="K1313" s="24" t="e">
        <f t="shared" si="41"/>
        <v>#N/A</v>
      </c>
    </row>
    <row r="1314" spans="1:11" x14ac:dyDescent="0.3">
      <c r="A1314" s="1">
        <v>26161</v>
      </c>
      <c r="B1314" t="s">
        <v>2303</v>
      </c>
      <c r="C1314" t="s">
        <v>2304</v>
      </c>
      <c r="D1314" s="3">
        <v>344791</v>
      </c>
      <c r="E1314" s="26">
        <v>705.97</v>
      </c>
      <c r="F1314" s="26">
        <f t="shared" si="40"/>
        <v>488.39327450174937</v>
      </c>
      <c r="G1314" s="21">
        <f>IF(F1314&lt;=86,Spectrum.Pricing.Table!$C$8, IF(F1314&lt;=499,Spectrum.Pricing.Table!$C$9,IF(F1314&lt;=999,Spectrum.Pricing.Table!$C$10,IF(F1314&gt;1000,Spectrum.Pricing.Table!$C$11))))</f>
        <v>0</v>
      </c>
      <c r="H1314" s="22" t="e">
        <f>VLOOKUP(G1314,Spectrum.Pricing.Table!$C$7:$H$11,3,0)</f>
        <v>#N/A</v>
      </c>
      <c r="I1314" s="28" t="e">
        <f>VLOOKUP(G1314,Spectrum.Pricing.Table!$C$7:$H$11,4,0)</f>
        <v>#N/A</v>
      </c>
      <c r="J1314" s="26">
        <v>70</v>
      </c>
      <c r="K1314" s="24" t="e">
        <f t="shared" si="41"/>
        <v>#N/A</v>
      </c>
    </row>
    <row r="1315" spans="1:11" x14ac:dyDescent="0.3">
      <c r="A1315" s="1">
        <v>26163</v>
      </c>
      <c r="B1315" t="s">
        <v>2305</v>
      </c>
      <c r="C1315" t="s">
        <v>1028</v>
      </c>
      <c r="D1315" s="3">
        <v>1820584</v>
      </c>
      <c r="E1315" s="26">
        <v>612.08000000000004</v>
      </c>
      <c r="F1315" s="26">
        <f t="shared" si="40"/>
        <v>2974.4216442295124</v>
      </c>
      <c r="G1315" s="21">
        <f>IF(F1315&lt;=86,Spectrum.Pricing.Table!$C$8, IF(F1315&lt;=499,Spectrum.Pricing.Table!$C$9,IF(F1315&lt;=999,Spectrum.Pricing.Table!$C$10,IF(F1315&gt;1000,Spectrum.Pricing.Table!$C$11))))</f>
        <v>0</v>
      </c>
      <c r="H1315" s="22" t="e">
        <f>VLOOKUP(G1315,Spectrum.Pricing.Table!$C$7:$H$11,3,0)</f>
        <v>#N/A</v>
      </c>
      <c r="I1315" s="28" t="e">
        <f>VLOOKUP(G1315,Spectrum.Pricing.Table!$C$7:$H$11,4,0)</f>
        <v>#N/A</v>
      </c>
      <c r="J1315" s="26">
        <v>70</v>
      </c>
      <c r="K1315" s="24" t="e">
        <f t="shared" si="41"/>
        <v>#N/A</v>
      </c>
    </row>
    <row r="1316" spans="1:11" x14ac:dyDescent="0.3">
      <c r="A1316" s="1">
        <v>26165</v>
      </c>
      <c r="B1316" t="s">
        <v>2307</v>
      </c>
      <c r="C1316" t="s">
        <v>2308</v>
      </c>
      <c r="D1316" s="3">
        <v>32735</v>
      </c>
      <c r="E1316" s="26">
        <v>565</v>
      </c>
      <c r="F1316" s="26">
        <f t="shared" si="40"/>
        <v>57.938053097345133</v>
      </c>
      <c r="G1316" s="21">
        <f>IF(F1316&lt;=86,Spectrum.Pricing.Table!$C$8, IF(F1316&lt;=499,Spectrum.Pricing.Table!$C$9,IF(F1316&lt;=999,Spectrum.Pricing.Table!$C$10,IF(F1316&gt;1000,Spectrum.Pricing.Table!$C$11))))</f>
        <v>0</v>
      </c>
      <c r="H1316" s="22" t="e">
        <f>VLOOKUP(G1316,Spectrum.Pricing.Table!$C$7:$H$11,3,0)</f>
        <v>#N/A</v>
      </c>
      <c r="I1316" s="28" t="e">
        <f>VLOOKUP(G1316,Spectrum.Pricing.Table!$C$7:$H$11,4,0)</f>
        <v>#N/A</v>
      </c>
      <c r="J1316" s="26">
        <v>70</v>
      </c>
      <c r="K1316" s="24" t="e">
        <f t="shared" si="41"/>
        <v>#N/A</v>
      </c>
    </row>
    <row r="1317" spans="1:11" x14ac:dyDescent="0.3">
      <c r="A1317" s="1">
        <v>27001</v>
      </c>
      <c r="B1317" t="s">
        <v>2311</v>
      </c>
      <c r="C1317" t="s">
        <v>2312</v>
      </c>
      <c r="D1317" s="3">
        <v>16202</v>
      </c>
      <c r="E1317" s="26">
        <v>1821.66</v>
      </c>
      <c r="F1317" s="26">
        <f t="shared" si="40"/>
        <v>8.8940856142199962</v>
      </c>
      <c r="G1317" s="21">
        <f>IF(F1317&lt;=86,Spectrum.Pricing.Table!$C$8, IF(F1317&lt;=499,Spectrum.Pricing.Table!$C$9,IF(F1317&lt;=999,Spectrum.Pricing.Table!$C$10,IF(F1317&gt;1000,Spectrum.Pricing.Table!$C$11))))</f>
        <v>0</v>
      </c>
      <c r="H1317" s="22" t="e">
        <f>VLOOKUP(G1317,Spectrum.Pricing.Table!$C$7:$H$11,3,0)</f>
        <v>#N/A</v>
      </c>
      <c r="I1317" s="28" t="e">
        <f>VLOOKUP(G1317,Spectrum.Pricing.Table!$C$7:$H$11,4,0)</f>
        <v>#N/A</v>
      </c>
      <c r="J1317" s="26">
        <v>70</v>
      </c>
      <c r="K1317" s="24" t="e">
        <f t="shared" si="41"/>
        <v>#N/A</v>
      </c>
    </row>
    <row r="1318" spans="1:11" x14ac:dyDescent="0.3">
      <c r="A1318" s="1">
        <v>27003</v>
      </c>
      <c r="B1318" t="s">
        <v>2313</v>
      </c>
      <c r="C1318" t="s">
        <v>2314</v>
      </c>
      <c r="D1318" s="3">
        <v>330844</v>
      </c>
      <c r="E1318" s="26">
        <v>423.01</v>
      </c>
      <c r="F1318" s="26">
        <f t="shared" si="40"/>
        <v>782.11862603720954</v>
      </c>
      <c r="G1318" s="21">
        <f>IF(F1318&lt;=86,Spectrum.Pricing.Table!$C$8, IF(F1318&lt;=499,Spectrum.Pricing.Table!$C$9,IF(F1318&lt;=999,Spectrum.Pricing.Table!$C$10,IF(F1318&gt;1000,Spectrum.Pricing.Table!$C$11))))</f>
        <v>0</v>
      </c>
      <c r="H1318" s="22" t="e">
        <f>VLOOKUP(G1318,Spectrum.Pricing.Table!$C$7:$H$11,3,0)</f>
        <v>#N/A</v>
      </c>
      <c r="I1318" s="28" t="e">
        <f>VLOOKUP(G1318,Spectrum.Pricing.Table!$C$7:$H$11,4,0)</f>
        <v>#N/A</v>
      </c>
      <c r="J1318" s="26">
        <v>70</v>
      </c>
      <c r="K1318" s="24" t="e">
        <f t="shared" si="41"/>
        <v>#N/A</v>
      </c>
    </row>
    <row r="1319" spans="1:11" x14ac:dyDescent="0.3">
      <c r="A1319" s="1">
        <v>27005</v>
      </c>
      <c r="B1319" t="s">
        <v>2315</v>
      </c>
      <c r="C1319" t="s">
        <v>2316</v>
      </c>
      <c r="D1319" s="3">
        <v>32504</v>
      </c>
      <c r="E1319" s="26">
        <v>1315.2</v>
      </c>
      <c r="F1319" s="26">
        <f t="shared" si="40"/>
        <v>24.714111922141118</v>
      </c>
      <c r="G1319" s="21">
        <f>IF(F1319&lt;=86,Spectrum.Pricing.Table!$C$8, IF(F1319&lt;=499,Spectrum.Pricing.Table!$C$9,IF(F1319&lt;=999,Spectrum.Pricing.Table!$C$10,IF(F1319&gt;1000,Spectrum.Pricing.Table!$C$11))))</f>
        <v>0</v>
      </c>
      <c r="H1319" s="22" t="e">
        <f>VLOOKUP(G1319,Spectrum.Pricing.Table!$C$7:$H$11,3,0)</f>
        <v>#N/A</v>
      </c>
      <c r="I1319" s="28" t="e">
        <f>VLOOKUP(G1319,Spectrum.Pricing.Table!$C$7:$H$11,4,0)</f>
        <v>#N/A</v>
      </c>
      <c r="J1319" s="26">
        <v>70</v>
      </c>
      <c r="K1319" s="24" t="e">
        <f t="shared" si="41"/>
        <v>#N/A</v>
      </c>
    </row>
    <row r="1320" spans="1:11" x14ac:dyDescent="0.3">
      <c r="A1320" s="1">
        <v>27007</v>
      </c>
      <c r="B1320" t="s">
        <v>2317</v>
      </c>
      <c r="C1320" t="s">
        <v>2318</v>
      </c>
      <c r="D1320" s="3">
        <v>44442</v>
      </c>
      <c r="E1320" s="26">
        <v>2504.94</v>
      </c>
      <c r="F1320" s="26">
        <f t="shared" si="40"/>
        <v>17.741742317181249</v>
      </c>
      <c r="G1320" s="21">
        <f>IF(F1320&lt;=86,Spectrum.Pricing.Table!$C$8, IF(F1320&lt;=499,Spectrum.Pricing.Table!$C$9,IF(F1320&lt;=999,Spectrum.Pricing.Table!$C$10,IF(F1320&gt;1000,Spectrum.Pricing.Table!$C$11))))</f>
        <v>0</v>
      </c>
      <c r="H1320" s="22" t="e">
        <f>VLOOKUP(G1320,Spectrum.Pricing.Table!$C$7:$H$11,3,0)</f>
        <v>#N/A</v>
      </c>
      <c r="I1320" s="28" t="e">
        <f>VLOOKUP(G1320,Spectrum.Pricing.Table!$C$7:$H$11,4,0)</f>
        <v>#N/A</v>
      </c>
      <c r="J1320" s="26">
        <v>70</v>
      </c>
      <c r="K1320" s="24" t="e">
        <f t="shared" si="41"/>
        <v>#N/A</v>
      </c>
    </row>
    <row r="1321" spans="1:11" x14ac:dyDescent="0.3">
      <c r="A1321" s="1">
        <v>27009</v>
      </c>
      <c r="B1321" t="s">
        <v>2319</v>
      </c>
      <c r="C1321" t="s">
        <v>251</v>
      </c>
      <c r="D1321" s="3">
        <v>38451</v>
      </c>
      <c r="E1321" s="26">
        <v>408.3</v>
      </c>
      <c r="F1321" s="26">
        <f t="shared" si="40"/>
        <v>94.173401910360028</v>
      </c>
      <c r="G1321" s="21">
        <f>IF(F1321&lt;=86,Spectrum.Pricing.Table!$C$8, IF(F1321&lt;=499,Spectrum.Pricing.Table!$C$9,IF(F1321&lt;=999,Spectrum.Pricing.Table!$C$10,IF(F1321&gt;1000,Spectrum.Pricing.Table!$C$11))))</f>
        <v>0</v>
      </c>
      <c r="H1321" s="22" t="e">
        <f>VLOOKUP(G1321,Spectrum.Pricing.Table!$C$7:$H$11,3,0)</f>
        <v>#N/A</v>
      </c>
      <c r="I1321" s="28" t="e">
        <f>VLOOKUP(G1321,Spectrum.Pricing.Table!$C$7:$H$11,4,0)</f>
        <v>#N/A</v>
      </c>
      <c r="J1321" s="26">
        <v>70</v>
      </c>
      <c r="K1321" s="24" t="e">
        <f t="shared" si="41"/>
        <v>#N/A</v>
      </c>
    </row>
    <row r="1322" spans="1:11" x14ac:dyDescent="0.3">
      <c r="A1322" s="1">
        <v>27011</v>
      </c>
      <c r="B1322" t="s">
        <v>2320</v>
      </c>
      <c r="C1322" t="s">
        <v>2321</v>
      </c>
      <c r="D1322" s="3">
        <v>5269</v>
      </c>
      <c r="E1322" s="26">
        <v>499.02</v>
      </c>
      <c r="F1322" s="26">
        <f t="shared" si="40"/>
        <v>10.558695042282874</v>
      </c>
      <c r="G1322" s="21">
        <f>IF(F1322&lt;=86,Spectrum.Pricing.Table!$C$8, IF(F1322&lt;=499,Spectrum.Pricing.Table!$C$9,IF(F1322&lt;=999,Spectrum.Pricing.Table!$C$10,IF(F1322&gt;1000,Spectrum.Pricing.Table!$C$11))))</f>
        <v>0</v>
      </c>
      <c r="H1322" s="22" t="e">
        <f>VLOOKUP(G1322,Spectrum.Pricing.Table!$C$7:$H$11,3,0)</f>
        <v>#N/A</v>
      </c>
      <c r="I1322" s="28" t="e">
        <f>VLOOKUP(G1322,Spectrum.Pricing.Table!$C$7:$H$11,4,0)</f>
        <v>#N/A</v>
      </c>
      <c r="J1322" s="26">
        <v>70</v>
      </c>
      <c r="K1322" s="24" t="e">
        <f t="shared" si="41"/>
        <v>#N/A</v>
      </c>
    </row>
    <row r="1323" spans="1:11" x14ac:dyDescent="0.3">
      <c r="A1323" s="1">
        <v>27013</v>
      </c>
      <c r="B1323" t="s">
        <v>2322</v>
      </c>
      <c r="C1323" t="s">
        <v>2323</v>
      </c>
      <c r="D1323" s="3">
        <v>64013</v>
      </c>
      <c r="E1323" s="26">
        <v>747.84</v>
      </c>
      <c r="F1323" s="26">
        <f t="shared" si="40"/>
        <v>85.597186563970894</v>
      </c>
      <c r="G1323" s="21">
        <f>IF(F1323&lt;=86,Spectrum.Pricing.Table!$C$8, IF(F1323&lt;=499,Spectrum.Pricing.Table!$C$9,IF(F1323&lt;=999,Spectrum.Pricing.Table!$C$10,IF(F1323&gt;1000,Spectrum.Pricing.Table!$C$11))))</f>
        <v>0</v>
      </c>
      <c r="H1323" s="22" t="e">
        <f>VLOOKUP(G1323,Spectrum.Pricing.Table!$C$7:$H$11,3,0)</f>
        <v>#N/A</v>
      </c>
      <c r="I1323" s="28" t="e">
        <f>VLOOKUP(G1323,Spectrum.Pricing.Table!$C$7:$H$11,4,0)</f>
        <v>#N/A</v>
      </c>
      <c r="J1323" s="26">
        <v>70</v>
      </c>
      <c r="K1323" s="24" t="e">
        <f t="shared" si="41"/>
        <v>#N/A</v>
      </c>
    </row>
    <row r="1324" spans="1:11" x14ac:dyDescent="0.3">
      <c r="A1324" s="1">
        <v>27015</v>
      </c>
      <c r="B1324" t="s">
        <v>2324</v>
      </c>
      <c r="C1324" t="s">
        <v>1145</v>
      </c>
      <c r="D1324" s="3">
        <v>25893</v>
      </c>
      <c r="E1324" s="26">
        <v>611.09</v>
      </c>
      <c r="F1324" s="26">
        <f t="shared" si="40"/>
        <v>42.37182739040076</v>
      </c>
      <c r="G1324" s="21">
        <f>IF(F1324&lt;=86,Spectrum.Pricing.Table!$C$8, IF(F1324&lt;=499,Spectrum.Pricing.Table!$C$9,IF(F1324&lt;=999,Spectrum.Pricing.Table!$C$10,IF(F1324&gt;1000,Spectrum.Pricing.Table!$C$11))))</f>
        <v>0</v>
      </c>
      <c r="H1324" s="22" t="e">
        <f>VLOOKUP(G1324,Spectrum.Pricing.Table!$C$7:$H$11,3,0)</f>
        <v>#N/A</v>
      </c>
      <c r="I1324" s="28" t="e">
        <f>VLOOKUP(G1324,Spectrum.Pricing.Table!$C$7:$H$11,4,0)</f>
        <v>#N/A</v>
      </c>
      <c r="J1324" s="26">
        <v>70</v>
      </c>
      <c r="K1324" s="24" t="e">
        <f t="shared" si="41"/>
        <v>#N/A</v>
      </c>
    </row>
    <row r="1325" spans="1:11" x14ac:dyDescent="0.3">
      <c r="A1325" s="1">
        <v>27017</v>
      </c>
      <c r="B1325" t="s">
        <v>2325</v>
      </c>
      <c r="C1325" t="s">
        <v>2326</v>
      </c>
      <c r="D1325" s="3">
        <v>35386</v>
      </c>
      <c r="E1325" s="26">
        <v>861.38</v>
      </c>
      <c r="F1325" s="26">
        <f t="shared" si="40"/>
        <v>41.080591608813762</v>
      </c>
      <c r="G1325" s="21">
        <f>IF(F1325&lt;=86,Spectrum.Pricing.Table!$C$8, IF(F1325&lt;=499,Spectrum.Pricing.Table!$C$9,IF(F1325&lt;=999,Spectrum.Pricing.Table!$C$10,IF(F1325&gt;1000,Spectrum.Pricing.Table!$C$11))))</f>
        <v>0</v>
      </c>
      <c r="H1325" s="22" t="e">
        <f>VLOOKUP(G1325,Spectrum.Pricing.Table!$C$7:$H$11,3,0)</f>
        <v>#N/A</v>
      </c>
      <c r="I1325" s="28" t="e">
        <f>VLOOKUP(G1325,Spectrum.Pricing.Table!$C$7:$H$11,4,0)</f>
        <v>#N/A</v>
      </c>
      <c r="J1325" s="26">
        <v>70</v>
      </c>
      <c r="K1325" s="24" t="e">
        <f t="shared" si="41"/>
        <v>#N/A</v>
      </c>
    </row>
    <row r="1326" spans="1:11" x14ac:dyDescent="0.3">
      <c r="A1326" s="1">
        <v>27019</v>
      </c>
      <c r="B1326" t="s">
        <v>2327</v>
      </c>
      <c r="C1326" t="s">
        <v>2328</v>
      </c>
      <c r="D1326" s="3">
        <v>91042</v>
      </c>
      <c r="E1326" s="26">
        <v>354.33</v>
      </c>
      <c r="F1326" s="26">
        <f t="shared" si="40"/>
        <v>256.94126943809442</v>
      </c>
      <c r="G1326" s="21">
        <f>IF(F1326&lt;=86,Spectrum.Pricing.Table!$C$8, IF(F1326&lt;=499,Spectrum.Pricing.Table!$C$9,IF(F1326&lt;=999,Spectrum.Pricing.Table!$C$10,IF(F1326&gt;1000,Spectrum.Pricing.Table!$C$11))))</f>
        <v>0</v>
      </c>
      <c r="H1326" s="22" t="e">
        <f>VLOOKUP(G1326,Spectrum.Pricing.Table!$C$7:$H$11,3,0)</f>
        <v>#N/A</v>
      </c>
      <c r="I1326" s="28" t="e">
        <f>VLOOKUP(G1326,Spectrum.Pricing.Table!$C$7:$H$11,4,0)</f>
        <v>#N/A</v>
      </c>
      <c r="J1326" s="26">
        <v>70</v>
      </c>
      <c r="K1326" s="24" t="e">
        <f t="shared" si="41"/>
        <v>#N/A</v>
      </c>
    </row>
    <row r="1327" spans="1:11" x14ac:dyDescent="0.3">
      <c r="A1327" s="1">
        <v>27021</v>
      </c>
      <c r="B1327" t="s">
        <v>2329</v>
      </c>
      <c r="C1327" t="s">
        <v>1151</v>
      </c>
      <c r="D1327" s="3">
        <v>28567</v>
      </c>
      <c r="E1327" s="26">
        <v>2021.54</v>
      </c>
      <c r="F1327" s="26">
        <f t="shared" si="40"/>
        <v>14.131305836144721</v>
      </c>
      <c r="G1327" s="21">
        <f>IF(F1327&lt;=86,Spectrum.Pricing.Table!$C$8, IF(F1327&lt;=499,Spectrum.Pricing.Table!$C$9,IF(F1327&lt;=999,Spectrum.Pricing.Table!$C$10,IF(F1327&gt;1000,Spectrum.Pricing.Table!$C$11))))</f>
        <v>0</v>
      </c>
      <c r="H1327" s="22" t="e">
        <f>VLOOKUP(G1327,Spectrum.Pricing.Table!$C$7:$H$11,3,0)</f>
        <v>#N/A</v>
      </c>
      <c r="I1327" s="28" t="e">
        <f>VLOOKUP(G1327,Spectrum.Pricing.Table!$C$7:$H$11,4,0)</f>
        <v>#N/A</v>
      </c>
      <c r="J1327" s="26">
        <v>70</v>
      </c>
      <c r="K1327" s="24" t="e">
        <f t="shared" si="41"/>
        <v>#N/A</v>
      </c>
    </row>
    <row r="1328" spans="1:11" x14ac:dyDescent="0.3">
      <c r="A1328" s="1">
        <v>27023</v>
      </c>
      <c r="B1328" t="s">
        <v>2330</v>
      </c>
      <c r="C1328" t="s">
        <v>2192</v>
      </c>
      <c r="D1328" s="3">
        <v>12441</v>
      </c>
      <c r="E1328" s="26">
        <v>581.12</v>
      </c>
      <c r="F1328" s="26">
        <f t="shared" si="40"/>
        <v>21.408659140969164</v>
      </c>
      <c r="G1328" s="21">
        <f>IF(F1328&lt;=86,Spectrum.Pricing.Table!$C$8, IF(F1328&lt;=499,Spectrum.Pricing.Table!$C$9,IF(F1328&lt;=999,Spectrum.Pricing.Table!$C$10,IF(F1328&gt;1000,Spectrum.Pricing.Table!$C$11))))</f>
        <v>0</v>
      </c>
      <c r="H1328" s="22" t="e">
        <f>VLOOKUP(G1328,Spectrum.Pricing.Table!$C$7:$H$11,3,0)</f>
        <v>#N/A</v>
      </c>
      <c r="I1328" s="28" t="e">
        <f>VLOOKUP(G1328,Spectrum.Pricing.Table!$C$7:$H$11,4,0)</f>
        <v>#N/A</v>
      </c>
      <c r="J1328" s="26">
        <v>70</v>
      </c>
      <c r="K1328" s="24" t="e">
        <f t="shared" si="41"/>
        <v>#N/A</v>
      </c>
    </row>
    <row r="1329" spans="1:11" x14ac:dyDescent="0.3">
      <c r="A1329" s="1">
        <v>27025</v>
      </c>
      <c r="B1329" t="s">
        <v>2331</v>
      </c>
      <c r="C1329" t="s">
        <v>2332</v>
      </c>
      <c r="D1329" s="3">
        <v>53887</v>
      </c>
      <c r="E1329" s="26">
        <v>414.86</v>
      </c>
      <c r="F1329" s="26">
        <f t="shared" si="40"/>
        <v>129.89201176300438</v>
      </c>
      <c r="G1329" s="21">
        <f>IF(F1329&lt;=86,Spectrum.Pricing.Table!$C$8, IF(F1329&lt;=499,Spectrum.Pricing.Table!$C$9,IF(F1329&lt;=999,Spectrum.Pricing.Table!$C$10,IF(F1329&gt;1000,Spectrum.Pricing.Table!$C$11))))</f>
        <v>0</v>
      </c>
      <c r="H1329" s="22" t="e">
        <f>VLOOKUP(G1329,Spectrum.Pricing.Table!$C$7:$H$11,3,0)</f>
        <v>#N/A</v>
      </c>
      <c r="I1329" s="28" t="e">
        <f>VLOOKUP(G1329,Spectrum.Pricing.Table!$C$7:$H$11,4,0)</f>
        <v>#N/A</v>
      </c>
      <c r="J1329" s="26">
        <v>70</v>
      </c>
      <c r="K1329" s="24" t="e">
        <f t="shared" si="41"/>
        <v>#N/A</v>
      </c>
    </row>
    <row r="1330" spans="1:11" x14ac:dyDescent="0.3">
      <c r="A1330" s="1">
        <v>27027</v>
      </c>
      <c r="B1330" t="s">
        <v>2333</v>
      </c>
      <c r="C1330" t="s">
        <v>37</v>
      </c>
      <c r="D1330" s="3">
        <v>58999</v>
      </c>
      <c r="E1330" s="26">
        <v>1045.3699999999999</v>
      </c>
      <c r="F1330" s="26">
        <f t="shared" si="40"/>
        <v>56.438390235036401</v>
      </c>
      <c r="G1330" s="21">
        <f>IF(F1330&lt;=86,Spectrum.Pricing.Table!$C$8, IF(F1330&lt;=499,Spectrum.Pricing.Table!$C$9,IF(F1330&lt;=999,Spectrum.Pricing.Table!$C$10,IF(F1330&gt;1000,Spectrum.Pricing.Table!$C$11))))</f>
        <v>0</v>
      </c>
      <c r="H1330" s="22" t="e">
        <f>VLOOKUP(G1330,Spectrum.Pricing.Table!$C$7:$H$11,3,0)</f>
        <v>#N/A</v>
      </c>
      <c r="I1330" s="28" t="e">
        <f>VLOOKUP(G1330,Spectrum.Pricing.Table!$C$7:$H$11,4,0)</f>
        <v>#N/A</v>
      </c>
      <c r="J1330" s="26">
        <v>70</v>
      </c>
      <c r="K1330" s="24" t="e">
        <f t="shared" si="41"/>
        <v>#N/A</v>
      </c>
    </row>
    <row r="1331" spans="1:11" x14ac:dyDescent="0.3">
      <c r="A1331" s="1">
        <v>27029</v>
      </c>
      <c r="B1331" t="s">
        <v>2334</v>
      </c>
      <c r="C1331" t="s">
        <v>1091</v>
      </c>
      <c r="D1331" s="3">
        <v>8695</v>
      </c>
      <c r="E1331" s="26">
        <v>998.94</v>
      </c>
      <c r="F1331" s="26">
        <f t="shared" si="40"/>
        <v>8.704226480068872</v>
      </c>
      <c r="G1331" s="21">
        <f>IF(F1331&lt;=86,Spectrum.Pricing.Table!$C$8, IF(F1331&lt;=499,Spectrum.Pricing.Table!$C$9,IF(F1331&lt;=999,Spectrum.Pricing.Table!$C$10,IF(F1331&gt;1000,Spectrum.Pricing.Table!$C$11))))</f>
        <v>0</v>
      </c>
      <c r="H1331" s="22" t="e">
        <f>VLOOKUP(G1331,Spectrum.Pricing.Table!$C$7:$H$11,3,0)</f>
        <v>#N/A</v>
      </c>
      <c r="I1331" s="28" t="e">
        <f>VLOOKUP(G1331,Spectrum.Pricing.Table!$C$7:$H$11,4,0)</f>
        <v>#N/A</v>
      </c>
      <c r="J1331" s="26">
        <v>70</v>
      </c>
      <c r="K1331" s="24" t="e">
        <f t="shared" si="41"/>
        <v>#N/A</v>
      </c>
    </row>
    <row r="1332" spans="1:11" x14ac:dyDescent="0.3">
      <c r="A1332" s="1">
        <v>27031</v>
      </c>
      <c r="B1332" t="s">
        <v>2335</v>
      </c>
      <c r="C1332" t="s">
        <v>836</v>
      </c>
      <c r="D1332" s="3">
        <v>5176</v>
      </c>
      <c r="E1332" s="26">
        <v>1452.28</v>
      </c>
      <c r="F1332" s="26">
        <f t="shared" si="40"/>
        <v>3.5640510094472142</v>
      </c>
      <c r="G1332" s="21">
        <f>IF(F1332&lt;=86,Spectrum.Pricing.Table!$C$8, IF(F1332&lt;=499,Spectrum.Pricing.Table!$C$9,IF(F1332&lt;=999,Spectrum.Pricing.Table!$C$10,IF(F1332&gt;1000,Spectrum.Pricing.Table!$C$11))))</f>
        <v>0</v>
      </c>
      <c r="H1332" s="22" t="e">
        <f>VLOOKUP(G1332,Spectrum.Pricing.Table!$C$7:$H$11,3,0)</f>
        <v>#N/A</v>
      </c>
      <c r="I1332" s="28" t="e">
        <f>VLOOKUP(G1332,Spectrum.Pricing.Table!$C$7:$H$11,4,0)</f>
        <v>#N/A</v>
      </c>
      <c r="J1332" s="26">
        <v>70</v>
      </c>
      <c r="K1332" s="24" t="e">
        <f t="shared" si="41"/>
        <v>#N/A</v>
      </c>
    </row>
    <row r="1333" spans="1:11" x14ac:dyDescent="0.3">
      <c r="A1333" s="1">
        <v>27033</v>
      </c>
      <c r="B1333" t="s">
        <v>2336</v>
      </c>
      <c r="C1333" t="s">
        <v>2337</v>
      </c>
      <c r="D1333" s="3">
        <v>11687</v>
      </c>
      <c r="E1333" s="26">
        <v>638.61</v>
      </c>
      <c r="F1333" s="26">
        <f t="shared" si="40"/>
        <v>18.300684298711264</v>
      </c>
      <c r="G1333" s="21">
        <f>IF(F1333&lt;=86,Spectrum.Pricing.Table!$C$8, IF(F1333&lt;=499,Spectrum.Pricing.Table!$C$9,IF(F1333&lt;=999,Spectrum.Pricing.Table!$C$10,IF(F1333&gt;1000,Spectrum.Pricing.Table!$C$11))))</f>
        <v>0</v>
      </c>
      <c r="H1333" s="22" t="e">
        <f>VLOOKUP(G1333,Spectrum.Pricing.Table!$C$7:$H$11,3,0)</f>
        <v>#N/A</v>
      </c>
      <c r="I1333" s="28" t="e">
        <f>VLOOKUP(G1333,Spectrum.Pricing.Table!$C$7:$H$11,4,0)</f>
        <v>#N/A</v>
      </c>
      <c r="J1333" s="26">
        <v>70</v>
      </c>
      <c r="K1333" s="24" t="e">
        <f t="shared" si="41"/>
        <v>#N/A</v>
      </c>
    </row>
    <row r="1334" spans="1:11" x14ac:dyDescent="0.3">
      <c r="A1334" s="1">
        <v>27035</v>
      </c>
      <c r="B1334" t="s">
        <v>2338</v>
      </c>
      <c r="C1334" t="s">
        <v>2339</v>
      </c>
      <c r="D1334" s="3">
        <v>62500</v>
      </c>
      <c r="E1334" s="26">
        <v>999.09</v>
      </c>
      <c r="F1334" s="26">
        <f t="shared" si="40"/>
        <v>62.556926803391086</v>
      </c>
      <c r="G1334" s="21">
        <f>IF(F1334&lt;=86,Spectrum.Pricing.Table!$C$8, IF(F1334&lt;=499,Spectrum.Pricing.Table!$C$9,IF(F1334&lt;=999,Spectrum.Pricing.Table!$C$10,IF(F1334&gt;1000,Spectrum.Pricing.Table!$C$11))))</f>
        <v>0</v>
      </c>
      <c r="H1334" s="22" t="e">
        <f>VLOOKUP(G1334,Spectrum.Pricing.Table!$C$7:$H$11,3,0)</f>
        <v>#N/A</v>
      </c>
      <c r="I1334" s="28" t="e">
        <f>VLOOKUP(G1334,Spectrum.Pricing.Table!$C$7:$H$11,4,0)</f>
        <v>#N/A</v>
      </c>
      <c r="J1334" s="26">
        <v>70</v>
      </c>
      <c r="K1334" s="24" t="e">
        <f t="shared" si="41"/>
        <v>#N/A</v>
      </c>
    </row>
    <row r="1335" spans="1:11" x14ac:dyDescent="0.3">
      <c r="A1335" s="1">
        <v>27037</v>
      </c>
      <c r="B1335" t="s">
        <v>2340</v>
      </c>
      <c r="C1335" t="s">
        <v>2341</v>
      </c>
      <c r="D1335" s="3">
        <v>398552</v>
      </c>
      <c r="E1335" s="26">
        <v>562.16999999999996</v>
      </c>
      <c r="F1335" s="26">
        <f t="shared" si="40"/>
        <v>708.9528078695057</v>
      </c>
      <c r="G1335" s="21">
        <f>IF(F1335&lt;=86,Spectrum.Pricing.Table!$C$8, IF(F1335&lt;=499,Spectrum.Pricing.Table!$C$9,IF(F1335&lt;=999,Spectrum.Pricing.Table!$C$10,IF(F1335&gt;1000,Spectrum.Pricing.Table!$C$11))))</f>
        <v>0</v>
      </c>
      <c r="H1335" s="22" t="e">
        <f>VLOOKUP(G1335,Spectrum.Pricing.Table!$C$7:$H$11,3,0)</f>
        <v>#N/A</v>
      </c>
      <c r="I1335" s="28" t="e">
        <f>VLOOKUP(G1335,Spectrum.Pricing.Table!$C$7:$H$11,4,0)</f>
        <v>#N/A</v>
      </c>
      <c r="J1335" s="26">
        <v>70</v>
      </c>
      <c r="K1335" s="24" t="e">
        <f t="shared" si="41"/>
        <v>#N/A</v>
      </c>
    </row>
    <row r="1336" spans="1:11" x14ac:dyDescent="0.3">
      <c r="A1336" s="1">
        <v>27039</v>
      </c>
      <c r="B1336" t="s">
        <v>2342</v>
      </c>
      <c r="C1336" t="s">
        <v>851</v>
      </c>
      <c r="D1336" s="3">
        <v>20087</v>
      </c>
      <c r="E1336" s="26">
        <v>439.28</v>
      </c>
      <c r="F1336" s="26">
        <f t="shared" si="40"/>
        <v>45.727098889091245</v>
      </c>
      <c r="G1336" s="21">
        <f>IF(F1336&lt;=86,Spectrum.Pricing.Table!$C$8, IF(F1336&lt;=499,Spectrum.Pricing.Table!$C$9,IF(F1336&lt;=999,Spectrum.Pricing.Table!$C$10,IF(F1336&gt;1000,Spectrum.Pricing.Table!$C$11))))</f>
        <v>0</v>
      </c>
      <c r="H1336" s="22" t="e">
        <f>VLOOKUP(G1336,Spectrum.Pricing.Table!$C$7:$H$11,3,0)</f>
        <v>#N/A</v>
      </c>
      <c r="I1336" s="28" t="e">
        <f>VLOOKUP(G1336,Spectrum.Pricing.Table!$C$7:$H$11,4,0)</f>
        <v>#N/A</v>
      </c>
      <c r="J1336" s="26">
        <v>70</v>
      </c>
      <c r="K1336" s="24" t="e">
        <f t="shared" si="41"/>
        <v>#N/A</v>
      </c>
    </row>
    <row r="1337" spans="1:11" x14ac:dyDescent="0.3">
      <c r="A1337" s="1">
        <v>27041</v>
      </c>
      <c r="B1337" t="s">
        <v>2343</v>
      </c>
      <c r="C1337" t="s">
        <v>534</v>
      </c>
      <c r="D1337" s="3">
        <v>36009</v>
      </c>
      <c r="E1337" s="26">
        <v>637.29999999999995</v>
      </c>
      <c r="F1337" s="26">
        <f t="shared" si="40"/>
        <v>56.502432135571951</v>
      </c>
      <c r="G1337" s="21">
        <f>IF(F1337&lt;=86,Spectrum.Pricing.Table!$C$8, IF(F1337&lt;=499,Spectrum.Pricing.Table!$C$9,IF(F1337&lt;=999,Spectrum.Pricing.Table!$C$10,IF(F1337&gt;1000,Spectrum.Pricing.Table!$C$11))))</f>
        <v>0</v>
      </c>
      <c r="H1337" s="22" t="e">
        <f>VLOOKUP(G1337,Spectrum.Pricing.Table!$C$7:$H$11,3,0)</f>
        <v>#N/A</v>
      </c>
      <c r="I1337" s="28" t="e">
        <f>VLOOKUP(G1337,Spectrum.Pricing.Table!$C$7:$H$11,4,0)</f>
        <v>#N/A</v>
      </c>
      <c r="J1337" s="26">
        <v>70</v>
      </c>
      <c r="K1337" s="24" t="e">
        <f t="shared" si="41"/>
        <v>#N/A</v>
      </c>
    </row>
    <row r="1338" spans="1:11" x14ac:dyDescent="0.3">
      <c r="A1338" s="1">
        <v>27043</v>
      </c>
      <c r="B1338" t="s">
        <v>2344</v>
      </c>
      <c r="C1338" t="s">
        <v>2345</v>
      </c>
      <c r="D1338" s="3">
        <v>14553</v>
      </c>
      <c r="E1338" s="26">
        <v>712.48</v>
      </c>
      <c r="F1338" s="26">
        <f t="shared" si="40"/>
        <v>20.425836514709186</v>
      </c>
      <c r="G1338" s="21">
        <f>IF(F1338&lt;=86,Spectrum.Pricing.Table!$C$8, IF(F1338&lt;=499,Spectrum.Pricing.Table!$C$9,IF(F1338&lt;=999,Spectrum.Pricing.Table!$C$10,IF(F1338&gt;1000,Spectrum.Pricing.Table!$C$11))))</f>
        <v>0</v>
      </c>
      <c r="H1338" s="22" t="e">
        <f>VLOOKUP(G1338,Spectrum.Pricing.Table!$C$7:$H$11,3,0)</f>
        <v>#N/A</v>
      </c>
      <c r="I1338" s="28" t="e">
        <f>VLOOKUP(G1338,Spectrum.Pricing.Table!$C$7:$H$11,4,0)</f>
        <v>#N/A</v>
      </c>
      <c r="J1338" s="26">
        <v>70</v>
      </c>
      <c r="K1338" s="24" t="e">
        <f t="shared" si="41"/>
        <v>#N/A</v>
      </c>
    </row>
    <row r="1339" spans="1:11" x14ac:dyDescent="0.3">
      <c r="A1339" s="1">
        <v>27045</v>
      </c>
      <c r="B1339" t="s">
        <v>2346</v>
      </c>
      <c r="C1339" t="s">
        <v>2347</v>
      </c>
      <c r="D1339" s="3">
        <v>20866</v>
      </c>
      <c r="E1339" s="26">
        <v>861.3</v>
      </c>
      <c r="F1339" s="26">
        <f t="shared" si="40"/>
        <v>24.226169743411123</v>
      </c>
      <c r="G1339" s="21">
        <f>IF(F1339&lt;=86,Spectrum.Pricing.Table!$C$8, IF(F1339&lt;=499,Spectrum.Pricing.Table!$C$9,IF(F1339&lt;=999,Spectrum.Pricing.Table!$C$10,IF(F1339&gt;1000,Spectrum.Pricing.Table!$C$11))))</f>
        <v>0</v>
      </c>
      <c r="H1339" s="22" t="e">
        <f>VLOOKUP(G1339,Spectrum.Pricing.Table!$C$7:$H$11,3,0)</f>
        <v>#N/A</v>
      </c>
      <c r="I1339" s="28" t="e">
        <f>VLOOKUP(G1339,Spectrum.Pricing.Table!$C$7:$H$11,4,0)</f>
        <v>#N/A</v>
      </c>
      <c r="J1339" s="26">
        <v>70</v>
      </c>
      <c r="K1339" s="24" t="e">
        <f t="shared" si="41"/>
        <v>#N/A</v>
      </c>
    </row>
    <row r="1340" spans="1:11" x14ac:dyDescent="0.3">
      <c r="A1340" s="1">
        <v>27047</v>
      </c>
      <c r="B1340" t="s">
        <v>2348</v>
      </c>
      <c r="C1340" t="s">
        <v>2349</v>
      </c>
      <c r="D1340" s="3">
        <v>31255</v>
      </c>
      <c r="E1340" s="26">
        <v>707.09</v>
      </c>
      <c r="F1340" s="26">
        <f t="shared" si="40"/>
        <v>44.202293908837625</v>
      </c>
      <c r="G1340" s="21">
        <f>IF(F1340&lt;=86,Spectrum.Pricing.Table!$C$8, IF(F1340&lt;=499,Spectrum.Pricing.Table!$C$9,IF(F1340&lt;=999,Spectrum.Pricing.Table!$C$10,IF(F1340&gt;1000,Spectrum.Pricing.Table!$C$11))))</f>
        <v>0</v>
      </c>
      <c r="H1340" s="22" t="e">
        <f>VLOOKUP(G1340,Spectrum.Pricing.Table!$C$7:$H$11,3,0)</f>
        <v>#N/A</v>
      </c>
      <c r="I1340" s="28" t="e">
        <f>VLOOKUP(G1340,Spectrum.Pricing.Table!$C$7:$H$11,4,0)</f>
        <v>#N/A</v>
      </c>
      <c r="J1340" s="26">
        <v>70</v>
      </c>
      <c r="K1340" s="24" t="e">
        <f t="shared" si="41"/>
        <v>#N/A</v>
      </c>
    </row>
    <row r="1341" spans="1:11" x14ac:dyDescent="0.3">
      <c r="A1341" s="1">
        <v>27049</v>
      </c>
      <c r="B1341" t="s">
        <v>2350</v>
      </c>
      <c r="C1341" t="s">
        <v>2351</v>
      </c>
      <c r="D1341" s="3">
        <v>46183</v>
      </c>
      <c r="E1341" s="26">
        <v>756.84</v>
      </c>
      <c r="F1341" s="26">
        <f t="shared" si="40"/>
        <v>61.020823423709103</v>
      </c>
      <c r="G1341" s="21">
        <f>IF(F1341&lt;=86,Spectrum.Pricing.Table!$C$8, IF(F1341&lt;=499,Spectrum.Pricing.Table!$C$9,IF(F1341&lt;=999,Spectrum.Pricing.Table!$C$10,IF(F1341&gt;1000,Spectrum.Pricing.Table!$C$11))))</f>
        <v>0</v>
      </c>
      <c r="H1341" s="22" t="e">
        <f>VLOOKUP(G1341,Spectrum.Pricing.Table!$C$7:$H$11,3,0)</f>
        <v>#N/A</v>
      </c>
      <c r="I1341" s="28" t="e">
        <f>VLOOKUP(G1341,Spectrum.Pricing.Table!$C$7:$H$11,4,0)</f>
        <v>#N/A</v>
      </c>
      <c r="J1341" s="26">
        <v>70</v>
      </c>
      <c r="K1341" s="24" t="e">
        <f t="shared" si="41"/>
        <v>#N/A</v>
      </c>
    </row>
    <row r="1342" spans="1:11" x14ac:dyDescent="0.3">
      <c r="A1342" s="1">
        <v>27051</v>
      </c>
      <c r="B1342" t="s">
        <v>2352</v>
      </c>
      <c r="C1342" t="s">
        <v>292</v>
      </c>
      <c r="D1342" s="3">
        <v>6018</v>
      </c>
      <c r="E1342" s="26">
        <v>548.16</v>
      </c>
      <c r="F1342" s="26">
        <f t="shared" si="40"/>
        <v>10.978546409807356</v>
      </c>
      <c r="G1342" s="21">
        <f>IF(F1342&lt;=86,Spectrum.Pricing.Table!$C$8, IF(F1342&lt;=499,Spectrum.Pricing.Table!$C$9,IF(F1342&lt;=999,Spectrum.Pricing.Table!$C$10,IF(F1342&gt;1000,Spectrum.Pricing.Table!$C$11))))</f>
        <v>0</v>
      </c>
      <c r="H1342" s="22" t="e">
        <f>VLOOKUP(G1342,Spectrum.Pricing.Table!$C$7:$H$11,3,0)</f>
        <v>#N/A</v>
      </c>
      <c r="I1342" s="28" t="e">
        <f>VLOOKUP(G1342,Spectrum.Pricing.Table!$C$7:$H$11,4,0)</f>
        <v>#N/A</v>
      </c>
      <c r="J1342" s="26">
        <v>70</v>
      </c>
      <c r="K1342" s="24" t="e">
        <f t="shared" si="41"/>
        <v>#N/A</v>
      </c>
    </row>
    <row r="1343" spans="1:11" x14ac:dyDescent="0.3">
      <c r="A1343" s="1">
        <v>27053</v>
      </c>
      <c r="B1343" t="s">
        <v>2353</v>
      </c>
      <c r="C1343" t="s">
        <v>2354</v>
      </c>
      <c r="D1343" s="3">
        <v>1152425</v>
      </c>
      <c r="E1343" s="26">
        <v>553.59</v>
      </c>
      <c r="F1343" s="26">
        <f t="shared" si="40"/>
        <v>2081.730161310717</v>
      </c>
      <c r="G1343" s="21">
        <f>IF(F1343&lt;=86,Spectrum.Pricing.Table!$C$8, IF(F1343&lt;=499,Spectrum.Pricing.Table!$C$9,IF(F1343&lt;=999,Spectrum.Pricing.Table!$C$10,IF(F1343&gt;1000,Spectrum.Pricing.Table!$C$11))))</f>
        <v>0</v>
      </c>
      <c r="H1343" s="22" t="e">
        <f>VLOOKUP(G1343,Spectrum.Pricing.Table!$C$7:$H$11,3,0)</f>
        <v>#N/A</v>
      </c>
      <c r="I1343" s="28" t="e">
        <f>VLOOKUP(G1343,Spectrum.Pricing.Table!$C$7:$H$11,4,0)</f>
        <v>#N/A</v>
      </c>
      <c r="J1343" s="26">
        <v>70</v>
      </c>
      <c r="K1343" s="24" t="e">
        <f t="shared" si="41"/>
        <v>#N/A</v>
      </c>
    </row>
    <row r="1344" spans="1:11" x14ac:dyDescent="0.3">
      <c r="A1344" s="1">
        <v>27055</v>
      </c>
      <c r="B1344" t="s">
        <v>2355</v>
      </c>
      <c r="C1344" t="s">
        <v>79</v>
      </c>
      <c r="D1344" s="3">
        <v>19027</v>
      </c>
      <c r="E1344" s="26">
        <v>552.05999999999995</v>
      </c>
      <c r="F1344" s="26">
        <f t="shared" si="40"/>
        <v>34.465456653262329</v>
      </c>
      <c r="G1344" s="21">
        <f>IF(F1344&lt;=86,Spectrum.Pricing.Table!$C$8, IF(F1344&lt;=499,Spectrum.Pricing.Table!$C$9,IF(F1344&lt;=999,Spectrum.Pricing.Table!$C$10,IF(F1344&gt;1000,Spectrum.Pricing.Table!$C$11))))</f>
        <v>0</v>
      </c>
      <c r="H1344" s="22" t="e">
        <f>VLOOKUP(G1344,Spectrum.Pricing.Table!$C$7:$H$11,3,0)</f>
        <v>#N/A</v>
      </c>
      <c r="I1344" s="28" t="e">
        <f>VLOOKUP(G1344,Spectrum.Pricing.Table!$C$7:$H$11,4,0)</f>
        <v>#N/A</v>
      </c>
      <c r="J1344" s="26">
        <v>70</v>
      </c>
      <c r="K1344" s="24" t="e">
        <f t="shared" si="41"/>
        <v>#N/A</v>
      </c>
    </row>
    <row r="1345" spans="1:11" x14ac:dyDescent="0.3">
      <c r="A1345" s="1">
        <v>27057</v>
      </c>
      <c r="B1345" t="s">
        <v>2356</v>
      </c>
      <c r="C1345" t="s">
        <v>2357</v>
      </c>
      <c r="D1345" s="3">
        <v>20428</v>
      </c>
      <c r="E1345" s="26">
        <v>925.67</v>
      </c>
      <c r="F1345" s="26">
        <f t="shared" si="40"/>
        <v>22.068339689090067</v>
      </c>
      <c r="G1345" s="21">
        <f>IF(F1345&lt;=86,Spectrum.Pricing.Table!$C$8, IF(F1345&lt;=499,Spectrum.Pricing.Table!$C$9,IF(F1345&lt;=999,Spectrum.Pricing.Table!$C$10,IF(F1345&gt;1000,Spectrum.Pricing.Table!$C$11))))</f>
        <v>0</v>
      </c>
      <c r="H1345" s="22" t="e">
        <f>VLOOKUP(G1345,Spectrum.Pricing.Table!$C$7:$H$11,3,0)</f>
        <v>#N/A</v>
      </c>
      <c r="I1345" s="28" t="e">
        <f>VLOOKUP(G1345,Spectrum.Pricing.Table!$C$7:$H$11,4,0)</f>
        <v>#N/A</v>
      </c>
      <c r="J1345" s="26">
        <v>70</v>
      </c>
      <c r="K1345" s="24" t="e">
        <f t="shared" si="41"/>
        <v>#N/A</v>
      </c>
    </row>
    <row r="1346" spans="1:11" x14ac:dyDescent="0.3">
      <c r="A1346" s="1">
        <v>27059</v>
      </c>
      <c r="B1346" t="s">
        <v>2358</v>
      </c>
      <c r="C1346" t="s">
        <v>2359</v>
      </c>
      <c r="D1346" s="3">
        <v>37816</v>
      </c>
      <c r="E1346" s="26">
        <v>435.79</v>
      </c>
      <c r="F1346" s="26">
        <f t="shared" ref="F1346:F1409" si="42">D1346/E1346</f>
        <v>86.775740609008921</v>
      </c>
      <c r="G1346" s="21">
        <f>IF(F1346&lt;=86,Spectrum.Pricing.Table!$C$8, IF(F1346&lt;=499,Spectrum.Pricing.Table!$C$9,IF(F1346&lt;=999,Spectrum.Pricing.Table!$C$10,IF(F1346&gt;1000,Spectrum.Pricing.Table!$C$11))))</f>
        <v>0</v>
      </c>
      <c r="H1346" s="22" t="e">
        <f>VLOOKUP(G1346,Spectrum.Pricing.Table!$C$7:$H$11,3,0)</f>
        <v>#N/A</v>
      </c>
      <c r="I1346" s="28" t="e">
        <f>VLOOKUP(G1346,Spectrum.Pricing.Table!$C$7:$H$11,4,0)</f>
        <v>#N/A</v>
      </c>
      <c r="J1346" s="26">
        <v>70</v>
      </c>
      <c r="K1346" s="24" t="e">
        <f t="shared" ref="K1346:K1409" si="43">D1346*I1346*J1346</f>
        <v>#N/A</v>
      </c>
    </row>
    <row r="1347" spans="1:11" x14ac:dyDescent="0.3">
      <c r="A1347" s="1">
        <v>27061</v>
      </c>
      <c r="B1347" t="s">
        <v>2360</v>
      </c>
      <c r="C1347" t="s">
        <v>2361</v>
      </c>
      <c r="D1347" s="3">
        <v>45058</v>
      </c>
      <c r="E1347" s="26">
        <v>2667.72</v>
      </c>
      <c r="F1347" s="26">
        <f t="shared" si="42"/>
        <v>16.890078419024487</v>
      </c>
      <c r="G1347" s="21">
        <f>IF(F1347&lt;=86,Spectrum.Pricing.Table!$C$8, IF(F1347&lt;=499,Spectrum.Pricing.Table!$C$9,IF(F1347&lt;=999,Spectrum.Pricing.Table!$C$10,IF(F1347&gt;1000,Spectrum.Pricing.Table!$C$11))))</f>
        <v>0</v>
      </c>
      <c r="H1347" s="22" t="e">
        <f>VLOOKUP(G1347,Spectrum.Pricing.Table!$C$7:$H$11,3,0)</f>
        <v>#N/A</v>
      </c>
      <c r="I1347" s="28" t="e">
        <f>VLOOKUP(G1347,Spectrum.Pricing.Table!$C$7:$H$11,4,0)</f>
        <v>#N/A</v>
      </c>
      <c r="J1347" s="26">
        <v>70</v>
      </c>
      <c r="K1347" s="24" t="e">
        <f t="shared" si="43"/>
        <v>#N/A</v>
      </c>
    </row>
    <row r="1348" spans="1:11" x14ac:dyDescent="0.3">
      <c r="A1348" s="1">
        <v>27063</v>
      </c>
      <c r="B1348" t="s">
        <v>2362</v>
      </c>
      <c r="C1348" t="s">
        <v>81</v>
      </c>
      <c r="D1348" s="3">
        <v>10266</v>
      </c>
      <c r="E1348" s="26">
        <v>702.98</v>
      </c>
      <c r="F1348" s="26">
        <f t="shared" si="42"/>
        <v>14.603544908816751</v>
      </c>
      <c r="G1348" s="21">
        <f>IF(F1348&lt;=86,Spectrum.Pricing.Table!$C$8, IF(F1348&lt;=499,Spectrum.Pricing.Table!$C$9,IF(F1348&lt;=999,Spectrum.Pricing.Table!$C$10,IF(F1348&gt;1000,Spectrum.Pricing.Table!$C$11))))</f>
        <v>0</v>
      </c>
      <c r="H1348" s="22" t="e">
        <f>VLOOKUP(G1348,Spectrum.Pricing.Table!$C$7:$H$11,3,0)</f>
        <v>#N/A</v>
      </c>
      <c r="I1348" s="28" t="e">
        <f>VLOOKUP(G1348,Spectrum.Pricing.Table!$C$7:$H$11,4,0)</f>
        <v>#N/A</v>
      </c>
      <c r="J1348" s="26">
        <v>70</v>
      </c>
      <c r="K1348" s="24" t="e">
        <f t="shared" si="43"/>
        <v>#N/A</v>
      </c>
    </row>
    <row r="1349" spans="1:11" x14ac:dyDescent="0.3">
      <c r="A1349" s="1">
        <v>27065</v>
      </c>
      <c r="B1349" t="s">
        <v>2363</v>
      </c>
      <c r="C1349" t="s">
        <v>2364</v>
      </c>
      <c r="D1349" s="3">
        <v>16239</v>
      </c>
      <c r="E1349" s="26">
        <v>521.59</v>
      </c>
      <c r="F1349" s="26">
        <f t="shared" si="42"/>
        <v>31.13364903468241</v>
      </c>
      <c r="G1349" s="21">
        <f>IF(F1349&lt;=86,Spectrum.Pricing.Table!$C$8, IF(F1349&lt;=499,Spectrum.Pricing.Table!$C$9,IF(F1349&lt;=999,Spectrum.Pricing.Table!$C$10,IF(F1349&gt;1000,Spectrum.Pricing.Table!$C$11))))</f>
        <v>0</v>
      </c>
      <c r="H1349" s="22" t="e">
        <f>VLOOKUP(G1349,Spectrum.Pricing.Table!$C$7:$H$11,3,0)</f>
        <v>#N/A</v>
      </c>
      <c r="I1349" s="28" t="e">
        <f>VLOOKUP(G1349,Spectrum.Pricing.Table!$C$7:$H$11,4,0)</f>
        <v>#N/A</v>
      </c>
      <c r="J1349" s="26">
        <v>70</v>
      </c>
      <c r="K1349" s="24" t="e">
        <f t="shared" si="43"/>
        <v>#N/A</v>
      </c>
    </row>
    <row r="1350" spans="1:11" x14ac:dyDescent="0.3">
      <c r="A1350" s="1">
        <v>27067</v>
      </c>
      <c r="B1350" t="s">
        <v>2365</v>
      </c>
      <c r="C1350" t="s">
        <v>2366</v>
      </c>
      <c r="D1350" s="3">
        <v>42239</v>
      </c>
      <c r="E1350" s="26">
        <v>796.78</v>
      </c>
      <c r="F1350" s="26">
        <f t="shared" si="42"/>
        <v>53.012123798288108</v>
      </c>
      <c r="G1350" s="21">
        <f>IF(F1350&lt;=86,Spectrum.Pricing.Table!$C$8, IF(F1350&lt;=499,Spectrum.Pricing.Table!$C$9,IF(F1350&lt;=999,Spectrum.Pricing.Table!$C$10,IF(F1350&gt;1000,Spectrum.Pricing.Table!$C$11))))</f>
        <v>0</v>
      </c>
      <c r="H1350" s="22" t="e">
        <f>VLOOKUP(G1350,Spectrum.Pricing.Table!$C$7:$H$11,3,0)</f>
        <v>#N/A</v>
      </c>
      <c r="I1350" s="28" t="e">
        <f>VLOOKUP(G1350,Spectrum.Pricing.Table!$C$7:$H$11,4,0)</f>
        <v>#N/A</v>
      </c>
      <c r="J1350" s="26">
        <v>70</v>
      </c>
      <c r="K1350" s="24" t="e">
        <f t="shared" si="43"/>
        <v>#N/A</v>
      </c>
    </row>
    <row r="1351" spans="1:11" x14ac:dyDescent="0.3">
      <c r="A1351" s="1">
        <v>27069</v>
      </c>
      <c r="B1351" t="s">
        <v>2367</v>
      </c>
      <c r="C1351" t="s">
        <v>2368</v>
      </c>
      <c r="D1351" s="3">
        <v>4552</v>
      </c>
      <c r="E1351" s="26">
        <v>1098.8</v>
      </c>
      <c r="F1351" s="26">
        <f t="shared" si="42"/>
        <v>4.1427011285038224</v>
      </c>
      <c r="G1351" s="21">
        <f>IF(F1351&lt;=86,Spectrum.Pricing.Table!$C$8, IF(F1351&lt;=499,Spectrum.Pricing.Table!$C$9,IF(F1351&lt;=999,Spectrum.Pricing.Table!$C$10,IF(F1351&gt;1000,Spectrum.Pricing.Table!$C$11))))</f>
        <v>0</v>
      </c>
      <c r="H1351" s="22" t="e">
        <f>VLOOKUP(G1351,Spectrum.Pricing.Table!$C$7:$H$11,3,0)</f>
        <v>#N/A</v>
      </c>
      <c r="I1351" s="28" t="e">
        <f>VLOOKUP(G1351,Spectrum.Pricing.Table!$C$7:$H$11,4,0)</f>
        <v>#N/A</v>
      </c>
      <c r="J1351" s="26">
        <v>70</v>
      </c>
      <c r="K1351" s="24" t="e">
        <f t="shared" si="43"/>
        <v>#N/A</v>
      </c>
    </row>
    <row r="1352" spans="1:11" x14ac:dyDescent="0.3">
      <c r="A1352" s="1">
        <v>27071</v>
      </c>
      <c r="B1352" t="s">
        <v>2369</v>
      </c>
      <c r="C1352" t="s">
        <v>2370</v>
      </c>
      <c r="D1352" s="3">
        <v>13311</v>
      </c>
      <c r="E1352" s="26">
        <v>3104.07</v>
      </c>
      <c r="F1352" s="26">
        <f t="shared" si="42"/>
        <v>4.2882409224018785</v>
      </c>
      <c r="G1352" s="21">
        <f>IF(F1352&lt;=86,Spectrum.Pricing.Table!$C$8, IF(F1352&lt;=499,Spectrum.Pricing.Table!$C$9,IF(F1352&lt;=999,Spectrum.Pricing.Table!$C$10,IF(F1352&gt;1000,Spectrum.Pricing.Table!$C$11))))</f>
        <v>0</v>
      </c>
      <c r="H1352" s="22" t="e">
        <f>VLOOKUP(G1352,Spectrum.Pricing.Table!$C$7:$H$11,3,0)</f>
        <v>#N/A</v>
      </c>
      <c r="I1352" s="28" t="e">
        <f>VLOOKUP(G1352,Spectrum.Pricing.Table!$C$7:$H$11,4,0)</f>
        <v>#N/A</v>
      </c>
      <c r="J1352" s="26">
        <v>70</v>
      </c>
      <c r="K1352" s="24" t="e">
        <f t="shared" si="43"/>
        <v>#N/A</v>
      </c>
    </row>
    <row r="1353" spans="1:11" x14ac:dyDescent="0.3">
      <c r="A1353" s="1">
        <v>27073</v>
      </c>
      <c r="B1353" t="s">
        <v>2371</v>
      </c>
      <c r="C1353" t="s">
        <v>2372</v>
      </c>
      <c r="D1353" s="3">
        <v>7259</v>
      </c>
      <c r="E1353" s="26">
        <v>765.02</v>
      </c>
      <c r="F1353" s="26">
        <f t="shared" si="42"/>
        <v>9.4886408198478467</v>
      </c>
      <c r="G1353" s="21">
        <f>IF(F1353&lt;=86,Spectrum.Pricing.Table!$C$8, IF(F1353&lt;=499,Spectrum.Pricing.Table!$C$9,IF(F1353&lt;=999,Spectrum.Pricing.Table!$C$10,IF(F1353&gt;1000,Spectrum.Pricing.Table!$C$11))))</f>
        <v>0</v>
      </c>
      <c r="H1353" s="22" t="e">
        <f>VLOOKUP(G1353,Spectrum.Pricing.Table!$C$7:$H$11,3,0)</f>
        <v>#N/A</v>
      </c>
      <c r="I1353" s="28" t="e">
        <f>VLOOKUP(G1353,Spectrum.Pricing.Table!$C$7:$H$11,4,0)</f>
        <v>#N/A</v>
      </c>
      <c r="J1353" s="26">
        <v>70</v>
      </c>
      <c r="K1353" s="24" t="e">
        <f t="shared" si="43"/>
        <v>#N/A</v>
      </c>
    </row>
    <row r="1354" spans="1:11" x14ac:dyDescent="0.3">
      <c r="A1354" s="1">
        <v>27075</v>
      </c>
      <c r="B1354" t="s">
        <v>2373</v>
      </c>
      <c r="C1354" t="s">
        <v>412</v>
      </c>
      <c r="D1354" s="3">
        <v>10866</v>
      </c>
      <c r="E1354" s="26">
        <v>2109.29</v>
      </c>
      <c r="F1354" s="26">
        <f t="shared" si="42"/>
        <v>5.1514964751172192</v>
      </c>
      <c r="G1354" s="21">
        <f>IF(F1354&lt;=86,Spectrum.Pricing.Table!$C$8, IF(F1354&lt;=499,Spectrum.Pricing.Table!$C$9,IF(F1354&lt;=999,Spectrum.Pricing.Table!$C$10,IF(F1354&gt;1000,Spectrum.Pricing.Table!$C$11))))</f>
        <v>0</v>
      </c>
      <c r="H1354" s="22" t="e">
        <f>VLOOKUP(G1354,Spectrum.Pricing.Table!$C$7:$H$11,3,0)</f>
        <v>#N/A</v>
      </c>
      <c r="I1354" s="28" t="e">
        <f>VLOOKUP(G1354,Spectrum.Pricing.Table!$C$7:$H$11,4,0)</f>
        <v>#N/A</v>
      </c>
      <c r="J1354" s="26">
        <v>70</v>
      </c>
      <c r="K1354" s="24" t="e">
        <f t="shared" si="43"/>
        <v>#N/A</v>
      </c>
    </row>
    <row r="1355" spans="1:11" x14ac:dyDescent="0.3">
      <c r="A1355" s="1">
        <v>27077</v>
      </c>
      <c r="B1355" t="s">
        <v>2374</v>
      </c>
      <c r="C1355" t="s">
        <v>2375</v>
      </c>
      <c r="D1355" s="3">
        <v>4045</v>
      </c>
      <c r="E1355" s="26">
        <v>1297.8699999999999</v>
      </c>
      <c r="F1355" s="26">
        <f t="shared" si="42"/>
        <v>3.1166449644417393</v>
      </c>
      <c r="G1355" s="21">
        <f>IF(F1355&lt;=86,Spectrum.Pricing.Table!$C$8, IF(F1355&lt;=499,Spectrum.Pricing.Table!$C$9,IF(F1355&lt;=999,Spectrum.Pricing.Table!$C$10,IF(F1355&gt;1000,Spectrum.Pricing.Table!$C$11))))</f>
        <v>0</v>
      </c>
      <c r="H1355" s="22" t="e">
        <f>VLOOKUP(G1355,Spectrum.Pricing.Table!$C$7:$H$11,3,0)</f>
        <v>#N/A</v>
      </c>
      <c r="I1355" s="28" t="e">
        <f>VLOOKUP(G1355,Spectrum.Pricing.Table!$C$7:$H$11,4,0)</f>
        <v>#N/A</v>
      </c>
      <c r="J1355" s="26">
        <v>70</v>
      </c>
      <c r="K1355" s="24" t="e">
        <f t="shared" si="43"/>
        <v>#N/A</v>
      </c>
    </row>
    <row r="1356" spans="1:11" x14ac:dyDescent="0.3">
      <c r="A1356" s="1">
        <v>27079</v>
      </c>
      <c r="B1356" t="s">
        <v>2376</v>
      </c>
      <c r="C1356" t="s">
        <v>2377</v>
      </c>
      <c r="D1356" s="3">
        <v>27703</v>
      </c>
      <c r="E1356" s="26">
        <v>448.76</v>
      </c>
      <c r="F1356" s="26">
        <f t="shared" si="42"/>
        <v>61.732329084588649</v>
      </c>
      <c r="G1356" s="21">
        <f>IF(F1356&lt;=86,Spectrum.Pricing.Table!$C$8, IF(F1356&lt;=499,Spectrum.Pricing.Table!$C$9,IF(F1356&lt;=999,Spectrum.Pricing.Table!$C$10,IF(F1356&gt;1000,Spectrum.Pricing.Table!$C$11))))</f>
        <v>0</v>
      </c>
      <c r="H1356" s="22" t="e">
        <f>VLOOKUP(G1356,Spectrum.Pricing.Table!$C$7:$H$11,3,0)</f>
        <v>#N/A</v>
      </c>
      <c r="I1356" s="28" t="e">
        <f>VLOOKUP(G1356,Spectrum.Pricing.Table!$C$7:$H$11,4,0)</f>
        <v>#N/A</v>
      </c>
      <c r="J1356" s="26">
        <v>70</v>
      </c>
      <c r="K1356" s="24" t="e">
        <f t="shared" si="43"/>
        <v>#N/A</v>
      </c>
    </row>
    <row r="1357" spans="1:11" x14ac:dyDescent="0.3">
      <c r="A1357" s="1">
        <v>27081</v>
      </c>
      <c r="B1357" t="s">
        <v>2378</v>
      </c>
      <c r="C1357" t="s">
        <v>313</v>
      </c>
      <c r="D1357" s="3">
        <v>5896</v>
      </c>
      <c r="E1357" s="26">
        <v>536.76</v>
      </c>
      <c r="F1357" s="26">
        <f t="shared" si="42"/>
        <v>10.984425068932111</v>
      </c>
      <c r="G1357" s="21">
        <f>IF(F1357&lt;=86,Spectrum.Pricing.Table!$C$8, IF(F1357&lt;=499,Spectrum.Pricing.Table!$C$9,IF(F1357&lt;=999,Spectrum.Pricing.Table!$C$10,IF(F1357&gt;1000,Spectrum.Pricing.Table!$C$11))))</f>
        <v>0</v>
      </c>
      <c r="H1357" s="22" t="e">
        <f>VLOOKUP(G1357,Spectrum.Pricing.Table!$C$7:$H$11,3,0)</f>
        <v>#N/A</v>
      </c>
      <c r="I1357" s="28" t="e">
        <f>VLOOKUP(G1357,Spectrum.Pricing.Table!$C$7:$H$11,4,0)</f>
        <v>#N/A</v>
      </c>
      <c r="J1357" s="26">
        <v>70</v>
      </c>
      <c r="K1357" s="24" t="e">
        <f t="shared" si="43"/>
        <v>#N/A</v>
      </c>
    </row>
    <row r="1358" spans="1:11" x14ac:dyDescent="0.3">
      <c r="A1358" s="1">
        <v>27083</v>
      </c>
      <c r="B1358" t="s">
        <v>2379</v>
      </c>
      <c r="C1358" t="s">
        <v>1517</v>
      </c>
      <c r="D1358" s="3">
        <v>25857</v>
      </c>
      <c r="E1358" s="26">
        <v>714.56</v>
      </c>
      <c r="F1358" s="26">
        <f t="shared" si="42"/>
        <v>36.185904612628754</v>
      </c>
      <c r="G1358" s="21">
        <f>IF(F1358&lt;=86,Spectrum.Pricing.Table!$C$8, IF(F1358&lt;=499,Spectrum.Pricing.Table!$C$9,IF(F1358&lt;=999,Spectrum.Pricing.Table!$C$10,IF(F1358&gt;1000,Spectrum.Pricing.Table!$C$11))))</f>
        <v>0</v>
      </c>
      <c r="H1358" s="22" t="e">
        <f>VLOOKUP(G1358,Spectrum.Pricing.Table!$C$7:$H$11,3,0)</f>
        <v>#N/A</v>
      </c>
      <c r="I1358" s="28" t="e">
        <f>VLOOKUP(G1358,Spectrum.Pricing.Table!$C$7:$H$11,4,0)</f>
        <v>#N/A</v>
      </c>
      <c r="J1358" s="26">
        <v>70</v>
      </c>
      <c r="K1358" s="24" t="e">
        <f t="shared" si="43"/>
        <v>#N/A</v>
      </c>
    </row>
    <row r="1359" spans="1:11" x14ac:dyDescent="0.3">
      <c r="A1359" s="1">
        <v>27087</v>
      </c>
      <c r="B1359" t="s">
        <v>2382</v>
      </c>
      <c r="C1359" t="s">
        <v>2383</v>
      </c>
      <c r="D1359" s="3">
        <v>5413</v>
      </c>
      <c r="E1359" s="26">
        <v>557.88</v>
      </c>
      <c r="F1359" s="26">
        <f t="shared" si="42"/>
        <v>9.7028034702803474</v>
      </c>
      <c r="G1359" s="21">
        <f>IF(F1359&lt;=86,Spectrum.Pricing.Table!$C$8, IF(F1359&lt;=499,Spectrum.Pricing.Table!$C$9,IF(F1359&lt;=999,Spectrum.Pricing.Table!$C$10,IF(F1359&gt;1000,Spectrum.Pricing.Table!$C$11))))</f>
        <v>0</v>
      </c>
      <c r="H1359" s="22" t="e">
        <f>VLOOKUP(G1359,Spectrum.Pricing.Table!$C$7:$H$11,3,0)</f>
        <v>#N/A</v>
      </c>
      <c r="I1359" s="28" t="e">
        <f>VLOOKUP(G1359,Spectrum.Pricing.Table!$C$7:$H$11,4,0)</f>
        <v>#N/A</v>
      </c>
      <c r="J1359" s="26">
        <v>70</v>
      </c>
      <c r="K1359" s="24" t="e">
        <f t="shared" si="43"/>
        <v>#N/A</v>
      </c>
    </row>
    <row r="1360" spans="1:11" x14ac:dyDescent="0.3">
      <c r="A1360" s="1">
        <v>27089</v>
      </c>
      <c r="B1360" t="s">
        <v>2384</v>
      </c>
      <c r="C1360" t="s">
        <v>107</v>
      </c>
      <c r="D1360" s="3">
        <v>9439</v>
      </c>
      <c r="E1360" s="26">
        <v>1775.07</v>
      </c>
      <c r="F1360" s="26">
        <f t="shared" si="42"/>
        <v>5.317536773197677</v>
      </c>
      <c r="G1360" s="21">
        <f>IF(F1360&lt;=86,Spectrum.Pricing.Table!$C$8, IF(F1360&lt;=499,Spectrum.Pricing.Table!$C$9,IF(F1360&lt;=999,Spectrum.Pricing.Table!$C$10,IF(F1360&gt;1000,Spectrum.Pricing.Table!$C$11))))</f>
        <v>0</v>
      </c>
      <c r="H1360" s="22" t="e">
        <f>VLOOKUP(G1360,Spectrum.Pricing.Table!$C$7:$H$11,3,0)</f>
        <v>#N/A</v>
      </c>
      <c r="I1360" s="28" t="e">
        <f>VLOOKUP(G1360,Spectrum.Pricing.Table!$C$7:$H$11,4,0)</f>
        <v>#N/A</v>
      </c>
      <c r="J1360" s="26">
        <v>70</v>
      </c>
      <c r="K1360" s="24" t="e">
        <f t="shared" si="43"/>
        <v>#N/A</v>
      </c>
    </row>
    <row r="1361" spans="1:11" x14ac:dyDescent="0.3">
      <c r="A1361" s="1">
        <v>27091</v>
      </c>
      <c r="B1361" t="s">
        <v>2385</v>
      </c>
      <c r="C1361" t="s">
        <v>723</v>
      </c>
      <c r="D1361" s="3">
        <v>20840</v>
      </c>
      <c r="E1361" s="26">
        <v>712.35</v>
      </c>
      <c r="F1361" s="26">
        <f t="shared" si="42"/>
        <v>29.255281813715168</v>
      </c>
      <c r="G1361" s="21">
        <f>IF(F1361&lt;=86,Spectrum.Pricing.Table!$C$8, IF(F1361&lt;=499,Spectrum.Pricing.Table!$C$9,IF(F1361&lt;=999,Spectrum.Pricing.Table!$C$10,IF(F1361&gt;1000,Spectrum.Pricing.Table!$C$11))))</f>
        <v>0</v>
      </c>
      <c r="H1361" s="22" t="e">
        <f>VLOOKUP(G1361,Spectrum.Pricing.Table!$C$7:$H$11,3,0)</f>
        <v>#N/A</v>
      </c>
      <c r="I1361" s="28" t="e">
        <f>VLOOKUP(G1361,Spectrum.Pricing.Table!$C$7:$H$11,4,0)</f>
        <v>#N/A</v>
      </c>
      <c r="J1361" s="26">
        <v>70</v>
      </c>
      <c r="K1361" s="24" t="e">
        <f t="shared" si="43"/>
        <v>#N/A</v>
      </c>
    </row>
    <row r="1362" spans="1:11" x14ac:dyDescent="0.3">
      <c r="A1362" s="1">
        <v>27085</v>
      </c>
      <c r="B1362" t="s">
        <v>2380</v>
      </c>
      <c r="C1362" t="s">
        <v>2381</v>
      </c>
      <c r="D1362" s="3">
        <v>36651</v>
      </c>
      <c r="E1362" s="26">
        <v>491.47</v>
      </c>
      <c r="F1362" s="26">
        <f t="shared" si="42"/>
        <v>74.574236474250711</v>
      </c>
      <c r="G1362" s="21">
        <f>IF(F1362&lt;=86,Spectrum.Pricing.Table!$C$8, IF(F1362&lt;=499,Spectrum.Pricing.Table!$C$9,IF(F1362&lt;=999,Spectrum.Pricing.Table!$C$10,IF(F1362&gt;1000,Spectrum.Pricing.Table!$C$11))))</f>
        <v>0</v>
      </c>
      <c r="H1362" s="22" t="e">
        <f>VLOOKUP(G1362,Spectrum.Pricing.Table!$C$7:$H$11,3,0)</f>
        <v>#N/A</v>
      </c>
      <c r="I1362" s="28" t="e">
        <f>VLOOKUP(G1362,Spectrum.Pricing.Table!$C$7:$H$11,4,0)</f>
        <v>#N/A</v>
      </c>
      <c r="J1362" s="26">
        <v>70</v>
      </c>
      <c r="K1362" s="24" t="e">
        <f t="shared" si="43"/>
        <v>#N/A</v>
      </c>
    </row>
    <row r="1363" spans="1:11" x14ac:dyDescent="0.3">
      <c r="A1363" s="1">
        <v>27093</v>
      </c>
      <c r="B1363" t="s">
        <v>2386</v>
      </c>
      <c r="C1363" t="s">
        <v>2387</v>
      </c>
      <c r="D1363" s="3">
        <v>23300</v>
      </c>
      <c r="E1363" s="26">
        <v>608.17999999999995</v>
      </c>
      <c r="F1363" s="26">
        <f t="shared" si="42"/>
        <v>38.311026340885924</v>
      </c>
      <c r="G1363" s="21">
        <f>IF(F1363&lt;=86,Spectrum.Pricing.Table!$C$8, IF(F1363&lt;=499,Spectrum.Pricing.Table!$C$9,IF(F1363&lt;=999,Spectrum.Pricing.Table!$C$10,IF(F1363&gt;1000,Spectrum.Pricing.Table!$C$11))))</f>
        <v>0</v>
      </c>
      <c r="H1363" s="22" t="e">
        <f>VLOOKUP(G1363,Spectrum.Pricing.Table!$C$7:$H$11,3,0)</f>
        <v>#N/A</v>
      </c>
      <c r="I1363" s="28" t="e">
        <f>VLOOKUP(G1363,Spectrum.Pricing.Table!$C$7:$H$11,4,0)</f>
        <v>#N/A</v>
      </c>
      <c r="J1363" s="26">
        <v>70</v>
      </c>
      <c r="K1363" s="24" t="e">
        <f t="shared" si="43"/>
        <v>#N/A</v>
      </c>
    </row>
    <row r="1364" spans="1:11" x14ac:dyDescent="0.3">
      <c r="A1364" s="1">
        <v>27095</v>
      </c>
      <c r="B1364" t="s">
        <v>2388</v>
      </c>
      <c r="C1364" t="s">
        <v>2389</v>
      </c>
      <c r="D1364" s="3">
        <v>26097</v>
      </c>
      <c r="E1364" s="26">
        <v>572.30999999999995</v>
      </c>
      <c r="F1364" s="26">
        <f t="shared" si="42"/>
        <v>45.599412905593127</v>
      </c>
      <c r="G1364" s="21">
        <f>IF(F1364&lt;=86,Spectrum.Pricing.Table!$C$8, IF(F1364&lt;=499,Spectrum.Pricing.Table!$C$9,IF(F1364&lt;=999,Spectrum.Pricing.Table!$C$10,IF(F1364&gt;1000,Spectrum.Pricing.Table!$C$11))))</f>
        <v>0</v>
      </c>
      <c r="H1364" s="22" t="e">
        <f>VLOOKUP(G1364,Spectrum.Pricing.Table!$C$7:$H$11,3,0)</f>
        <v>#N/A</v>
      </c>
      <c r="I1364" s="28" t="e">
        <f>VLOOKUP(G1364,Spectrum.Pricing.Table!$C$7:$H$11,4,0)</f>
        <v>#N/A</v>
      </c>
      <c r="J1364" s="26">
        <v>70</v>
      </c>
      <c r="K1364" s="24" t="e">
        <f t="shared" si="43"/>
        <v>#N/A</v>
      </c>
    </row>
    <row r="1365" spans="1:11" x14ac:dyDescent="0.3">
      <c r="A1365" s="1">
        <v>27097</v>
      </c>
      <c r="B1365" t="s">
        <v>2390</v>
      </c>
      <c r="C1365" t="s">
        <v>2391</v>
      </c>
      <c r="D1365" s="3">
        <v>33198</v>
      </c>
      <c r="E1365" s="26">
        <v>1125.06</v>
      </c>
      <c r="F1365" s="26">
        <f t="shared" si="42"/>
        <v>29.507759586155405</v>
      </c>
      <c r="G1365" s="21">
        <f>IF(F1365&lt;=86,Spectrum.Pricing.Table!$C$8, IF(F1365&lt;=499,Spectrum.Pricing.Table!$C$9,IF(F1365&lt;=999,Spectrum.Pricing.Table!$C$10,IF(F1365&gt;1000,Spectrum.Pricing.Table!$C$11))))</f>
        <v>0</v>
      </c>
      <c r="H1365" s="22" t="e">
        <f>VLOOKUP(G1365,Spectrum.Pricing.Table!$C$7:$H$11,3,0)</f>
        <v>#N/A</v>
      </c>
      <c r="I1365" s="28" t="e">
        <f>VLOOKUP(G1365,Spectrum.Pricing.Table!$C$7:$H$11,4,0)</f>
        <v>#N/A</v>
      </c>
      <c r="J1365" s="26">
        <v>70</v>
      </c>
      <c r="K1365" s="24" t="e">
        <f t="shared" si="43"/>
        <v>#N/A</v>
      </c>
    </row>
    <row r="1366" spans="1:11" x14ac:dyDescent="0.3">
      <c r="A1366" s="1">
        <v>27099</v>
      </c>
      <c r="B1366" t="s">
        <v>2392</v>
      </c>
      <c r="C1366" t="s">
        <v>2393</v>
      </c>
      <c r="D1366" s="3">
        <v>39163</v>
      </c>
      <c r="E1366" s="26">
        <v>711.33</v>
      </c>
      <c r="F1366" s="26">
        <f t="shared" si="42"/>
        <v>55.056021818284059</v>
      </c>
      <c r="G1366" s="21">
        <f>IF(F1366&lt;=86,Spectrum.Pricing.Table!$C$8, IF(F1366&lt;=499,Spectrum.Pricing.Table!$C$9,IF(F1366&lt;=999,Spectrum.Pricing.Table!$C$10,IF(F1366&gt;1000,Spectrum.Pricing.Table!$C$11))))</f>
        <v>0</v>
      </c>
      <c r="H1366" s="22" t="e">
        <f>VLOOKUP(G1366,Spectrum.Pricing.Table!$C$7:$H$11,3,0)</f>
        <v>#N/A</v>
      </c>
      <c r="I1366" s="28" t="e">
        <f>VLOOKUP(G1366,Spectrum.Pricing.Table!$C$7:$H$11,4,0)</f>
        <v>#N/A</v>
      </c>
      <c r="J1366" s="26">
        <v>70</v>
      </c>
      <c r="K1366" s="24" t="e">
        <f t="shared" si="43"/>
        <v>#N/A</v>
      </c>
    </row>
    <row r="1367" spans="1:11" x14ac:dyDescent="0.3">
      <c r="A1367" s="1">
        <v>27101</v>
      </c>
      <c r="B1367" t="s">
        <v>2394</v>
      </c>
      <c r="C1367" t="s">
        <v>949</v>
      </c>
      <c r="D1367" s="3">
        <v>8725</v>
      </c>
      <c r="E1367" s="26">
        <v>704.7</v>
      </c>
      <c r="F1367" s="26">
        <f t="shared" si="42"/>
        <v>12.381155101461614</v>
      </c>
      <c r="G1367" s="21">
        <f>IF(F1367&lt;=86,Spectrum.Pricing.Table!$C$8, IF(F1367&lt;=499,Spectrum.Pricing.Table!$C$9,IF(F1367&lt;=999,Spectrum.Pricing.Table!$C$10,IF(F1367&gt;1000,Spectrum.Pricing.Table!$C$11))))</f>
        <v>0</v>
      </c>
      <c r="H1367" s="22" t="e">
        <f>VLOOKUP(G1367,Spectrum.Pricing.Table!$C$7:$H$11,3,0)</f>
        <v>#N/A</v>
      </c>
      <c r="I1367" s="28" t="e">
        <f>VLOOKUP(G1367,Spectrum.Pricing.Table!$C$7:$H$11,4,0)</f>
        <v>#N/A</v>
      </c>
      <c r="J1367" s="26">
        <v>70</v>
      </c>
      <c r="K1367" s="24" t="e">
        <f t="shared" si="43"/>
        <v>#N/A</v>
      </c>
    </row>
    <row r="1368" spans="1:11" x14ac:dyDescent="0.3">
      <c r="A1368" s="1">
        <v>27103</v>
      </c>
      <c r="B1368" t="s">
        <v>2395</v>
      </c>
      <c r="C1368" t="s">
        <v>2396</v>
      </c>
      <c r="D1368" s="3">
        <v>32727</v>
      </c>
      <c r="E1368" s="26">
        <v>448.49</v>
      </c>
      <c r="F1368" s="26">
        <f t="shared" si="42"/>
        <v>72.971526678409774</v>
      </c>
      <c r="G1368" s="21">
        <f>IF(F1368&lt;=86,Spectrum.Pricing.Table!$C$8, IF(F1368&lt;=499,Spectrum.Pricing.Table!$C$9,IF(F1368&lt;=999,Spectrum.Pricing.Table!$C$10,IF(F1368&gt;1000,Spectrum.Pricing.Table!$C$11))))</f>
        <v>0</v>
      </c>
      <c r="H1368" s="22" t="e">
        <f>VLOOKUP(G1368,Spectrum.Pricing.Table!$C$7:$H$11,3,0)</f>
        <v>#N/A</v>
      </c>
      <c r="I1368" s="28" t="e">
        <f>VLOOKUP(G1368,Spectrum.Pricing.Table!$C$7:$H$11,4,0)</f>
        <v>#N/A</v>
      </c>
      <c r="J1368" s="26">
        <v>70</v>
      </c>
      <c r="K1368" s="24" t="e">
        <f t="shared" si="43"/>
        <v>#N/A</v>
      </c>
    </row>
    <row r="1369" spans="1:11" x14ac:dyDescent="0.3">
      <c r="A1369" s="1">
        <v>27105</v>
      </c>
      <c r="B1369" t="s">
        <v>2397</v>
      </c>
      <c r="C1369" t="s">
        <v>2398</v>
      </c>
      <c r="D1369" s="3">
        <v>21378</v>
      </c>
      <c r="E1369" s="26">
        <v>715.11</v>
      </c>
      <c r="F1369" s="26">
        <f t="shared" si="42"/>
        <v>29.894701514452322</v>
      </c>
      <c r="G1369" s="21">
        <f>IF(F1369&lt;=86,Spectrum.Pricing.Table!$C$8, IF(F1369&lt;=499,Spectrum.Pricing.Table!$C$9,IF(F1369&lt;=999,Spectrum.Pricing.Table!$C$10,IF(F1369&gt;1000,Spectrum.Pricing.Table!$C$11))))</f>
        <v>0</v>
      </c>
      <c r="H1369" s="22" t="e">
        <f>VLOOKUP(G1369,Spectrum.Pricing.Table!$C$7:$H$11,3,0)</f>
        <v>#N/A</v>
      </c>
      <c r="I1369" s="28" t="e">
        <f>VLOOKUP(G1369,Spectrum.Pricing.Table!$C$7:$H$11,4,0)</f>
        <v>#N/A</v>
      </c>
      <c r="J1369" s="26">
        <v>70</v>
      </c>
      <c r="K1369" s="24" t="e">
        <f t="shared" si="43"/>
        <v>#N/A</v>
      </c>
    </row>
    <row r="1370" spans="1:11" x14ac:dyDescent="0.3">
      <c r="A1370" s="1">
        <v>27107</v>
      </c>
      <c r="B1370" t="s">
        <v>2399</v>
      </c>
      <c r="C1370" t="s">
        <v>2400</v>
      </c>
      <c r="D1370" s="3">
        <v>6852</v>
      </c>
      <c r="E1370" s="26">
        <v>872.79</v>
      </c>
      <c r="F1370" s="26">
        <f t="shared" si="42"/>
        <v>7.8506857319630159</v>
      </c>
      <c r="G1370" s="21">
        <f>IF(F1370&lt;=86,Spectrum.Pricing.Table!$C$8, IF(F1370&lt;=499,Spectrum.Pricing.Table!$C$9,IF(F1370&lt;=999,Spectrum.Pricing.Table!$C$10,IF(F1370&gt;1000,Spectrum.Pricing.Table!$C$11))))</f>
        <v>0</v>
      </c>
      <c r="H1370" s="22" t="e">
        <f>VLOOKUP(G1370,Spectrum.Pricing.Table!$C$7:$H$11,3,0)</f>
        <v>#N/A</v>
      </c>
      <c r="I1370" s="28" t="e">
        <f>VLOOKUP(G1370,Spectrum.Pricing.Table!$C$7:$H$11,4,0)</f>
        <v>#N/A</v>
      </c>
      <c r="J1370" s="26">
        <v>70</v>
      </c>
      <c r="K1370" s="24" t="e">
        <f t="shared" si="43"/>
        <v>#N/A</v>
      </c>
    </row>
    <row r="1371" spans="1:11" x14ac:dyDescent="0.3">
      <c r="A1371" s="1">
        <v>27109</v>
      </c>
      <c r="B1371" t="s">
        <v>2401</v>
      </c>
      <c r="C1371" t="s">
        <v>2402</v>
      </c>
      <c r="D1371" s="3">
        <v>144248</v>
      </c>
      <c r="E1371" s="26">
        <v>653.35</v>
      </c>
      <c r="F1371" s="26">
        <f t="shared" si="42"/>
        <v>220.78212290502793</v>
      </c>
      <c r="G1371" s="21">
        <f>IF(F1371&lt;=86,Spectrum.Pricing.Table!$C$8, IF(F1371&lt;=499,Spectrum.Pricing.Table!$C$9,IF(F1371&lt;=999,Spectrum.Pricing.Table!$C$10,IF(F1371&gt;1000,Spectrum.Pricing.Table!$C$11))))</f>
        <v>0</v>
      </c>
      <c r="H1371" s="22" t="e">
        <f>VLOOKUP(G1371,Spectrum.Pricing.Table!$C$7:$H$11,3,0)</f>
        <v>#N/A</v>
      </c>
      <c r="I1371" s="28" t="e">
        <f>VLOOKUP(G1371,Spectrum.Pricing.Table!$C$7:$H$11,4,0)</f>
        <v>#N/A</v>
      </c>
      <c r="J1371" s="26">
        <v>70</v>
      </c>
      <c r="K1371" s="24" t="e">
        <f t="shared" si="43"/>
        <v>#N/A</v>
      </c>
    </row>
    <row r="1372" spans="1:11" x14ac:dyDescent="0.3">
      <c r="A1372" s="1">
        <v>27111</v>
      </c>
      <c r="B1372" t="s">
        <v>2403</v>
      </c>
      <c r="C1372" t="s">
        <v>2404</v>
      </c>
      <c r="D1372" s="3">
        <v>57303</v>
      </c>
      <c r="E1372" s="26">
        <v>1972.07</v>
      </c>
      <c r="F1372" s="26">
        <f t="shared" si="42"/>
        <v>29.057284984812913</v>
      </c>
      <c r="G1372" s="21">
        <f>IF(F1372&lt;=86,Spectrum.Pricing.Table!$C$8, IF(F1372&lt;=499,Spectrum.Pricing.Table!$C$9,IF(F1372&lt;=999,Spectrum.Pricing.Table!$C$10,IF(F1372&gt;1000,Spectrum.Pricing.Table!$C$11))))</f>
        <v>0</v>
      </c>
      <c r="H1372" s="22" t="e">
        <f>VLOOKUP(G1372,Spectrum.Pricing.Table!$C$7:$H$11,3,0)</f>
        <v>#N/A</v>
      </c>
      <c r="I1372" s="28" t="e">
        <f>VLOOKUP(G1372,Spectrum.Pricing.Table!$C$7:$H$11,4,0)</f>
        <v>#N/A</v>
      </c>
      <c r="J1372" s="26">
        <v>70</v>
      </c>
      <c r="K1372" s="24" t="e">
        <f t="shared" si="43"/>
        <v>#N/A</v>
      </c>
    </row>
    <row r="1373" spans="1:11" x14ac:dyDescent="0.3">
      <c r="A1373" s="1">
        <v>27113</v>
      </c>
      <c r="B1373" t="s">
        <v>2405</v>
      </c>
      <c r="C1373" t="s">
        <v>2406</v>
      </c>
      <c r="D1373" s="3">
        <v>13930</v>
      </c>
      <c r="E1373" s="26">
        <v>616.57000000000005</v>
      </c>
      <c r="F1373" s="26">
        <f t="shared" si="42"/>
        <v>22.59273075238821</v>
      </c>
      <c r="G1373" s="21">
        <f>IF(F1373&lt;=86,Spectrum.Pricing.Table!$C$8, IF(F1373&lt;=499,Spectrum.Pricing.Table!$C$9,IF(F1373&lt;=999,Spectrum.Pricing.Table!$C$10,IF(F1373&gt;1000,Spectrum.Pricing.Table!$C$11))))</f>
        <v>0</v>
      </c>
      <c r="H1373" s="22" t="e">
        <f>VLOOKUP(G1373,Spectrum.Pricing.Table!$C$7:$H$11,3,0)</f>
        <v>#N/A</v>
      </c>
      <c r="I1373" s="28" t="e">
        <f>VLOOKUP(G1373,Spectrum.Pricing.Table!$C$7:$H$11,4,0)</f>
        <v>#N/A</v>
      </c>
      <c r="J1373" s="26">
        <v>70</v>
      </c>
      <c r="K1373" s="24" t="e">
        <f t="shared" si="43"/>
        <v>#N/A</v>
      </c>
    </row>
    <row r="1374" spans="1:11" x14ac:dyDescent="0.3">
      <c r="A1374" s="1">
        <v>27115</v>
      </c>
      <c r="B1374" t="s">
        <v>2407</v>
      </c>
      <c r="C1374" t="s">
        <v>2408</v>
      </c>
      <c r="D1374" s="3">
        <v>29750</v>
      </c>
      <c r="E1374" s="26">
        <v>1411.29</v>
      </c>
      <c r="F1374" s="26">
        <f t="shared" si="42"/>
        <v>21.080004818286817</v>
      </c>
      <c r="G1374" s="21">
        <f>IF(F1374&lt;=86,Spectrum.Pricing.Table!$C$8, IF(F1374&lt;=499,Spectrum.Pricing.Table!$C$9,IF(F1374&lt;=999,Spectrum.Pricing.Table!$C$10,IF(F1374&gt;1000,Spectrum.Pricing.Table!$C$11))))</f>
        <v>0</v>
      </c>
      <c r="H1374" s="22" t="e">
        <f>VLOOKUP(G1374,Spectrum.Pricing.Table!$C$7:$H$11,3,0)</f>
        <v>#N/A</v>
      </c>
      <c r="I1374" s="28" t="e">
        <f>VLOOKUP(G1374,Spectrum.Pricing.Table!$C$7:$H$11,4,0)</f>
        <v>#N/A</v>
      </c>
      <c r="J1374" s="26">
        <v>70</v>
      </c>
      <c r="K1374" s="24" t="e">
        <f t="shared" si="43"/>
        <v>#N/A</v>
      </c>
    </row>
    <row r="1375" spans="1:11" x14ac:dyDescent="0.3">
      <c r="A1375" s="1">
        <v>27117</v>
      </c>
      <c r="B1375" t="s">
        <v>2409</v>
      </c>
      <c r="C1375" t="s">
        <v>2410</v>
      </c>
      <c r="D1375" s="3">
        <v>9596</v>
      </c>
      <c r="E1375" s="26">
        <v>465.05</v>
      </c>
      <c r="F1375" s="26">
        <f t="shared" si="42"/>
        <v>20.634340393506076</v>
      </c>
      <c r="G1375" s="21">
        <f>IF(F1375&lt;=86,Spectrum.Pricing.Table!$C$8, IF(F1375&lt;=499,Spectrum.Pricing.Table!$C$9,IF(F1375&lt;=999,Spectrum.Pricing.Table!$C$10,IF(F1375&gt;1000,Spectrum.Pricing.Table!$C$11))))</f>
        <v>0</v>
      </c>
      <c r="H1375" s="22" t="e">
        <f>VLOOKUP(G1375,Spectrum.Pricing.Table!$C$7:$H$11,3,0)</f>
        <v>#N/A</v>
      </c>
      <c r="I1375" s="28" t="e">
        <f>VLOOKUP(G1375,Spectrum.Pricing.Table!$C$7:$H$11,4,0)</f>
        <v>#N/A</v>
      </c>
      <c r="J1375" s="26">
        <v>70</v>
      </c>
      <c r="K1375" s="24" t="e">
        <f t="shared" si="43"/>
        <v>#N/A</v>
      </c>
    </row>
    <row r="1376" spans="1:11" x14ac:dyDescent="0.3">
      <c r="A1376" s="1">
        <v>27119</v>
      </c>
      <c r="B1376" t="s">
        <v>2411</v>
      </c>
      <c r="C1376" t="s">
        <v>342</v>
      </c>
      <c r="D1376" s="3">
        <v>31600</v>
      </c>
      <c r="E1376" s="26">
        <v>1971.13</v>
      </c>
      <c r="F1376" s="26">
        <f t="shared" si="42"/>
        <v>16.031413453196897</v>
      </c>
      <c r="G1376" s="21">
        <f>IF(F1376&lt;=86,Spectrum.Pricing.Table!$C$8, IF(F1376&lt;=499,Spectrum.Pricing.Table!$C$9,IF(F1376&lt;=999,Spectrum.Pricing.Table!$C$10,IF(F1376&gt;1000,Spectrum.Pricing.Table!$C$11))))</f>
        <v>0</v>
      </c>
      <c r="H1376" s="22" t="e">
        <f>VLOOKUP(G1376,Spectrum.Pricing.Table!$C$7:$H$11,3,0)</f>
        <v>#N/A</v>
      </c>
      <c r="I1376" s="28" t="e">
        <f>VLOOKUP(G1376,Spectrum.Pricing.Table!$C$7:$H$11,4,0)</f>
        <v>#N/A</v>
      </c>
      <c r="J1376" s="26">
        <v>70</v>
      </c>
      <c r="K1376" s="24" t="e">
        <f t="shared" si="43"/>
        <v>#N/A</v>
      </c>
    </row>
    <row r="1377" spans="1:11" x14ac:dyDescent="0.3">
      <c r="A1377" s="1">
        <v>27121</v>
      </c>
      <c r="B1377" t="s">
        <v>2412</v>
      </c>
      <c r="C1377" t="s">
        <v>344</v>
      </c>
      <c r="D1377" s="3">
        <v>10995</v>
      </c>
      <c r="E1377" s="26">
        <v>669.71</v>
      </c>
      <c r="F1377" s="26">
        <f t="shared" si="42"/>
        <v>16.417553866598976</v>
      </c>
      <c r="G1377" s="21">
        <f>IF(F1377&lt;=86,Spectrum.Pricing.Table!$C$8, IF(F1377&lt;=499,Spectrum.Pricing.Table!$C$9,IF(F1377&lt;=999,Spectrum.Pricing.Table!$C$10,IF(F1377&gt;1000,Spectrum.Pricing.Table!$C$11))))</f>
        <v>0</v>
      </c>
      <c r="H1377" s="22" t="e">
        <f>VLOOKUP(G1377,Spectrum.Pricing.Table!$C$7:$H$11,3,0)</f>
        <v>#N/A</v>
      </c>
      <c r="I1377" s="28" t="e">
        <f>VLOOKUP(G1377,Spectrum.Pricing.Table!$C$7:$H$11,4,0)</f>
        <v>#N/A</v>
      </c>
      <c r="J1377" s="26">
        <v>70</v>
      </c>
      <c r="K1377" s="24" t="e">
        <f t="shared" si="43"/>
        <v>#N/A</v>
      </c>
    </row>
    <row r="1378" spans="1:11" x14ac:dyDescent="0.3">
      <c r="A1378" s="1">
        <v>27123</v>
      </c>
      <c r="B1378" t="s">
        <v>2413</v>
      </c>
      <c r="C1378" t="s">
        <v>2414</v>
      </c>
      <c r="D1378" s="3">
        <v>508640</v>
      </c>
      <c r="E1378" s="26">
        <v>152.21</v>
      </c>
      <c r="F1378" s="26">
        <f t="shared" si="42"/>
        <v>3341.6989685303197</v>
      </c>
      <c r="G1378" s="21">
        <f>IF(F1378&lt;=86,Spectrum.Pricing.Table!$C$8, IF(F1378&lt;=499,Spectrum.Pricing.Table!$C$9,IF(F1378&lt;=999,Spectrum.Pricing.Table!$C$10,IF(F1378&gt;1000,Spectrum.Pricing.Table!$C$11))))</f>
        <v>0</v>
      </c>
      <c r="H1378" s="22" t="e">
        <f>VLOOKUP(G1378,Spectrum.Pricing.Table!$C$7:$H$11,3,0)</f>
        <v>#N/A</v>
      </c>
      <c r="I1378" s="28" t="e">
        <f>VLOOKUP(G1378,Spectrum.Pricing.Table!$C$7:$H$11,4,0)</f>
        <v>#N/A</v>
      </c>
      <c r="J1378" s="26">
        <v>70</v>
      </c>
      <c r="K1378" s="24" t="e">
        <f t="shared" si="43"/>
        <v>#N/A</v>
      </c>
    </row>
    <row r="1379" spans="1:11" x14ac:dyDescent="0.3">
      <c r="A1379" s="1">
        <v>27125</v>
      </c>
      <c r="B1379" t="s">
        <v>2415</v>
      </c>
      <c r="C1379" t="s">
        <v>2416</v>
      </c>
      <c r="D1379" s="3">
        <v>4089</v>
      </c>
      <c r="E1379" s="26">
        <v>432.41</v>
      </c>
      <c r="F1379" s="26">
        <f t="shared" si="42"/>
        <v>9.456303045720496</v>
      </c>
      <c r="G1379" s="21">
        <f>IF(F1379&lt;=86,Spectrum.Pricing.Table!$C$8, IF(F1379&lt;=499,Spectrum.Pricing.Table!$C$9,IF(F1379&lt;=999,Spectrum.Pricing.Table!$C$10,IF(F1379&gt;1000,Spectrum.Pricing.Table!$C$11))))</f>
        <v>0</v>
      </c>
      <c r="H1379" s="22" t="e">
        <f>VLOOKUP(G1379,Spectrum.Pricing.Table!$C$7:$H$11,3,0)</f>
        <v>#N/A</v>
      </c>
      <c r="I1379" s="28" t="e">
        <f>VLOOKUP(G1379,Spectrum.Pricing.Table!$C$7:$H$11,4,0)</f>
        <v>#N/A</v>
      </c>
      <c r="J1379" s="26">
        <v>70</v>
      </c>
      <c r="K1379" s="24" t="e">
        <f t="shared" si="43"/>
        <v>#N/A</v>
      </c>
    </row>
    <row r="1380" spans="1:11" x14ac:dyDescent="0.3">
      <c r="A1380" s="1">
        <v>27127</v>
      </c>
      <c r="B1380" t="s">
        <v>2417</v>
      </c>
      <c r="C1380" t="s">
        <v>2418</v>
      </c>
      <c r="D1380" s="3">
        <v>16059</v>
      </c>
      <c r="E1380" s="26">
        <v>878.57</v>
      </c>
      <c r="F1380" s="26">
        <f t="shared" si="42"/>
        <v>18.278566306611879</v>
      </c>
      <c r="G1380" s="21">
        <f>IF(F1380&lt;=86,Spectrum.Pricing.Table!$C$8, IF(F1380&lt;=499,Spectrum.Pricing.Table!$C$9,IF(F1380&lt;=999,Spectrum.Pricing.Table!$C$10,IF(F1380&gt;1000,Spectrum.Pricing.Table!$C$11))))</f>
        <v>0</v>
      </c>
      <c r="H1380" s="22" t="e">
        <f>VLOOKUP(G1380,Spectrum.Pricing.Table!$C$7:$H$11,3,0)</f>
        <v>#N/A</v>
      </c>
      <c r="I1380" s="28" t="e">
        <f>VLOOKUP(G1380,Spectrum.Pricing.Table!$C$7:$H$11,4,0)</f>
        <v>#N/A</v>
      </c>
      <c r="J1380" s="26">
        <v>70</v>
      </c>
      <c r="K1380" s="24" t="e">
        <f t="shared" si="43"/>
        <v>#N/A</v>
      </c>
    </row>
    <row r="1381" spans="1:11" x14ac:dyDescent="0.3">
      <c r="A1381" s="1">
        <v>27129</v>
      </c>
      <c r="B1381" t="s">
        <v>2419</v>
      </c>
      <c r="C1381" t="s">
        <v>2420</v>
      </c>
      <c r="D1381" s="3">
        <v>15730</v>
      </c>
      <c r="E1381" s="26">
        <v>982.91</v>
      </c>
      <c r="F1381" s="26">
        <f t="shared" si="42"/>
        <v>16.003499811783378</v>
      </c>
      <c r="G1381" s="21">
        <f>IF(F1381&lt;=86,Spectrum.Pricing.Table!$C$8, IF(F1381&lt;=499,Spectrum.Pricing.Table!$C$9,IF(F1381&lt;=999,Spectrum.Pricing.Table!$C$10,IF(F1381&gt;1000,Spectrum.Pricing.Table!$C$11))))</f>
        <v>0</v>
      </c>
      <c r="H1381" s="22" t="e">
        <f>VLOOKUP(G1381,Spectrum.Pricing.Table!$C$7:$H$11,3,0)</f>
        <v>#N/A</v>
      </c>
      <c r="I1381" s="28" t="e">
        <f>VLOOKUP(G1381,Spectrum.Pricing.Table!$C$7:$H$11,4,0)</f>
        <v>#N/A</v>
      </c>
      <c r="J1381" s="26">
        <v>70</v>
      </c>
      <c r="K1381" s="24" t="e">
        <f t="shared" si="43"/>
        <v>#N/A</v>
      </c>
    </row>
    <row r="1382" spans="1:11" x14ac:dyDescent="0.3">
      <c r="A1382" s="1">
        <v>27131</v>
      </c>
      <c r="B1382" t="s">
        <v>2421</v>
      </c>
      <c r="C1382" t="s">
        <v>1707</v>
      </c>
      <c r="D1382" s="3">
        <v>64142</v>
      </c>
      <c r="E1382" s="26">
        <v>495.68</v>
      </c>
      <c r="F1382" s="26">
        <f t="shared" si="42"/>
        <v>129.40203357004518</v>
      </c>
      <c r="G1382" s="21">
        <f>IF(F1382&lt;=86,Spectrum.Pricing.Table!$C$8, IF(F1382&lt;=499,Spectrum.Pricing.Table!$C$9,IF(F1382&lt;=999,Spectrum.Pricing.Table!$C$10,IF(F1382&gt;1000,Spectrum.Pricing.Table!$C$11))))</f>
        <v>0</v>
      </c>
      <c r="H1382" s="22" t="e">
        <f>VLOOKUP(G1382,Spectrum.Pricing.Table!$C$7:$H$11,3,0)</f>
        <v>#N/A</v>
      </c>
      <c r="I1382" s="28" t="e">
        <f>VLOOKUP(G1382,Spectrum.Pricing.Table!$C$7:$H$11,4,0)</f>
        <v>#N/A</v>
      </c>
      <c r="J1382" s="26">
        <v>70</v>
      </c>
      <c r="K1382" s="24" t="e">
        <f t="shared" si="43"/>
        <v>#N/A</v>
      </c>
    </row>
    <row r="1383" spans="1:11" x14ac:dyDescent="0.3">
      <c r="A1383" s="1">
        <v>27133</v>
      </c>
      <c r="B1383" t="s">
        <v>2422</v>
      </c>
      <c r="C1383" t="s">
        <v>2423</v>
      </c>
      <c r="D1383" s="3">
        <v>9687</v>
      </c>
      <c r="E1383" s="26">
        <v>482.45</v>
      </c>
      <c r="F1383" s="26">
        <f t="shared" si="42"/>
        <v>20.078764638822676</v>
      </c>
      <c r="G1383" s="21">
        <f>IF(F1383&lt;=86,Spectrum.Pricing.Table!$C$8, IF(F1383&lt;=499,Spectrum.Pricing.Table!$C$9,IF(F1383&lt;=999,Spectrum.Pricing.Table!$C$10,IF(F1383&gt;1000,Spectrum.Pricing.Table!$C$11))))</f>
        <v>0</v>
      </c>
      <c r="H1383" s="22" t="e">
        <f>VLOOKUP(G1383,Spectrum.Pricing.Table!$C$7:$H$11,3,0)</f>
        <v>#N/A</v>
      </c>
      <c r="I1383" s="28" t="e">
        <f>VLOOKUP(G1383,Spectrum.Pricing.Table!$C$7:$H$11,4,0)</f>
        <v>#N/A</v>
      </c>
      <c r="J1383" s="26">
        <v>70</v>
      </c>
      <c r="K1383" s="24" t="e">
        <f t="shared" si="43"/>
        <v>#N/A</v>
      </c>
    </row>
    <row r="1384" spans="1:11" x14ac:dyDescent="0.3">
      <c r="A1384" s="1">
        <v>27135</v>
      </c>
      <c r="B1384" t="s">
        <v>2424</v>
      </c>
      <c r="C1384" t="s">
        <v>2425</v>
      </c>
      <c r="D1384" s="3">
        <v>15629</v>
      </c>
      <c r="E1384" s="26">
        <v>1671.6</v>
      </c>
      <c r="F1384" s="26">
        <f t="shared" si="42"/>
        <v>9.3497248145489351</v>
      </c>
      <c r="G1384" s="21">
        <f>IF(F1384&lt;=86,Spectrum.Pricing.Table!$C$8, IF(F1384&lt;=499,Spectrum.Pricing.Table!$C$9,IF(F1384&lt;=999,Spectrum.Pricing.Table!$C$10,IF(F1384&gt;1000,Spectrum.Pricing.Table!$C$11))))</f>
        <v>0</v>
      </c>
      <c r="H1384" s="22" t="e">
        <f>VLOOKUP(G1384,Spectrum.Pricing.Table!$C$7:$H$11,3,0)</f>
        <v>#N/A</v>
      </c>
      <c r="I1384" s="28" t="e">
        <f>VLOOKUP(G1384,Spectrum.Pricing.Table!$C$7:$H$11,4,0)</f>
        <v>#N/A</v>
      </c>
      <c r="J1384" s="26">
        <v>70</v>
      </c>
      <c r="K1384" s="24" t="e">
        <f t="shared" si="43"/>
        <v>#N/A</v>
      </c>
    </row>
    <row r="1385" spans="1:11" x14ac:dyDescent="0.3">
      <c r="A1385" s="1">
        <v>27139</v>
      </c>
      <c r="B1385" t="s">
        <v>2428</v>
      </c>
      <c r="C1385" t="s">
        <v>355</v>
      </c>
      <c r="D1385" s="3">
        <v>129928</v>
      </c>
      <c r="E1385" s="26">
        <v>356.48</v>
      </c>
      <c r="F1385" s="26">
        <f t="shared" si="42"/>
        <v>364.47486535008977</v>
      </c>
      <c r="G1385" s="21">
        <f>IF(F1385&lt;=86,Spectrum.Pricing.Table!$C$8, IF(F1385&lt;=499,Spectrum.Pricing.Table!$C$9,IF(F1385&lt;=999,Spectrum.Pricing.Table!$C$10,IF(F1385&gt;1000,Spectrum.Pricing.Table!$C$11))))</f>
        <v>0</v>
      </c>
      <c r="H1385" s="22" t="e">
        <f>VLOOKUP(G1385,Spectrum.Pricing.Table!$C$7:$H$11,3,0)</f>
        <v>#N/A</v>
      </c>
      <c r="I1385" s="28" t="e">
        <f>VLOOKUP(G1385,Spectrum.Pricing.Table!$C$7:$H$11,4,0)</f>
        <v>#N/A</v>
      </c>
      <c r="J1385" s="26">
        <v>70</v>
      </c>
      <c r="K1385" s="24" t="e">
        <f t="shared" si="43"/>
        <v>#N/A</v>
      </c>
    </row>
    <row r="1386" spans="1:11" x14ac:dyDescent="0.3">
      <c r="A1386" s="1">
        <v>27141</v>
      </c>
      <c r="B1386" t="s">
        <v>2429</v>
      </c>
      <c r="C1386" t="s">
        <v>2430</v>
      </c>
      <c r="D1386" s="3">
        <v>88499</v>
      </c>
      <c r="E1386" s="26">
        <v>432.92</v>
      </c>
      <c r="F1386" s="26">
        <f t="shared" si="42"/>
        <v>204.42345006005729</v>
      </c>
      <c r="G1386" s="21">
        <f>IF(F1386&lt;=86,Spectrum.Pricing.Table!$C$8, IF(F1386&lt;=499,Spectrum.Pricing.Table!$C$9,IF(F1386&lt;=999,Spectrum.Pricing.Table!$C$10,IF(F1386&gt;1000,Spectrum.Pricing.Table!$C$11))))</f>
        <v>0</v>
      </c>
      <c r="H1386" s="22" t="e">
        <f>VLOOKUP(G1386,Spectrum.Pricing.Table!$C$7:$H$11,3,0)</f>
        <v>#N/A</v>
      </c>
      <c r="I1386" s="28" t="e">
        <f>VLOOKUP(G1386,Spectrum.Pricing.Table!$C$7:$H$11,4,0)</f>
        <v>#N/A</v>
      </c>
      <c r="J1386" s="26">
        <v>70</v>
      </c>
      <c r="K1386" s="24" t="e">
        <f t="shared" si="43"/>
        <v>#N/A</v>
      </c>
    </row>
    <row r="1387" spans="1:11" x14ac:dyDescent="0.3">
      <c r="A1387" s="1">
        <v>27143</v>
      </c>
      <c r="B1387" t="s">
        <v>2431</v>
      </c>
      <c r="C1387" t="s">
        <v>2432</v>
      </c>
      <c r="D1387" s="3">
        <v>15226</v>
      </c>
      <c r="E1387" s="26">
        <v>588.78</v>
      </c>
      <c r="F1387" s="26">
        <f t="shared" si="42"/>
        <v>25.860253405346651</v>
      </c>
      <c r="G1387" s="21">
        <f>IF(F1387&lt;=86,Spectrum.Pricing.Table!$C$8, IF(F1387&lt;=499,Spectrum.Pricing.Table!$C$9,IF(F1387&lt;=999,Spectrum.Pricing.Table!$C$10,IF(F1387&gt;1000,Spectrum.Pricing.Table!$C$11))))</f>
        <v>0</v>
      </c>
      <c r="H1387" s="22" t="e">
        <f>VLOOKUP(G1387,Spectrum.Pricing.Table!$C$7:$H$11,3,0)</f>
        <v>#N/A</v>
      </c>
      <c r="I1387" s="28" t="e">
        <f>VLOOKUP(G1387,Spectrum.Pricing.Table!$C$7:$H$11,4,0)</f>
        <v>#N/A</v>
      </c>
      <c r="J1387" s="26">
        <v>70</v>
      </c>
      <c r="K1387" s="24" t="e">
        <f t="shared" si="43"/>
        <v>#N/A</v>
      </c>
    </row>
    <row r="1388" spans="1:11" x14ac:dyDescent="0.3">
      <c r="A1388" s="1">
        <v>27137</v>
      </c>
      <c r="B1388" t="s">
        <v>2426</v>
      </c>
      <c r="C1388" t="s">
        <v>2427</v>
      </c>
      <c r="D1388" s="3">
        <v>200226</v>
      </c>
      <c r="E1388" s="26">
        <v>6247.4</v>
      </c>
      <c r="F1388" s="26">
        <f t="shared" si="42"/>
        <v>32.049492588916991</v>
      </c>
      <c r="G1388" s="21">
        <f>IF(F1388&lt;=86,Spectrum.Pricing.Table!$C$8, IF(F1388&lt;=499,Spectrum.Pricing.Table!$C$9,IF(F1388&lt;=999,Spectrum.Pricing.Table!$C$10,IF(F1388&gt;1000,Spectrum.Pricing.Table!$C$11))))</f>
        <v>0</v>
      </c>
      <c r="H1388" s="22" t="e">
        <f>VLOOKUP(G1388,Spectrum.Pricing.Table!$C$7:$H$11,3,0)</f>
        <v>#N/A</v>
      </c>
      <c r="I1388" s="28" t="e">
        <f>VLOOKUP(G1388,Spectrum.Pricing.Table!$C$7:$H$11,4,0)</f>
        <v>#N/A</v>
      </c>
      <c r="J1388" s="26">
        <v>70</v>
      </c>
      <c r="K1388" s="24" t="e">
        <f t="shared" si="43"/>
        <v>#N/A</v>
      </c>
    </row>
    <row r="1389" spans="1:11" x14ac:dyDescent="0.3">
      <c r="A1389" s="1">
        <v>27145</v>
      </c>
      <c r="B1389" t="s">
        <v>2433</v>
      </c>
      <c r="C1389" t="s">
        <v>2434</v>
      </c>
      <c r="D1389" s="3">
        <v>150642</v>
      </c>
      <c r="E1389" s="26">
        <v>1343.13</v>
      </c>
      <c r="F1389" s="26">
        <f t="shared" si="42"/>
        <v>112.15742333206762</v>
      </c>
      <c r="G1389" s="21">
        <f>IF(F1389&lt;=86,Spectrum.Pricing.Table!$C$8, IF(F1389&lt;=499,Spectrum.Pricing.Table!$C$9,IF(F1389&lt;=999,Spectrum.Pricing.Table!$C$10,IF(F1389&gt;1000,Spectrum.Pricing.Table!$C$11))))</f>
        <v>0</v>
      </c>
      <c r="H1389" s="22" t="e">
        <f>VLOOKUP(G1389,Spectrum.Pricing.Table!$C$7:$H$11,3,0)</f>
        <v>#N/A</v>
      </c>
      <c r="I1389" s="28" t="e">
        <f>VLOOKUP(G1389,Spectrum.Pricing.Table!$C$7:$H$11,4,0)</f>
        <v>#N/A</v>
      </c>
      <c r="J1389" s="26">
        <v>70</v>
      </c>
      <c r="K1389" s="24" t="e">
        <f t="shared" si="43"/>
        <v>#N/A</v>
      </c>
    </row>
    <row r="1390" spans="1:11" x14ac:dyDescent="0.3">
      <c r="A1390" s="1">
        <v>27147</v>
      </c>
      <c r="B1390" t="s">
        <v>2435</v>
      </c>
      <c r="C1390" t="s">
        <v>2436</v>
      </c>
      <c r="D1390" s="3">
        <v>36576</v>
      </c>
      <c r="E1390" s="26">
        <v>429.65</v>
      </c>
      <c r="F1390" s="26">
        <f t="shared" si="42"/>
        <v>85.129756778773427</v>
      </c>
      <c r="G1390" s="21">
        <f>IF(F1390&lt;=86,Spectrum.Pricing.Table!$C$8, IF(F1390&lt;=499,Spectrum.Pricing.Table!$C$9,IF(F1390&lt;=999,Spectrum.Pricing.Table!$C$10,IF(F1390&gt;1000,Spectrum.Pricing.Table!$C$11))))</f>
        <v>0</v>
      </c>
      <c r="H1390" s="22" t="e">
        <f>VLOOKUP(G1390,Spectrum.Pricing.Table!$C$7:$H$11,3,0)</f>
        <v>#N/A</v>
      </c>
      <c r="I1390" s="28" t="e">
        <f>VLOOKUP(G1390,Spectrum.Pricing.Table!$C$7:$H$11,4,0)</f>
        <v>#N/A</v>
      </c>
      <c r="J1390" s="26">
        <v>70</v>
      </c>
      <c r="K1390" s="24" t="e">
        <f t="shared" si="43"/>
        <v>#N/A</v>
      </c>
    </row>
    <row r="1391" spans="1:11" x14ac:dyDescent="0.3">
      <c r="A1391" s="1">
        <v>27149</v>
      </c>
      <c r="B1391" t="s">
        <v>2437</v>
      </c>
      <c r="C1391" t="s">
        <v>1732</v>
      </c>
      <c r="D1391" s="3">
        <v>9726</v>
      </c>
      <c r="E1391" s="26">
        <v>563.6</v>
      </c>
      <c r="F1391" s="26">
        <f t="shared" si="42"/>
        <v>17.256919801277501</v>
      </c>
      <c r="G1391" s="21">
        <f>IF(F1391&lt;=86,Spectrum.Pricing.Table!$C$8, IF(F1391&lt;=499,Spectrum.Pricing.Table!$C$9,IF(F1391&lt;=999,Spectrum.Pricing.Table!$C$10,IF(F1391&gt;1000,Spectrum.Pricing.Table!$C$11))))</f>
        <v>0</v>
      </c>
      <c r="H1391" s="22" t="e">
        <f>VLOOKUP(G1391,Spectrum.Pricing.Table!$C$7:$H$11,3,0)</f>
        <v>#N/A</v>
      </c>
      <c r="I1391" s="28" t="e">
        <f>VLOOKUP(G1391,Spectrum.Pricing.Table!$C$7:$H$11,4,0)</f>
        <v>#N/A</v>
      </c>
      <c r="J1391" s="26">
        <v>70</v>
      </c>
      <c r="K1391" s="24" t="e">
        <f t="shared" si="43"/>
        <v>#N/A</v>
      </c>
    </row>
    <row r="1392" spans="1:11" x14ac:dyDescent="0.3">
      <c r="A1392" s="1">
        <v>27151</v>
      </c>
      <c r="B1392" t="s">
        <v>2438</v>
      </c>
      <c r="C1392" t="s">
        <v>2439</v>
      </c>
      <c r="D1392" s="3">
        <v>9783</v>
      </c>
      <c r="E1392" s="26">
        <v>742.08</v>
      </c>
      <c r="F1392" s="26">
        <f t="shared" si="42"/>
        <v>13.183214747736093</v>
      </c>
      <c r="G1392" s="21">
        <f>IF(F1392&lt;=86,Spectrum.Pricing.Table!$C$8, IF(F1392&lt;=499,Spectrum.Pricing.Table!$C$9,IF(F1392&lt;=999,Spectrum.Pricing.Table!$C$10,IF(F1392&gt;1000,Spectrum.Pricing.Table!$C$11))))</f>
        <v>0</v>
      </c>
      <c r="H1392" s="22" t="e">
        <f>VLOOKUP(G1392,Spectrum.Pricing.Table!$C$7:$H$11,3,0)</f>
        <v>#N/A</v>
      </c>
      <c r="I1392" s="28" t="e">
        <f>VLOOKUP(G1392,Spectrum.Pricing.Table!$C$7:$H$11,4,0)</f>
        <v>#N/A</v>
      </c>
      <c r="J1392" s="26">
        <v>70</v>
      </c>
      <c r="K1392" s="24" t="e">
        <f t="shared" si="43"/>
        <v>#N/A</v>
      </c>
    </row>
    <row r="1393" spans="1:11" x14ac:dyDescent="0.3">
      <c r="A1393" s="1">
        <v>27153</v>
      </c>
      <c r="B1393" t="s">
        <v>2440</v>
      </c>
      <c r="C1393" t="s">
        <v>1914</v>
      </c>
      <c r="D1393" s="3">
        <v>24895</v>
      </c>
      <c r="E1393" s="26">
        <v>944.98</v>
      </c>
      <c r="F1393" s="26">
        <f t="shared" si="42"/>
        <v>26.34447289889733</v>
      </c>
      <c r="G1393" s="21">
        <f>IF(F1393&lt;=86,Spectrum.Pricing.Table!$C$8, IF(F1393&lt;=499,Spectrum.Pricing.Table!$C$9,IF(F1393&lt;=999,Spectrum.Pricing.Table!$C$10,IF(F1393&gt;1000,Spectrum.Pricing.Table!$C$11))))</f>
        <v>0</v>
      </c>
      <c r="H1393" s="22" t="e">
        <f>VLOOKUP(G1393,Spectrum.Pricing.Table!$C$7:$H$11,3,0)</f>
        <v>#N/A</v>
      </c>
      <c r="I1393" s="28" t="e">
        <f>VLOOKUP(G1393,Spectrum.Pricing.Table!$C$7:$H$11,4,0)</f>
        <v>#N/A</v>
      </c>
      <c r="J1393" s="26">
        <v>70</v>
      </c>
      <c r="K1393" s="24" t="e">
        <f t="shared" si="43"/>
        <v>#N/A</v>
      </c>
    </row>
    <row r="1394" spans="1:11" x14ac:dyDescent="0.3">
      <c r="A1394" s="1">
        <v>27155</v>
      </c>
      <c r="B1394" t="s">
        <v>2441</v>
      </c>
      <c r="C1394" t="s">
        <v>2442</v>
      </c>
      <c r="D1394" s="3">
        <v>3558</v>
      </c>
      <c r="E1394" s="26">
        <v>573.9</v>
      </c>
      <c r="F1394" s="26">
        <f t="shared" si="42"/>
        <v>6.1996863565081028</v>
      </c>
      <c r="G1394" s="21">
        <f>IF(F1394&lt;=86,Spectrum.Pricing.Table!$C$8, IF(F1394&lt;=499,Spectrum.Pricing.Table!$C$9,IF(F1394&lt;=999,Spectrum.Pricing.Table!$C$10,IF(F1394&gt;1000,Spectrum.Pricing.Table!$C$11))))</f>
        <v>0</v>
      </c>
      <c r="H1394" s="22" t="e">
        <f>VLOOKUP(G1394,Spectrum.Pricing.Table!$C$7:$H$11,3,0)</f>
        <v>#N/A</v>
      </c>
      <c r="I1394" s="28" t="e">
        <f>VLOOKUP(G1394,Spectrum.Pricing.Table!$C$7:$H$11,4,0)</f>
        <v>#N/A</v>
      </c>
      <c r="J1394" s="26">
        <v>70</v>
      </c>
      <c r="K1394" s="24" t="e">
        <f t="shared" si="43"/>
        <v>#N/A</v>
      </c>
    </row>
    <row r="1395" spans="1:11" x14ac:dyDescent="0.3">
      <c r="A1395" s="1">
        <v>27157</v>
      </c>
      <c r="B1395" t="s">
        <v>2443</v>
      </c>
      <c r="C1395" t="s">
        <v>2444</v>
      </c>
      <c r="D1395" s="3">
        <v>21676</v>
      </c>
      <c r="E1395" s="26">
        <v>522.98</v>
      </c>
      <c r="F1395" s="26">
        <f t="shared" si="42"/>
        <v>41.447091666985351</v>
      </c>
      <c r="G1395" s="21">
        <f>IF(F1395&lt;=86,Spectrum.Pricing.Table!$C$8, IF(F1395&lt;=499,Spectrum.Pricing.Table!$C$9,IF(F1395&lt;=999,Spectrum.Pricing.Table!$C$10,IF(F1395&gt;1000,Spectrum.Pricing.Table!$C$11))))</f>
        <v>0</v>
      </c>
      <c r="H1395" s="22" t="e">
        <f>VLOOKUP(G1395,Spectrum.Pricing.Table!$C$7:$H$11,3,0)</f>
        <v>#N/A</v>
      </c>
      <c r="I1395" s="28" t="e">
        <f>VLOOKUP(G1395,Spectrum.Pricing.Table!$C$7:$H$11,4,0)</f>
        <v>#N/A</v>
      </c>
      <c r="J1395" s="26">
        <v>70</v>
      </c>
      <c r="K1395" s="24" t="e">
        <f t="shared" si="43"/>
        <v>#N/A</v>
      </c>
    </row>
    <row r="1396" spans="1:11" x14ac:dyDescent="0.3">
      <c r="A1396" s="1">
        <v>27159</v>
      </c>
      <c r="B1396" t="s">
        <v>2445</v>
      </c>
      <c r="C1396" t="s">
        <v>2446</v>
      </c>
      <c r="D1396" s="3">
        <v>13843</v>
      </c>
      <c r="E1396" s="26">
        <v>536.27</v>
      </c>
      <c r="F1396" s="26">
        <f t="shared" si="42"/>
        <v>25.813489473586067</v>
      </c>
      <c r="G1396" s="21">
        <f>IF(F1396&lt;=86,Spectrum.Pricing.Table!$C$8, IF(F1396&lt;=499,Spectrum.Pricing.Table!$C$9,IF(F1396&lt;=999,Spectrum.Pricing.Table!$C$10,IF(F1396&gt;1000,Spectrum.Pricing.Table!$C$11))))</f>
        <v>0</v>
      </c>
      <c r="H1396" s="22" t="e">
        <f>VLOOKUP(G1396,Spectrum.Pricing.Table!$C$7:$H$11,3,0)</f>
        <v>#N/A</v>
      </c>
      <c r="I1396" s="28" t="e">
        <f>VLOOKUP(G1396,Spectrum.Pricing.Table!$C$7:$H$11,4,0)</f>
        <v>#N/A</v>
      </c>
      <c r="J1396" s="26">
        <v>70</v>
      </c>
      <c r="K1396" s="24" t="e">
        <f t="shared" si="43"/>
        <v>#N/A</v>
      </c>
    </row>
    <row r="1397" spans="1:11" x14ac:dyDescent="0.3">
      <c r="A1397" s="1">
        <v>27161</v>
      </c>
      <c r="B1397" t="s">
        <v>2447</v>
      </c>
      <c r="C1397" t="s">
        <v>2448</v>
      </c>
      <c r="D1397" s="3">
        <v>19136</v>
      </c>
      <c r="E1397" s="26">
        <v>423.36</v>
      </c>
      <c r="F1397" s="26">
        <f t="shared" si="42"/>
        <v>45.200302343159485</v>
      </c>
      <c r="G1397" s="21">
        <f>IF(F1397&lt;=86,Spectrum.Pricing.Table!$C$8, IF(F1397&lt;=499,Spectrum.Pricing.Table!$C$9,IF(F1397&lt;=999,Spectrum.Pricing.Table!$C$10,IF(F1397&gt;1000,Spectrum.Pricing.Table!$C$11))))</f>
        <v>0</v>
      </c>
      <c r="H1397" s="22" t="e">
        <f>VLOOKUP(G1397,Spectrum.Pricing.Table!$C$7:$H$11,3,0)</f>
        <v>#N/A</v>
      </c>
      <c r="I1397" s="28" t="e">
        <f>VLOOKUP(G1397,Spectrum.Pricing.Table!$C$7:$H$11,4,0)</f>
        <v>#N/A</v>
      </c>
      <c r="J1397" s="26">
        <v>70</v>
      </c>
      <c r="K1397" s="24" t="e">
        <f t="shared" si="43"/>
        <v>#N/A</v>
      </c>
    </row>
    <row r="1398" spans="1:11" x14ac:dyDescent="0.3">
      <c r="A1398" s="1">
        <v>27163</v>
      </c>
      <c r="B1398" t="s">
        <v>2449</v>
      </c>
      <c r="C1398" t="s">
        <v>142</v>
      </c>
      <c r="D1398" s="3">
        <v>238136</v>
      </c>
      <c r="E1398" s="26">
        <v>384.28</v>
      </c>
      <c r="F1398" s="26">
        <f t="shared" si="42"/>
        <v>619.69397314458217</v>
      </c>
      <c r="G1398" s="21">
        <f>IF(F1398&lt;=86,Spectrum.Pricing.Table!$C$8, IF(F1398&lt;=499,Spectrum.Pricing.Table!$C$9,IF(F1398&lt;=999,Spectrum.Pricing.Table!$C$10,IF(F1398&gt;1000,Spectrum.Pricing.Table!$C$11))))</f>
        <v>0</v>
      </c>
      <c r="H1398" s="22" t="e">
        <f>VLOOKUP(G1398,Spectrum.Pricing.Table!$C$7:$H$11,3,0)</f>
        <v>#N/A</v>
      </c>
      <c r="I1398" s="28" t="e">
        <f>VLOOKUP(G1398,Spectrum.Pricing.Table!$C$7:$H$11,4,0)</f>
        <v>#N/A</v>
      </c>
      <c r="J1398" s="26">
        <v>70</v>
      </c>
      <c r="K1398" s="24" t="e">
        <f t="shared" si="43"/>
        <v>#N/A</v>
      </c>
    </row>
    <row r="1399" spans="1:11" x14ac:dyDescent="0.3">
      <c r="A1399" s="1">
        <v>27165</v>
      </c>
      <c r="B1399" t="s">
        <v>2450</v>
      </c>
      <c r="C1399" t="s">
        <v>2451</v>
      </c>
      <c r="D1399" s="3">
        <v>11211</v>
      </c>
      <c r="E1399" s="26">
        <v>434.95</v>
      </c>
      <c r="F1399" s="26">
        <f t="shared" si="42"/>
        <v>25.775376480055179</v>
      </c>
      <c r="G1399" s="21">
        <f>IF(F1399&lt;=86,Spectrum.Pricing.Table!$C$8, IF(F1399&lt;=499,Spectrum.Pricing.Table!$C$9,IF(F1399&lt;=999,Spectrum.Pricing.Table!$C$10,IF(F1399&gt;1000,Spectrum.Pricing.Table!$C$11))))</f>
        <v>0</v>
      </c>
      <c r="H1399" s="22" t="e">
        <f>VLOOKUP(G1399,Spectrum.Pricing.Table!$C$7:$H$11,3,0)</f>
        <v>#N/A</v>
      </c>
      <c r="I1399" s="28" t="e">
        <f>VLOOKUP(G1399,Spectrum.Pricing.Table!$C$7:$H$11,4,0)</f>
        <v>#N/A</v>
      </c>
      <c r="J1399" s="26">
        <v>70</v>
      </c>
      <c r="K1399" s="24" t="e">
        <f t="shared" si="43"/>
        <v>#N/A</v>
      </c>
    </row>
    <row r="1400" spans="1:11" x14ac:dyDescent="0.3">
      <c r="A1400" s="1">
        <v>27167</v>
      </c>
      <c r="B1400" t="s">
        <v>2452</v>
      </c>
      <c r="C1400" t="s">
        <v>2453</v>
      </c>
      <c r="D1400" s="3">
        <v>6576</v>
      </c>
      <c r="E1400" s="26">
        <v>750.96</v>
      </c>
      <c r="F1400" s="26">
        <f t="shared" si="42"/>
        <v>8.7567913071268766</v>
      </c>
      <c r="G1400" s="21">
        <f>IF(F1400&lt;=86,Spectrum.Pricing.Table!$C$8, IF(F1400&lt;=499,Spectrum.Pricing.Table!$C$9,IF(F1400&lt;=999,Spectrum.Pricing.Table!$C$10,IF(F1400&gt;1000,Spectrum.Pricing.Table!$C$11))))</f>
        <v>0</v>
      </c>
      <c r="H1400" s="22" t="e">
        <f>VLOOKUP(G1400,Spectrum.Pricing.Table!$C$7:$H$11,3,0)</f>
        <v>#N/A</v>
      </c>
      <c r="I1400" s="28" t="e">
        <f>VLOOKUP(G1400,Spectrum.Pricing.Table!$C$7:$H$11,4,0)</f>
        <v>#N/A</v>
      </c>
      <c r="J1400" s="26">
        <v>70</v>
      </c>
      <c r="K1400" s="24" t="e">
        <f t="shared" si="43"/>
        <v>#N/A</v>
      </c>
    </row>
    <row r="1401" spans="1:11" x14ac:dyDescent="0.3">
      <c r="A1401" s="1">
        <v>27169</v>
      </c>
      <c r="B1401" t="s">
        <v>2454</v>
      </c>
      <c r="C1401" t="s">
        <v>2455</v>
      </c>
      <c r="D1401" s="3">
        <v>51461</v>
      </c>
      <c r="E1401" s="26">
        <v>626.21</v>
      </c>
      <c r="F1401" s="26">
        <f t="shared" si="42"/>
        <v>82.178502419316203</v>
      </c>
      <c r="G1401" s="21">
        <f>IF(F1401&lt;=86,Spectrum.Pricing.Table!$C$8, IF(F1401&lt;=499,Spectrum.Pricing.Table!$C$9,IF(F1401&lt;=999,Spectrum.Pricing.Table!$C$10,IF(F1401&gt;1000,Spectrum.Pricing.Table!$C$11))))</f>
        <v>0</v>
      </c>
      <c r="H1401" s="22" t="e">
        <f>VLOOKUP(G1401,Spectrum.Pricing.Table!$C$7:$H$11,3,0)</f>
        <v>#N/A</v>
      </c>
      <c r="I1401" s="28" t="e">
        <f>VLOOKUP(G1401,Spectrum.Pricing.Table!$C$7:$H$11,4,0)</f>
        <v>#N/A</v>
      </c>
      <c r="J1401" s="26">
        <v>70</v>
      </c>
      <c r="K1401" s="24" t="e">
        <f t="shared" si="43"/>
        <v>#N/A</v>
      </c>
    </row>
    <row r="1402" spans="1:11" x14ac:dyDescent="0.3">
      <c r="A1402" s="1">
        <v>27171</v>
      </c>
      <c r="B1402" t="s">
        <v>2456</v>
      </c>
      <c r="C1402" t="s">
        <v>1576</v>
      </c>
      <c r="D1402" s="3">
        <v>124700</v>
      </c>
      <c r="E1402" s="26">
        <v>661.46</v>
      </c>
      <c r="F1402" s="26">
        <f t="shared" si="42"/>
        <v>188.52235962870014</v>
      </c>
      <c r="G1402" s="21">
        <f>IF(F1402&lt;=86,Spectrum.Pricing.Table!$C$8, IF(F1402&lt;=499,Spectrum.Pricing.Table!$C$9,IF(F1402&lt;=999,Spectrum.Pricing.Table!$C$10,IF(F1402&gt;1000,Spectrum.Pricing.Table!$C$11))))</f>
        <v>0</v>
      </c>
      <c r="H1402" s="22" t="e">
        <f>VLOOKUP(G1402,Spectrum.Pricing.Table!$C$7:$H$11,3,0)</f>
        <v>#N/A</v>
      </c>
      <c r="I1402" s="28" t="e">
        <f>VLOOKUP(G1402,Spectrum.Pricing.Table!$C$7:$H$11,4,0)</f>
        <v>#N/A</v>
      </c>
      <c r="J1402" s="26">
        <v>70</v>
      </c>
      <c r="K1402" s="24" t="e">
        <f t="shared" si="43"/>
        <v>#N/A</v>
      </c>
    </row>
    <row r="1403" spans="1:11" x14ac:dyDescent="0.3">
      <c r="A1403" s="1">
        <v>27173</v>
      </c>
      <c r="B1403" t="s">
        <v>2457</v>
      </c>
      <c r="C1403" t="s">
        <v>2458</v>
      </c>
      <c r="D1403" s="3">
        <v>10438</v>
      </c>
      <c r="E1403" s="26">
        <v>759.1</v>
      </c>
      <c r="F1403" s="26">
        <f t="shared" si="42"/>
        <v>13.750494006059807</v>
      </c>
      <c r="G1403" s="21">
        <f>IF(F1403&lt;=86,Spectrum.Pricing.Table!$C$8, IF(F1403&lt;=499,Spectrum.Pricing.Table!$C$9,IF(F1403&lt;=999,Spectrum.Pricing.Table!$C$10,IF(F1403&gt;1000,Spectrum.Pricing.Table!$C$11))))</f>
        <v>0</v>
      </c>
      <c r="H1403" s="22" t="e">
        <f>VLOOKUP(G1403,Spectrum.Pricing.Table!$C$7:$H$11,3,0)</f>
        <v>#N/A</v>
      </c>
      <c r="I1403" s="28" t="e">
        <f>VLOOKUP(G1403,Spectrum.Pricing.Table!$C$7:$H$11,4,0)</f>
        <v>#N/A</v>
      </c>
      <c r="J1403" s="26">
        <v>70</v>
      </c>
      <c r="K1403" s="24" t="e">
        <f t="shared" si="43"/>
        <v>#N/A</v>
      </c>
    </row>
    <row r="1404" spans="1:11" x14ac:dyDescent="0.3">
      <c r="A1404" s="1">
        <v>28001</v>
      </c>
      <c r="B1404" t="s">
        <v>2461</v>
      </c>
      <c r="C1404" t="s">
        <v>496</v>
      </c>
      <c r="D1404" s="3">
        <v>32297</v>
      </c>
      <c r="E1404" s="26">
        <v>462.41</v>
      </c>
      <c r="F1404" s="26">
        <f t="shared" si="42"/>
        <v>69.844942799679927</v>
      </c>
      <c r="G1404" s="21">
        <f>IF(F1404&lt;=86,Spectrum.Pricing.Table!$C$8, IF(F1404&lt;=499,Spectrum.Pricing.Table!$C$9,IF(F1404&lt;=999,Spectrum.Pricing.Table!$C$10,IF(F1404&gt;1000,Spectrum.Pricing.Table!$C$11))))</f>
        <v>0</v>
      </c>
      <c r="H1404" s="22" t="e">
        <f>VLOOKUP(G1404,Spectrum.Pricing.Table!$C$7:$H$11,3,0)</f>
        <v>#N/A</v>
      </c>
      <c r="I1404" s="28" t="e">
        <f>VLOOKUP(G1404,Spectrum.Pricing.Table!$C$7:$H$11,4,0)</f>
        <v>#N/A</v>
      </c>
      <c r="J1404" s="26">
        <v>70</v>
      </c>
      <c r="K1404" s="24" t="e">
        <f t="shared" si="43"/>
        <v>#N/A</v>
      </c>
    </row>
    <row r="1405" spans="1:11" x14ac:dyDescent="0.3">
      <c r="A1405" s="1">
        <v>28003</v>
      </c>
      <c r="B1405" t="s">
        <v>2462</v>
      </c>
      <c r="C1405" t="s">
        <v>2463</v>
      </c>
      <c r="D1405" s="3">
        <v>37057</v>
      </c>
      <c r="E1405" s="26">
        <v>400.04</v>
      </c>
      <c r="F1405" s="26">
        <f t="shared" si="42"/>
        <v>92.633236676332359</v>
      </c>
      <c r="G1405" s="21">
        <f>IF(F1405&lt;=86,Spectrum.Pricing.Table!$C$8, IF(F1405&lt;=499,Spectrum.Pricing.Table!$C$9,IF(F1405&lt;=999,Spectrum.Pricing.Table!$C$10,IF(F1405&gt;1000,Spectrum.Pricing.Table!$C$11))))</f>
        <v>0</v>
      </c>
      <c r="H1405" s="22" t="e">
        <f>VLOOKUP(G1405,Spectrum.Pricing.Table!$C$7:$H$11,3,0)</f>
        <v>#N/A</v>
      </c>
      <c r="I1405" s="28" t="e">
        <f>VLOOKUP(G1405,Spectrum.Pricing.Table!$C$7:$H$11,4,0)</f>
        <v>#N/A</v>
      </c>
      <c r="J1405" s="26">
        <v>70</v>
      </c>
      <c r="K1405" s="24" t="e">
        <f t="shared" si="43"/>
        <v>#N/A</v>
      </c>
    </row>
    <row r="1406" spans="1:11" x14ac:dyDescent="0.3">
      <c r="A1406" s="1">
        <v>28005</v>
      </c>
      <c r="B1406" t="s">
        <v>2464</v>
      </c>
      <c r="C1406" t="s">
        <v>2465</v>
      </c>
      <c r="D1406" s="3">
        <v>13131</v>
      </c>
      <c r="E1406" s="26">
        <v>730.1</v>
      </c>
      <c r="F1406" s="26">
        <f t="shared" si="42"/>
        <v>17.985207505821119</v>
      </c>
      <c r="G1406" s="21">
        <f>IF(F1406&lt;=86,Spectrum.Pricing.Table!$C$8, IF(F1406&lt;=499,Spectrum.Pricing.Table!$C$9,IF(F1406&lt;=999,Spectrum.Pricing.Table!$C$10,IF(F1406&gt;1000,Spectrum.Pricing.Table!$C$11))))</f>
        <v>0</v>
      </c>
      <c r="H1406" s="22" t="e">
        <f>VLOOKUP(G1406,Spectrum.Pricing.Table!$C$7:$H$11,3,0)</f>
        <v>#N/A</v>
      </c>
      <c r="I1406" s="28" t="e">
        <f>VLOOKUP(G1406,Spectrum.Pricing.Table!$C$7:$H$11,4,0)</f>
        <v>#N/A</v>
      </c>
      <c r="J1406" s="26">
        <v>70</v>
      </c>
      <c r="K1406" s="24" t="e">
        <f t="shared" si="43"/>
        <v>#N/A</v>
      </c>
    </row>
    <row r="1407" spans="1:11" x14ac:dyDescent="0.3">
      <c r="A1407" s="1">
        <v>28007</v>
      </c>
      <c r="B1407" t="s">
        <v>2466</v>
      </c>
      <c r="C1407" t="s">
        <v>2467</v>
      </c>
      <c r="D1407" s="3">
        <v>19564</v>
      </c>
      <c r="E1407" s="26">
        <v>734.98</v>
      </c>
      <c r="F1407" s="26">
        <f t="shared" si="42"/>
        <v>26.618411385343819</v>
      </c>
      <c r="G1407" s="21">
        <f>IF(F1407&lt;=86,Spectrum.Pricing.Table!$C$8, IF(F1407&lt;=499,Spectrum.Pricing.Table!$C$9,IF(F1407&lt;=999,Spectrum.Pricing.Table!$C$10,IF(F1407&gt;1000,Spectrum.Pricing.Table!$C$11))))</f>
        <v>0</v>
      </c>
      <c r="H1407" s="22" t="e">
        <f>VLOOKUP(G1407,Spectrum.Pricing.Table!$C$7:$H$11,3,0)</f>
        <v>#N/A</v>
      </c>
      <c r="I1407" s="28" t="e">
        <f>VLOOKUP(G1407,Spectrum.Pricing.Table!$C$7:$H$11,4,0)</f>
        <v>#N/A</v>
      </c>
      <c r="J1407" s="26">
        <v>70</v>
      </c>
      <c r="K1407" s="24" t="e">
        <f t="shared" si="43"/>
        <v>#N/A</v>
      </c>
    </row>
    <row r="1408" spans="1:11" x14ac:dyDescent="0.3">
      <c r="A1408" s="1">
        <v>28009</v>
      </c>
      <c r="B1408" t="s">
        <v>2468</v>
      </c>
      <c r="C1408" t="s">
        <v>251</v>
      </c>
      <c r="D1408" s="3">
        <v>8729</v>
      </c>
      <c r="E1408" s="26">
        <v>406.62</v>
      </c>
      <c r="F1408" s="26">
        <f t="shared" si="42"/>
        <v>21.467217549554867</v>
      </c>
      <c r="G1408" s="21">
        <f>IF(F1408&lt;=86,Spectrum.Pricing.Table!$C$8, IF(F1408&lt;=499,Spectrum.Pricing.Table!$C$9,IF(F1408&lt;=999,Spectrum.Pricing.Table!$C$10,IF(F1408&gt;1000,Spectrum.Pricing.Table!$C$11))))</f>
        <v>0</v>
      </c>
      <c r="H1408" s="22" t="e">
        <f>VLOOKUP(G1408,Spectrum.Pricing.Table!$C$7:$H$11,3,0)</f>
        <v>#N/A</v>
      </c>
      <c r="I1408" s="28" t="e">
        <f>VLOOKUP(G1408,Spectrum.Pricing.Table!$C$7:$H$11,4,0)</f>
        <v>#N/A</v>
      </c>
      <c r="J1408" s="26">
        <v>70</v>
      </c>
      <c r="K1408" s="24" t="e">
        <f t="shared" si="43"/>
        <v>#N/A</v>
      </c>
    </row>
    <row r="1409" spans="1:11" x14ac:dyDescent="0.3">
      <c r="A1409" s="1">
        <v>28011</v>
      </c>
      <c r="B1409" t="s">
        <v>2469</v>
      </c>
      <c r="C1409" t="s">
        <v>2470</v>
      </c>
      <c r="D1409" s="3">
        <v>34145</v>
      </c>
      <c r="E1409" s="26">
        <v>876.57</v>
      </c>
      <c r="F1409" s="26">
        <f t="shared" si="42"/>
        <v>38.95296439531355</v>
      </c>
      <c r="G1409" s="21">
        <f>IF(F1409&lt;=86,Spectrum.Pricing.Table!$C$8, IF(F1409&lt;=499,Spectrum.Pricing.Table!$C$9,IF(F1409&lt;=999,Spectrum.Pricing.Table!$C$10,IF(F1409&gt;1000,Spectrum.Pricing.Table!$C$11))))</f>
        <v>0</v>
      </c>
      <c r="H1409" s="22" t="e">
        <f>VLOOKUP(G1409,Spectrum.Pricing.Table!$C$7:$H$11,3,0)</f>
        <v>#N/A</v>
      </c>
      <c r="I1409" s="28" t="e">
        <f>VLOOKUP(G1409,Spectrum.Pricing.Table!$C$7:$H$11,4,0)</f>
        <v>#N/A</v>
      </c>
      <c r="J1409" s="26">
        <v>70</v>
      </c>
      <c r="K1409" s="24" t="e">
        <f t="shared" si="43"/>
        <v>#N/A</v>
      </c>
    </row>
    <row r="1410" spans="1:11" x14ac:dyDescent="0.3">
      <c r="A1410" s="1">
        <v>28013</v>
      </c>
      <c r="B1410" t="s">
        <v>2471</v>
      </c>
      <c r="C1410" t="s">
        <v>25</v>
      </c>
      <c r="D1410" s="3">
        <v>14962</v>
      </c>
      <c r="E1410" s="26">
        <v>586.57000000000005</v>
      </c>
      <c r="F1410" s="26">
        <f t="shared" ref="F1410:F1473" si="44">D1410/E1410</f>
        <v>25.507612049712733</v>
      </c>
      <c r="G1410" s="21">
        <f>IF(F1410&lt;=86,Spectrum.Pricing.Table!$C$8, IF(F1410&lt;=499,Spectrum.Pricing.Table!$C$9,IF(F1410&lt;=999,Spectrum.Pricing.Table!$C$10,IF(F1410&gt;1000,Spectrum.Pricing.Table!$C$11))))</f>
        <v>0</v>
      </c>
      <c r="H1410" s="22" t="e">
        <f>VLOOKUP(G1410,Spectrum.Pricing.Table!$C$7:$H$11,3,0)</f>
        <v>#N/A</v>
      </c>
      <c r="I1410" s="28" t="e">
        <f>VLOOKUP(G1410,Spectrum.Pricing.Table!$C$7:$H$11,4,0)</f>
        <v>#N/A</v>
      </c>
      <c r="J1410" s="26">
        <v>70</v>
      </c>
      <c r="K1410" s="24" t="e">
        <f t="shared" ref="K1410:K1473" si="45">D1410*I1410*J1410</f>
        <v>#N/A</v>
      </c>
    </row>
    <row r="1411" spans="1:11" x14ac:dyDescent="0.3">
      <c r="A1411" s="1">
        <v>28015</v>
      </c>
      <c r="B1411" t="s">
        <v>2472</v>
      </c>
      <c r="C1411" t="s">
        <v>258</v>
      </c>
      <c r="D1411" s="3">
        <v>10597</v>
      </c>
      <c r="E1411" s="26">
        <v>628.24</v>
      </c>
      <c r="F1411" s="26">
        <f t="shared" si="44"/>
        <v>16.867757544887304</v>
      </c>
      <c r="G1411" s="21">
        <f>IF(F1411&lt;=86,Spectrum.Pricing.Table!$C$8, IF(F1411&lt;=499,Spectrum.Pricing.Table!$C$9,IF(F1411&lt;=999,Spectrum.Pricing.Table!$C$10,IF(F1411&gt;1000,Spectrum.Pricing.Table!$C$11))))</f>
        <v>0</v>
      </c>
      <c r="H1411" s="22" t="e">
        <f>VLOOKUP(G1411,Spectrum.Pricing.Table!$C$7:$H$11,3,0)</f>
        <v>#N/A</v>
      </c>
      <c r="I1411" s="28" t="e">
        <f>VLOOKUP(G1411,Spectrum.Pricing.Table!$C$7:$H$11,4,0)</f>
        <v>#N/A</v>
      </c>
      <c r="J1411" s="26">
        <v>70</v>
      </c>
      <c r="K1411" s="24" t="e">
        <f t="shared" si="45"/>
        <v>#N/A</v>
      </c>
    </row>
    <row r="1412" spans="1:11" x14ac:dyDescent="0.3">
      <c r="A1412" s="1">
        <v>28017</v>
      </c>
      <c r="B1412" t="s">
        <v>2473</v>
      </c>
      <c r="C1412" t="s">
        <v>1462</v>
      </c>
      <c r="D1412" s="3">
        <v>17392</v>
      </c>
      <c r="E1412" s="26">
        <v>501.78</v>
      </c>
      <c r="F1412" s="26">
        <f t="shared" si="44"/>
        <v>34.660608234684524</v>
      </c>
      <c r="G1412" s="21">
        <f>IF(F1412&lt;=86,Spectrum.Pricing.Table!$C$8, IF(F1412&lt;=499,Spectrum.Pricing.Table!$C$9,IF(F1412&lt;=999,Spectrum.Pricing.Table!$C$10,IF(F1412&gt;1000,Spectrum.Pricing.Table!$C$11))))</f>
        <v>0</v>
      </c>
      <c r="H1412" s="22" t="e">
        <f>VLOOKUP(G1412,Spectrum.Pricing.Table!$C$7:$H$11,3,0)</f>
        <v>#N/A</v>
      </c>
      <c r="I1412" s="28" t="e">
        <f>VLOOKUP(G1412,Spectrum.Pricing.Table!$C$7:$H$11,4,0)</f>
        <v>#N/A</v>
      </c>
      <c r="J1412" s="26">
        <v>70</v>
      </c>
      <c r="K1412" s="24" t="e">
        <f t="shared" si="45"/>
        <v>#N/A</v>
      </c>
    </row>
    <row r="1413" spans="1:11" x14ac:dyDescent="0.3">
      <c r="A1413" s="1">
        <v>28019</v>
      </c>
      <c r="B1413" t="s">
        <v>2474</v>
      </c>
      <c r="C1413" t="s">
        <v>33</v>
      </c>
      <c r="D1413" s="3">
        <v>8547</v>
      </c>
      <c r="E1413" s="26">
        <v>418.18</v>
      </c>
      <c r="F1413" s="26">
        <f t="shared" si="44"/>
        <v>20.438567124204887</v>
      </c>
      <c r="G1413" s="21">
        <f>IF(F1413&lt;=86,Spectrum.Pricing.Table!$C$8, IF(F1413&lt;=499,Spectrum.Pricing.Table!$C$9,IF(F1413&lt;=999,Spectrum.Pricing.Table!$C$10,IF(F1413&gt;1000,Spectrum.Pricing.Table!$C$11))))</f>
        <v>0</v>
      </c>
      <c r="H1413" s="22" t="e">
        <f>VLOOKUP(G1413,Spectrum.Pricing.Table!$C$7:$H$11,3,0)</f>
        <v>#N/A</v>
      </c>
      <c r="I1413" s="28" t="e">
        <f>VLOOKUP(G1413,Spectrum.Pricing.Table!$C$7:$H$11,4,0)</f>
        <v>#N/A</v>
      </c>
      <c r="J1413" s="26">
        <v>70</v>
      </c>
      <c r="K1413" s="24" t="e">
        <f t="shared" si="45"/>
        <v>#N/A</v>
      </c>
    </row>
    <row r="1414" spans="1:11" x14ac:dyDescent="0.3">
      <c r="A1414" s="1">
        <v>28021</v>
      </c>
      <c r="B1414" t="s">
        <v>2475</v>
      </c>
      <c r="C1414" t="s">
        <v>2476</v>
      </c>
      <c r="D1414" s="3">
        <v>9604</v>
      </c>
      <c r="E1414" s="26">
        <v>487.41</v>
      </c>
      <c r="F1414" s="26">
        <f t="shared" si="44"/>
        <v>19.704150509837714</v>
      </c>
      <c r="G1414" s="21">
        <f>IF(F1414&lt;=86,Spectrum.Pricing.Table!$C$8, IF(F1414&lt;=499,Spectrum.Pricing.Table!$C$9,IF(F1414&lt;=999,Spectrum.Pricing.Table!$C$10,IF(F1414&gt;1000,Spectrum.Pricing.Table!$C$11))))</f>
        <v>0</v>
      </c>
      <c r="H1414" s="22" t="e">
        <f>VLOOKUP(G1414,Spectrum.Pricing.Table!$C$7:$H$11,3,0)</f>
        <v>#N/A</v>
      </c>
      <c r="I1414" s="28" t="e">
        <f>VLOOKUP(G1414,Spectrum.Pricing.Table!$C$7:$H$11,4,0)</f>
        <v>#N/A</v>
      </c>
      <c r="J1414" s="26">
        <v>70</v>
      </c>
      <c r="K1414" s="24" t="e">
        <f t="shared" si="45"/>
        <v>#N/A</v>
      </c>
    </row>
    <row r="1415" spans="1:11" x14ac:dyDescent="0.3">
      <c r="A1415" s="1">
        <v>28023</v>
      </c>
      <c r="B1415" t="s">
        <v>2477</v>
      </c>
      <c r="C1415" t="s">
        <v>35</v>
      </c>
      <c r="D1415" s="3">
        <v>16732</v>
      </c>
      <c r="E1415" s="26">
        <v>691.55</v>
      </c>
      <c r="F1415" s="26">
        <f t="shared" si="44"/>
        <v>24.194924445087125</v>
      </c>
      <c r="G1415" s="21">
        <f>IF(F1415&lt;=86,Spectrum.Pricing.Table!$C$8, IF(F1415&lt;=499,Spectrum.Pricing.Table!$C$9,IF(F1415&lt;=999,Spectrum.Pricing.Table!$C$10,IF(F1415&gt;1000,Spectrum.Pricing.Table!$C$11))))</f>
        <v>0</v>
      </c>
      <c r="H1415" s="22" t="e">
        <f>VLOOKUP(G1415,Spectrum.Pricing.Table!$C$7:$H$11,3,0)</f>
        <v>#N/A</v>
      </c>
      <c r="I1415" s="28" t="e">
        <f>VLOOKUP(G1415,Spectrum.Pricing.Table!$C$7:$H$11,4,0)</f>
        <v>#N/A</v>
      </c>
      <c r="J1415" s="26">
        <v>70</v>
      </c>
      <c r="K1415" s="24" t="e">
        <f t="shared" si="45"/>
        <v>#N/A</v>
      </c>
    </row>
    <row r="1416" spans="1:11" x14ac:dyDescent="0.3">
      <c r="A1416" s="1">
        <v>28025</v>
      </c>
      <c r="B1416" t="s">
        <v>2478</v>
      </c>
      <c r="C1416" t="s">
        <v>37</v>
      </c>
      <c r="D1416" s="3">
        <v>20634</v>
      </c>
      <c r="E1416" s="26">
        <v>410.08</v>
      </c>
      <c r="F1416" s="26">
        <f t="shared" si="44"/>
        <v>50.317011314865397</v>
      </c>
      <c r="G1416" s="21">
        <f>IF(F1416&lt;=86,Spectrum.Pricing.Table!$C$8, IF(F1416&lt;=499,Spectrum.Pricing.Table!$C$9,IF(F1416&lt;=999,Spectrum.Pricing.Table!$C$10,IF(F1416&gt;1000,Spectrum.Pricing.Table!$C$11))))</f>
        <v>0</v>
      </c>
      <c r="H1416" s="22" t="e">
        <f>VLOOKUP(G1416,Spectrum.Pricing.Table!$C$7:$H$11,3,0)</f>
        <v>#N/A</v>
      </c>
      <c r="I1416" s="28" t="e">
        <f>VLOOKUP(G1416,Spectrum.Pricing.Table!$C$7:$H$11,4,0)</f>
        <v>#N/A</v>
      </c>
      <c r="J1416" s="26">
        <v>70</v>
      </c>
      <c r="K1416" s="24" t="e">
        <f t="shared" si="45"/>
        <v>#N/A</v>
      </c>
    </row>
    <row r="1417" spans="1:11" x14ac:dyDescent="0.3">
      <c r="A1417" s="1">
        <v>28027</v>
      </c>
      <c r="B1417" t="s">
        <v>2479</v>
      </c>
      <c r="C1417" t="s">
        <v>2480</v>
      </c>
      <c r="D1417" s="3">
        <v>26151</v>
      </c>
      <c r="E1417" s="26">
        <v>552.44000000000005</v>
      </c>
      <c r="F1417" s="26">
        <f t="shared" si="44"/>
        <v>47.337267395554264</v>
      </c>
      <c r="G1417" s="21">
        <f>IF(F1417&lt;=86,Spectrum.Pricing.Table!$C$8, IF(F1417&lt;=499,Spectrum.Pricing.Table!$C$9,IF(F1417&lt;=999,Spectrum.Pricing.Table!$C$10,IF(F1417&gt;1000,Spectrum.Pricing.Table!$C$11))))</f>
        <v>0</v>
      </c>
      <c r="H1417" s="22" t="e">
        <f>VLOOKUP(G1417,Spectrum.Pricing.Table!$C$7:$H$11,3,0)</f>
        <v>#N/A</v>
      </c>
      <c r="I1417" s="28" t="e">
        <f>VLOOKUP(G1417,Spectrum.Pricing.Table!$C$7:$H$11,4,0)</f>
        <v>#N/A</v>
      </c>
      <c r="J1417" s="26">
        <v>70</v>
      </c>
      <c r="K1417" s="24" t="e">
        <f t="shared" si="45"/>
        <v>#N/A</v>
      </c>
    </row>
    <row r="1418" spans="1:11" x14ac:dyDescent="0.3">
      <c r="A1418" s="1">
        <v>28029</v>
      </c>
      <c r="B1418" t="s">
        <v>2481</v>
      </c>
      <c r="C1418" t="s">
        <v>2482</v>
      </c>
      <c r="D1418" s="3">
        <v>29449</v>
      </c>
      <c r="E1418" s="26">
        <v>777.24</v>
      </c>
      <c r="F1418" s="26">
        <f t="shared" si="44"/>
        <v>37.889197673820185</v>
      </c>
      <c r="G1418" s="21">
        <f>IF(F1418&lt;=86,Spectrum.Pricing.Table!$C$8, IF(F1418&lt;=499,Spectrum.Pricing.Table!$C$9,IF(F1418&lt;=999,Spectrum.Pricing.Table!$C$10,IF(F1418&gt;1000,Spectrum.Pricing.Table!$C$11))))</f>
        <v>0</v>
      </c>
      <c r="H1418" s="22" t="e">
        <f>VLOOKUP(G1418,Spectrum.Pricing.Table!$C$7:$H$11,3,0)</f>
        <v>#N/A</v>
      </c>
      <c r="I1418" s="28" t="e">
        <f>VLOOKUP(G1418,Spectrum.Pricing.Table!$C$7:$H$11,4,0)</f>
        <v>#N/A</v>
      </c>
      <c r="J1418" s="26">
        <v>70</v>
      </c>
      <c r="K1418" s="24" t="e">
        <f t="shared" si="45"/>
        <v>#N/A</v>
      </c>
    </row>
    <row r="1419" spans="1:11" x14ac:dyDescent="0.3">
      <c r="A1419" s="1">
        <v>28031</v>
      </c>
      <c r="B1419" t="s">
        <v>2483</v>
      </c>
      <c r="C1419" t="s">
        <v>49</v>
      </c>
      <c r="D1419" s="3">
        <v>19568</v>
      </c>
      <c r="E1419" s="26">
        <v>413.79</v>
      </c>
      <c r="F1419" s="26">
        <f t="shared" si="44"/>
        <v>47.289688005993376</v>
      </c>
      <c r="G1419" s="21">
        <f>IF(F1419&lt;=86,Spectrum.Pricing.Table!$C$8, IF(F1419&lt;=499,Spectrum.Pricing.Table!$C$9,IF(F1419&lt;=999,Spectrum.Pricing.Table!$C$10,IF(F1419&gt;1000,Spectrum.Pricing.Table!$C$11))))</f>
        <v>0</v>
      </c>
      <c r="H1419" s="22" t="e">
        <f>VLOOKUP(G1419,Spectrum.Pricing.Table!$C$7:$H$11,3,0)</f>
        <v>#N/A</v>
      </c>
      <c r="I1419" s="28" t="e">
        <f>VLOOKUP(G1419,Spectrum.Pricing.Table!$C$7:$H$11,4,0)</f>
        <v>#N/A</v>
      </c>
      <c r="J1419" s="26">
        <v>70</v>
      </c>
      <c r="K1419" s="24" t="e">
        <f t="shared" si="45"/>
        <v>#N/A</v>
      </c>
    </row>
    <row r="1420" spans="1:11" x14ac:dyDescent="0.3">
      <c r="A1420" s="1">
        <v>28033</v>
      </c>
      <c r="B1420" t="s">
        <v>2484</v>
      </c>
      <c r="C1420" t="s">
        <v>672</v>
      </c>
      <c r="D1420" s="3">
        <v>161252</v>
      </c>
      <c r="E1420" s="26">
        <v>476.15</v>
      </c>
      <c r="F1420" s="26">
        <f t="shared" si="44"/>
        <v>338.65798592880395</v>
      </c>
      <c r="G1420" s="21">
        <f>IF(F1420&lt;=86,Spectrum.Pricing.Table!$C$8, IF(F1420&lt;=499,Spectrum.Pricing.Table!$C$9,IF(F1420&lt;=999,Spectrum.Pricing.Table!$C$10,IF(F1420&gt;1000,Spectrum.Pricing.Table!$C$11))))</f>
        <v>0</v>
      </c>
      <c r="H1420" s="22" t="e">
        <f>VLOOKUP(G1420,Spectrum.Pricing.Table!$C$7:$H$11,3,0)</f>
        <v>#N/A</v>
      </c>
      <c r="I1420" s="28" t="e">
        <f>VLOOKUP(G1420,Spectrum.Pricing.Table!$C$7:$H$11,4,0)</f>
        <v>#N/A</v>
      </c>
      <c r="J1420" s="26">
        <v>70</v>
      </c>
      <c r="K1420" s="24" t="e">
        <f t="shared" si="45"/>
        <v>#N/A</v>
      </c>
    </row>
    <row r="1421" spans="1:11" x14ac:dyDescent="0.3">
      <c r="A1421" s="1">
        <v>28035</v>
      </c>
      <c r="B1421" t="s">
        <v>2485</v>
      </c>
      <c r="C1421" t="s">
        <v>2486</v>
      </c>
      <c r="D1421" s="3">
        <v>74934</v>
      </c>
      <c r="E1421" s="26">
        <v>466.31</v>
      </c>
      <c r="F1421" s="26">
        <f t="shared" si="44"/>
        <v>160.69567455126418</v>
      </c>
      <c r="G1421" s="21">
        <f>IF(F1421&lt;=86,Spectrum.Pricing.Table!$C$8, IF(F1421&lt;=499,Spectrum.Pricing.Table!$C$9,IF(F1421&lt;=999,Spectrum.Pricing.Table!$C$10,IF(F1421&gt;1000,Spectrum.Pricing.Table!$C$11))))</f>
        <v>0</v>
      </c>
      <c r="H1421" s="22" t="e">
        <f>VLOOKUP(G1421,Spectrum.Pricing.Table!$C$7:$H$11,3,0)</f>
        <v>#N/A</v>
      </c>
      <c r="I1421" s="28" t="e">
        <f>VLOOKUP(G1421,Spectrum.Pricing.Table!$C$7:$H$11,4,0)</f>
        <v>#N/A</v>
      </c>
      <c r="J1421" s="26">
        <v>70</v>
      </c>
      <c r="K1421" s="24" t="e">
        <f t="shared" si="45"/>
        <v>#N/A</v>
      </c>
    </row>
    <row r="1422" spans="1:11" x14ac:dyDescent="0.3">
      <c r="A1422" s="1">
        <v>28037</v>
      </c>
      <c r="B1422" t="s">
        <v>2487</v>
      </c>
      <c r="C1422" t="s">
        <v>69</v>
      </c>
      <c r="D1422" s="3">
        <v>8118</v>
      </c>
      <c r="E1422" s="26">
        <v>563.78</v>
      </c>
      <c r="F1422" s="26">
        <f t="shared" si="44"/>
        <v>14.399233743658876</v>
      </c>
      <c r="G1422" s="21">
        <f>IF(F1422&lt;=86,Spectrum.Pricing.Table!$C$8, IF(F1422&lt;=499,Spectrum.Pricing.Table!$C$9,IF(F1422&lt;=999,Spectrum.Pricing.Table!$C$10,IF(F1422&gt;1000,Spectrum.Pricing.Table!$C$11))))</f>
        <v>0</v>
      </c>
      <c r="H1422" s="22" t="e">
        <f>VLOOKUP(G1422,Spectrum.Pricing.Table!$C$7:$H$11,3,0)</f>
        <v>#N/A</v>
      </c>
      <c r="I1422" s="28" t="e">
        <f>VLOOKUP(G1422,Spectrum.Pricing.Table!$C$7:$H$11,4,0)</f>
        <v>#N/A</v>
      </c>
      <c r="J1422" s="26">
        <v>70</v>
      </c>
      <c r="K1422" s="24" t="e">
        <f t="shared" si="45"/>
        <v>#N/A</v>
      </c>
    </row>
    <row r="1423" spans="1:11" x14ac:dyDescent="0.3">
      <c r="A1423" s="1">
        <v>28039</v>
      </c>
      <c r="B1423" t="s">
        <v>2488</v>
      </c>
      <c r="C1423" t="s">
        <v>2489</v>
      </c>
      <c r="D1423" s="3">
        <v>22578</v>
      </c>
      <c r="E1423" s="26">
        <v>478.71</v>
      </c>
      <c r="F1423" s="26">
        <f t="shared" si="44"/>
        <v>47.164253932443444</v>
      </c>
      <c r="G1423" s="21">
        <f>IF(F1423&lt;=86,Spectrum.Pricing.Table!$C$8, IF(F1423&lt;=499,Spectrum.Pricing.Table!$C$9,IF(F1423&lt;=999,Spectrum.Pricing.Table!$C$10,IF(F1423&gt;1000,Spectrum.Pricing.Table!$C$11))))</f>
        <v>0</v>
      </c>
      <c r="H1423" s="22" t="e">
        <f>VLOOKUP(G1423,Spectrum.Pricing.Table!$C$7:$H$11,3,0)</f>
        <v>#N/A</v>
      </c>
      <c r="I1423" s="28" t="e">
        <f>VLOOKUP(G1423,Spectrum.Pricing.Table!$C$7:$H$11,4,0)</f>
        <v>#N/A</v>
      </c>
      <c r="J1423" s="26">
        <v>70</v>
      </c>
      <c r="K1423" s="24" t="e">
        <f t="shared" si="45"/>
        <v>#N/A</v>
      </c>
    </row>
    <row r="1424" spans="1:11" x14ac:dyDescent="0.3">
      <c r="A1424" s="1">
        <v>28041</v>
      </c>
      <c r="B1424" t="s">
        <v>2490</v>
      </c>
      <c r="C1424" t="s">
        <v>73</v>
      </c>
      <c r="D1424" s="3">
        <v>14400</v>
      </c>
      <c r="E1424" s="26">
        <v>712.76</v>
      </c>
      <c r="F1424" s="26">
        <f t="shared" si="44"/>
        <v>20.203153936809024</v>
      </c>
      <c r="G1424" s="21">
        <f>IF(F1424&lt;=86,Spectrum.Pricing.Table!$C$8, IF(F1424&lt;=499,Spectrum.Pricing.Table!$C$9,IF(F1424&lt;=999,Spectrum.Pricing.Table!$C$10,IF(F1424&gt;1000,Spectrum.Pricing.Table!$C$11))))</f>
        <v>0</v>
      </c>
      <c r="H1424" s="22" t="e">
        <f>VLOOKUP(G1424,Spectrum.Pricing.Table!$C$7:$H$11,3,0)</f>
        <v>#N/A</v>
      </c>
      <c r="I1424" s="28" t="e">
        <f>VLOOKUP(G1424,Spectrum.Pricing.Table!$C$7:$H$11,4,0)</f>
        <v>#N/A</v>
      </c>
      <c r="J1424" s="26">
        <v>70</v>
      </c>
      <c r="K1424" s="24" t="e">
        <f t="shared" si="45"/>
        <v>#N/A</v>
      </c>
    </row>
    <row r="1425" spans="1:11" x14ac:dyDescent="0.3">
      <c r="A1425" s="1">
        <v>28043</v>
      </c>
      <c r="B1425" t="s">
        <v>2491</v>
      </c>
      <c r="C1425" t="s">
        <v>2492</v>
      </c>
      <c r="D1425" s="3">
        <v>21906</v>
      </c>
      <c r="E1425" s="26">
        <v>422.11</v>
      </c>
      <c r="F1425" s="26">
        <f t="shared" si="44"/>
        <v>51.896425102461443</v>
      </c>
      <c r="G1425" s="21">
        <f>IF(F1425&lt;=86,Spectrum.Pricing.Table!$C$8, IF(F1425&lt;=499,Spectrum.Pricing.Table!$C$9,IF(F1425&lt;=999,Spectrum.Pricing.Table!$C$10,IF(F1425&gt;1000,Spectrum.Pricing.Table!$C$11))))</f>
        <v>0</v>
      </c>
      <c r="H1425" s="22" t="e">
        <f>VLOOKUP(G1425,Spectrum.Pricing.Table!$C$7:$H$11,3,0)</f>
        <v>#N/A</v>
      </c>
      <c r="I1425" s="28" t="e">
        <f>VLOOKUP(G1425,Spectrum.Pricing.Table!$C$7:$H$11,4,0)</f>
        <v>#N/A</v>
      </c>
      <c r="J1425" s="26">
        <v>70</v>
      </c>
      <c r="K1425" s="24" t="e">
        <f t="shared" si="45"/>
        <v>#N/A</v>
      </c>
    </row>
    <row r="1426" spans="1:11" x14ac:dyDescent="0.3">
      <c r="A1426" s="1">
        <v>28045</v>
      </c>
      <c r="B1426" t="s">
        <v>2493</v>
      </c>
      <c r="C1426" t="s">
        <v>896</v>
      </c>
      <c r="D1426" s="3">
        <v>43929</v>
      </c>
      <c r="E1426" s="26">
        <v>473.75</v>
      </c>
      <c r="F1426" s="26">
        <f t="shared" si="44"/>
        <v>92.726121372031656</v>
      </c>
      <c r="G1426" s="21">
        <f>IF(F1426&lt;=86,Spectrum.Pricing.Table!$C$8, IF(F1426&lt;=499,Spectrum.Pricing.Table!$C$9,IF(F1426&lt;=999,Spectrum.Pricing.Table!$C$10,IF(F1426&gt;1000,Spectrum.Pricing.Table!$C$11))))</f>
        <v>0</v>
      </c>
      <c r="H1426" s="22" t="e">
        <f>VLOOKUP(G1426,Spectrum.Pricing.Table!$C$7:$H$11,3,0)</f>
        <v>#N/A</v>
      </c>
      <c r="I1426" s="28" t="e">
        <f>VLOOKUP(G1426,Spectrum.Pricing.Table!$C$7:$H$11,4,0)</f>
        <v>#N/A</v>
      </c>
      <c r="J1426" s="26">
        <v>70</v>
      </c>
      <c r="K1426" s="24" t="e">
        <f t="shared" si="45"/>
        <v>#N/A</v>
      </c>
    </row>
    <row r="1427" spans="1:11" x14ac:dyDescent="0.3">
      <c r="A1427" s="1">
        <v>28047</v>
      </c>
      <c r="B1427" t="s">
        <v>2494</v>
      </c>
      <c r="C1427" t="s">
        <v>1339</v>
      </c>
      <c r="D1427" s="3">
        <v>187105</v>
      </c>
      <c r="E1427" s="26">
        <v>573.99</v>
      </c>
      <c r="F1427" s="26">
        <f t="shared" si="44"/>
        <v>325.97257791947595</v>
      </c>
      <c r="G1427" s="21">
        <f>IF(F1427&lt;=86,Spectrum.Pricing.Table!$C$8, IF(F1427&lt;=499,Spectrum.Pricing.Table!$C$9,IF(F1427&lt;=999,Spectrum.Pricing.Table!$C$10,IF(F1427&gt;1000,Spectrum.Pricing.Table!$C$11))))</f>
        <v>0</v>
      </c>
      <c r="H1427" s="22" t="e">
        <f>VLOOKUP(G1427,Spectrum.Pricing.Table!$C$7:$H$11,3,0)</f>
        <v>#N/A</v>
      </c>
      <c r="I1427" s="28" t="e">
        <f>VLOOKUP(G1427,Spectrum.Pricing.Table!$C$7:$H$11,4,0)</f>
        <v>#N/A</v>
      </c>
      <c r="J1427" s="26">
        <v>70</v>
      </c>
      <c r="K1427" s="24" t="e">
        <f t="shared" si="45"/>
        <v>#N/A</v>
      </c>
    </row>
    <row r="1428" spans="1:11" x14ac:dyDescent="0.3">
      <c r="A1428" s="1">
        <v>28049</v>
      </c>
      <c r="B1428" t="s">
        <v>2495</v>
      </c>
      <c r="C1428" t="s">
        <v>2496</v>
      </c>
      <c r="D1428" s="3">
        <v>245285</v>
      </c>
      <c r="E1428" s="26">
        <v>869.74</v>
      </c>
      <c r="F1428" s="26">
        <f t="shared" si="44"/>
        <v>282.02106376618298</v>
      </c>
      <c r="G1428" s="21">
        <f>IF(F1428&lt;=86,Spectrum.Pricing.Table!$C$8, IF(F1428&lt;=499,Spectrum.Pricing.Table!$C$9,IF(F1428&lt;=999,Spectrum.Pricing.Table!$C$10,IF(F1428&gt;1000,Spectrum.Pricing.Table!$C$11))))</f>
        <v>0</v>
      </c>
      <c r="H1428" s="22" t="e">
        <f>VLOOKUP(G1428,Spectrum.Pricing.Table!$C$7:$H$11,3,0)</f>
        <v>#N/A</v>
      </c>
      <c r="I1428" s="28" t="e">
        <f>VLOOKUP(G1428,Spectrum.Pricing.Table!$C$7:$H$11,4,0)</f>
        <v>#N/A</v>
      </c>
      <c r="J1428" s="26">
        <v>70</v>
      </c>
      <c r="K1428" s="24" t="e">
        <f t="shared" si="45"/>
        <v>#N/A</v>
      </c>
    </row>
    <row r="1429" spans="1:11" x14ac:dyDescent="0.3">
      <c r="A1429" s="1">
        <v>28051</v>
      </c>
      <c r="B1429" t="s">
        <v>2497</v>
      </c>
      <c r="C1429" t="s">
        <v>702</v>
      </c>
      <c r="D1429" s="3">
        <v>19198</v>
      </c>
      <c r="E1429" s="26">
        <v>756.7</v>
      </c>
      <c r="F1429" s="26">
        <f t="shared" si="44"/>
        <v>25.370688515924407</v>
      </c>
      <c r="G1429" s="21">
        <f>IF(F1429&lt;=86,Spectrum.Pricing.Table!$C$8, IF(F1429&lt;=499,Spectrum.Pricing.Table!$C$9,IF(F1429&lt;=999,Spectrum.Pricing.Table!$C$10,IF(F1429&gt;1000,Spectrum.Pricing.Table!$C$11))))</f>
        <v>0</v>
      </c>
      <c r="H1429" s="22" t="e">
        <f>VLOOKUP(G1429,Spectrum.Pricing.Table!$C$7:$H$11,3,0)</f>
        <v>#N/A</v>
      </c>
      <c r="I1429" s="28" t="e">
        <f>VLOOKUP(G1429,Spectrum.Pricing.Table!$C$7:$H$11,4,0)</f>
        <v>#N/A</v>
      </c>
      <c r="J1429" s="26">
        <v>70</v>
      </c>
      <c r="K1429" s="24" t="e">
        <f t="shared" si="45"/>
        <v>#N/A</v>
      </c>
    </row>
    <row r="1430" spans="1:11" x14ac:dyDescent="0.3">
      <c r="A1430" s="1">
        <v>28053</v>
      </c>
      <c r="B1430" t="s">
        <v>2498</v>
      </c>
      <c r="C1430" t="s">
        <v>2499</v>
      </c>
      <c r="D1430" s="3">
        <v>9375</v>
      </c>
      <c r="E1430" s="26">
        <v>418.49</v>
      </c>
      <c r="F1430" s="26">
        <f t="shared" si="44"/>
        <v>22.401968983727208</v>
      </c>
      <c r="G1430" s="21">
        <f>IF(F1430&lt;=86,Spectrum.Pricing.Table!$C$8, IF(F1430&lt;=499,Spectrum.Pricing.Table!$C$9,IF(F1430&lt;=999,Spectrum.Pricing.Table!$C$10,IF(F1430&gt;1000,Spectrum.Pricing.Table!$C$11))))</f>
        <v>0</v>
      </c>
      <c r="H1430" s="22" t="e">
        <f>VLOOKUP(G1430,Spectrum.Pricing.Table!$C$7:$H$11,3,0)</f>
        <v>#N/A</v>
      </c>
      <c r="I1430" s="28" t="e">
        <f>VLOOKUP(G1430,Spectrum.Pricing.Table!$C$7:$H$11,4,0)</f>
        <v>#N/A</v>
      </c>
      <c r="J1430" s="26">
        <v>70</v>
      </c>
      <c r="K1430" s="24" t="e">
        <f t="shared" si="45"/>
        <v>#N/A</v>
      </c>
    </row>
    <row r="1431" spans="1:11" x14ac:dyDescent="0.3">
      <c r="A1431" s="1">
        <v>28055</v>
      </c>
      <c r="B1431" t="s">
        <v>2500</v>
      </c>
      <c r="C1431" t="s">
        <v>2501</v>
      </c>
      <c r="D1431" s="3">
        <v>1406</v>
      </c>
      <c r="E1431" s="26">
        <v>413.05</v>
      </c>
      <c r="F1431" s="26">
        <f t="shared" si="44"/>
        <v>3.4039462534802083</v>
      </c>
      <c r="G1431" s="21">
        <f>IF(F1431&lt;=86,Spectrum.Pricing.Table!$C$8, IF(F1431&lt;=499,Spectrum.Pricing.Table!$C$9,IF(F1431&lt;=999,Spectrum.Pricing.Table!$C$10,IF(F1431&gt;1000,Spectrum.Pricing.Table!$C$11))))</f>
        <v>0</v>
      </c>
      <c r="H1431" s="22" t="e">
        <f>VLOOKUP(G1431,Spectrum.Pricing.Table!$C$7:$H$11,3,0)</f>
        <v>#N/A</v>
      </c>
      <c r="I1431" s="28" t="e">
        <f>VLOOKUP(G1431,Spectrum.Pricing.Table!$C$7:$H$11,4,0)</f>
        <v>#N/A</v>
      </c>
      <c r="J1431" s="26">
        <v>70</v>
      </c>
      <c r="K1431" s="24" t="e">
        <f t="shared" si="45"/>
        <v>#N/A</v>
      </c>
    </row>
    <row r="1432" spans="1:11" x14ac:dyDescent="0.3">
      <c r="A1432" s="1">
        <v>28057</v>
      </c>
      <c r="B1432" t="s">
        <v>2502</v>
      </c>
      <c r="C1432" t="s">
        <v>2503</v>
      </c>
      <c r="D1432" s="3">
        <v>23401</v>
      </c>
      <c r="E1432" s="26">
        <v>532.79</v>
      </c>
      <c r="F1432" s="26">
        <f t="shared" si="44"/>
        <v>43.921620150528355</v>
      </c>
      <c r="G1432" s="21">
        <f>IF(F1432&lt;=86,Spectrum.Pricing.Table!$C$8, IF(F1432&lt;=499,Spectrum.Pricing.Table!$C$9,IF(F1432&lt;=999,Spectrum.Pricing.Table!$C$10,IF(F1432&gt;1000,Spectrum.Pricing.Table!$C$11))))</f>
        <v>0</v>
      </c>
      <c r="H1432" s="22" t="e">
        <f>VLOOKUP(G1432,Spectrum.Pricing.Table!$C$7:$H$11,3,0)</f>
        <v>#N/A</v>
      </c>
      <c r="I1432" s="28" t="e">
        <f>VLOOKUP(G1432,Spectrum.Pricing.Table!$C$7:$H$11,4,0)</f>
        <v>#N/A</v>
      </c>
      <c r="J1432" s="26">
        <v>70</v>
      </c>
      <c r="K1432" s="24" t="e">
        <f t="shared" si="45"/>
        <v>#N/A</v>
      </c>
    </row>
    <row r="1433" spans="1:11" x14ac:dyDescent="0.3">
      <c r="A1433" s="1">
        <v>28059</v>
      </c>
      <c r="B1433" t="s">
        <v>2504</v>
      </c>
      <c r="C1433" t="s">
        <v>81</v>
      </c>
      <c r="D1433" s="3">
        <v>139668</v>
      </c>
      <c r="E1433" s="26">
        <v>722.75</v>
      </c>
      <c r="F1433" s="26">
        <f t="shared" si="44"/>
        <v>193.24524386025595</v>
      </c>
      <c r="G1433" s="21">
        <f>IF(F1433&lt;=86,Spectrum.Pricing.Table!$C$8, IF(F1433&lt;=499,Spectrum.Pricing.Table!$C$9,IF(F1433&lt;=999,Spectrum.Pricing.Table!$C$10,IF(F1433&gt;1000,Spectrum.Pricing.Table!$C$11))))</f>
        <v>0</v>
      </c>
      <c r="H1433" s="22" t="e">
        <f>VLOOKUP(G1433,Spectrum.Pricing.Table!$C$7:$H$11,3,0)</f>
        <v>#N/A</v>
      </c>
      <c r="I1433" s="28" t="e">
        <f>VLOOKUP(G1433,Spectrum.Pricing.Table!$C$7:$H$11,4,0)</f>
        <v>#N/A</v>
      </c>
      <c r="J1433" s="26">
        <v>70</v>
      </c>
      <c r="K1433" s="24" t="e">
        <f t="shared" si="45"/>
        <v>#N/A</v>
      </c>
    </row>
    <row r="1434" spans="1:11" x14ac:dyDescent="0.3">
      <c r="A1434" s="1">
        <v>28061</v>
      </c>
      <c r="B1434" t="s">
        <v>2505</v>
      </c>
      <c r="C1434" t="s">
        <v>911</v>
      </c>
      <c r="D1434" s="3">
        <v>17062</v>
      </c>
      <c r="E1434" s="26">
        <v>676.24</v>
      </c>
      <c r="F1434" s="26">
        <f t="shared" si="44"/>
        <v>25.230687329942032</v>
      </c>
      <c r="G1434" s="21">
        <f>IF(F1434&lt;=86,Spectrum.Pricing.Table!$C$8, IF(F1434&lt;=499,Spectrum.Pricing.Table!$C$9,IF(F1434&lt;=999,Spectrum.Pricing.Table!$C$10,IF(F1434&gt;1000,Spectrum.Pricing.Table!$C$11))))</f>
        <v>0</v>
      </c>
      <c r="H1434" s="22" t="e">
        <f>VLOOKUP(G1434,Spectrum.Pricing.Table!$C$7:$H$11,3,0)</f>
        <v>#N/A</v>
      </c>
      <c r="I1434" s="28" t="e">
        <f>VLOOKUP(G1434,Spectrum.Pricing.Table!$C$7:$H$11,4,0)</f>
        <v>#N/A</v>
      </c>
      <c r="J1434" s="26">
        <v>70</v>
      </c>
      <c r="K1434" s="24" t="e">
        <f t="shared" si="45"/>
        <v>#N/A</v>
      </c>
    </row>
    <row r="1435" spans="1:11" x14ac:dyDescent="0.3">
      <c r="A1435" s="1">
        <v>28063</v>
      </c>
      <c r="B1435" t="s">
        <v>2506</v>
      </c>
      <c r="C1435" t="s">
        <v>83</v>
      </c>
      <c r="D1435" s="3">
        <v>7726</v>
      </c>
      <c r="E1435" s="26">
        <v>519.92999999999995</v>
      </c>
      <c r="F1435" s="26">
        <f t="shared" si="44"/>
        <v>14.859692650933781</v>
      </c>
      <c r="G1435" s="21">
        <f>IF(F1435&lt;=86,Spectrum.Pricing.Table!$C$8, IF(F1435&lt;=499,Spectrum.Pricing.Table!$C$9,IF(F1435&lt;=999,Spectrum.Pricing.Table!$C$10,IF(F1435&gt;1000,Spectrum.Pricing.Table!$C$11))))</f>
        <v>0</v>
      </c>
      <c r="H1435" s="22" t="e">
        <f>VLOOKUP(G1435,Spectrum.Pricing.Table!$C$7:$H$11,3,0)</f>
        <v>#N/A</v>
      </c>
      <c r="I1435" s="28" t="e">
        <f>VLOOKUP(G1435,Spectrum.Pricing.Table!$C$7:$H$11,4,0)</f>
        <v>#N/A</v>
      </c>
      <c r="J1435" s="26">
        <v>70</v>
      </c>
      <c r="K1435" s="24" t="e">
        <f t="shared" si="45"/>
        <v>#N/A</v>
      </c>
    </row>
    <row r="1436" spans="1:11" x14ac:dyDescent="0.3">
      <c r="A1436" s="1">
        <v>28065</v>
      </c>
      <c r="B1436" t="s">
        <v>2507</v>
      </c>
      <c r="C1436" t="s">
        <v>2508</v>
      </c>
      <c r="D1436" s="3">
        <v>12487</v>
      </c>
      <c r="E1436" s="26">
        <v>408.44</v>
      </c>
      <c r="F1436" s="26">
        <f t="shared" si="44"/>
        <v>30.572421897953188</v>
      </c>
      <c r="G1436" s="21">
        <f>IF(F1436&lt;=86,Spectrum.Pricing.Table!$C$8, IF(F1436&lt;=499,Spectrum.Pricing.Table!$C$9,IF(F1436&lt;=999,Spectrum.Pricing.Table!$C$10,IF(F1436&gt;1000,Spectrum.Pricing.Table!$C$11))))</f>
        <v>0</v>
      </c>
      <c r="H1436" s="22" t="e">
        <f>VLOOKUP(G1436,Spectrum.Pricing.Table!$C$7:$H$11,3,0)</f>
        <v>#N/A</v>
      </c>
      <c r="I1436" s="28" t="e">
        <f>VLOOKUP(G1436,Spectrum.Pricing.Table!$C$7:$H$11,4,0)</f>
        <v>#N/A</v>
      </c>
      <c r="J1436" s="26">
        <v>70</v>
      </c>
      <c r="K1436" s="24" t="e">
        <f t="shared" si="45"/>
        <v>#N/A</v>
      </c>
    </row>
    <row r="1437" spans="1:11" x14ac:dyDescent="0.3">
      <c r="A1437" s="1">
        <v>28067</v>
      </c>
      <c r="B1437" t="s">
        <v>2509</v>
      </c>
      <c r="C1437" t="s">
        <v>919</v>
      </c>
      <c r="D1437" s="3">
        <v>67761</v>
      </c>
      <c r="E1437" s="26">
        <v>694.8</v>
      </c>
      <c r="F1437" s="26">
        <f t="shared" si="44"/>
        <v>97.525906735751306</v>
      </c>
      <c r="G1437" s="21">
        <f>IF(F1437&lt;=86,Spectrum.Pricing.Table!$C$8, IF(F1437&lt;=499,Spectrum.Pricing.Table!$C$9,IF(F1437&lt;=999,Spectrum.Pricing.Table!$C$10,IF(F1437&gt;1000,Spectrum.Pricing.Table!$C$11))))</f>
        <v>0</v>
      </c>
      <c r="H1437" s="22" t="e">
        <f>VLOOKUP(G1437,Spectrum.Pricing.Table!$C$7:$H$11,3,0)</f>
        <v>#N/A</v>
      </c>
      <c r="I1437" s="28" t="e">
        <f>VLOOKUP(G1437,Spectrum.Pricing.Table!$C$7:$H$11,4,0)</f>
        <v>#N/A</v>
      </c>
      <c r="J1437" s="26">
        <v>70</v>
      </c>
      <c r="K1437" s="24" t="e">
        <f t="shared" si="45"/>
        <v>#N/A</v>
      </c>
    </row>
    <row r="1438" spans="1:11" x14ac:dyDescent="0.3">
      <c r="A1438" s="1">
        <v>28069</v>
      </c>
      <c r="B1438" t="s">
        <v>2510</v>
      </c>
      <c r="C1438" t="s">
        <v>2511</v>
      </c>
      <c r="D1438" s="3">
        <v>10456</v>
      </c>
      <c r="E1438" s="26">
        <v>766.18</v>
      </c>
      <c r="F1438" s="26">
        <f t="shared" si="44"/>
        <v>13.646923699391788</v>
      </c>
      <c r="G1438" s="21">
        <f>IF(F1438&lt;=86,Spectrum.Pricing.Table!$C$8, IF(F1438&lt;=499,Spectrum.Pricing.Table!$C$9,IF(F1438&lt;=999,Spectrum.Pricing.Table!$C$10,IF(F1438&gt;1000,Spectrum.Pricing.Table!$C$11))))</f>
        <v>0</v>
      </c>
      <c r="H1438" s="22" t="e">
        <f>VLOOKUP(G1438,Spectrum.Pricing.Table!$C$7:$H$11,3,0)</f>
        <v>#N/A</v>
      </c>
      <c r="I1438" s="28" t="e">
        <f>VLOOKUP(G1438,Spectrum.Pricing.Table!$C$7:$H$11,4,0)</f>
        <v>#N/A</v>
      </c>
      <c r="J1438" s="26">
        <v>70</v>
      </c>
      <c r="K1438" s="24" t="e">
        <f t="shared" si="45"/>
        <v>#N/A</v>
      </c>
    </row>
    <row r="1439" spans="1:11" x14ac:dyDescent="0.3">
      <c r="A1439" s="1">
        <v>28071</v>
      </c>
      <c r="B1439" t="s">
        <v>2512</v>
      </c>
      <c r="C1439" t="s">
        <v>309</v>
      </c>
      <c r="D1439" s="3">
        <v>47351</v>
      </c>
      <c r="E1439" s="26">
        <v>631.71</v>
      </c>
      <c r="F1439" s="26">
        <f t="shared" si="44"/>
        <v>74.956863117569767</v>
      </c>
      <c r="G1439" s="21">
        <f>IF(F1439&lt;=86,Spectrum.Pricing.Table!$C$8, IF(F1439&lt;=499,Spectrum.Pricing.Table!$C$9,IF(F1439&lt;=999,Spectrum.Pricing.Table!$C$10,IF(F1439&gt;1000,Spectrum.Pricing.Table!$C$11))))</f>
        <v>0</v>
      </c>
      <c r="H1439" s="22" t="e">
        <f>VLOOKUP(G1439,Spectrum.Pricing.Table!$C$7:$H$11,3,0)</f>
        <v>#N/A</v>
      </c>
      <c r="I1439" s="28" t="e">
        <f>VLOOKUP(G1439,Spectrum.Pricing.Table!$C$7:$H$11,4,0)</f>
        <v>#N/A</v>
      </c>
      <c r="J1439" s="26">
        <v>70</v>
      </c>
      <c r="K1439" s="24" t="e">
        <f t="shared" si="45"/>
        <v>#N/A</v>
      </c>
    </row>
    <row r="1440" spans="1:11" x14ac:dyDescent="0.3">
      <c r="A1440" s="1">
        <v>28073</v>
      </c>
      <c r="B1440" t="s">
        <v>2513</v>
      </c>
      <c r="C1440" t="s">
        <v>86</v>
      </c>
      <c r="D1440" s="3">
        <v>55658</v>
      </c>
      <c r="E1440" s="26">
        <v>497.06</v>
      </c>
      <c r="F1440" s="26">
        <f t="shared" si="44"/>
        <v>111.97440952802478</v>
      </c>
      <c r="G1440" s="21">
        <f>IF(F1440&lt;=86,Spectrum.Pricing.Table!$C$8, IF(F1440&lt;=499,Spectrum.Pricing.Table!$C$9,IF(F1440&lt;=999,Spectrum.Pricing.Table!$C$10,IF(F1440&gt;1000,Spectrum.Pricing.Table!$C$11))))</f>
        <v>0</v>
      </c>
      <c r="H1440" s="22" t="e">
        <f>VLOOKUP(G1440,Spectrum.Pricing.Table!$C$7:$H$11,3,0)</f>
        <v>#N/A</v>
      </c>
      <c r="I1440" s="28" t="e">
        <f>VLOOKUP(G1440,Spectrum.Pricing.Table!$C$7:$H$11,4,0)</f>
        <v>#N/A</v>
      </c>
      <c r="J1440" s="26">
        <v>70</v>
      </c>
      <c r="K1440" s="24" t="e">
        <f t="shared" si="45"/>
        <v>#N/A</v>
      </c>
    </row>
    <row r="1441" spans="1:11" x14ac:dyDescent="0.3">
      <c r="A1441" s="1">
        <v>28075</v>
      </c>
      <c r="B1441" t="s">
        <v>2514</v>
      </c>
      <c r="C1441" t="s">
        <v>88</v>
      </c>
      <c r="D1441" s="3">
        <v>80261</v>
      </c>
      <c r="E1441" s="26">
        <v>703.63</v>
      </c>
      <c r="F1441" s="26">
        <f t="shared" si="44"/>
        <v>114.06705228600259</v>
      </c>
      <c r="G1441" s="21">
        <f>IF(F1441&lt;=86,Spectrum.Pricing.Table!$C$8, IF(F1441&lt;=499,Spectrum.Pricing.Table!$C$9,IF(F1441&lt;=999,Spectrum.Pricing.Table!$C$10,IF(F1441&gt;1000,Spectrum.Pricing.Table!$C$11))))</f>
        <v>0</v>
      </c>
      <c r="H1441" s="22" t="e">
        <f>VLOOKUP(G1441,Spectrum.Pricing.Table!$C$7:$H$11,3,0)</f>
        <v>#N/A</v>
      </c>
      <c r="I1441" s="28" t="e">
        <f>VLOOKUP(G1441,Spectrum.Pricing.Table!$C$7:$H$11,4,0)</f>
        <v>#N/A</v>
      </c>
      <c r="J1441" s="26">
        <v>70</v>
      </c>
      <c r="K1441" s="24" t="e">
        <f t="shared" si="45"/>
        <v>#N/A</v>
      </c>
    </row>
    <row r="1442" spans="1:11" x14ac:dyDescent="0.3">
      <c r="A1442" s="1">
        <v>28077</v>
      </c>
      <c r="B1442" t="s">
        <v>2515</v>
      </c>
      <c r="C1442" t="s">
        <v>90</v>
      </c>
      <c r="D1442" s="3">
        <v>12929</v>
      </c>
      <c r="E1442" s="26">
        <v>430.67</v>
      </c>
      <c r="F1442" s="26">
        <f t="shared" si="44"/>
        <v>30.020665474725426</v>
      </c>
      <c r="G1442" s="21">
        <f>IF(F1442&lt;=86,Spectrum.Pricing.Table!$C$8, IF(F1442&lt;=499,Spectrum.Pricing.Table!$C$9,IF(F1442&lt;=999,Spectrum.Pricing.Table!$C$10,IF(F1442&gt;1000,Spectrum.Pricing.Table!$C$11))))</f>
        <v>0</v>
      </c>
      <c r="H1442" s="22" t="e">
        <f>VLOOKUP(G1442,Spectrum.Pricing.Table!$C$7:$H$11,3,0)</f>
        <v>#N/A</v>
      </c>
      <c r="I1442" s="28" t="e">
        <f>VLOOKUP(G1442,Spectrum.Pricing.Table!$C$7:$H$11,4,0)</f>
        <v>#N/A</v>
      </c>
      <c r="J1442" s="26">
        <v>70</v>
      </c>
      <c r="K1442" s="24" t="e">
        <f t="shared" si="45"/>
        <v>#N/A</v>
      </c>
    </row>
    <row r="1443" spans="1:11" x14ac:dyDescent="0.3">
      <c r="A1443" s="1">
        <v>28079</v>
      </c>
      <c r="B1443" t="s">
        <v>2516</v>
      </c>
      <c r="C1443" t="s">
        <v>2517</v>
      </c>
      <c r="D1443" s="3">
        <v>23805</v>
      </c>
      <c r="E1443" s="26">
        <v>583</v>
      </c>
      <c r="F1443" s="26">
        <f t="shared" si="44"/>
        <v>40.831903945111492</v>
      </c>
      <c r="G1443" s="21">
        <f>IF(F1443&lt;=86,Spectrum.Pricing.Table!$C$8, IF(F1443&lt;=499,Spectrum.Pricing.Table!$C$9,IF(F1443&lt;=999,Spectrum.Pricing.Table!$C$10,IF(F1443&gt;1000,Spectrum.Pricing.Table!$C$11))))</f>
        <v>0</v>
      </c>
      <c r="H1443" s="22" t="e">
        <f>VLOOKUP(G1443,Spectrum.Pricing.Table!$C$7:$H$11,3,0)</f>
        <v>#N/A</v>
      </c>
      <c r="I1443" s="28" t="e">
        <f>VLOOKUP(G1443,Spectrum.Pricing.Table!$C$7:$H$11,4,0)</f>
        <v>#N/A</v>
      </c>
      <c r="J1443" s="26">
        <v>70</v>
      </c>
      <c r="K1443" s="24" t="e">
        <f t="shared" si="45"/>
        <v>#N/A</v>
      </c>
    </row>
    <row r="1444" spans="1:11" x14ac:dyDescent="0.3">
      <c r="A1444" s="1">
        <v>28081</v>
      </c>
      <c r="B1444" t="s">
        <v>2518</v>
      </c>
      <c r="C1444" t="s">
        <v>92</v>
      </c>
      <c r="D1444" s="3">
        <v>82910</v>
      </c>
      <c r="E1444" s="26">
        <v>449.95</v>
      </c>
      <c r="F1444" s="26">
        <f t="shared" si="44"/>
        <v>184.26491832425825</v>
      </c>
      <c r="G1444" s="21">
        <f>IF(F1444&lt;=86,Spectrum.Pricing.Table!$C$8, IF(F1444&lt;=499,Spectrum.Pricing.Table!$C$9,IF(F1444&lt;=999,Spectrum.Pricing.Table!$C$10,IF(F1444&gt;1000,Spectrum.Pricing.Table!$C$11))))</f>
        <v>0</v>
      </c>
      <c r="H1444" s="22" t="e">
        <f>VLOOKUP(G1444,Spectrum.Pricing.Table!$C$7:$H$11,3,0)</f>
        <v>#N/A</v>
      </c>
      <c r="I1444" s="28" t="e">
        <f>VLOOKUP(G1444,Spectrum.Pricing.Table!$C$7:$H$11,4,0)</f>
        <v>#N/A</v>
      </c>
      <c r="J1444" s="26">
        <v>70</v>
      </c>
      <c r="K1444" s="24" t="e">
        <f t="shared" si="45"/>
        <v>#N/A</v>
      </c>
    </row>
    <row r="1445" spans="1:11" x14ac:dyDescent="0.3">
      <c r="A1445" s="1">
        <v>28083</v>
      </c>
      <c r="B1445" t="s">
        <v>2519</v>
      </c>
      <c r="C1445" t="s">
        <v>2520</v>
      </c>
      <c r="D1445" s="3">
        <v>32317</v>
      </c>
      <c r="E1445" s="26">
        <v>592.54</v>
      </c>
      <c r="F1445" s="26">
        <f t="shared" si="44"/>
        <v>54.5397779052891</v>
      </c>
      <c r="G1445" s="21">
        <f>IF(F1445&lt;=86,Spectrum.Pricing.Table!$C$8, IF(F1445&lt;=499,Spectrum.Pricing.Table!$C$9,IF(F1445&lt;=999,Spectrum.Pricing.Table!$C$10,IF(F1445&gt;1000,Spectrum.Pricing.Table!$C$11))))</f>
        <v>0</v>
      </c>
      <c r="H1445" s="22" t="e">
        <f>VLOOKUP(G1445,Spectrum.Pricing.Table!$C$7:$H$11,3,0)</f>
        <v>#N/A</v>
      </c>
      <c r="I1445" s="28" t="e">
        <f>VLOOKUP(G1445,Spectrum.Pricing.Table!$C$7:$H$11,4,0)</f>
        <v>#N/A</v>
      </c>
      <c r="J1445" s="26">
        <v>70</v>
      </c>
      <c r="K1445" s="24" t="e">
        <f t="shared" si="45"/>
        <v>#N/A</v>
      </c>
    </row>
    <row r="1446" spans="1:11" x14ac:dyDescent="0.3">
      <c r="A1446" s="1">
        <v>28085</v>
      </c>
      <c r="B1446" t="s">
        <v>2521</v>
      </c>
      <c r="C1446" t="s">
        <v>313</v>
      </c>
      <c r="D1446" s="3">
        <v>34869</v>
      </c>
      <c r="E1446" s="26">
        <v>586.11</v>
      </c>
      <c r="F1446" s="26">
        <f t="shared" si="44"/>
        <v>59.492245482929825</v>
      </c>
      <c r="G1446" s="21">
        <f>IF(F1446&lt;=86,Spectrum.Pricing.Table!$C$8, IF(F1446&lt;=499,Spectrum.Pricing.Table!$C$9,IF(F1446&lt;=999,Spectrum.Pricing.Table!$C$10,IF(F1446&gt;1000,Spectrum.Pricing.Table!$C$11))))</f>
        <v>0</v>
      </c>
      <c r="H1446" s="22" t="e">
        <f>VLOOKUP(G1446,Spectrum.Pricing.Table!$C$7:$H$11,3,0)</f>
        <v>#N/A</v>
      </c>
      <c r="I1446" s="28" t="e">
        <f>VLOOKUP(G1446,Spectrum.Pricing.Table!$C$7:$H$11,4,0)</f>
        <v>#N/A</v>
      </c>
      <c r="J1446" s="26">
        <v>70</v>
      </c>
      <c r="K1446" s="24" t="e">
        <f t="shared" si="45"/>
        <v>#N/A</v>
      </c>
    </row>
    <row r="1447" spans="1:11" x14ac:dyDescent="0.3">
      <c r="A1447" s="1">
        <v>28087</v>
      </c>
      <c r="B1447" t="s">
        <v>2522</v>
      </c>
      <c r="C1447" t="s">
        <v>97</v>
      </c>
      <c r="D1447" s="3">
        <v>59779</v>
      </c>
      <c r="E1447" s="26">
        <v>505.51</v>
      </c>
      <c r="F1447" s="26">
        <f t="shared" si="44"/>
        <v>118.25483175407015</v>
      </c>
      <c r="G1447" s="21">
        <f>IF(F1447&lt;=86,Spectrum.Pricing.Table!$C$8, IF(F1447&lt;=499,Spectrum.Pricing.Table!$C$9,IF(F1447&lt;=999,Spectrum.Pricing.Table!$C$10,IF(F1447&gt;1000,Spectrum.Pricing.Table!$C$11))))</f>
        <v>0</v>
      </c>
      <c r="H1447" s="22" t="e">
        <f>VLOOKUP(G1447,Spectrum.Pricing.Table!$C$7:$H$11,3,0)</f>
        <v>#N/A</v>
      </c>
      <c r="I1447" s="28" t="e">
        <f>VLOOKUP(G1447,Spectrum.Pricing.Table!$C$7:$H$11,4,0)</f>
        <v>#N/A</v>
      </c>
      <c r="J1447" s="26">
        <v>70</v>
      </c>
      <c r="K1447" s="24" t="e">
        <f t="shared" si="45"/>
        <v>#N/A</v>
      </c>
    </row>
    <row r="1448" spans="1:11" x14ac:dyDescent="0.3">
      <c r="A1448" s="1">
        <v>28089</v>
      </c>
      <c r="B1448" t="s">
        <v>2523</v>
      </c>
      <c r="C1448" t="s">
        <v>101</v>
      </c>
      <c r="D1448" s="3">
        <v>95203</v>
      </c>
      <c r="E1448" s="26">
        <v>714.51</v>
      </c>
      <c r="F1448" s="26">
        <f t="shared" si="44"/>
        <v>133.24236189836392</v>
      </c>
      <c r="G1448" s="21">
        <f>IF(F1448&lt;=86,Spectrum.Pricing.Table!$C$8, IF(F1448&lt;=499,Spectrum.Pricing.Table!$C$9,IF(F1448&lt;=999,Spectrum.Pricing.Table!$C$10,IF(F1448&gt;1000,Spectrum.Pricing.Table!$C$11))))</f>
        <v>0</v>
      </c>
      <c r="H1448" s="22" t="e">
        <f>VLOOKUP(G1448,Spectrum.Pricing.Table!$C$7:$H$11,3,0)</f>
        <v>#N/A</v>
      </c>
      <c r="I1448" s="28" t="e">
        <f>VLOOKUP(G1448,Spectrum.Pricing.Table!$C$7:$H$11,4,0)</f>
        <v>#N/A</v>
      </c>
      <c r="J1448" s="26">
        <v>70</v>
      </c>
      <c r="K1448" s="24" t="e">
        <f t="shared" si="45"/>
        <v>#N/A</v>
      </c>
    </row>
    <row r="1449" spans="1:11" x14ac:dyDescent="0.3">
      <c r="A1449" s="1">
        <v>28091</v>
      </c>
      <c r="B1449" t="s">
        <v>2524</v>
      </c>
      <c r="C1449" t="s">
        <v>105</v>
      </c>
      <c r="D1449" s="3">
        <v>27088</v>
      </c>
      <c r="E1449" s="26">
        <v>542.38</v>
      </c>
      <c r="F1449" s="26">
        <f t="shared" si="44"/>
        <v>49.942844500165933</v>
      </c>
      <c r="G1449" s="21">
        <f>IF(F1449&lt;=86,Spectrum.Pricing.Table!$C$8, IF(F1449&lt;=499,Spectrum.Pricing.Table!$C$9,IF(F1449&lt;=999,Spectrum.Pricing.Table!$C$10,IF(F1449&gt;1000,Spectrum.Pricing.Table!$C$11))))</f>
        <v>0</v>
      </c>
      <c r="H1449" s="22" t="e">
        <f>VLOOKUP(G1449,Spectrum.Pricing.Table!$C$7:$H$11,3,0)</f>
        <v>#N/A</v>
      </c>
      <c r="I1449" s="28" t="e">
        <f>VLOOKUP(G1449,Spectrum.Pricing.Table!$C$7:$H$11,4,0)</f>
        <v>#N/A</v>
      </c>
      <c r="J1449" s="26">
        <v>70</v>
      </c>
      <c r="K1449" s="24" t="e">
        <f t="shared" si="45"/>
        <v>#N/A</v>
      </c>
    </row>
    <row r="1450" spans="1:11" x14ac:dyDescent="0.3">
      <c r="A1450" s="1">
        <v>28093</v>
      </c>
      <c r="B1450" t="s">
        <v>2525</v>
      </c>
      <c r="C1450" t="s">
        <v>107</v>
      </c>
      <c r="D1450" s="3">
        <v>37144</v>
      </c>
      <c r="E1450" s="26">
        <v>706.19</v>
      </c>
      <c r="F1450" s="26">
        <f t="shared" si="44"/>
        <v>52.597742817088879</v>
      </c>
      <c r="G1450" s="21">
        <f>IF(F1450&lt;=86,Spectrum.Pricing.Table!$C$8, IF(F1450&lt;=499,Spectrum.Pricing.Table!$C$9,IF(F1450&lt;=999,Spectrum.Pricing.Table!$C$10,IF(F1450&gt;1000,Spectrum.Pricing.Table!$C$11))))</f>
        <v>0</v>
      </c>
      <c r="H1450" s="22" t="e">
        <f>VLOOKUP(G1450,Spectrum.Pricing.Table!$C$7:$H$11,3,0)</f>
        <v>#N/A</v>
      </c>
      <c r="I1450" s="28" t="e">
        <f>VLOOKUP(G1450,Spectrum.Pricing.Table!$C$7:$H$11,4,0)</f>
        <v>#N/A</v>
      </c>
      <c r="J1450" s="26">
        <v>70</v>
      </c>
      <c r="K1450" s="24" t="e">
        <f t="shared" si="45"/>
        <v>#N/A</v>
      </c>
    </row>
    <row r="1451" spans="1:11" x14ac:dyDescent="0.3">
      <c r="A1451" s="1">
        <v>28095</v>
      </c>
      <c r="B1451" t="s">
        <v>2526</v>
      </c>
      <c r="C1451" t="s">
        <v>112</v>
      </c>
      <c r="D1451" s="3">
        <v>36989</v>
      </c>
      <c r="E1451" s="26">
        <v>765.09</v>
      </c>
      <c r="F1451" s="26">
        <f t="shared" si="44"/>
        <v>48.345946228548272</v>
      </c>
      <c r="G1451" s="21">
        <f>IF(F1451&lt;=86,Spectrum.Pricing.Table!$C$8, IF(F1451&lt;=499,Spectrum.Pricing.Table!$C$9,IF(F1451&lt;=999,Spectrum.Pricing.Table!$C$10,IF(F1451&gt;1000,Spectrum.Pricing.Table!$C$11))))</f>
        <v>0</v>
      </c>
      <c r="H1451" s="22" t="e">
        <f>VLOOKUP(G1451,Spectrum.Pricing.Table!$C$7:$H$11,3,0)</f>
        <v>#N/A</v>
      </c>
      <c r="I1451" s="28" t="e">
        <f>VLOOKUP(G1451,Spectrum.Pricing.Table!$C$7:$H$11,4,0)</f>
        <v>#N/A</v>
      </c>
      <c r="J1451" s="26">
        <v>70</v>
      </c>
      <c r="K1451" s="24" t="e">
        <f t="shared" si="45"/>
        <v>#N/A</v>
      </c>
    </row>
    <row r="1452" spans="1:11" x14ac:dyDescent="0.3">
      <c r="A1452" s="1">
        <v>28097</v>
      </c>
      <c r="B1452" t="s">
        <v>2527</v>
      </c>
      <c r="C1452" t="s">
        <v>114</v>
      </c>
      <c r="D1452" s="3">
        <v>10925</v>
      </c>
      <c r="E1452" s="26">
        <v>406.98</v>
      </c>
      <c r="F1452" s="26">
        <f t="shared" si="44"/>
        <v>26.844070961718021</v>
      </c>
      <c r="G1452" s="21">
        <f>IF(F1452&lt;=86,Spectrum.Pricing.Table!$C$8, IF(F1452&lt;=499,Spectrum.Pricing.Table!$C$9,IF(F1452&lt;=999,Spectrum.Pricing.Table!$C$10,IF(F1452&gt;1000,Spectrum.Pricing.Table!$C$11))))</f>
        <v>0</v>
      </c>
      <c r="H1452" s="22" t="e">
        <f>VLOOKUP(G1452,Spectrum.Pricing.Table!$C$7:$H$11,3,0)</f>
        <v>#N/A</v>
      </c>
      <c r="I1452" s="28" t="e">
        <f>VLOOKUP(G1452,Spectrum.Pricing.Table!$C$7:$H$11,4,0)</f>
        <v>#N/A</v>
      </c>
      <c r="J1452" s="26">
        <v>70</v>
      </c>
      <c r="K1452" s="24" t="e">
        <f t="shared" si="45"/>
        <v>#N/A</v>
      </c>
    </row>
    <row r="1453" spans="1:11" x14ac:dyDescent="0.3">
      <c r="A1453" s="1">
        <v>28099</v>
      </c>
      <c r="B1453" t="s">
        <v>2528</v>
      </c>
      <c r="C1453" t="s">
        <v>2529</v>
      </c>
      <c r="D1453" s="3">
        <v>29676</v>
      </c>
      <c r="E1453" s="26">
        <v>570.14</v>
      </c>
      <c r="F1453" s="26">
        <f t="shared" si="44"/>
        <v>52.050373592450981</v>
      </c>
      <c r="G1453" s="21">
        <f>IF(F1453&lt;=86,Spectrum.Pricing.Table!$C$8, IF(F1453&lt;=499,Spectrum.Pricing.Table!$C$9,IF(F1453&lt;=999,Spectrum.Pricing.Table!$C$10,IF(F1453&gt;1000,Spectrum.Pricing.Table!$C$11))))</f>
        <v>0</v>
      </c>
      <c r="H1453" s="22" t="e">
        <f>VLOOKUP(G1453,Spectrum.Pricing.Table!$C$7:$H$11,3,0)</f>
        <v>#N/A</v>
      </c>
      <c r="I1453" s="28" t="e">
        <f>VLOOKUP(G1453,Spectrum.Pricing.Table!$C$7:$H$11,4,0)</f>
        <v>#N/A</v>
      </c>
      <c r="J1453" s="26">
        <v>70</v>
      </c>
      <c r="K1453" s="24" t="e">
        <f t="shared" si="45"/>
        <v>#N/A</v>
      </c>
    </row>
    <row r="1454" spans="1:11" x14ac:dyDescent="0.3">
      <c r="A1454" s="1">
        <v>28101</v>
      </c>
      <c r="B1454" t="s">
        <v>2530</v>
      </c>
      <c r="C1454" t="s">
        <v>331</v>
      </c>
      <c r="D1454" s="3">
        <v>21720</v>
      </c>
      <c r="E1454" s="26">
        <v>578.1</v>
      </c>
      <c r="F1454" s="26">
        <f t="shared" si="44"/>
        <v>37.571354436948624</v>
      </c>
      <c r="G1454" s="21">
        <f>IF(F1454&lt;=86,Spectrum.Pricing.Table!$C$8, IF(F1454&lt;=499,Spectrum.Pricing.Table!$C$9,IF(F1454&lt;=999,Spectrum.Pricing.Table!$C$10,IF(F1454&gt;1000,Spectrum.Pricing.Table!$C$11))))</f>
        <v>0</v>
      </c>
      <c r="H1454" s="22" t="e">
        <f>VLOOKUP(G1454,Spectrum.Pricing.Table!$C$7:$H$11,3,0)</f>
        <v>#N/A</v>
      </c>
      <c r="I1454" s="28" t="e">
        <f>VLOOKUP(G1454,Spectrum.Pricing.Table!$C$7:$H$11,4,0)</f>
        <v>#N/A</v>
      </c>
      <c r="J1454" s="26">
        <v>70</v>
      </c>
      <c r="K1454" s="24" t="e">
        <f t="shared" si="45"/>
        <v>#N/A</v>
      </c>
    </row>
    <row r="1455" spans="1:11" x14ac:dyDescent="0.3">
      <c r="A1455" s="1">
        <v>28103</v>
      </c>
      <c r="B1455" t="s">
        <v>2531</v>
      </c>
      <c r="C1455" t="s">
        <v>2532</v>
      </c>
      <c r="D1455" s="3">
        <v>11545</v>
      </c>
      <c r="E1455" s="26">
        <v>695.14</v>
      </c>
      <c r="F1455" s="26">
        <f t="shared" si="44"/>
        <v>16.608165261673907</v>
      </c>
      <c r="G1455" s="21">
        <f>IF(F1455&lt;=86,Spectrum.Pricing.Table!$C$8, IF(F1455&lt;=499,Spectrum.Pricing.Table!$C$9,IF(F1455&lt;=999,Spectrum.Pricing.Table!$C$10,IF(F1455&gt;1000,Spectrum.Pricing.Table!$C$11))))</f>
        <v>0</v>
      </c>
      <c r="H1455" s="22" t="e">
        <f>VLOOKUP(G1455,Spectrum.Pricing.Table!$C$7:$H$11,3,0)</f>
        <v>#N/A</v>
      </c>
      <c r="I1455" s="28" t="e">
        <f>VLOOKUP(G1455,Spectrum.Pricing.Table!$C$7:$H$11,4,0)</f>
        <v>#N/A</v>
      </c>
      <c r="J1455" s="26">
        <v>70</v>
      </c>
      <c r="K1455" s="24" t="e">
        <f t="shared" si="45"/>
        <v>#N/A</v>
      </c>
    </row>
    <row r="1456" spans="1:11" x14ac:dyDescent="0.3">
      <c r="A1456" s="1">
        <v>28105</v>
      </c>
      <c r="B1456" t="s">
        <v>2533</v>
      </c>
      <c r="C1456" t="s">
        <v>2534</v>
      </c>
      <c r="D1456" s="3">
        <v>47671</v>
      </c>
      <c r="E1456" s="26">
        <v>458.2</v>
      </c>
      <c r="F1456" s="26">
        <f t="shared" si="44"/>
        <v>104.03972064600612</v>
      </c>
      <c r="G1456" s="21">
        <f>IF(F1456&lt;=86,Spectrum.Pricing.Table!$C$8, IF(F1456&lt;=499,Spectrum.Pricing.Table!$C$9,IF(F1456&lt;=999,Spectrum.Pricing.Table!$C$10,IF(F1456&gt;1000,Spectrum.Pricing.Table!$C$11))))</f>
        <v>0</v>
      </c>
      <c r="H1456" s="22" t="e">
        <f>VLOOKUP(G1456,Spectrum.Pricing.Table!$C$7:$H$11,3,0)</f>
        <v>#N/A</v>
      </c>
      <c r="I1456" s="28" t="e">
        <f>VLOOKUP(G1456,Spectrum.Pricing.Table!$C$7:$H$11,4,0)</f>
        <v>#N/A</v>
      </c>
      <c r="J1456" s="26">
        <v>70</v>
      </c>
      <c r="K1456" s="24" t="e">
        <f t="shared" si="45"/>
        <v>#N/A</v>
      </c>
    </row>
    <row r="1457" spans="1:11" x14ac:dyDescent="0.3">
      <c r="A1457" s="1">
        <v>28107</v>
      </c>
      <c r="B1457" t="s">
        <v>2535</v>
      </c>
      <c r="C1457" t="s">
        <v>2536</v>
      </c>
      <c r="D1457" s="3">
        <v>34707</v>
      </c>
      <c r="E1457" s="26">
        <v>685.14</v>
      </c>
      <c r="F1457" s="26">
        <f t="shared" si="44"/>
        <v>50.656800070058672</v>
      </c>
      <c r="G1457" s="21">
        <f>IF(F1457&lt;=86,Spectrum.Pricing.Table!$C$8, IF(F1457&lt;=499,Spectrum.Pricing.Table!$C$9,IF(F1457&lt;=999,Spectrum.Pricing.Table!$C$10,IF(F1457&gt;1000,Spectrum.Pricing.Table!$C$11))))</f>
        <v>0</v>
      </c>
      <c r="H1457" s="22" t="e">
        <f>VLOOKUP(G1457,Spectrum.Pricing.Table!$C$7:$H$11,3,0)</f>
        <v>#N/A</v>
      </c>
      <c r="I1457" s="28" t="e">
        <f>VLOOKUP(G1457,Spectrum.Pricing.Table!$C$7:$H$11,4,0)</f>
        <v>#N/A</v>
      </c>
      <c r="J1457" s="26">
        <v>70</v>
      </c>
      <c r="K1457" s="24" t="e">
        <f t="shared" si="45"/>
        <v>#N/A</v>
      </c>
    </row>
    <row r="1458" spans="1:11" x14ac:dyDescent="0.3">
      <c r="A1458" s="1">
        <v>28109</v>
      </c>
      <c r="B1458" t="s">
        <v>2537</v>
      </c>
      <c r="C1458" t="s">
        <v>2538</v>
      </c>
      <c r="D1458" s="3">
        <v>55834</v>
      </c>
      <c r="E1458" s="26">
        <v>810.86</v>
      </c>
      <c r="F1458" s="26">
        <f t="shared" si="44"/>
        <v>68.857755962804916</v>
      </c>
      <c r="G1458" s="21">
        <f>IF(F1458&lt;=86,Spectrum.Pricing.Table!$C$8, IF(F1458&lt;=499,Spectrum.Pricing.Table!$C$9,IF(F1458&lt;=999,Spectrum.Pricing.Table!$C$10,IF(F1458&gt;1000,Spectrum.Pricing.Table!$C$11))))</f>
        <v>0</v>
      </c>
      <c r="H1458" s="22" t="e">
        <f>VLOOKUP(G1458,Spectrum.Pricing.Table!$C$7:$H$11,3,0)</f>
        <v>#N/A</v>
      </c>
      <c r="I1458" s="28" t="e">
        <f>VLOOKUP(G1458,Spectrum.Pricing.Table!$C$7:$H$11,4,0)</f>
        <v>#N/A</v>
      </c>
      <c r="J1458" s="26">
        <v>70</v>
      </c>
      <c r="K1458" s="24" t="e">
        <f t="shared" si="45"/>
        <v>#N/A</v>
      </c>
    </row>
    <row r="1459" spans="1:11" x14ac:dyDescent="0.3">
      <c r="A1459" s="1">
        <v>28111</v>
      </c>
      <c r="B1459" t="s">
        <v>2539</v>
      </c>
      <c r="C1459" t="s">
        <v>118</v>
      </c>
      <c r="D1459" s="3">
        <v>12250</v>
      </c>
      <c r="E1459" s="26">
        <v>647.25</v>
      </c>
      <c r="F1459" s="26">
        <f t="shared" si="44"/>
        <v>18.92622634221707</v>
      </c>
      <c r="G1459" s="21">
        <f>IF(F1459&lt;=86,Spectrum.Pricing.Table!$C$8, IF(F1459&lt;=499,Spectrum.Pricing.Table!$C$9,IF(F1459&lt;=999,Spectrum.Pricing.Table!$C$10,IF(F1459&gt;1000,Spectrum.Pricing.Table!$C$11))))</f>
        <v>0</v>
      </c>
      <c r="H1459" s="22" t="e">
        <f>VLOOKUP(G1459,Spectrum.Pricing.Table!$C$7:$H$11,3,0)</f>
        <v>#N/A</v>
      </c>
      <c r="I1459" s="28" t="e">
        <f>VLOOKUP(G1459,Spectrum.Pricing.Table!$C$7:$H$11,4,0)</f>
        <v>#N/A</v>
      </c>
      <c r="J1459" s="26">
        <v>70</v>
      </c>
      <c r="K1459" s="24" t="e">
        <f t="shared" si="45"/>
        <v>#N/A</v>
      </c>
    </row>
    <row r="1460" spans="1:11" x14ac:dyDescent="0.3">
      <c r="A1460" s="1">
        <v>28113</v>
      </c>
      <c r="B1460" t="s">
        <v>2540</v>
      </c>
      <c r="C1460" t="s">
        <v>122</v>
      </c>
      <c r="D1460" s="3">
        <v>40404</v>
      </c>
      <c r="E1460" s="26">
        <v>409.01</v>
      </c>
      <c r="F1460" s="26">
        <f t="shared" si="44"/>
        <v>98.78487078555537</v>
      </c>
      <c r="G1460" s="21">
        <f>IF(F1460&lt;=86,Spectrum.Pricing.Table!$C$8, IF(F1460&lt;=499,Spectrum.Pricing.Table!$C$9,IF(F1460&lt;=999,Spectrum.Pricing.Table!$C$10,IF(F1460&gt;1000,Spectrum.Pricing.Table!$C$11))))</f>
        <v>0</v>
      </c>
      <c r="H1460" s="22" t="e">
        <f>VLOOKUP(G1460,Spectrum.Pricing.Table!$C$7:$H$11,3,0)</f>
        <v>#N/A</v>
      </c>
      <c r="I1460" s="28" t="e">
        <f>VLOOKUP(G1460,Spectrum.Pricing.Table!$C$7:$H$11,4,0)</f>
        <v>#N/A</v>
      </c>
      <c r="J1460" s="26">
        <v>70</v>
      </c>
      <c r="K1460" s="24" t="e">
        <f t="shared" si="45"/>
        <v>#N/A</v>
      </c>
    </row>
    <row r="1461" spans="1:11" x14ac:dyDescent="0.3">
      <c r="A1461" s="1">
        <v>28115</v>
      </c>
      <c r="B1461" t="s">
        <v>2541</v>
      </c>
      <c r="C1461" t="s">
        <v>2542</v>
      </c>
      <c r="D1461" s="3">
        <v>29957</v>
      </c>
      <c r="E1461" s="26">
        <v>497.69</v>
      </c>
      <c r="F1461" s="26">
        <f t="shared" si="44"/>
        <v>60.192087443991241</v>
      </c>
      <c r="G1461" s="21">
        <f>IF(F1461&lt;=86,Spectrum.Pricing.Table!$C$8, IF(F1461&lt;=499,Spectrum.Pricing.Table!$C$9,IF(F1461&lt;=999,Spectrum.Pricing.Table!$C$10,IF(F1461&gt;1000,Spectrum.Pricing.Table!$C$11))))</f>
        <v>0</v>
      </c>
      <c r="H1461" s="22" t="e">
        <f>VLOOKUP(G1461,Spectrum.Pricing.Table!$C$7:$H$11,3,0)</f>
        <v>#N/A</v>
      </c>
      <c r="I1461" s="28" t="e">
        <f>VLOOKUP(G1461,Spectrum.Pricing.Table!$C$7:$H$11,4,0)</f>
        <v>#N/A</v>
      </c>
      <c r="J1461" s="26">
        <v>70</v>
      </c>
      <c r="K1461" s="24" t="e">
        <f t="shared" si="45"/>
        <v>#N/A</v>
      </c>
    </row>
    <row r="1462" spans="1:11" x14ac:dyDescent="0.3">
      <c r="A1462" s="1">
        <v>28117</v>
      </c>
      <c r="B1462" t="s">
        <v>2543</v>
      </c>
      <c r="C1462" t="s">
        <v>2544</v>
      </c>
      <c r="D1462" s="3">
        <v>25276</v>
      </c>
      <c r="E1462" s="26">
        <v>414.98</v>
      </c>
      <c r="F1462" s="26">
        <f t="shared" si="44"/>
        <v>60.908959467926159</v>
      </c>
      <c r="G1462" s="21">
        <f>IF(F1462&lt;=86,Spectrum.Pricing.Table!$C$8, IF(F1462&lt;=499,Spectrum.Pricing.Table!$C$9,IF(F1462&lt;=999,Spectrum.Pricing.Table!$C$10,IF(F1462&gt;1000,Spectrum.Pricing.Table!$C$11))))</f>
        <v>0</v>
      </c>
      <c r="H1462" s="22" t="e">
        <f>VLOOKUP(G1462,Spectrum.Pricing.Table!$C$7:$H$11,3,0)</f>
        <v>#N/A</v>
      </c>
      <c r="I1462" s="28" t="e">
        <f>VLOOKUP(G1462,Spectrum.Pricing.Table!$C$7:$H$11,4,0)</f>
        <v>#N/A</v>
      </c>
      <c r="J1462" s="26">
        <v>70</v>
      </c>
      <c r="K1462" s="24" t="e">
        <f t="shared" si="45"/>
        <v>#N/A</v>
      </c>
    </row>
    <row r="1463" spans="1:11" x14ac:dyDescent="0.3">
      <c r="A1463" s="1">
        <v>28119</v>
      </c>
      <c r="B1463" t="s">
        <v>2545</v>
      </c>
      <c r="C1463" t="s">
        <v>969</v>
      </c>
      <c r="D1463" s="3">
        <v>8223</v>
      </c>
      <c r="E1463" s="26">
        <v>405.01</v>
      </c>
      <c r="F1463" s="26">
        <f t="shared" si="44"/>
        <v>20.303202390064442</v>
      </c>
      <c r="G1463" s="21">
        <f>IF(F1463&lt;=86,Spectrum.Pricing.Table!$C$8, IF(F1463&lt;=499,Spectrum.Pricing.Table!$C$9,IF(F1463&lt;=999,Spectrum.Pricing.Table!$C$10,IF(F1463&gt;1000,Spectrum.Pricing.Table!$C$11))))</f>
        <v>0</v>
      </c>
      <c r="H1463" s="22" t="e">
        <f>VLOOKUP(G1463,Spectrum.Pricing.Table!$C$7:$H$11,3,0)</f>
        <v>#N/A</v>
      </c>
      <c r="I1463" s="28" t="e">
        <f>VLOOKUP(G1463,Spectrum.Pricing.Table!$C$7:$H$11,4,0)</f>
        <v>#N/A</v>
      </c>
      <c r="J1463" s="26">
        <v>70</v>
      </c>
      <c r="K1463" s="24" t="e">
        <f t="shared" si="45"/>
        <v>#N/A</v>
      </c>
    </row>
    <row r="1464" spans="1:11" x14ac:dyDescent="0.3">
      <c r="A1464" s="1">
        <v>28121</v>
      </c>
      <c r="B1464" t="s">
        <v>2546</v>
      </c>
      <c r="C1464" t="s">
        <v>2547</v>
      </c>
      <c r="D1464" s="3">
        <v>141617</v>
      </c>
      <c r="E1464" s="26">
        <v>775.48</v>
      </c>
      <c r="F1464" s="26">
        <f t="shared" si="44"/>
        <v>182.61850724712437</v>
      </c>
      <c r="G1464" s="21">
        <f>IF(F1464&lt;=86,Spectrum.Pricing.Table!$C$8, IF(F1464&lt;=499,Spectrum.Pricing.Table!$C$9,IF(F1464&lt;=999,Spectrum.Pricing.Table!$C$10,IF(F1464&gt;1000,Spectrum.Pricing.Table!$C$11))))</f>
        <v>0</v>
      </c>
      <c r="H1464" s="22" t="e">
        <f>VLOOKUP(G1464,Spectrum.Pricing.Table!$C$7:$H$11,3,0)</f>
        <v>#N/A</v>
      </c>
      <c r="I1464" s="28" t="e">
        <f>VLOOKUP(G1464,Spectrum.Pricing.Table!$C$7:$H$11,4,0)</f>
        <v>#N/A</v>
      </c>
      <c r="J1464" s="26">
        <v>70</v>
      </c>
      <c r="K1464" s="24" t="e">
        <f t="shared" si="45"/>
        <v>#N/A</v>
      </c>
    </row>
    <row r="1465" spans="1:11" x14ac:dyDescent="0.3">
      <c r="A1465" s="1">
        <v>28123</v>
      </c>
      <c r="B1465" t="s">
        <v>2548</v>
      </c>
      <c r="C1465" t="s">
        <v>355</v>
      </c>
      <c r="D1465" s="3">
        <v>28264</v>
      </c>
      <c r="E1465" s="26">
        <v>609.17999999999995</v>
      </c>
      <c r="F1465" s="26">
        <f t="shared" si="44"/>
        <v>46.396795692570343</v>
      </c>
      <c r="G1465" s="21">
        <f>IF(F1465&lt;=86,Spectrum.Pricing.Table!$C$8, IF(F1465&lt;=499,Spectrum.Pricing.Table!$C$9,IF(F1465&lt;=999,Spectrum.Pricing.Table!$C$10,IF(F1465&gt;1000,Spectrum.Pricing.Table!$C$11))))</f>
        <v>0</v>
      </c>
      <c r="H1465" s="22" t="e">
        <f>VLOOKUP(G1465,Spectrum.Pricing.Table!$C$7:$H$11,3,0)</f>
        <v>#N/A</v>
      </c>
      <c r="I1465" s="28" t="e">
        <f>VLOOKUP(G1465,Spectrum.Pricing.Table!$C$7:$H$11,4,0)</f>
        <v>#N/A</v>
      </c>
      <c r="J1465" s="26">
        <v>70</v>
      </c>
      <c r="K1465" s="24" t="e">
        <f t="shared" si="45"/>
        <v>#N/A</v>
      </c>
    </row>
    <row r="1466" spans="1:11" x14ac:dyDescent="0.3">
      <c r="A1466" s="1">
        <v>28125</v>
      </c>
      <c r="B1466" t="s">
        <v>2549</v>
      </c>
      <c r="C1466" t="s">
        <v>2550</v>
      </c>
      <c r="D1466" s="3">
        <v>4916</v>
      </c>
      <c r="E1466" s="26">
        <v>431.72</v>
      </c>
      <c r="F1466" s="26">
        <f t="shared" si="44"/>
        <v>11.38701009913833</v>
      </c>
      <c r="G1466" s="21">
        <f>IF(F1466&lt;=86,Spectrum.Pricing.Table!$C$8, IF(F1466&lt;=499,Spectrum.Pricing.Table!$C$9,IF(F1466&lt;=999,Spectrum.Pricing.Table!$C$10,IF(F1466&gt;1000,Spectrum.Pricing.Table!$C$11))))</f>
        <v>0</v>
      </c>
      <c r="H1466" s="22" t="e">
        <f>VLOOKUP(G1466,Spectrum.Pricing.Table!$C$7:$H$11,3,0)</f>
        <v>#N/A</v>
      </c>
      <c r="I1466" s="28" t="e">
        <f>VLOOKUP(G1466,Spectrum.Pricing.Table!$C$7:$H$11,4,0)</f>
        <v>#N/A</v>
      </c>
      <c r="J1466" s="26">
        <v>70</v>
      </c>
      <c r="K1466" s="24" t="e">
        <f t="shared" si="45"/>
        <v>#N/A</v>
      </c>
    </row>
    <row r="1467" spans="1:11" x14ac:dyDescent="0.3">
      <c r="A1467" s="1">
        <v>28127</v>
      </c>
      <c r="B1467" t="s">
        <v>2551</v>
      </c>
      <c r="C1467" t="s">
        <v>1910</v>
      </c>
      <c r="D1467" s="3">
        <v>27503</v>
      </c>
      <c r="E1467" s="26">
        <v>589.16</v>
      </c>
      <c r="F1467" s="26">
        <f t="shared" si="44"/>
        <v>46.681716341910516</v>
      </c>
      <c r="G1467" s="21">
        <f>IF(F1467&lt;=86,Spectrum.Pricing.Table!$C$8, IF(F1467&lt;=499,Spectrum.Pricing.Table!$C$9,IF(F1467&lt;=999,Spectrum.Pricing.Table!$C$10,IF(F1467&gt;1000,Spectrum.Pricing.Table!$C$11))))</f>
        <v>0</v>
      </c>
      <c r="H1467" s="22" t="e">
        <f>VLOOKUP(G1467,Spectrum.Pricing.Table!$C$7:$H$11,3,0)</f>
        <v>#N/A</v>
      </c>
      <c r="I1467" s="28" t="e">
        <f>VLOOKUP(G1467,Spectrum.Pricing.Table!$C$7:$H$11,4,0)</f>
        <v>#N/A</v>
      </c>
      <c r="J1467" s="26">
        <v>70</v>
      </c>
      <c r="K1467" s="24" t="e">
        <f t="shared" si="45"/>
        <v>#N/A</v>
      </c>
    </row>
    <row r="1468" spans="1:11" x14ac:dyDescent="0.3">
      <c r="A1468" s="1">
        <v>28129</v>
      </c>
      <c r="B1468" t="s">
        <v>2552</v>
      </c>
      <c r="C1468" t="s">
        <v>1726</v>
      </c>
      <c r="D1468" s="3">
        <v>16491</v>
      </c>
      <c r="E1468" s="26">
        <v>636.25</v>
      </c>
      <c r="F1468" s="26">
        <f t="shared" si="44"/>
        <v>25.919056974459725</v>
      </c>
      <c r="G1468" s="21">
        <f>IF(F1468&lt;=86,Spectrum.Pricing.Table!$C$8, IF(F1468&lt;=499,Spectrum.Pricing.Table!$C$9,IF(F1468&lt;=999,Spectrum.Pricing.Table!$C$10,IF(F1468&gt;1000,Spectrum.Pricing.Table!$C$11))))</f>
        <v>0</v>
      </c>
      <c r="H1468" s="22" t="e">
        <f>VLOOKUP(G1468,Spectrum.Pricing.Table!$C$7:$H$11,3,0)</f>
        <v>#N/A</v>
      </c>
      <c r="I1468" s="28" t="e">
        <f>VLOOKUP(G1468,Spectrum.Pricing.Table!$C$7:$H$11,4,0)</f>
        <v>#N/A</v>
      </c>
      <c r="J1468" s="26">
        <v>70</v>
      </c>
      <c r="K1468" s="24" t="e">
        <f t="shared" si="45"/>
        <v>#N/A</v>
      </c>
    </row>
    <row r="1469" spans="1:11" x14ac:dyDescent="0.3">
      <c r="A1469" s="1">
        <v>28131</v>
      </c>
      <c r="B1469" t="s">
        <v>2553</v>
      </c>
      <c r="C1469" t="s">
        <v>365</v>
      </c>
      <c r="D1469" s="3">
        <v>17786</v>
      </c>
      <c r="E1469" s="26">
        <v>445.48</v>
      </c>
      <c r="F1469" s="26">
        <f t="shared" si="44"/>
        <v>39.92547364640388</v>
      </c>
      <c r="G1469" s="21">
        <f>IF(F1469&lt;=86,Spectrum.Pricing.Table!$C$8, IF(F1469&lt;=499,Spectrum.Pricing.Table!$C$9,IF(F1469&lt;=999,Spectrum.Pricing.Table!$C$10,IF(F1469&gt;1000,Spectrum.Pricing.Table!$C$11))))</f>
        <v>0</v>
      </c>
      <c r="H1469" s="22" t="e">
        <f>VLOOKUP(G1469,Spectrum.Pricing.Table!$C$7:$H$11,3,0)</f>
        <v>#N/A</v>
      </c>
      <c r="I1469" s="28" t="e">
        <f>VLOOKUP(G1469,Spectrum.Pricing.Table!$C$7:$H$11,4,0)</f>
        <v>#N/A</v>
      </c>
      <c r="J1469" s="26">
        <v>70</v>
      </c>
      <c r="K1469" s="24" t="e">
        <f t="shared" si="45"/>
        <v>#N/A</v>
      </c>
    </row>
    <row r="1470" spans="1:11" x14ac:dyDescent="0.3">
      <c r="A1470" s="1">
        <v>28133</v>
      </c>
      <c r="B1470" t="s">
        <v>2554</v>
      </c>
      <c r="C1470" t="s">
        <v>2555</v>
      </c>
      <c r="D1470" s="3">
        <v>29450</v>
      </c>
      <c r="E1470" s="26">
        <v>697.75</v>
      </c>
      <c r="F1470" s="26">
        <f t="shared" si="44"/>
        <v>42.207094231458257</v>
      </c>
      <c r="G1470" s="21">
        <f>IF(F1470&lt;=86,Spectrum.Pricing.Table!$C$8, IF(F1470&lt;=499,Spectrum.Pricing.Table!$C$9,IF(F1470&lt;=999,Spectrum.Pricing.Table!$C$10,IF(F1470&gt;1000,Spectrum.Pricing.Table!$C$11))))</f>
        <v>0</v>
      </c>
      <c r="H1470" s="22" t="e">
        <f>VLOOKUP(G1470,Spectrum.Pricing.Table!$C$7:$H$11,3,0)</f>
        <v>#N/A</v>
      </c>
      <c r="I1470" s="28" t="e">
        <f>VLOOKUP(G1470,Spectrum.Pricing.Table!$C$7:$H$11,4,0)</f>
        <v>#N/A</v>
      </c>
      <c r="J1470" s="26">
        <v>70</v>
      </c>
      <c r="K1470" s="24" t="e">
        <f t="shared" si="45"/>
        <v>#N/A</v>
      </c>
    </row>
    <row r="1471" spans="1:11" x14ac:dyDescent="0.3">
      <c r="A1471" s="1">
        <v>28135</v>
      </c>
      <c r="B1471" t="s">
        <v>2556</v>
      </c>
      <c r="C1471" t="s">
        <v>2557</v>
      </c>
      <c r="D1471" s="3">
        <v>15378</v>
      </c>
      <c r="E1471" s="26">
        <v>645.29</v>
      </c>
      <c r="F1471" s="26">
        <f t="shared" si="44"/>
        <v>23.831145686435558</v>
      </c>
      <c r="G1471" s="21">
        <f>IF(F1471&lt;=86,Spectrum.Pricing.Table!$C$8, IF(F1471&lt;=499,Spectrum.Pricing.Table!$C$9,IF(F1471&lt;=999,Spectrum.Pricing.Table!$C$10,IF(F1471&gt;1000,Spectrum.Pricing.Table!$C$11))))</f>
        <v>0</v>
      </c>
      <c r="H1471" s="22" t="e">
        <f>VLOOKUP(G1471,Spectrum.Pricing.Table!$C$7:$H$11,3,0)</f>
        <v>#N/A</v>
      </c>
      <c r="I1471" s="28" t="e">
        <f>VLOOKUP(G1471,Spectrum.Pricing.Table!$C$7:$H$11,4,0)</f>
        <v>#N/A</v>
      </c>
      <c r="J1471" s="26">
        <v>70</v>
      </c>
      <c r="K1471" s="24" t="e">
        <f t="shared" si="45"/>
        <v>#N/A</v>
      </c>
    </row>
    <row r="1472" spans="1:11" x14ac:dyDescent="0.3">
      <c r="A1472" s="1">
        <v>28137</v>
      </c>
      <c r="B1472" t="s">
        <v>2558</v>
      </c>
      <c r="C1472" t="s">
        <v>2559</v>
      </c>
      <c r="D1472" s="3">
        <v>28886</v>
      </c>
      <c r="E1472" s="26">
        <v>404.76</v>
      </c>
      <c r="F1472" s="26">
        <f t="shared" si="44"/>
        <v>71.36574760351813</v>
      </c>
      <c r="G1472" s="21">
        <f>IF(F1472&lt;=86,Spectrum.Pricing.Table!$C$8, IF(F1472&lt;=499,Spectrum.Pricing.Table!$C$9,IF(F1472&lt;=999,Spectrum.Pricing.Table!$C$10,IF(F1472&gt;1000,Spectrum.Pricing.Table!$C$11))))</f>
        <v>0</v>
      </c>
      <c r="H1472" s="22" t="e">
        <f>VLOOKUP(G1472,Spectrum.Pricing.Table!$C$7:$H$11,3,0)</f>
        <v>#N/A</v>
      </c>
      <c r="I1472" s="28" t="e">
        <f>VLOOKUP(G1472,Spectrum.Pricing.Table!$C$7:$H$11,4,0)</f>
        <v>#N/A</v>
      </c>
      <c r="J1472" s="26">
        <v>70</v>
      </c>
      <c r="K1472" s="24" t="e">
        <f t="shared" si="45"/>
        <v>#N/A</v>
      </c>
    </row>
    <row r="1473" spans="1:11" x14ac:dyDescent="0.3">
      <c r="A1473" s="1">
        <v>28139</v>
      </c>
      <c r="B1473" t="s">
        <v>2560</v>
      </c>
      <c r="C1473" t="s">
        <v>2561</v>
      </c>
      <c r="D1473" s="3">
        <v>22232</v>
      </c>
      <c r="E1473" s="26">
        <v>457.81</v>
      </c>
      <c r="F1473" s="26">
        <f t="shared" si="44"/>
        <v>48.56163037067779</v>
      </c>
      <c r="G1473" s="21">
        <f>IF(F1473&lt;=86,Spectrum.Pricing.Table!$C$8, IF(F1473&lt;=499,Spectrum.Pricing.Table!$C$9,IF(F1473&lt;=999,Spectrum.Pricing.Table!$C$10,IF(F1473&gt;1000,Spectrum.Pricing.Table!$C$11))))</f>
        <v>0</v>
      </c>
      <c r="H1473" s="22" t="e">
        <f>VLOOKUP(G1473,Spectrum.Pricing.Table!$C$7:$H$11,3,0)</f>
        <v>#N/A</v>
      </c>
      <c r="I1473" s="28" t="e">
        <f>VLOOKUP(G1473,Spectrum.Pricing.Table!$C$7:$H$11,4,0)</f>
        <v>#N/A</v>
      </c>
      <c r="J1473" s="26">
        <v>70</v>
      </c>
      <c r="K1473" s="24" t="e">
        <f t="shared" si="45"/>
        <v>#N/A</v>
      </c>
    </row>
    <row r="1474" spans="1:11" x14ac:dyDescent="0.3">
      <c r="A1474" s="1">
        <v>28141</v>
      </c>
      <c r="B1474" t="s">
        <v>2562</v>
      </c>
      <c r="C1474" t="s">
        <v>2563</v>
      </c>
      <c r="D1474" s="3">
        <v>19593</v>
      </c>
      <c r="E1474" s="26">
        <v>424.25</v>
      </c>
      <c r="F1474" s="26">
        <f t="shared" ref="F1474:F1537" si="46">D1474/E1474</f>
        <v>46.182675309369479</v>
      </c>
      <c r="G1474" s="21">
        <f>IF(F1474&lt;=86,Spectrum.Pricing.Table!$C$8, IF(F1474&lt;=499,Spectrum.Pricing.Table!$C$9,IF(F1474&lt;=999,Spectrum.Pricing.Table!$C$10,IF(F1474&gt;1000,Spectrum.Pricing.Table!$C$11))))</f>
        <v>0</v>
      </c>
      <c r="H1474" s="22" t="e">
        <f>VLOOKUP(G1474,Spectrum.Pricing.Table!$C$7:$H$11,3,0)</f>
        <v>#N/A</v>
      </c>
      <c r="I1474" s="28" t="e">
        <f>VLOOKUP(G1474,Spectrum.Pricing.Table!$C$7:$H$11,4,0)</f>
        <v>#N/A</v>
      </c>
      <c r="J1474" s="26">
        <v>70</v>
      </c>
      <c r="K1474" s="24" t="e">
        <f t="shared" ref="K1474:K1537" si="47">D1474*I1474*J1474</f>
        <v>#N/A</v>
      </c>
    </row>
    <row r="1475" spans="1:11" x14ac:dyDescent="0.3">
      <c r="A1475" s="1">
        <v>28143</v>
      </c>
      <c r="B1475" t="s">
        <v>2564</v>
      </c>
      <c r="C1475" t="s">
        <v>2565</v>
      </c>
      <c r="D1475" s="3">
        <v>10778</v>
      </c>
      <c r="E1475" s="26">
        <v>454.67</v>
      </c>
      <c r="F1475" s="26">
        <f t="shared" si="46"/>
        <v>23.705104801284449</v>
      </c>
      <c r="G1475" s="21">
        <f>IF(F1475&lt;=86,Spectrum.Pricing.Table!$C$8, IF(F1475&lt;=499,Spectrum.Pricing.Table!$C$9,IF(F1475&lt;=999,Spectrum.Pricing.Table!$C$10,IF(F1475&gt;1000,Spectrum.Pricing.Table!$C$11))))</f>
        <v>0</v>
      </c>
      <c r="H1475" s="22" t="e">
        <f>VLOOKUP(G1475,Spectrum.Pricing.Table!$C$7:$H$11,3,0)</f>
        <v>#N/A</v>
      </c>
      <c r="I1475" s="28" t="e">
        <f>VLOOKUP(G1475,Spectrum.Pricing.Table!$C$7:$H$11,4,0)</f>
        <v>#N/A</v>
      </c>
      <c r="J1475" s="26">
        <v>70</v>
      </c>
      <c r="K1475" s="24" t="e">
        <f t="shared" si="47"/>
        <v>#N/A</v>
      </c>
    </row>
    <row r="1476" spans="1:11" x14ac:dyDescent="0.3">
      <c r="A1476" s="1">
        <v>28145</v>
      </c>
      <c r="B1476" t="s">
        <v>2566</v>
      </c>
      <c r="C1476" t="s">
        <v>367</v>
      </c>
      <c r="D1476" s="3">
        <v>27134</v>
      </c>
      <c r="E1476" s="26">
        <v>415.6</v>
      </c>
      <c r="F1476" s="26">
        <f t="shared" si="46"/>
        <v>65.288739172281041</v>
      </c>
      <c r="G1476" s="21">
        <f>IF(F1476&lt;=86,Spectrum.Pricing.Table!$C$8, IF(F1476&lt;=499,Spectrum.Pricing.Table!$C$9,IF(F1476&lt;=999,Spectrum.Pricing.Table!$C$10,IF(F1476&gt;1000,Spectrum.Pricing.Table!$C$11))))</f>
        <v>0</v>
      </c>
      <c r="H1476" s="22" t="e">
        <f>VLOOKUP(G1476,Spectrum.Pricing.Table!$C$7:$H$11,3,0)</f>
        <v>#N/A</v>
      </c>
      <c r="I1476" s="28" t="e">
        <f>VLOOKUP(G1476,Spectrum.Pricing.Table!$C$7:$H$11,4,0)</f>
        <v>#N/A</v>
      </c>
      <c r="J1476" s="26">
        <v>70</v>
      </c>
      <c r="K1476" s="24" t="e">
        <f t="shared" si="47"/>
        <v>#N/A</v>
      </c>
    </row>
    <row r="1477" spans="1:11" x14ac:dyDescent="0.3">
      <c r="A1477" s="1">
        <v>28147</v>
      </c>
      <c r="B1477" t="s">
        <v>2567</v>
      </c>
      <c r="C1477" t="s">
        <v>2568</v>
      </c>
      <c r="D1477" s="3">
        <v>15443</v>
      </c>
      <c r="E1477" s="26">
        <v>403.94</v>
      </c>
      <c r="F1477" s="26">
        <f t="shared" si="46"/>
        <v>38.230925384958162</v>
      </c>
      <c r="G1477" s="21">
        <f>IF(F1477&lt;=86,Spectrum.Pricing.Table!$C$8, IF(F1477&lt;=499,Spectrum.Pricing.Table!$C$9,IF(F1477&lt;=999,Spectrum.Pricing.Table!$C$10,IF(F1477&gt;1000,Spectrum.Pricing.Table!$C$11))))</f>
        <v>0</v>
      </c>
      <c r="H1477" s="22" t="e">
        <f>VLOOKUP(G1477,Spectrum.Pricing.Table!$C$7:$H$11,3,0)</f>
        <v>#N/A</v>
      </c>
      <c r="I1477" s="28" t="e">
        <f>VLOOKUP(G1477,Spectrum.Pricing.Table!$C$7:$H$11,4,0)</f>
        <v>#N/A</v>
      </c>
      <c r="J1477" s="26">
        <v>70</v>
      </c>
      <c r="K1477" s="24" t="e">
        <f t="shared" si="47"/>
        <v>#N/A</v>
      </c>
    </row>
    <row r="1478" spans="1:11" x14ac:dyDescent="0.3">
      <c r="A1478" s="1">
        <v>28149</v>
      </c>
      <c r="B1478" t="s">
        <v>2569</v>
      </c>
      <c r="C1478" t="s">
        <v>1025</v>
      </c>
      <c r="D1478" s="3">
        <v>48773</v>
      </c>
      <c r="E1478" s="26">
        <v>588.5</v>
      </c>
      <c r="F1478" s="26">
        <f t="shared" si="46"/>
        <v>82.876805437553102</v>
      </c>
      <c r="G1478" s="21">
        <f>IF(F1478&lt;=86,Spectrum.Pricing.Table!$C$8, IF(F1478&lt;=499,Spectrum.Pricing.Table!$C$9,IF(F1478&lt;=999,Spectrum.Pricing.Table!$C$10,IF(F1478&gt;1000,Spectrum.Pricing.Table!$C$11))))</f>
        <v>0</v>
      </c>
      <c r="H1478" s="22" t="e">
        <f>VLOOKUP(G1478,Spectrum.Pricing.Table!$C$7:$H$11,3,0)</f>
        <v>#N/A</v>
      </c>
      <c r="I1478" s="28" t="e">
        <f>VLOOKUP(G1478,Spectrum.Pricing.Table!$C$7:$H$11,4,0)</f>
        <v>#N/A</v>
      </c>
      <c r="J1478" s="26">
        <v>70</v>
      </c>
      <c r="K1478" s="24" t="e">
        <f t="shared" si="47"/>
        <v>#N/A</v>
      </c>
    </row>
    <row r="1479" spans="1:11" x14ac:dyDescent="0.3">
      <c r="A1479" s="1">
        <v>28151</v>
      </c>
      <c r="B1479" t="s">
        <v>2570</v>
      </c>
      <c r="C1479" t="s">
        <v>142</v>
      </c>
      <c r="D1479" s="3">
        <v>51137</v>
      </c>
      <c r="E1479" s="26">
        <v>724.74</v>
      </c>
      <c r="F1479" s="26">
        <f t="shared" si="46"/>
        <v>70.559097055495769</v>
      </c>
      <c r="G1479" s="21">
        <f>IF(F1479&lt;=86,Spectrum.Pricing.Table!$C$8, IF(F1479&lt;=499,Spectrum.Pricing.Table!$C$9,IF(F1479&lt;=999,Spectrum.Pricing.Table!$C$10,IF(F1479&gt;1000,Spectrum.Pricing.Table!$C$11))))</f>
        <v>0</v>
      </c>
      <c r="H1479" s="22" t="e">
        <f>VLOOKUP(G1479,Spectrum.Pricing.Table!$C$7:$H$11,3,0)</f>
        <v>#N/A</v>
      </c>
      <c r="I1479" s="28" t="e">
        <f>VLOOKUP(G1479,Spectrum.Pricing.Table!$C$7:$H$11,4,0)</f>
        <v>#N/A</v>
      </c>
      <c r="J1479" s="26">
        <v>70</v>
      </c>
      <c r="K1479" s="24" t="e">
        <f t="shared" si="47"/>
        <v>#N/A</v>
      </c>
    </row>
    <row r="1480" spans="1:11" x14ac:dyDescent="0.3">
      <c r="A1480" s="1">
        <v>28153</v>
      </c>
      <c r="B1480" t="s">
        <v>2571</v>
      </c>
      <c r="C1480" t="s">
        <v>1028</v>
      </c>
      <c r="D1480" s="3">
        <v>20747</v>
      </c>
      <c r="E1480" s="26">
        <v>810.75</v>
      </c>
      <c r="F1480" s="26">
        <f t="shared" si="46"/>
        <v>25.589885908109775</v>
      </c>
      <c r="G1480" s="21">
        <f>IF(F1480&lt;=86,Spectrum.Pricing.Table!$C$8, IF(F1480&lt;=499,Spectrum.Pricing.Table!$C$9,IF(F1480&lt;=999,Spectrum.Pricing.Table!$C$10,IF(F1480&gt;1000,Spectrum.Pricing.Table!$C$11))))</f>
        <v>0</v>
      </c>
      <c r="H1480" s="22" t="e">
        <f>VLOOKUP(G1480,Spectrum.Pricing.Table!$C$7:$H$11,3,0)</f>
        <v>#N/A</v>
      </c>
      <c r="I1480" s="28" t="e">
        <f>VLOOKUP(G1480,Spectrum.Pricing.Table!$C$7:$H$11,4,0)</f>
        <v>#N/A</v>
      </c>
      <c r="J1480" s="26">
        <v>70</v>
      </c>
      <c r="K1480" s="24" t="e">
        <f t="shared" si="47"/>
        <v>#N/A</v>
      </c>
    </row>
    <row r="1481" spans="1:11" x14ac:dyDescent="0.3">
      <c r="A1481" s="1">
        <v>28155</v>
      </c>
      <c r="B1481" t="s">
        <v>2572</v>
      </c>
      <c r="C1481" t="s">
        <v>1030</v>
      </c>
      <c r="D1481" s="3">
        <v>10253</v>
      </c>
      <c r="E1481" s="26">
        <v>420.94</v>
      </c>
      <c r="F1481" s="26">
        <f t="shared" si="46"/>
        <v>24.357390601986033</v>
      </c>
      <c r="G1481" s="21">
        <f>IF(F1481&lt;=86,Spectrum.Pricing.Table!$C$8, IF(F1481&lt;=499,Spectrum.Pricing.Table!$C$9,IF(F1481&lt;=999,Spectrum.Pricing.Table!$C$10,IF(F1481&gt;1000,Spectrum.Pricing.Table!$C$11))))</f>
        <v>0</v>
      </c>
      <c r="H1481" s="22" t="e">
        <f>VLOOKUP(G1481,Spectrum.Pricing.Table!$C$7:$H$11,3,0)</f>
        <v>#N/A</v>
      </c>
      <c r="I1481" s="28" t="e">
        <f>VLOOKUP(G1481,Spectrum.Pricing.Table!$C$7:$H$11,4,0)</f>
        <v>#N/A</v>
      </c>
      <c r="J1481" s="26">
        <v>70</v>
      </c>
      <c r="K1481" s="24" t="e">
        <f t="shared" si="47"/>
        <v>#N/A</v>
      </c>
    </row>
    <row r="1482" spans="1:11" x14ac:dyDescent="0.3">
      <c r="A1482" s="1">
        <v>28157</v>
      </c>
      <c r="B1482" t="s">
        <v>2573</v>
      </c>
      <c r="C1482" t="s">
        <v>1040</v>
      </c>
      <c r="D1482" s="3">
        <v>9878</v>
      </c>
      <c r="E1482" s="26">
        <v>678.11</v>
      </c>
      <c r="F1482" s="26">
        <f t="shared" si="46"/>
        <v>14.566958163129875</v>
      </c>
      <c r="G1482" s="21">
        <f>IF(F1482&lt;=86,Spectrum.Pricing.Table!$C$8, IF(F1482&lt;=499,Spectrum.Pricing.Table!$C$9,IF(F1482&lt;=999,Spectrum.Pricing.Table!$C$10,IF(F1482&gt;1000,Spectrum.Pricing.Table!$C$11))))</f>
        <v>0</v>
      </c>
      <c r="H1482" s="22" t="e">
        <f>VLOOKUP(G1482,Spectrum.Pricing.Table!$C$7:$H$11,3,0)</f>
        <v>#N/A</v>
      </c>
      <c r="I1482" s="28" t="e">
        <f>VLOOKUP(G1482,Spectrum.Pricing.Table!$C$7:$H$11,4,0)</f>
        <v>#N/A</v>
      </c>
      <c r="J1482" s="26">
        <v>70</v>
      </c>
      <c r="K1482" s="24" t="e">
        <f t="shared" si="47"/>
        <v>#N/A</v>
      </c>
    </row>
    <row r="1483" spans="1:11" x14ac:dyDescent="0.3">
      <c r="A1483" s="1">
        <v>28159</v>
      </c>
      <c r="B1483" t="s">
        <v>2574</v>
      </c>
      <c r="C1483" t="s">
        <v>146</v>
      </c>
      <c r="D1483" s="3">
        <v>19198</v>
      </c>
      <c r="E1483" s="26">
        <v>607.24</v>
      </c>
      <c r="F1483" s="26">
        <f t="shared" si="46"/>
        <v>31.615176865819116</v>
      </c>
      <c r="G1483" s="21">
        <f>IF(F1483&lt;=86,Spectrum.Pricing.Table!$C$8, IF(F1483&lt;=499,Spectrum.Pricing.Table!$C$9,IF(F1483&lt;=999,Spectrum.Pricing.Table!$C$10,IF(F1483&gt;1000,Spectrum.Pricing.Table!$C$11))))</f>
        <v>0</v>
      </c>
      <c r="H1483" s="22" t="e">
        <f>VLOOKUP(G1483,Spectrum.Pricing.Table!$C$7:$H$11,3,0)</f>
        <v>#N/A</v>
      </c>
      <c r="I1483" s="28" t="e">
        <f>VLOOKUP(G1483,Spectrum.Pricing.Table!$C$7:$H$11,4,0)</f>
        <v>#N/A</v>
      </c>
      <c r="J1483" s="26">
        <v>70</v>
      </c>
      <c r="K1483" s="24" t="e">
        <f t="shared" si="47"/>
        <v>#N/A</v>
      </c>
    </row>
    <row r="1484" spans="1:11" x14ac:dyDescent="0.3">
      <c r="A1484" s="1">
        <v>28161</v>
      </c>
      <c r="B1484" t="s">
        <v>2575</v>
      </c>
      <c r="C1484" t="s">
        <v>2576</v>
      </c>
      <c r="D1484" s="3">
        <v>12678</v>
      </c>
      <c r="E1484" s="26">
        <v>467.13</v>
      </c>
      <c r="F1484" s="26">
        <f t="shared" si="46"/>
        <v>27.140196519170253</v>
      </c>
      <c r="G1484" s="21">
        <f>IF(F1484&lt;=86,Spectrum.Pricing.Table!$C$8, IF(F1484&lt;=499,Spectrum.Pricing.Table!$C$9,IF(F1484&lt;=999,Spectrum.Pricing.Table!$C$10,IF(F1484&gt;1000,Spectrum.Pricing.Table!$C$11))))</f>
        <v>0</v>
      </c>
      <c r="H1484" s="22" t="e">
        <f>VLOOKUP(G1484,Spectrum.Pricing.Table!$C$7:$H$11,3,0)</f>
        <v>#N/A</v>
      </c>
      <c r="I1484" s="28" t="e">
        <f>VLOOKUP(G1484,Spectrum.Pricing.Table!$C$7:$H$11,4,0)</f>
        <v>#N/A</v>
      </c>
      <c r="J1484" s="26">
        <v>70</v>
      </c>
      <c r="K1484" s="24" t="e">
        <f t="shared" si="47"/>
        <v>#N/A</v>
      </c>
    </row>
    <row r="1485" spans="1:11" x14ac:dyDescent="0.3">
      <c r="A1485" s="1">
        <v>28163</v>
      </c>
      <c r="B1485" t="s">
        <v>2577</v>
      </c>
      <c r="C1485" t="s">
        <v>2578</v>
      </c>
      <c r="D1485" s="3">
        <v>28065</v>
      </c>
      <c r="E1485" s="26">
        <v>922.95</v>
      </c>
      <c r="F1485" s="26">
        <f t="shared" si="46"/>
        <v>30.407931090524947</v>
      </c>
      <c r="G1485" s="21">
        <f>IF(F1485&lt;=86,Spectrum.Pricing.Table!$C$8, IF(F1485&lt;=499,Spectrum.Pricing.Table!$C$9,IF(F1485&lt;=999,Spectrum.Pricing.Table!$C$10,IF(F1485&gt;1000,Spectrum.Pricing.Table!$C$11))))</f>
        <v>0</v>
      </c>
      <c r="H1485" s="22" t="e">
        <f>VLOOKUP(G1485,Spectrum.Pricing.Table!$C$7:$H$11,3,0)</f>
        <v>#N/A</v>
      </c>
      <c r="I1485" s="28" t="e">
        <f>VLOOKUP(G1485,Spectrum.Pricing.Table!$C$7:$H$11,4,0)</f>
        <v>#N/A</v>
      </c>
      <c r="J1485" s="26">
        <v>70</v>
      </c>
      <c r="K1485" s="24" t="e">
        <f t="shared" si="47"/>
        <v>#N/A</v>
      </c>
    </row>
    <row r="1486" spans="1:11" x14ac:dyDescent="0.3">
      <c r="A1486" s="1">
        <v>29001</v>
      </c>
      <c r="B1486" t="s">
        <v>2581</v>
      </c>
      <c r="C1486" t="s">
        <v>1434</v>
      </c>
      <c r="D1486" s="3">
        <v>25607</v>
      </c>
      <c r="E1486" s="26">
        <v>567.32000000000005</v>
      </c>
      <c r="F1486" s="26">
        <f t="shared" si="46"/>
        <v>45.136783473172102</v>
      </c>
      <c r="G1486" s="21">
        <f>IF(F1486&lt;=86,Spectrum.Pricing.Table!$C$8, IF(F1486&lt;=499,Spectrum.Pricing.Table!$C$9,IF(F1486&lt;=999,Spectrum.Pricing.Table!$C$10,IF(F1486&gt;1000,Spectrum.Pricing.Table!$C$11))))</f>
        <v>0</v>
      </c>
      <c r="H1486" s="22" t="e">
        <f>VLOOKUP(G1486,Spectrum.Pricing.Table!$C$7:$H$11,3,0)</f>
        <v>#N/A</v>
      </c>
      <c r="I1486" s="28" t="e">
        <f>VLOOKUP(G1486,Spectrum.Pricing.Table!$C$7:$H$11,4,0)</f>
        <v>#N/A</v>
      </c>
      <c r="J1486" s="26">
        <v>70</v>
      </c>
      <c r="K1486" s="24" t="e">
        <f t="shared" si="47"/>
        <v>#N/A</v>
      </c>
    </row>
    <row r="1487" spans="1:11" x14ac:dyDescent="0.3">
      <c r="A1487" s="1">
        <v>29003</v>
      </c>
      <c r="B1487" t="s">
        <v>2582</v>
      </c>
      <c r="C1487" t="s">
        <v>2583</v>
      </c>
      <c r="D1487" s="3">
        <v>17291</v>
      </c>
      <c r="E1487" s="26">
        <v>432.7</v>
      </c>
      <c r="F1487" s="26">
        <f t="shared" si="46"/>
        <v>39.960711809567833</v>
      </c>
      <c r="G1487" s="21">
        <f>IF(F1487&lt;=86,Spectrum.Pricing.Table!$C$8, IF(F1487&lt;=499,Spectrum.Pricing.Table!$C$9,IF(F1487&lt;=999,Spectrum.Pricing.Table!$C$10,IF(F1487&gt;1000,Spectrum.Pricing.Table!$C$11))))</f>
        <v>0</v>
      </c>
      <c r="H1487" s="22" t="e">
        <f>VLOOKUP(G1487,Spectrum.Pricing.Table!$C$7:$H$11,3,0)</f>
        <v>#N/A</v>
      </c>
      <c r="I1487" s="28" t="e">
        <f>VLOOKUP(G1487,Spectrum.Pricing.Table!$C$7:$H$11,4,0)</f>
        <v>#N/A</v>
      </c>
      <c r="J1487" s="26">
        <v>70</v>
      </c>
      <c r="K1487" s="24" t="e">
        <f t="shared" si="47"/>
        <v>#N/A</v>
      </c>
    </row>
    <row r="1488" spans="1:11" x14ac:dyDescent="0.3">
      <c r="A1488" s="1">
        <v>29005</v>
      </c>
      <c r="B1488" t="s">
        <v>2584</v>
      </c>
      <c r="C1488" t="s">
        <v>1583</v>
      </c>
      <c r="D1488" s="3">
        <v>5685</v>
      </c>
      <c r="E1488" s="26">
        <v>547.29999999999995</v>
      </c>
      <c r="F1488" s="26">
        <f t="shared" si="46"/>
        <v>10.387356111821671</v>
      </c>
      <c r="G1488" s="21">
        <f>IF(F1488&lt;=86,Spectrum.Pricing.Table!$C$8, IF(F1488&lt;=499,Spectrum.Pricing.Table!$C$9,IF(F1488&lt;=999,Spectrum.Pricing.Table!$C$10,IF(F1488&gt;1000,Spectrum.Pricing.Table!$C$11))))</f>
        <v>0</v>
      </c>
      <c r="H1488" s="22" t="e">
        <f>VLOOKUP(G1488,Spectrum.Pricing.Table!$C$7:$H$11,3,0)</f>
        <v>#N/A</v>
      </c>
      <c r="I1488" s="28" t="e">
        <f>VLOOKUP(G1488,Spectrum.Pricing.Table!$C$7:$H$11,4,0)</f>
        <v>#N/A</v>
      </c>
      <c r="J1488" s="26">
        <v>70</v>
      </c>
      <c r="K1488" s="24" t="e">
        <f t="shared" si="47"/>
        <v>#N/A</v>
      </c>
    </row>
    <row r="1489" spans="1:11" x14ac:dyDescent="0.3">
      <c r="A1489" s="1">
        <v>29007</v>
      </c>
      <c r="B1489" t="s">
        <v>2585</v>
      </c>
      <c r="C1489" t="s">
        <v>2586</v>
      </c>
      <c r="D1489" s="3">
        <v>25529</v>
      </c>
      <c r="E1489" s="26">
        <v>692.23</v>
      </c>
      <c r="F1489" s="26">
        <f t="shared" si="46"/>
        <v>36.879360906057236</v>
      </c>
      <c r="G1489" s="21">
        <f>IF(F1489&lt;=86,Spectrum.Pricing.Table!$C$8, IF(F1489&lt;=499,Spectrum.Pricing.Table!$C$9,IF(F1489&lt;=999,Spectrum.Pricing.Table!$C$10,IF(F1489&gt;1000,Spectrum.Pricing.Table!$C$11))))</f>
        <v>0</v>
      </c>
      <c r="H1489" s="22" t="e">
        <f>VLOOKUP(G1489,Spectrum.Pricing.Table!$C$7:$H$11,3,0)</f>
        <v>#N/A</v>
      </c>
      <c r="I1489" s="28" t="e">
        <f>VLOOKUP(G1489,Spectrum.Pricing.Table!$C$7:$H$11,4,0)</f>
        <v>#N/A</v>
      </c>
      <c r="J1489" s="26">
        <v>70</v>
      </c>
      <c r="K1489" s="24" t="e">
        <f t="shared" si="47"/>
        <v>#N/A</v>
      </c>
    </row>
    <row r="1490" spans="1:11" x14ac:dyDescent="0.3">
      <c r="A1490" s="1">
        <v>29009</v>
      </c>
      <c r="B1490" t="s">
        <v>2587</v>
      </c>
      <c r="C1490" t="s">
        <v>2178</v>
      </c>
      <c r="D1490" s="3">
        <v>35597</v>
      </c>
      <c r="E1490" s="26">
        <v>778.25</v>
      </c>
      <c r="F1490" s="26">
        <f t="shared" si="46"/>
        <v>45.739800835207198</v>
      </c>
      <c r="G1490" s="21">
        <f>IF(F1490&lt;=86,Spectrum.Pricing.Table!$C$8, IF(F1490&lt;=499,Spectrum.Pricing.Table!$C$9,IF(F1490&lt;=999,Spectrum.Pricing.Table!$C$10,IF(F1490&gt;1000,Spectrum.Pricing.Table!$C$11))))</f>
        <v>0</v>
      </c>
      <c r="H1490" s="22" t="e">
        <f>VLOOKUP(G1490,Spectrum.Pricing.Table!$C$7:$H$11,3,0)</f>
        <v>#N/A</v>
      </c>
      <c r="I1490" s="28" t="e">
        <f>VLOOKUP(G1490,Spectrum.Pricing.Table!$C$7:$H$11,4,0)</f>
        <v>#N/A</v>
      </c>
      <c r="J1490" s="26">
        <v>70</v>
      </c>
      <c r="K1490" s="24" t="e">
        <f t="shared" si="47"/>
        <v>#N/A</v>
      </c>
    </row>
    <row r="1491" spans="1:11" x14ac:dyDescent="0.3">
      <c r="A1491" s="1">
        <v>29011</v>
      </c>
      <c r="B1491" t="s">
        <v>2588</v>
      </c>
      <c r="C1491" t="s">
        <v>1587</v>
      </c>
      <c r="D1491" s="3">
        <v>12402</v>
      </c>
      <c r="E1491" s="26">
        <v>591.91999999999996</v>
      </c>
      <c r="F1491" s="26">
        <f t="shared" si="46"/>
        <v>20.952155696715774</v>
      </c>
      <c r="G1491" s="21">
        <f>IF(F1491&lt;=86,Spectrum.Pricing.Table!$C$8, IF(F1491&lt;=499,Spectrum.Pricing.Table!$C$9,IF(F1491&lt;=999,Spectrum.Pricing.Table!$C$10,IF(F1491&gt;1000,Spectrum.Pricing.Table!$C$11))))</f>
        <v>0</v>
      </c>
      <c r="H1491" s="22" t="e">
        <f>VLOOKUP(G1491,Spectrum.Pricing.Table!$C$7:$H$11,3,0)</f>
        <v>#N/A</v>
      </c>
      <c r="I1491" s="28" t="e">
        <f>VLOOKUP(G1491,Spectrum.Pricing.Table!$C$7:$H$11,4,0)</f>
        <v>#N/A</v>
      </c>
      <c r="J1491" s="26">
        <v>70</v>
      </c>
      <c r="K1491" s="24" t="e">
        <f t="shared" si="47"/>
        <v>#N/A</v>
      </c>
    </row>
    <row r="1492" spans="1:11" x14ac:dyDescent="0.3">
      <c r="A1492" s="1">
        <v>29013</v>
      </c>
      <c r="B1492" t="s">
        <v>2589</v>
      </c>
      <c r="C1492" t="s">
        <v>2590</v>
      </c>
      <c r="D1492" s="3">
        <v>17049</v>
      </c>
      <c r="E1492" s="26">
        <v>836.69</v>
      </c>
      <c r="F1492" s="26">
        <f t="shared" si="46"/>
        <v>20.376722561522186</v>
      </c>
      <c r="G1492" s="21">
        <f>IF(F1492&lt;=86,Spectrum.Pricing.Table!$C$8, IF(F1492&lt;=499,Spectrum.Pricing.Table!$C$9,IF(F1492&lt;=999,Spectrum.Pricing.Table!$C$10,IF(F1492&gt;1000,Spectrum.Pricing.Table!$C$11))))</f>
        <v>0</v>
      </c>
      <c r="H1492" s="22" t="e">
        <f>VLOOKUP(G1492,Spectrum.Pricing.Table!$C$7:$H$11,3,0)</f>
        <v>#N/A</v>
      </c>
      <c r="I1492" s="28" t="e">
        <f>VLOOKUP(G1492,Spectrum.Pricing.Table!$C$7:$H$11,4,0)</f>
        <v>#N/A</v>
      </c>
      <c r="J1492" s="26">
        <v>70</v>
      </c>
      <c r="K1492" s="24" t="e">
        <f t="shared" si="47"/>
        <v>#N/A</v>
      </c>
    </row>
    <row r="1493" spans="1:11" x14ac:dyDescent="0.3">
      <c r="A1493" s="1">
        <v>29015</v>
      </c>
      <c r="B1493" t="s">
        <v>2591</v>
      </c>
      <c r="C1493" t="s">
        <v>251</v>
      </c>
      <c r="D1493" s="3">
        <v>19056</v>
      </c>
      <c r="E1493" s="26">
        <v>704.06</v>
      </c>
      <c r="F1493" s="26">
        <f t="shared" si="46"/>
        <v>27.065875067465843</v>
      </c>
      <c r="G1493" s="21">
        <f>IF(F1493&lt;=86,Spectrum.Pricing.Table!$C$8, IF(F1493&lt;=499,Spectrum.Pricing.Table!$C$9,IF(F1493&lt;=999,Spectrum.Pricing.Table!$C$10,IF(F1493&gt;1000,Spectrum.Pricing.Table!$C$11))))</f>
        <v>0</v>
      </c>
      <c r="H1493" s="22" t="e">
        <f>VLOOKUP(G1493,Spectrum.Pricing.Table!$C$7:$H$11,3,0)</f>
        <v>#N/A</v>
      </c>
      <c r="I1493" s="28" t="e">
        <f>VLOOKUP(G1493,Spectrum.Pricing.Table!$C$7:$H$11,4,0)</f>
        <v>#N/A</v>
      </c>
      <c r="J1493" s="26">
        <v>70</v>
      </c>
      <c r="K1493" s="24" t="e">
        <f t="shared" si="47"/>
        <v>#N/A</v>
      </c>
    </row>
    <row r="1494" spans="1:11" x14ac:dyDescent="0.3">
      <c r="A1494" s="1">
        <v>29017</v>
      </c>
      <c r="B1494" t="s">
        <v>2592</v>
      </c>
      <c r="C1494" t="s">
        <v>2593</v>
      </c>
      <c r="D1494" s="3">
        <v>12363</v>
      </c>
      <c r="E1494" s="26">
        <v>617.91</v>
      </c>
      <c r="F1494" s="26">
        <f t="shared" si="46"/>
        <v>20.007768121571104</v>
      </c>
      <c r="G1494" s="21">
        <f>IF(F1494&lt;=86,Spectrum.Pricing.Table!$C$8, IF(F1494&lt;=499,Spectrum.Pricing.Table!$C$9,IF(F1494&lt;=999,Spectrum.Pricing.Table!$C$10,IF(F1494&gt;1000,Spectrum.Pricing.Table!$C$11))))</f>
        <v>0</v>
      </c>
      <c r="H1494" s="22" t="e">
        <f>VLOOKUP(G1494,Spectrum.Pricing.Table!$C$7:$H$11,3,0)</f>
        <v>#N/A</v>
      </c>
      <c r="I1494" s="28" t="e">
        <f>VLOOKUP(G1494,Spectrum.Pricing.Table!$C$7:$H$11,4,0)</f>
        <v>#N/A</v>
      </c>
      <c r="J1494" s="26">
        <v>70</v>
      </c>
      <c r="K1494" s="24" t="e">
        <f t="shared" si="47"/>
        <v>#N/A</v>
      </c>
    </row>
    <row r="1495" spans="1:11" x14ac:dyDescent="0.3">
      <c r="A1495" s="1">
        <v>29019</v>
      </c>
      <c r="B1495" t="s">
        <v>2594</v>
      </c>
      <c r="C1495" t="s">
        <v>253</v>
      </c>
      <c r="D1495" s="3">
        <v>162642</v>
      </c>
      <c r="E1495" s="26">
        <v>685.41</v>
      </c>
      <c r="F1495" s="26">
        <f t="shared" si="46"/>
        <v>237.29154812448024</v>
      </c>
      <c r="G1495" s="21">
        <f>IF(F1495&lt;=86,Spectrum.Pricing.Table!$C$8, IF(F1495&lt;=499,Spectrum.Pricing.Table!$C$9,IF(F1495&lt;=999,Spectrum.Pricing.Table!$C$10,IF(F1495&gt;1000,Spectrum.Pricing.Table!$C$11))))</f>
        <v>0</v>
      </c>
      <c r="H1495" s="22" t="e">
        <f>VLOOKUP(G1495,Spectrum.Pricing.Table!$C$7:$H$11,3,0)</f>
        <v>#N/A</v>
      </c>
      <c r="I1495" s="28" t="e">
        <f>VLOOKUP(G1495,Spectrum.Pricing.Table!$C$7:$H$11,4,0)</f>
        <v>#N/A</v>
      </c>
      <c r="J1495" s="26">
        <v>70</v>
      </c>
      <c r="K1495" s="24" t="e">
        <f t="shared" si="47"/>
        <v>#N/A</v>
      </c>
    </row>
    <row r="1496" spans="1:11" x14ac:dyDescent="0.3">
      <c r="A1496" s="1">
        <v>29021</v>
      </c>
      <c r="B1496" t="s">
        <v>2595</v>
      </c>
      <c r="C1496" t="s">
        <v>1449</v>
      </c>
      <c r="D1496" s="3">
        <v>89201</v>
      </c>
      <c r="E1496" s="26">
        <v>408.03</v>
      </c>
      <c r="F1496" s="26">
        <f t="shared" si="46"/>
        <v>218.6138274146509</v>
      </c>
      <c r="G1496" s="21">
        <f>IF(F1496&lt;=86,Spectrum.Pricing.Table!$C$8, IF(F1496&lt;=499,Spectrum.Pricing.Table!$C$9,IF(F1496&lt;=999,Spectrum.Pricing.Table!$C$10,IF(F1496&gt;1000,Spectrum.Pricing.Table!$C$11))))</f>
        <v>0</v>
      </c>
      <c r="H1496" s="22" t="e">
        <f>VLOOKUP(G1496,Spectrum.Pricing.Table!$C$7:$H$11,3,0)</f>
        <v>#N/A</v>
      </c>
      <c r="I1496" s="28" t="e">
        <f>VLOOKUP(G1496,Spectrum.Pricing.Table!$C$7:$H$11,4,0)</f>
        <v>#N/A</v>
      </c>
      <c r="J1496" s="26">
        <v>70</v>
      </c>
      <c r="K1496" s="24" t="e">
        <f t="shared" si="47"/>
        <v>#N/A</v>
      </c>
    </row>
    <row r="1497" spans="1:11" x14ac:dyDescent="0.3">
      <c r="A1497" s="1">
        <v>29023</v>
      </c>
      <c r="B1497" t="s">
        <v>2596</v>
      </c>
      <c r="C1497" t="s">
        <v>23</v>
      </c>
      <c r="D1497" s="3">
        <v>42794</v>
      </c>
      <c r="E1497" s="26">
        <v>694.67</v>
      </c>
      <c r="F1497" s="26">
        <f t="shared" si="46"/>
        <v>61.603351231520008</v>
      </c>
      <c r="G1497" s="21">
        <f>IF(F1497&lt;=86,Spectrum.Pricing.Table!$C$8, IF(F1497&lt;=499,Spectrum.Pricing.Table!$C$9,IF(F1497&lt;=999,Spectrum.Pricing.Table!$C$10,IF(F1497&gt;1000,Spectrum.Pricing.Table!$C$11))))</f>
        <v>0</v>
      </c>
      <c r="H1497" s="22" t="e">
        <f>VLOOKUP(G1497,Spectrum.Pricing.Table!$C$7:$H$11,3,0)</f>
        <v>#N/A</v>
      </c>
      <c r="I1497" s="28" t="e">
        <f>VLOOKUP(G1497,Spectrum.Pricing.Table!$C$7:$H$11,4,0)</f>
        <v>#N/A</v>
      </c>
      <c r="J1497" s="26">
        <v>70</v>
      </c>
      <c r="K1497" s="24" t="e">
        <f t="shared" si="47"/>
        <v>#N/A</v>
      </c>
    </row>
    <row r="1498" spans="1:11" x14ac:dyDescent="0.3">
      <c r="A1498" s="1">
        <v>29025</v>
      </c>
      <c r="B1498" t="s">
        <v>2597</v>
      </c>
      <c r="C1498" t="s">
        <v>1780</v>
      </c>
      <c r="D1498" s="3">
        <v>9424</v>
      </c>
      <c r="E1498" s="26">
        <v>426.39</v>
      </c>
      <c r="F1498" s="26">
        <f t="shared" si="46"/>
        <v>22.101831656464739</v>
      </c>
      <c r="G1498" s="21">
        <f>IF(F1498&lt;=86,Spectrum.Pricing.Table!$C$8, IF(F1498&lt;=499,Spectrum.Pricing.Table!$C$9,IF(F1498&lt;=999,Spectrum.Pricing.Table!$C$10,IF(F1498&gt;1000,Spectrum.Pricing.Table!$C$11))))</f>
        <v>0</v>
      </c>
      <c r="H1498" s="22" t="e">
        <f>VLOOKUP(G1498,Spectrum.Pricing.Table!$C$7:$H$11,3,0)</f>
        <v>#N/A</v>
      </c>
      <c r="I1498" s="28" t="e">
        <f>VLOOKUP(G1498,Spectrum.Pricing.Table!$C$7:$H$11,4,0)</f>
        <v>#N/A</v>
      </c>
      <c r="J1498" s="26">
        <v>70</v>
      </c>
      <c r="K1498" s="24" t="e">
        <f t="shared" si="47"/>
        <v>#N/A</v>
      </c>
    </row>
    <row r="1499" spans="1:11" x14ac:dyDescent="0.3">
      <c r="A1499" s="1">
        <v>29027</v>
      </c>
      <c r="B1499" t="s">
        <v>2598</v>
      </c>
      <c r="C1499" t="s">
        <v>2599</v>
      </c>
      <c r="D1499" s="3">
        <v>44332</v>
      </c>
      <c r="E1499" s="26">
        <v>834.57</v>
      </c>
      <c r="F1499" s="26">
        <f t="shared" si="46"/>
        <v>53.119570557292974</v>
      </c>
      <c r="G1499" s="21">
        <f>IF(F1499&lt;=86,Spectrum.Pricing.Table!$C$8, IF(F1499&lt;=499,Spectrum.Pricing.Table!$C$9,IF(F1499&lt;=999,Spectrum.Pricing.Table!$C$10,IF(F1499&gt;1000,Spectrum.Pricing.Table!$C$11))))</f>
        <v>0</v>
      </c>
      <c r="H1499" s="22" t="e">
        <f>VLOOKUP(G1499,Spectrum.Pricing.Table!$C$7:$H$11,3,0)</f>
        <v>#N/A</v>
      </c>
      <c r="I1499" s="28" t="e">
        <f>VLOOKUP(G1499,Spectrum.Pricing.Table!$C$7:$H$11,4,0)</f>
        <v>#N/A</v>
      </c>
      <c r="J1499" s="26">
        <v>70</v>
      </c>
      <c r="K1499" s="24" t="e">
        <f t="shared" si="47"/>
        <v>#N/A</v>
      </c>
    </row>
    <row r="1500" spans="1:11" x14ac:dyDescent="0.3">
      <c r="A1500" s="1">
        <v>29029</v>
      </c>
      <c r="B1500" t="s">
        <v>2600</v>
      </c>
      <c r="C1500" t="s">
        <v>807</v>
      </c>
      <c r="D1500" s="3">
        <v>44002</v>
      </c>
      <c r="E1500" s="26">
        <v>655.92</v>
      </c>
      <c r="F1500" s="26">
        <f t="shared" si="46"/>
        <v>67.084400536650818</v>
      </c>
      <c r="G1500" s="21">
        <f>IF(F1500&lt;=86,Spectrum.Pricing.Table!$C$8, IF(F1500&lt;=499,Spectrum.Pricing.Table!$C$9,IF(F1500&lt;=999,Spectrum.Pricing.Table!$C$10,IF(F1500&gt;1000,Spectrum.Pricing.Table!$C$11))))</f>
        <v>0</v>
      </c>
      <c r="H1500" s="22" t="e">
        <f>VLOOKUP(G1500,Spectrum.Pricing.Table!$C$7:$H$11,3,0)</f>
        <v>#N/A</v>
      </c>
      <c r="I1500" s="28" t="e">
        <f>VLOOKUP(G1500,Spectrum.Pricing.Table!$C$7:$H$11,4,0)</f>
        <v>#N/A</v>
      </c>
      <c r="J1500" s="26">
        <v>70</v>
      </c>
      <c r="K1500" s="24" t="e">
        <f t="shared" si="47"/>
        <v>#N/A</v>
      </c>
    </row>
    <row r="1501" spans="1:11" x14ac:dyDescent="0.3">
      <c r="A1501" s="1">
        <v>29031</v>
      </c>
      <c r="B1501" t="s">
        <v>2601</v>
      </c>
      <c r="C1501" t="s">
        <v>2602</v>
      </c>
      <c r="D1501" s="3">
        <v>75674</v>
      </c>
      <c r="E1501" s="26">
        <v>578.53</v>
      </c>
      <c r="F1501" s="26">
        <f t="shared" si="46"/>
        <v>130.80393410886211</v>
      </c>
      <c r="G1501" s="21">
        <f>IF(F1501&lt;=86,Spectrum.Pricing.Table!$C$8, IF(F1501&lt;=499,Spectrum.Pricing.Table!$C$9,IF(F1501&lt;=999,Spectrum.Pricing.Table!$C$10,IF(F1501&gt;1000,Spectrum.Pricing.Table!$C$11))))</f>
        <v>0</v>
      </c>
      <c r="H1501" s="22" t="e">
        <f>VLOOKUP(G1501,Spectrum.Pricing.Table!$C$7:$H$11,3,0)</f>
        <v>#N/A</v>
      </c>
      <c r="I1501" s="28" t="e">
        <f>VLOOKUP(G1501,Spectrum.Pricing.Table!$C$7:$H$11,4,0)</f>
        <v>#N/A</v>
      </c>
      <c r="J1501" s="26">
        <v>70</v>
      </c>
      <c r="K1501" s="24" t="e">
        <f t="shared" si="47"/>
        <v>#N/A</v>
      </c>
    </row>
    <row r="1502" spans="1:11" x14ac:dyDescent="0.3">
      <c r="A1502" s="1">
        <v>29033</v>
      </c>
      <c r="B1502" t="s">
        <v>2603</v>
      </c>
      <c r="C1502" t="s">
        <v>258</v>
      </c>
      <c r="D1502" s="3">
        <v>9295</v>
      </c>
      <c r="E1502" s="26">
        <v>694.62</v>
      </c>
      <c r="F1502" s="26">
        <f t="shared" si="46"/>
        <v>13.381417177737468</v>
      </c>
      <c r="G1502" s="21">
        <f>IF(F1502&lt;=86,Spectrum.Pricing.Table!$C$8, IF(F1502&lt;=499,Spectrum.Pricing.Table!$C$9,IF(F1502&lt;=999,Spectrum.Pricing.Table!$C$10,IF(F1502&gt;1000,Spectrum.Pricing.Table!$C$11))))</f>
        <v>0</v>
      </c>
      <c r="H1502" s="22" t="e">
        <f>VLOOKUP(G1502,Spectrum.Pricing.Table!$C$7:$H$11,3,0)</f>
        <v>#N/A</v>
      </c>
      <c r="I1502" s="28" t="e">
        <f>VLOOKUP(G1502,Spectrum.Pricing.Table!$C$7:$H$11,4,0)</f>
        <v>#N/A</v>
      </c>
      <c r="J1502" s="26">
        <v>70</v>
      </c>
      <c r="K1502" s="24" t="e">
        <f t="shared" si="47"/>
        <v>#N/A</v>
      </c>
    </row>
    <row r="1503" spans="1:11" x14ac:dyDescent="0.3">
      <c r="A1503" s="1">
        <v>29035</v>
      </c>
      <c r="B1503" t="s">
        <v>2604</v>
      </c>
      <c r="C1503" t="s">
        <v>1789</v>
      </c>
      <c r="D1503" s="3">
        <v>6265</v>
      </c>
      <c r="E1503" s="26">
        <v>507.36</v>
      </c>
      <c r="F1503" s="26">
        <f t="shared" si="46"/>
        <v>12.348233995584989</v>
      </c>
      <c r="G1503" s="21">
        <f>IF(F1503&lt;=86,Spectrum.Pricing.Table!$C$8, IF(F1503&lt;=499,Spectrum.Pricing.Table!$C$9,IF(F1503&lt;=999,Spectrum.Pricing.Table!$C$10,IF(F1503&gt;1000,Spectrum.Pricing.Table!$C$11))))</f>
        <v>0</v>
      </c>
      <c r="H1503" s="22" t="e">
        <f>VLOOKUP(G1503,Spectrum.Pricing.Table!$C$7:$H$11,3,0)</f>
        <v>#N/A</v>
      </c>
      <c r="I1503" s="28" t="e">
        <f>VLOOKUP(G1503,Spectrum.Pricing.Table!$C$7:$H$11,4,0)</f>
        <v>#N/A</v>
      </c>
      <c r="J1503" s="26">
        <v>70</v>
      </c>
      <c r="K1503" s="24" t="e">
        <f t="shared" si="47"/>
        <v>#N/A</v>
      </c>
    </row>
    <row r="1504" spans="1:11" x14ac:dyDescent="0.3">
      <c r="A1504" s="1">
        <v>29037</v>
      </c>
      <c r="B1504" t="s">
        <v>2605</v>
      </c>
      <c r="C1504" t="s">
        <v>1151</v>
      </c>
      <c r="D1504" s="3">
        <v>99478</v>
      </c>
      <c r="E1504" s="26">
        <v>696.84</v>
      </c>
      <c r="F1504" s="26">
        <f t="shared" si="46"/>
        <v>142.75586935307962</v>
      </c>
      <c r="G1504" s="21">
        <f>IF(F1504&lt;=86,Spectrum.Pricing.Table!$C$8, IF(F1504&lt;=499,Spectrum.Pricing.Table!$C$9,IF(F1504&lt;=999,Spectrum.Pricing.Table!$C$10,IF(F1504&gt;1000,Spectrum.Pricing.Table!$C$11))))</f>
        <v>0</v>
      </c>
      <c r="H1504" s="22" t="e">
        <f>VLOOKUP(G1504,Spectrum.Pricing.Table!$C$7:$H$11,3,0)</f>
        <v>#N/A</v>
      </c>
      <c r="I1504" s="28" t="e">
        <f>VLOOKUP(G1504,Spectrum.Pricing.Table!$C$7:$H$11,4,0)</f>
        <v>#N/A</v>
      </c>
      <c r="J1504" s="26">
        <v>70</v>
      </c>
      <c r="K1504" s="24" t="e">
        <f t="shared" si="47"/>
        <v>#N/A</v>
      </c>
    </row>
    <row r="1505" spans="1:11" x14ac:dyDescent="0.3">
      <c r="A1505" s="1">
        <v>29039</v>
      </c>
      <c r="B1505" t="s">
        <v>2606</v>
      </c>
      <c r="C1505" t="s">
        <v>1457</v>
      </c>
      <c r="D1505" s="3">
        <v>13982</v>
      </c>
      <c r="E1505" s="26">
        <v>474.48</v>
      </c>
      <c r="F1505" s="26">
        <f t="shared" si="46"/>
        <v>29.468049232844375</v>
      </c>
      <c r="G1505" s="21">
        <f>IF(F1505&lt;=86,Spectrum.Pricing.Table!$C$8, IF(F1505&lt;=499,Spectrum.Pricing.Table!$C$9,IF(F1505&lt;=999,Spectrum.Pricing.Table!$C$10,IF(F1505&gt;1000,Spectrum.Pricing.Table!$C$11))))</f>
        <v>0</v>
      </c>
      <c r="H1505" s="22" t="e">
        <f>VLOOKUP(G1505,Spectrum.Pricing.Table!$C$7:$H$11,3,0)</f>
        <v>#N/A</v>
      </c>
      <c r="I1505" s="28" t="e">
        <f>VLOOKUP(G1505,Spectrum.Pricing.Table!$C$7:$H$11,4,0)</f>
        <v>#N/A</v>
      </c>
      <c r="J1505" s="26">
        <v>70</v>
      </c>
      <c r="K1505" s="24" t="e">
        <f t="shared" si="47"/>
        <v>#N/A</v>
      </c>
    </row>
    <row r="1506" spans="1:11" x14ac:dyDescent="0.3">
      <c r="A1506" s="1">
        <v>29041</v>
      </c>
      <c r="B1506" t="s">
        <v>2607</v>
      </c>
      <c r="C1506" t="s">
        <v>2608</v>
      </c>
      <c r="D1506" s="3">
        <v>7831</v>
      </c>
      <c r="E1506" s="26">
        <v>751.18</v>
      </c>
      <c r="F1506" s="26">
        <f t="shared" si="46"/>
        <v>10.424931441199181</v>
      </c>
      <c r="G1506" s="21">
        <f>IF(F1506&lt;=86,Spectrum.Pricing.Table!$C$8, IF(F1506&lt;=499,Spectrum.Pricing.Table!$C$9,IF(F1506&lt;=999,Spectrum.Pricing.Table!$C$10,IF(F1506&gt;1000,Spectrum.Pricing.Table!$C$11))))</f>
        <v>0</v>
      </c>
      <c r="H1506" s="22" t="e">
        <f>VLOOKUP(G1506,Spectrum.Pricing.Table!$C$7:$H$11,3,0)</f>
        <v>#N/A</v>
      </c>
      <c r="I1506" s="28" t="e">
        <f>VLOOKUP(G1506,Spectrum.Pricing.Table!$C$7:$H$11,4,0)</f>
        <v>#N/A</v>
      </c>
      <c r="J1506" s="26">
        <v>70</v>
      </c>
      <c r="K1506" s="24" t="e">
        <f t="shared" si="47"/>
        <v>#N/A</v>
      </c>
    </row>
    <row r="1507" spans="1:11" x14ac:dyDescent="0.3">
      <c r="A1507" s="1">
        <v>29043</v>
      </c>
      <c r="B1507" t="s">
        <v>2609</v>
      </c>
      <c r="C1507" t="s">
        <v>1155</v>
      </c>
      <c r="D1507" s="3">
        <v>77422</v>
      </c>
      <c r="E1507" s="26">
        <v>562.65</v>
      </c>
      <c r="F1507" s="26">
        <f t="shared" si="46"/>
        <v>137.60241713320892</v>
      </c>
      <c r="G1507" s="21">
        <f>IF(F1507&lt;=86,Spectrum.Pricing.Table!$C$8, IF(F1507&lt;=499,Spectrum.Pricing.Table!$C$9,IF(F1507&lt;=999,Spectrum.Pricing.Table!$C$10,IF(F1507&gt;1000,Spectrum.Pricing.Table!$C$11))))</f>
        <v>0</v>
      </c>
      <c r="H1507" s="22" t="e">
        <f>VLOOKUP(G1507,Spectrum.Pricing.Table!$C$7:$H$11,3,0)</f>
        <v>#N/A</v>
      </c>
      <c r="I1507" s="28" t="e">
        <f>VLOOKUP(G1507,Spectrum.Pricing.Table!$C$7:$H$11,4,0)</f>
        <v>#N/A</v>
      </c>
      <c r="J1507" s="26">
        <v>70</v>
      </c>
      <c r="K1507" s="24" t="e">
        <f t="shared" si="47"/>
        <v>#N/A</v>
      </c>
    </row>
    <row r="1508" spans="1:11" x14ac:dyDescent="0.3">
      <c r="A1508" s="1">
        <v>29045</v>
      </c>
      <c r="B1508" t="s">
        <v>2610</v>
      </c>
      <c r="C1508" t="s">
        <v>262</v>
      </c>
      <c r="D1508" s="3">
        <v>7139</v>
      </c>
      <c r="E1508" s="26">
        <v>504.69</v>
      </c>
      <c r="F1508" s="26">
        <f t="shared" si="46"/>
        <v>14.145316927222652</v>
      </c>
      <c r="G1508" s="21">
        <f>IF(F1508&lt;=86,Spectrum.Pricing.Table!$C$8, IF(F1508&lt;=499,Spectrum.Pricing.Table!$C$9,IF(F1508&lt;=999,Spectrum.Pricing.Table!$C$10,IF(F1508&gt;1000,Spectrum.Pricing.Table!$C$11))))</f>
        <v>0</v>
      </c>
      <c r="H1508" s="22" t="e">
        <f>VLOOKUP(G1508,Spectrum.Pricing.Table!$C$7:$H$11,3,0)</f>
        <v>#N/A</v>
      </c>
      <c r="I1508" s="28" t="e">
        <f>VLOOKUP(G1508,Spectrum.Pricing.Table!$C$7:$H$11,4,0)</f>
        <v>#N/A</v>
      </c>
      <c r="J1508" s="26">
        <v>70</v>
      </c>
      <c r="K1508" s="24" t="e">
        <f t="shared" si="47"/>
        <v>#N/A</v>
      </c>
    </row>
    <row r="1509" spans="1:11" x14ac:dyDescent="0.3">
      <c r="A1509" s="1">
        <v>29047</v>
      </c>
      <c r="B1509" t="s">
        <v>2611</v>
      </c>
      <c r="C1509" t="s">
        <v>37</v>
      </c>
      <c r="D1509" s="3">
        <v>221939</v>
      </c>
      <c r="E1509" s="26">
        <v>397.3</v>
      </c>
      <c r="F1509" s="26">
        <f t="shared" si="46"/>
        <v>558.61817266549201</v>
      </c>
      <c r="G1509" s="21">
        <f>IF(F1509&lt;=86,Spectrum.Pricing.Table!$C$8, IF(F1509&lt;=499,Spectrum.Pricing.Table!$C$9,IF(F1509&lt;=999,Spectrum.Pricing.Table!$C$10,IF(F1509&gt;1000,Spectrum.Pricing.Table!$C$11))))</f>
        <v>0</v>
      </c>
      <c r="H1509" s="22" t="e">
        <f>VLOOKUP(G1509,Spectrum.Pricing.Table!$C$7:$H$11,3,0)</f>
        <v>#N/A</v>
      </c>
      <c r="I1509" s="28" t="e">
        <f>VLOOKUP(G1509,Spectrum.Pricing.Table!$C$7:$H$11,4,0)</f>
        <v>#N/A</v>
      </c>
      <c r="J1509" s="26">
        <v>70</v>
      </c>
      <c r="K1509" s="24" t="e">
        <f t="shared" si="47"/>
        <v>#N/A</v>
      </c>
    </row>
    <row r="1510" spans="1:11" x14ac:dyDescent="0.3">
      <c r="A1510" s="1">
        <v>29049</v>
      </c>
      <c r="B1510" t="s">
        <v>2612</v>
      </c>
      <c r="C1510" t="s">
        <v>1159</v>
      </c>
      <c r="D1510" s="3">
        <v>20743</v>
      </c>
      <c r="E1510" s="26">
        <v>418.96</v>
      </c>
      <c r="F1510" s="26">
        <f t="shared" si="46"/>
        <v>49.510693144930308</v>
      </c>
      <c r="G1510" s="21">
        <f>IF(F1510&lt;=86,Spectrum.Pricing.Table!$C$8, IF(F1510&lt;=499,Spectrum.Pricing.Table!$C$9,IF(F1510&lt;=999,Spectrum.Pricing.Table!$C$10,IF(F1510&gt;1000,Spectrum.Pricing.Table!$C$11))))</f>
        <v>0</v>
      </c>
      <c r="H1510" s="22" t="e">
        <f>VLOOKUP(G1510,Spectrum.Pricing.Table!$C$7:$H$11,3,0)</f>
        <v>#N/A</v>
      </c>
      <c r="I1510" s="28" t="e">
        <f>VLOOKUP(G1510,Spectrum.Pricing.Table!$C$7:$H$11,4,0)</f>
        <v>#N/A</v>
      </c>
      <c r="J1510" s="26">
        <v>70</v>
      </c>
      <c r="K1510" s="24" t="e">
        <f t="shared" si="47"/>
        <v>#N/A</v>
      </c>
    </row>
    <row r="1511" spans="1:11" x14ac:dyDescent="0.3">
      <c r="A1511" s="1">
        <v>29051</v>
      </c>
      <c r="B1511" t="s">
        <v>2613</v>
      </c>
      <c r="C1511" t="s">
        <v>2614</v>
      </c>
      <c r="D1511" s="3">
        <v>75990</v>
      </c>
      <c r="E1511" s="26">
        <v>393.75</v>
      </c>
      <c r="F1511" s="26">
        <f t="shared" si="46"/>
        <v>192.99047619047619</v>
      </c>
      <c r="G1511" s="21">
        <f>IF(F1511&lt;=86,Spectrum.Pricing.Table!$C$8, IF(F1511&lt;=499,Spectrum.Pricing.Table!$C$9,IF(F1511&lt;=999,Spectrum.Pricing.Table!$C$10,IF(F1511&gt;1000,Spectrum.Pricing.Table!$C$11))))</f>
        <v>0</v>
      </c>
      <c r="H1511" s="22" t="e">
        <f>VLOOKUP(G1511,Spectrum.Pricing.Table!$C$7:$H$11,3,0)</f>
        <v>#N/A</v>
      </c>
      <c r="I1511" s="28" t="e">
        <f>VLOOKUP(G1511,Spectrum.Pricing.Table!$C$7:$H$11,4,0)</f>
        <v>#N/A</v>
      </c>
      <c r="J1511" s="26">
        <v>70</v>
      </c>
      <c r="K1511" s="24" t="e">
        <f t="shared" si="47"/>
        <v>#N/A</v>
      </c>
    </row>
    <row r="1512" spans="1:11" x14ac:dyDescent="0.3">
      <c r="A1512" s="1">
        <v>29053</v>
      </c>
      <c r="B1512" t="s">
        <v>2615</v>
      </c>
      <c r="C1512" t="s">
        <v>2616</v>
      </c>
      <c r="D1512" s="3">
        <v>17601</v>
      </c>
      <c r="E1512" s="26">
        <v>564.77</v>
      </c>
      <c r="F1512" s="26">
        <f t="shared" si="46"/>
        <v>31.164898985427698</v>
      </c>
      <c r="G1512" s="21">
        <f>IF(F1512&lt;=86,Spectrum.Pricing.Table!$C$8, IF(F1512&lt;=499,Spectrum.Pricing.Table!$C$9,IF(F1512&lt;=999,Spectrum.Pricing.Table!$C$10,IF(F1512&gt;1000,Spectrum.Pricing.Table!$C$11))))</f>
        <v>0</v>
      </c>
      <c r="H1512" s="22" t="e">
        <f>VLOOKUP(G1512,Spectrum.Pricing.Table!$C$7:$H$11,3,0)</f>
        <v>#N/A</v>
      </c>
      <c r="I1512" s="28" t="e">
        <f>VLOOKUP(G1512,Spectrum.Pricing.Table!$C$7:$H$11,4,0)</f>
        <v>#N/A</v>
      </c>
      <c r="J1512" s="26">
        <v>70</v>
      </c>
      <c r="K1512" s="24" t="e">
        <f t="shared" si="47"/>
        <v>#N/A</v>
      </c>
    </row>
    <row r="1513" spans="1:11" x14ac:dyDescent="0.3">
      <c r="A1513" s="1">
        <v>29055</v>
      </c>
      <c r="B1513" t="s">
        <v>2617</v>
      </c>
      <c r="C1513" t="s">
        <v>274</v>
      </c>
      <c r="D1513" s="3">
        <v>24696</v>
      </c>
      <c r="E1513" s="26">
        <v>742.52</v>
      </c>
      <c r="F1513" s="26">
        <f t="shared" si="46"/>
        <v>33.259710176156872</v>
      </c>
      <c r="G1513" s="21">
        <f>IF(F1513&lt;=86,Spectrum.Pricing.Table!$C$8, IF(F1513&lt;=499,Spectrum.Pricing.Table!$C$9,IF(F1513&lt;=999,Spectrum.Pricing.Table!$C$10,IF(F1513&gt;1000,Spectrum.Pricing.Table!$C$11))))</f>
        <v>0</v>
      </c>
      <c r="H1513" s="22" t="e">
        <f>VLOOKUP(G1513,Spectrum.Pricing.Table!$C$7:$H$11,3,0)</f>
        <v>#N/A</v>
      </c>
      <c r="I1513" s="28" t="e">
        <f>VLOOKUP(G1513,Spectrum.Pricing.Table!$C$7:$H$11,4,0)</f>
        <v>#N/A</v>
      </c>
      <c r="J1513" s="26">
        <v>70</v>
      </c>
      <c r="K1513" s="24" t="e">
        <f t="shared" si="47"/>
        <v>#N/A</v>
      </c>
    </row>
    <row r="1514" spans="1:11" x14ac:dyDescent="0.3">
      <c r="A1514" s="1">
        <v>29057</v>
      </c>
      <c r="B1514" t="s">
        <v>2618</v>
      </c>
      <c r="C1514" t="s">
        <v>843</v>
      </c>
      <c r="D1514" s="3">
        <v>7883</v>
      </c>
      <c r="E1514" s="26">
        <v>490.01</v>
      </c>
      <c r="F1514" s="26">
        <f t="shared" si="46"/>
        <v>16.087426787208425</v>
      </c>
      <c r="G1514" s="21">
        <f>IF(F1514&lt;=86,Spectrum.Pricing.Table!$C$8, IF(F1514&lt;=499,Spectrum.Pricing.Table!$C$9,IF(F1514&lt;=999,Spectrum.Pricing.Table!$C$10,IF(F1514&gt;1000,Spectrum.Pricing.Table!$C$11))))</f>
        <v>0</v>
      </c>
      <c r="H1514" s="22" t="e">
        <f>VLOOKUP(G1514,Spectrum.Pricing.Table!$C$7:$H$11,3,0)</f>
        <v>#N/A</v>
      </c>
      <c r="I1514" s="28" t="e">
        <f>VLOOKUP(G1514,Spectrum.Pricing.Table!$C$7:$H$11,4,0)</f>
        <v>#N/A</v>
      </c>
      <c r="J1514" s="26">
        <v>70</v>
      </c>
      <c r="K1514" s="24" t="e">
        <f t="shared" si="47"/>
        <v>#N/A</v>
      </c>
    </row>
    <row r="1515" spans="1:11" x14ac:dyDescent="0.3">
      <c r="A1515" s="1">
        <v>29059</v>
      </c>
      <c r="B1515" t="s">
        <v>2619</v>
      </c>
      <c r="C1515" t="s">
        <v>57</v>
      </c>
      <c r="D1515" s="3">
        <v>16777</v>
      </c>
      <c r="E1515" s="26">
        <v>540.77</v>
      </c>
      <c r="F1515" s="26">
        <f t="shared" si="46"/>
        <v>31.024280193058047</v>
      </c>
      <c r="G1515" s="21">
        <f>IF(F1515&lt;=86,Spectrum.Pricing.Table!$C$8, IF(F1515&lt;=499,Spectrum.Pricing.Table!$C$9,IF(F1515&lt;=999,Spectrum.Pricing.Table!$C$10,IF(F1515&gt;1000,Spectrum.Pricing.Table!$C$11))))</f>
        <v>0</v>
      </c>
      <c r="H1515" s="22" t="e">
        <f>VLOOKUP(G1515,Spectrum.Pricing.Table!$C$7:$H$11,3,0)</f>
        <v>#N/A</v>
      </c>
      <c r="I1515" s="28" t="e">
        <f>VLOOKUP(G1515,Spectrum.Pricing.Table!$C$7:$H$11,4,0)</f>
        <v>#N/A</v>
      </c>
      <c r="J1515" s="26">
        <v>70</v>
      </c>
      <c r="K1515" s="24" t="e">
        <f t="shared" si="47"/>
        <v>#N/A</v>
      </c>
    </row>
    <row r="1516" spans="1:11" x14ac:dyDescent="0.3">
      <c r="A1516" s="1">
        <v>29061</v>
      </c>
      <c r="B1516" t="s">
        <v>2620</v>
      </c>
      <c r="C1516" t="s">
        <v>1314</v>
      </c>
      <c r="D1516" s="3">
        <v>8433</v>
      </c>
      <c r="E1516" s="26">
        <v>563.24</v>
      </c>
      <c r="F1516" s="26">
        <f t="shared" si="46"/>
        <v>14.972303103472765</v>
      </c>
      <c r="G1516" s="21">
        <f>IF(F1516&lt;=86,Spectrum.Pricing.Table!$C$8, IF(F1516&lt;=499,Spectrum.Pricing.Table!$C$9,IF(F1516&lt;=999,Spectrum.Pricing.Table!$C$10,IF(F1516&gt;1000,Spectrum.Pricing.Table!$C$11))))</f>
        <v>0</v>
      </c>
      <c r="H1516" s="22" t="e">
        <f>VLOOKUP(G1516,Spectrum.Pricing.Table!$C$7:$H$11,3,0)</f>
        <v>#N/A</v>
      </c>
      <c r="I1516" s="28" t="e">
        <f>VLOOKUP(G1516,Spectrum.Pricing.Table!$C$7:$H$11,4,0)</f>
        <v>#N/A</v>
      </c>
      <c r="J1516" s="26">
        <v>70</v>
      </c>
      <c r="K1516" s="24" t="e">
        <f t="shared" si="47"/>
        <v>#N/A</v>
      </c>
    </row>
    <row r="1517" spans="1:11" x14ac:dyDescent="0.3">
      <c r="A1517" s="1">
        <v>29063</v>
      </c>
      <c r="B1517" t="s">
        <v>2621</v>
      </c>
      <c r="C1517" t="s">
        <v>59</v>
      </c>
      <c r="D1517" s="3">
        <v>12892</v>
      </c>
      <c r="E1517" s="26">
        <v>421.36</v>
      </c>
      <c r="F1517" s="26">
        <f t="shared" si="46"/>
        <v>30.596164799696222</v>
      </c>
      <c r="G1517" s="21">
        <f>IF(F1517&lt;=86,Spectrum.Pricing.Table!$C$8, IF(F1517&lt;=499,Spectrum.Pricing.Table!$C$9,IF(F1517&lt;=999,Spectrum.Pricing.Table!$C$10,IF(F1517&gt;1000,Spectrum.Pricing.Table!$C$11))))</f>
        <v>0</v>
      </c>
      <c r="H1517" s="22" t="e">
        <f>VLOOKUP(G1517,Spectrum.Pricing.Table!$C$7:$H$11,3,0)</f>
        <v>#N/A</v>
      </c>
      <c r="I1517" s="28" t="e">
        <f>VLOOKUP(G1517,Spectrum.Pricing.Table!$C$7:$H$11,4,0)</f>
        <v>#N/A</v>
      </c>
      <c r="J1517" s="26">
        <v>70</v>
      </c>
      <c r="K1517" s="24" t="e">
        <f t="shared" si="47"/>
        <v>#N/A</v>
      </c>
    </row>
    <row r="1518" spans="1:11" x14ac:dyDescent="0.3">
      <c r="A1518" s="1">
        <v>29065</v>
      </c>
      <c r="B1518" t="s">
        <v>2622</v>
      </c>
      <c r="C1518" t="s">
        <v>2623</v>
      </c>
      <c r="D1518" s="3">
        <v>15657</v>
      </c>
      <c r="E1518" s="26">
        <v>752.79</v>
      </c>
      <c r="F1518" s="26">
        <f t="shared" si="46"/>
        <v>20.798629099748936</v>
      </c>
      <c r="G1518" s="21">
        <f>IF(F1518&lt;=86,Spectrum.Pricing.Table!$C$8, IF(F1518&lt;=499,Spectrum.Pricing.Table!$C$9,IF(F1518&lt;=999,Spectrum.Pricing.Table!$C$10,IF(F1518&gt;1000,Spectrum.Pricing.Table!$C$11))))</f>
        <v>0</v>
      </c>
      <c r="H1518" s="22" t="e">
        <f>VLOOKUP(G1518,Spectrum.Pricing.Table!$C$7:$H$11,3,0)</f>
        <v>#N/A</v>
      </c>
      <c r="I1518" s="28" t="e">
        <f>VLOOKUP(G1518,Spectrum.Pricing.Table!$C$7:$H$11,4,0)</f>
        <v>#N/A</v>
      </c>
      <c r="J1518" s="26">
        <v>70</v>
      </c>
      <c r="K1518" s="24" t="e">
        <f t="shared" si="47"/>
        <v>#N/A</v>
      </c>
    </row>
    <row r="1519" spans="1:11" x14ac:dyDescent="0.3">
      <c r="A1519" s="1">
        <v>29067</v>
      </c>
      <c r="B1519" t="s">
        <v>2624</v>
      </c>
      <c r="C1519" t="s">
        <v>534</v>
      </c>
      <c r="D1519" s="3">
        <v>13684</v>
      </c>
      <c r="E1519" s="26">
        <v>813.63</v>
      </c>
      <c r="F1519" s="26">
        <f t="shared" si="46"/>
        <v>16.818455563339601</v>
      </c>
      <c r="G1519" s="21">
        <f>IF(F1519&lt;=86,Spectrum.Pricing.Table!$C$8, IF(F1519&lt;=499,Spectrum.Pricing.Table!$C$9,IF(F1519&lt;=999,Spectrum.Pricing.Table!$C$10,IF(F1519&gt;1000,Spectrum.Pricing.Table!$C$11))))</f>
        <v>0</v>
      </c>
      <c r="H1519" s="22" t="e">
        <f>VLOOKUP(G1519,Spectrum.Pricing.Table!$C$7:$H$11,3,0)</f>
        <v>#N/A</v>
      </c>
      <c r="I1519" s="28" t="e">
        <f>VLOOKUP(G1519,Spectrum.Pricing.Table!$C$7:$H$11,4,0)</f>
        <v>#N/A</v>
      </c>
      <c r="J1519" s="26">
        <v>70</v>
      </c>
      <c r="K1519" s="24" t="e">
        <f t="shared" si="47"/>
        <v>#N/A</v>
      </c>
    </row>
    <row r="1520" spans="1:11" x14ac:dyDescent="0.3">
      <c r="A1520" s="1">
        <v>29069</v>
      </c>
      <c r="B1520" t="s">
        <v>2625</v>
      </c>
      <c r="C1520" t="s">
        <v>2626</v>
      </c>
      <c r="D1520" s="3">
        <v>31953</v>
      </c>
      <c r="E1520" s="26">
        <v>541.07000000000005</v>
      </c>
      <c r="F1520" s="26">
        <f t="shared" si="46"/>
        <v>59.05520542628495</v>
      </c>
      <c r="G1520" s="21">
        <f>IF(F1520&lt;=86,Spectrum.Pricing.Table!$C$8, IF(F1520&lt;=499,Spectrum.Pricing.Table!$C$9,IF(F1520&lt;=999,Spectrum.Pricing.Table!$C$10,IF(F1520&gt;1000,Spectrum.Pricing.Table!$C$11))))</f>
        <v>0</v>
      </c>
      <c r="H1520" s="22" t="e">
        <f>VLOOKUP(G1520,Spectrum.Pricing.Table!$C$7:$H$11,3,0)</f>
        <v>#N/A</v>
      </c>
      <c r="I1520" s="28" t="e">
        <f>VLOOKUP(G1520,Spectrum.Pricing.Table!$C$7:$H$11,4,0)</f>
        <v>#N/A</v>
      </c>
      <c r="J1520" s="26">
        <v>70</v>
      </c>
      <c r="K1520" s="24" t="e">
        <f t="shared" si="47"/>
        <v>#N/A</v>
      </c>
    </row>
    <row r="1521" spans="1:11" x14ac:dyDescent="0.3">
      <c r="A1521" s="1">
        <v>29071</v>
      </c>
      <c r="B1521" t="s">
        <v>2627</v>
      </c>
      <c r="C1521" t="s">
        <v>69</v>
      </c>
      <c r="D1521" s="3">
        <v>101492</v>
      </c>
      <c r="E1521" s="26">
        <v>922.68</v>
      </c>
      <c r="F1521" s="26">
        <f t="shared" si="46"/>
        <v>109.99696536177224</v>
      </c>
      <c r="G1521" s="21">
        <f>IF(F1521&lt;=86,Spectrum.Pricing.Table!$C$8, IF(F1521&lt;=499,Spectrum.Pricing.Table!$C$9,IF(F1521&lt;=999,Spectrum.Pricing.Table!$C$10,IF(F1521&gt;1000,Spectrum.Pricing.Table!$C$11))))</f>
        <v>0</v>
      </c>
      <c r="H1521" s="22" t="e">
        <f>VLOOKUP(G1521,Spectrum.Pricing.Table!$C$7:$H$11,3,0)</f>
        <v>#N/A</v>
      </c>
      <c r="I1521" s="28" t="e">
        <f>VLOOKUP(G1521,Spectrum.Pricing.Table!$C$7:$H$11,4,0)</f>
        <v>#N/A</v>
      </c>
      <c r="J1521" s="26">
        <v>70</v>
      </c>
      <c r="K1521" s="24" t="e">
        <f t="shared" si="47"/>
        <v>#N/A</v>
      </c>
    </row>
    <row r="1522" spans="1:11" x14ac:dyDescent="0.3">
      <c r="A1522" s="1">
        <v>29073</v>
      </c>
      <c r="B1522" t="s">
        <v>2628</v>
      </c>
      <c r="C1522" t="s">
        <v>2629</v>
      </c>
      <c r="D1522" s="3">
        <v>15222</v>
      </c>
      <c r="E1522" s="26">
        <v>517.79999999999995</v>
      </c>
      <c r="F1522" s="26">
        <f t="shared" si="46"/>
        <v>29.397450753186561</v>
      </c>
      <c r="G1522" s="21">
        <f>IF(F1522&lt;=86,Spectrum.Pricing.Table!$C$8, IF(F1522&lt;=499,Spectrum.Pricing.Table!$C$9,IF(F1522&lt;=999,Spectrum.Pricing.Table!$C$10,IF(F1522&gt;1000,Spectrum.Pricing.Table!$C$11))))</f>
        <v>0</v>
      </c>
      <c r="H1522" s="22" t="e">
        <f>VLOOKUP(G1522,Spectrum.Pricing.Table!$C$7:$H$11,3,0)</f>
        <v>#N/A</v>
      </c>
      <c r="I1522" s="28" t="e">
        <f>VLOOKUP(G1522,Spectrum.Pricing.Table!$C$7:$H$11,4,0)</f>
        <v>#N/A</v>
      </c>
      <c r="J1522" s="26">
        <v>70</v>
      </c>
      <c r="K1522" s="24" t="e">
        <f t="shared" si="47"/>
        <v>#N/A</v>
      </c>
    </row>
    <row r="1523" spans="1:11" x14ac:dyDescent="0.3">
      <c r="A1523" s="1">
        <v>29075</v>
      </c>
      <c r="B1523" t="s">
        <v>2630</v>
      </c>
      <c r="C1523" t="s">
        <v>2631</v>
      </c>
      <c r="D1523" s="3">
        <v>6738</v>
      </c>
      <c r="E1523" s="26">
        <v>491.42</v>
      </c>
      <c r="F1523" s="26">
        <f t="shared" si="46"/>
        <v>13.71128566195922</v>
      </c>
      <c r="G1523" s="21">
        <f>IF(F1523&lt;=86,Spectrum.Pricing.Table!$C$8, IF(F1523&lt;=499,Spectrum.Pricing.Table!$C$9,IF(F1523&lt;=999,Spectrum.Pricing.Table!$C$10,IF(F1523&gt;1000,Spectrum.Pricing.Table!$C$11))))</f>
        <v>0</v>
      </c>
      <c r="H1523" s="22" t="e">
        <f>VLOOKUP(G1523,Spectrum.Pricing.Table!$C$7:$H$11,3,0)</f>
        <v>#N/A</v>
      </c>
      <c r="I1523" s="28" t="e">
        <f>VLOOKUP(G1523,Spectrum.Pricing.Table!$C$7:$H$11,4,0)</f>
        <v>#N/A</v>
      </c>
      <c r="J1523" s="26">
        <v>70</v>
      </c>
      <c r="K1523" s="24" t="e">
        <f t="shared" si="47"/>
        <v>#N/A</v>
      </c>
    </row>
    <row r="1524" spans="1:11" x14ac:dyDescent="0.3">
      <c r="A1524" s="1">
        <v>29077</v>
      </c>
      <c r="B1524" t="s">
        <v>2632</v>
      </c>
      <c r="C1524" t="s">
        <v>73</v>
      </c>
      <c r="D1524" s="3">
        <v>275174</v>
      </c>
      <c r="E1524" s="26">
        <v>675.3</v>
      </c>
      <c r="F1524" s="26">
        <f t="shared" si="46"/>
        <v>407.48408114911894</v>
      </c>
      <c r="G1524" s="21">
        <f>IF(F1524&lt;=86,Spectrum.Pricing.Table!$C$8, IF(F1524&lt;=499,Spectrum.Pricing.Table!$C$9,IF(F1524&lt;=999,Spectrum.Pricing.Table!$C$10,IF(F1524&gt;1000,Spectrum.Pricing.Table!$C$11))))</f>
        <v>0</v>
      </c>
      <c r="H1524" s="22" t="e">
        <f>VLOOKUP(G1524,Spectrum.Pricing.Table!$C$7:$H$11,3,0)</f>
        <v>#N/A</v>
      </c>
      <c r="I1524" s="28" t="e">
        <f>VLOOKUP(G1524,Spectrum.Pricing.Table!$C$7:$H$11,4,0)</f>
        <v>#N/A</v>
      </c>
      <c r="J1524" s="26">
        <v>70</v>
      </c>
      <c r="K1524" s="24" t="e">
        <f t="shared" si="47"/>
        <v>#N/A</v>
      </c>
    </row>
    <row r="1525" spans="1:11" x14ac:dyDescent="0.3">
      <c r="A1525" s="1">
        <v>29079</v>
      </c>
      <c r="B1525" t="s">
        <v>2633</v>
      </c>
      <c r="C1525" t="s">
        <v>1186</v>
      </c>
      <c r="D1525" s="3">
        <v>10261</v>
      </c>
      <c r="E1525" s="26">
        <v>435.28</v>
      </c>
      <c r="F1525" s="26">
        <f t="shared" si="46"/>
        <v>23.573332108068371</v>
      </c>
      <c r="G1525" s="21">
        <f>IF(F1525&lt;=86,Spectrum.Pricing.Table!$C$8, IF(F1525&lt;=499,Spectrum.Pricing.Table!$C$9,IF(F1525&lt;=999,Spectrum.Pricing.Table!$C$10,IF(F1525&gt;1000,Spectrum.Pricing.Table!$C$11))))</f>
        <v>0</v>
      </c>
      <c r="H1525" s="22" t="e">
        <f>VLOOKUP(G1525,Spectrum.Pricing.Table!$C$7:$H$11,3,0)</f>
        <v>#N/A</v>
      </c>
      <c r="I1525" s="28" t="e">
        <f>VLOOKUP(G1525,Spectrum.Pricing.Table!$C$7:$H$11,4,0)</f>
        <v>#N/A</v>
      </c>
      <c r="J1525" s="26">
        <v>70</v>
      </c>
      <c r="K1525" s="24" t="e">
        <f t="shared" si="47"/>
        <v>#N/A</v>
      </c>
    </row>
    <row r="1526" spans="1:11" x14ac:dyDescent="0.3">
      <c r="A1526" s="1">
        <v>29081</v>
      </c>
      <c r="B1526" t="s">
        <v>2634</v>
      </c>
      <c r="C1526" t="s">
        <v>1339</v>
      </c>
      <c r="D1526" s="3">
        <v>8957</v>
      </c>
      <c r="E1526" s="26">
        <v>722.5</v>
      </c>
      <c r="F1526" s="26">
        <f t="shared" si="46"/>
        <v>12.397231833910034</v>
      </c>
      <c r="G1526" s="21">
        <f>IF(F1526&lt;=86,Spectrum.Pricing.Table!$C$8, IF(F1526&lt;=499,Spectrum.Pricing.Table!$C$9,IF(F1526&lt;=999,Spectrum.Pricing.Table!$C$10,IF(F1526&gt;1000,Spectrum.Pricing.Table!$C$11))))</f>
        <v>0</v>
      </c>
      <c r="H1526" s="22" t="e">
        <f>VLOOKUP(G1526,Spectrum.Pricing.Table!$C$7:$H$11,3,0)</f>
        <v>#N/A</v>
      </c>
      <c r="I1526" s="28" t="e">
        <f>VLOOKUP(G1526,Spectrum.Pricing.Table!$C$7:$H$11,4,0)</f>
        <v>#N/A</v>
      </c>
      <c r="J1526" s="26">
        <v>70</v>
      </c>
      <c r="K1526" s="24" t="e">
        <f t="shared" si="47"/>
        <v>#N/A</v>
      </c>
    </row>
    <row r="1527" spans="1:11" x14ac:dyDescent="0.3">
      <c r="A1527" s="1">
        <v>29083</v>
      </c>
      <c r="B1527" t="s">
        <v>2635</v>
      </c>
      <c r="C1527" t="s">
        <v>77</v>
      </c>
      <c r="D1527" s="3">
        <v>22272</v>
      </c>
      <c r="E1527" s="26">
        <v>696.95</v>
      </c>
      <c r="F1527" s="26">
        <f t="shared" si="46"/>
        <v>31.956381375995406</v>
      </c>
      <c r="G1527" s="21">
        <f>IF(F1527&lt;=86,Spectrum.Pricing.Table!$C$8, IF(F1527&lt;=499,Spectrum.Pricing.Table!$C$9,IF(F1527&lt;=999,Spectrum.Pricing.Table!$C$10,IF(F1527&gt;1000,Spectrum.Pricing.Table!$C$11))))</f>
        <v>0</v>
      </c>
      <c r="H1527" s="22" t="e">
        <f>VLOOKUP(G1527,Spectrum.Pricing.Table!$C$7:$H$11,3,0)</f>
        <v>#N/A</v>
      </c>
      <c r="I1527" s="28" t="e">
        <f>VLOOKUP(G1527,Spectrum.Pricing.Table!$C$7:$H$11,4,0)</f>
        <v>#N/A</v>
      </c>
      <c r="J1527" s="26">
        <v>70</v>
      </c>
      <c r="K1527" s="24" t="e">
        <f t="shared" si="47"/>
        <v>#N/A</v>
      </c>
    </row>
    <row r="1528" spans="1:11" x14ac:dyDescent="0.3">
      <c r="A1528" s="1">
        <v>29085</v>
      </c>
      <c r="B1528" t="s">
        <v>2636</v>
      </c>
      <c r="C1528" t="s">
        <v>2637</v>
      </c>
      <c r="D1528" s="3">
        <v>9627</v>
      </c>
      <c r="E1528" s="26">
        <v>399.09</v>
      </c>
      <c r="F1528" s="26">
        <f t="shared" si="46"/>
        <v>24.122378410884764</v>
      </c>
      <c r="G1528" s="21">
        <f>IF(F1528&lt;=86,Spectrum.Pricing.Table!$C$8, IF(F1528&lt;=499,Spectrum.Pricing.Table!$C$9,IF(F1528&lt;=999,Spectrum.Pricing.Table!$C$10,IF(F1528&gt;1000,Spectrum.Pricing.Table!$C$11))))</f>
        <v>0</v>
      </c>
      <c r="H1528" s="22" t="e">
        <f>VLOOKUP(G1528,Spectrum.Pricing.Table!$C$7:$H$11,3,0)</f>
        <v>#N/A</v>
      </c>
      <c r="I1528" s="28" t="e">
        <f>VLOOKUP(G1528,Spectrum.Pricing.Table!$C$7:$H$11,4,0)</f>
        <v>#N/A</v>
      </c>
      <c r="J1528" s="26">
        <v>70</v>
      </c>
      <c r="K1528" s="24" t="e">
        <f t="shared" si="47"/>
        <v>#N/A</v>
      </c>
    </row>
    <row r="1529" spans="1:11" x14ac:dyDescent="0.3">
      <c r="A1529" s="1">
        <v>29087</v>
      </c>
      <c r="B1529" t="s">
        <v>2638</v>
      </c>
      <c r="C1529" t="s">
        <v>2639</v>
      </c>
      <c r="D1529" s="3">
        <v>4912</v>
      </c>
      <c r="E1529" s="26">
        <v>462.69</v>
      </c>
      <c r="F1529" s="26">
        <f t="shared" si="46"/>
        <v>10.616179299314876</v>
      </c>
      <c r="G1529" s="21">
        <f>IF(F1529&lt;=86,Spectrum.Pricing.Table!$C$8, IF(F1529&lt;=499,Spectrum.Pricing.Table!$C$9,IF(F1529&lt;=999,Spectrum.Pricing.Table!$C$10,IF(F1529&gt;1000,Spectrum.Pricing.Table!$C$11))))</f>
        <v>0</v>
      </c>
      <c r="H1529" s="22" t="e">
        <f>VLOOKUP(G1529,Spectrum.Pricing.Table!$C$7:$H$11,3,0)</f>
        <v>#N/A</v>
      </c>
      <c r="I1529" s="28" t="e">
        <f>VLOOKUP(G1529,Spectrum.Pricing.Table!$C$7:$H$11,4,0)</f>
        <v>#N/A</v>
      </c>
      <c r="J1529" s="26">
        <v>70</v>
      </c>
      <c r="K1529" s="24" t="e">
        <f t="shared" si="47"/>
        <v>#N/A</v>
      </c>
    </row>
    <row r="1530" spans="1:11" x14ac:dyDescent="0.3">
      <c r="A1530" s="1">
        <v>29089</v>
      </c>
      <c r="B1530" t="s">
        <v>2640</v>
      </c>
      <c r="C1530" t="s">
        <v>299</v>
      </c>
      <c r="D1530" s="3">
        <v>10144</v>
      </c>
      <c r="E1530" s="26">
        <v>463.85</v>
      </c>
      <c r="F1530" s="26">
        <f t="shared" si="46"/>
        <v>21.869138730192951</v>
      </c>
      <c r="G1530" s="21">
        <f>IF(F1530&lt;=86,Spectrum.Pricing.Table!$C$8, IF(F1530&lt;=499,Spectrum.Pricing.Table!$C$9,IF(F1530&lt;=999,Spectrum.Pricing.Table!$C$10,IF(F1530&gt;1000,Spectrum.Pricing.Table!$C$11))))</f>
        <v>0</v>
      </c>
      <c r="H1530" s="22" t="e">
        <f>VLOOKUP(G1530,Spectrum.Pricing.Table!$C$7:$H$11,3,0)</f>
        <v>#N/A</v>
      </c>
      <c r="I1530" s="28" t="e">
        <f>VLOOKUP(G1530,Spectrum.Pricing.Table!$C$7:$H$11,4,0)</f>
        <v>#N/A</v>
      </c>
      <c r="J1530" s="26">
        <v>70</v>
      </c>
      <c r="K1530" s="24" t="e">
        <f t="shared" si="47"/>
        <v>#N/A</v>
      </c>
    </row>
    <row r="1531" spans="1:11" x14ac:dyDescent="0.3">
      <c r="A1531" s="1">
        <v>29091</v>
      </c>
      <c r="B1531" t="s">
        <v>2641</v>
      </c>
      <c r="C1531" t="s">
        <v>2642</v>
      </c>
      <c r="D1531" s="3">
        <v>40400</v>
      </c>
      <c r="E1531" s="26">
        <v>927.25</v>
      </c>
      <c r="F1531" s="26">
        <f t="shared" si="46"/>
        <v>43.569695335669991</v>
      </c>
      <c r="G1531" s="21">
        <f>IF(F1531&lt;=86,Spectrum.Pricing.Table!$C$8, IF(F1531&lt;=499,Spectrum.Pricing.Table!$C$9,IF(F1531&lt;=999,Spectrum.Pricing.Table!$C$10,IF(F1531&gt;1000,Spectrum.Pricing.Table!$C$11))))</f>
        <v>0</v>
      </c>
      <c r="H1531" s="22" t="e">
        <f>VLOOKUP(G1531,Spectrum.Pricing.Table!$C$7:$H$11,3,0)</f>
        <v>#N/A</v>
      </c>
      <c r="I1531" s="28" t="e">
        <f>VLOOKUP(G1531,Spectrum.Pricing.Table!$C$7:$H$11,4,0)</f>
        <v>#N/A</v>
      </c>
      <c r="J1531" s="26">
        <v>70</v>
      </c>
      <c r="K1531" s="24" t="e">
        <f t="shared" si="47"/>
        <v>#N/A</v>
      </c>
    </row>
    <row r="1532" spans="1:11" x14ac:dyDescent="0.3">
      <c r="A1532" s="1">
        <v>29093</v>
      </c>
      <c r="B1532" t="s">
        <v>2643</v>
      </c>
      <c r="C1532" t="s">
        <v>2225</v>
      </c>
      <c r="D1532" s="3">
        <v>10630</v>
      </c>
      <c r="E1532" s="26">
        <v>550.26</v>
      </c>
      <c r="F1532" s="26">
        <f t="shared" si="46"/>
        <v>19.318140515392724</v>
      </c>
      <c r="G1532" s="21">
        <f>IF(F1532&lt;=86,Spectrum.Pricing.Table!$C$8, IF(F1532&lt;=499,Spectrum.Pricing.Table!$C$9,IF(F1532&lt;=999,Spectrum.Pricing.Table!$C$10,IF(F1532&gt;1000,Spectrum.Pricing.Table!$C$11))))</f>
        <v>0</v>
      </c>
      <c r="H1532" s="22" t="e">
        <f>VLOOKUP(G1532,Spectrum.Pricing.Table!$C$7:$H$11,3,0)</f>
        <v>#N/A</v>
      </c>
      <c r="I1532" s="28" t="e">
        <f>VLOOKUP(G1532,Spectrum.Pricing.Table!$C$7:$H$11,4,0)</f>
        <v>#N/A</v>
      </c>
      <c r="J1532" s="26">
        <v>70</v>
      </c>
      <c r="K1532" s="24" t="e">
        <f t="shared" si="47"/>
        <v>#N/A</v>
      </c>
    </row>
    <row r="1533" spans="1:11" x14ac:dyDescent="0.3">
      <c r="A1533" s="1">
        <v>29095</v>
      </c>
      <c r="B1533" t="s">
        <v>2644</v>
      </c>
      <c r="C1533" t="s">
        <v>81</v>
      </c>
      <c r="D1533" s="3">
        <v>674158</v>
      </c>
      <c r="E1533" s="26">
        <v>604.46</v>
      </c>
      <c r="F1533" s="26">
        <f t="shared" si="46"/>
        <v>1115.306223736889</v>
      </c>
      <c r="G1533" s="21">
        <f>IF(F1533&lt;=86,Spectrum.Pricing.Table!$C$8, IF(F1533&lt;=499,Spectrum.Pricing.Table!$C$9,IF(F1533&lt;=999,Spectrum.Pricing.Table!$C$10,IF(F1533&gt;1000,Spectrum.Pricing.Table!$C$11))))</f>
        <v>0</v>
      </c>
      <c r="H1533" s="22" t="e">
        <f>VLOOKUP(G1533,Spectrum.Pricing.Table!$C$7:$H$11,3,0)</f>
        <v>#N/A</v>
      </c>
      <c r="I1533" s="28" t="e">
        <f>VLOOKUP(G1533,Spectrum.Pricing.Table!$C$7:$H$11,4,0)</f>
        <v>#N/A</v>
      </c>
      <c r="J1533" s="26">
        <v>70</v>
      </c>
      <c r="K1533" s="24" t="e">
        <f t="shared" si="47"/>
        <v>#N/A</v>
      </c>
    </row>
    <row r="1534" spans="1:11" x14ac:dyDescent="0.3">
      <c r="A1534" s="1">
        <v>29097</v>
      </c>
      <c r="B1534" t="s">
        <v>2645</v>
      </c>
      <c r="C1534" t="s">
        <v>911</v>
      </c>
      <c r="D1534" s="3">
        <v>117404</v>
      </c>
      <c r="E1534" s="26">
        <v>638.49</v>
      </c>
      <c r="F1534" s="26">
        <f t="shared" si="46"/>
        <v>183.87758617989317</v>
      </c>
      <c r="G1534" s="21">
        <f>IF(F1534&lt;=86,Spectrum.Pricing.Table!$C$8, IF(F1534&lt;=499,Spectrum.Pricing.Table!$C$9,IF(F1534&lt;=999,Spectrum.Pricing.Table!$C$10,IF(F1534&gt;1000,Spectrum.Pricing.Table!$C$11))))</f>
        <v>0</v>
      </c>
      <c r="H1534" s="22" t="e">
        <f>VLOOKUP(G1534,Spectrum.Pricing.Table!$C$7:$H$11,3,0)</f>
        <v>#N/A</v>
      </c>
      <c r="I1534" s="28" t="e">
        <f>VLOOKUP(G1534,Spectrum.Pricing.Table!$C$7:$H$11,4,0)</f>
        <v>#N/A</v>
      </c>
      <c r="J1534" s="26">
        <v>70</v>
      </c>
      <c r="K1534" s="24" t="e">
        <f t="shared" si="47"/>
        <v>#N/A</v>
      </c>
    </row>
    <row r="1535" spans="1:11" x14ac:dyDescent="0.3">
      <c r="A1535" s="1">
        <v>29099</v>
      </c>
      <c r="B1535" t="s">
        <v>2646</v>
      </c>
      <c r="C1535" t="s">
        <v>83</v>
      </c>
      <c r="D1535" s="3">
        <v>218733</v>
      </c>
      <c r="E1535" s="26">
        <v>656.63</v>
      </c>
      <c r="F1535" s="26">
        <f t="shared" si="46"/>
        <v>333.11453939052433</v>
      </c>
      <c r="G1535" s="21">
        <f>IF(F1535&lt;=86,Spectrum.Pricing.Table!$C$8, IF(F1535&lt;=499,Spectrum.Pricing.Table!$C$9,IF(F1535&lt;=999,Spectrum.Pricing.Table!$C$10,IF(F1535&gt;1000,Spectrum.Pricing.Table!$C$11))))</f>
        <v>0</v>
      </c>
      <c r="H1535" s="22" t="e">
        <f>VLOOKUP(G1535,Spectrum.Pricing.Table!$C$7:$H$11,3,0)</f>
        <v>#N/A</v>
      </c>
      <c r="I1535" s="28" t="e">
        <f>VLOOKUP(G1535,Spectrum.Pricing.Table!$C$7:$H$11,4,0)</f>
        <v>#N/A</v>
      </c>
      <c r="J1535" s="26">
        <v>70</v>
      </c>
      <c r="K1535" s="24" t="e">
        <f t="shared" si="47"/>
        <v>#N/A</v>
      </c>
    </row>
    <row r="1536" spans="1:11" x14ac:dyDescent="0.3">
      <c r="A1536" s="1">
        <v>29101</v>
      </c>
      <c r="B1536" t="s">
        <v>2647</v>
      </c>
      <c r="C1536" t="s">
        <v>307</v>
      </c>
      <c r="D1536" s="3">
        <v>52595</v>
      </c>
      <c r="E1536" s="26">
        <v>829.28</v>
      </c>
      <c r="F1536" s="26">
        <f t="shared" si="46"/>
        <v>63.422486976654447</v>
      </c>
      <c r="G1536" s="21">
        <f>IF(F1536&lt;=86,Spectrum.Pricing.Table!$C$8, IF(F1536&lt;=499,Spectrum.Pricing.Table!$C$9,IF(F1536&lt;=999,Spectrum.Pricing.Table!$C$10,IF(F1536&gt;1000,Spectrum.Pricing.Table!$C$11))))</f>
        <v>0</v>
      </c>
      <c r="H1536" s="22" t="e">
        <f>VLOOKUP(G1536,Spectrum.Pricing.Table!$C$7:$H$11,3,0)</f>
        <v>#N/A</v>
      </c>
      <c r="I1536" s="28" t="e">
        <f>VLOOKUP(G1536,Spectrum.Pricing.Table!$C$7:$H$11,4,0)</f>
        <v>#N/A</v>
      </c>
      <c r="J1536" s="26">
        <v>70</v>
      </c>
      <c r="K1536" s="24" t="e">
        <f t="shared" si="47"/>
        <v>#N/A</v>
      </c>
    </row>
    <row r="1537" spans="1:11" x14ac:dyDescent="0.3">
      <c r="A1537" s="1">
        <v>29103</v>
      </c>
      <c r="B1537" t="s">
        <v>2648</v>
      </c>
      <c r="C1537" t="s">
        <v>1211</v>
      </c>
      <c r="D1537" s="3">
        <v>4131</v>
      </c>
      <c r="E1537" s="26">
        <v>504.01</v>
      </c>
      <c r="F1537" s="26">
        <f t="shared" si="46"/>
        <v>8.1962659471042247</v>
      </c>
      <c r="G1537" s="21">
        <f>IF(F1537&lt;=86,Spectrum.Pricing.Table!$C$8, IF(F1537&lt;=499,Spectrum.Pricing.Table!$C$9,IF(F1537&lt;=999,Spectrum.Pricing.Table!$C$10,IF(F1537&gt;1000,Spectrum.Pricing.Table!$C$11))))</f>
        <v>0</v>
      </c>
      <c r="H1537" s="22" t="e">
        <f>VLOOKUP(G1537,Spectrum.Pricing.Table!$C$7:$H$11,3,0)</f>
        <v>#N/A</v>
      </c>
      <c r="I1537" s="28" t="e">
        <f>VLOOKUP(G1537,Spectrum.Pricing.Table!$C$7:$H$11,4,0)</f>
        <v>#N/A</v>
      </c>
      <c r="J1537" s="26">
        <v>70</v>
      </c>
      <c r="K1537" s="24" t="e">
        <f t="shared" si="47"/>
        <v>#N/A</v>
      </c>
    </row>
    <row r="1538" spans="1:11" x14ac:dyDescent="0.3">
      <c r="A1538" s="1">
        <v>29105</v>
      </c>
      <c r="B1538" t="s">
        <v>2649</v>
      </c>
      <c r="C1538" t="s">
        <v>2650</v>
      </c>
      <c r="D1538" s="3">
        <v>35571</v>
      </c>
      <c r="E1538" s="26">
        <v>764.72</v>
      </c>
      <c r="F1538" s="26">
        <f t="shared" ref="F1538:F1601" si="48">D1538/E1538</f>
        <v>46.51506433727377</v>
      </c>
      <c r="G1538" s="21">
        <f>IF(F1538&lt;=86,Spectrum.Pricing.Table!$C$8, IF(F1538&lt;=499,Spectrum.Pricing.Table!$C$9,IF(F1538&lt;=999,Spectrum.Pricing.Table!$C$10,IF(F1538&gt;1000,Spectrum.Pricing.Table!$C$11))))</f>
        <v>0</v>
      </c>
      <c r="H1538" s="22" t="e">
        <f>VLOOKUP(G1538,Spectrum.Pricing.Table!$C$7:$H$11,3,0)</f>
        <v>#N/A</v>
      </c>
      <c r="I1538" s="28" t="e">
        <f>VLOOKUP(G1538,Spectrum.Pricing.Table!$C$7:$H$11,4,0)</f>
        <v>#N/A</v>
      </c>
      <c r="J1538" s="26">
        <v>70</v>
      </c>
      <c r="K1538" s="24" t="e">
        <f t="shared" ref="K1538:K1601" si="49">D1538*I1538*J1538</f>
        <v>#N/A</v>
      </c>
    </row>
    <row r="1539" spans="1:11" x14ac:dyDescent="0.3">
      <c r="A1539" s="1">
        <v>29107</v>
      </c>
      <c r="B1539" t="s">
        <v>2651</v>
      </c>
      <c r="C1539" t="s">
        <v>309</v>
      </c>
      <c r="D1539" s="3">
        <v>33381</v>
      </c>
      <c r="E1539" s="26">
        <v>628.42999999999995</v>
      </c>
      <c r="F1539" s="26">
        <f t="shared" si="48"/>
        <v>53.118087933421386</v>
      </c>
      <c r="G1539" s="21">
        <f>IF(F1539&lt;=86,Spectrum.Pricing.Table!$C$8, IF(F1539&lt;=499,Spectrum.Pricing.Table!$C$9,IF(F1539&lt;=999,Spectrum.Pricing.Table!$C$10,IF(F1539&gt;1000,Spectrum.Pricing.Table!$C$11))))</f>
        <v>0</v>
      </c>
      <c r="H1539" s="22" t="e">
        <f>VLOOKUP(G1539,Spectrum.Pricing.Table!$C$7:$H$11,3,0)</f>
        <v>#N/A</v>
      </c>
      <c r="I1539" s="28" t="e">
        <f>VLOOKUP(G1539,Spectrum.Pricing.Table!$C$7:$H$11,4,0)</f>
        <v>#N/A</v>
      </c>
      <c r="J1539" s="26">
        <v>70</v>
      </c>
      <c r="K1539" s="24" t="e">
        <f t="shared" si="49"/>
        <v>#N/A</v>
      </c>
    </row>
    <row r="1540" spans="1:11" x14ac:dyDescent="0.3">
      <c r="A1540" s="1">
        <v>29109</v>
      </c>
      <c r="B1540" t="s">
        <v>2652</v>
      </c>
      <c r="C1540" t="s">
        <v>90</v>
      </c>
      <c r="D1540" s="3">
        <v>38634</v>
      </c>
      <c r="E1540" s="26">
        <v>611.74</v>
      </c>
      <c r="F1540" s="26">
        <f t="shared" si="48"/>
        <v>63.154281230588154</v>
      </c>
      <c r="G1540" s="21">
        <f>IF(F1540&lt;=86,Spectrum.Pricing.Table!$C$8, IF(F1540&lt;=499,Spectrum.Pricing.Table!$C$9,IF(F1540&lt;=999,Spectrum.Pricing.Table!$C$10,IF(F1540&gt;1000,Spectrum.Pricing.Table!$C$11))))</f>
        <v>0</v>
      </c>
      <c r="H1540" s="22" t="e">
        <f>VLOOKUP(G1540,Spectrum.Pricing.Table!$C$7:$H$11,3,0)</f>
        <v>#N/A</v>
      </c>
      <c r="I1540" s="28" t="e">
        <f>VLOOKUP(G1540,Spectrum.Pricing.Table!$C$7:$H$11,4,0)</f>
        <v>#N/A</v>
      </c>
      <c r="J1540" s="26">
        <v>70</v>
      </c>
      <c r="K1540" s="24" t="e">
        <f t="shared" si="49"/>
        <v>#N/A</v>
      </c>
    </row>
    <row r="1541" spans="1:11" x14ac:dyDescent="0.3">
      <c r="A1541" s="1">
        <v>29111</v>
      </c>
      <c r="B1541" t="s">
        <v>2653</v>
      </c>
      <c r="C1541" t="s">
        <v>1112</v>
      </c>
      <c r="D1541" s="3">
        <v>10211</v>
      </c>
      <c r="E1541" s="26">
        <v>505.04</v>
      </c>
      <c r="F1541" s="26">
        <f t="shared" si="48"/>
        <v>20.218200538571203</v>
      </c>
      <c r="G1541" s="21">
        <f>IF(F1541&lt;=86,Spectrum.Pricing.Table!$C$8, IF(F1541&lt;=499,Spectrum.Pricing.Table!$C$9,IF(F1541&lt;=999,Spectrum.Pricing.Table!$C$10,IF(F1541&gt;1000,Spectrum.Pricing.Table!$C$11))))</f>
        <v>0</v>
      </c>
      <c r="H1541" s="22" t="e">
        <f>VLOOKUP(G1541,Spectrum.Pricing.Table!$C$7:$H$11,3,0)</f>
        <v>#N/A</v>
      </c>
      <c r="I1541" s="28" t="e">
        <f>VLOOKUP(G1541,Spectrum.Pricing.Table!$C$7:$H$11,4,0)</f>
        <v>#N/A</v>
      </c>
      <c r="J1541" s="26">
        <v>70</v>
      </c>
      <c r="K1541" s="24" t="e">
        <f t="shared" si="49"/>
        <v>#N/A</v>
      </c>
    </row>
    <row r="1542" spans="1:11" x14ac:dyDescent="0.3">
      <c r="A1542" s="1">
        <v>29113</v>
      </c>
      <c r="B1542" t="s">
        <v>2654</v>
      </c>
      <c r="C1542" t="s">
        <v>313</v>
      </c>
      <c r="D1542" s="3">
        <v>52566</v>
      </c>
      <c r="E1542" s="26">
        <v>626.55999999999995</v>
      </c>
      <c r="F1542" s="26">
        <f t="shared" si="48"/>
        <v>83.896195097037804</v>
      </c>
      <c r="G1542" s="21">
        <f>IF(F1542&lt;=86,Spectrum.Pricing.Table!$C$8, IF(F1542&lt;=499,Spectrum.Pricing.Table!$C$9,IF(F1542&lt;=999,Spectrum.Pricing.Table!$C$10,IF(F1542&gt;1000,Spectrum.Pricing.Table!$C$11))))</f>
        <v>0</v>
      </c>
      <c r="H1542" s="22" t="e">
        <f>VLOOKUP(G1542,Spectrum.Pricing.Table!$C$7:$H$11,3,0)</f>
        <v>#N/A</v>
      </c>
      <c r="I1542" s="28" t="e">
        <f>VLOOKUP(G1542,Spectrum.Pricing.Table!$C$7:$H$11,4,0)</f>
        <v>#N/A</v>
      </c>
      <c r="J1542" s="26">
        <v>70</v>
      </c>
      <c r="K1542" s="24" t="e">
        <f t="shared" si="49"/>
        <v>#N/A</v>
      </c>
    </row>
    <row r="1543" spans="1:11" x14ac:dyDescent="0.3">
      <c r="A1543" s="1">
        <v>29115</v>
      </c>
      <c r="B1543" t="s">
        <v>2655</v>
      </c>
      <c r="C1543" t="s">
        <v>1511</v>
      </c>
      <c r="D1543" s="3">
        <v>12761</v>
      </c>
      <c r="E1543" s="26">
        <v>615.55999999999995</v>
      </c>
      <c r="F1543" s="26">
        <f t="shared" si="48"/>
        <v>20.73071674572747</v>
      </c>
      <c r="G1543" s="21">
        <f>IF(F1543&lt;=86,Spectrum.Pricing.Table!$C$8, IF(F1543&lt;=499,Spectrum.Pricing.Table!$C$9,IF(F1543&lt;=999,Spectrum.Pricing.Table!$C$10,IF(F1543&gt;1000,Spectrum.Pricing.Table!$C$11))))</f>
        <v>0</v>
      </c>
      <c r="H1543" s="22" t="e">
        <f>VLOOKUP(G1543,Spectrum.Pricing.Table!$C$7:$H$11,3,0)</f>
        <v>#N/A</v>
      </c>
      <c r="I1543" s="28" t="e">
        <f>VLOOKUP(G1543,Spectrum.Pricing.Table!$C$7:$H$11,4,0)</f>
        <v>#N/A</v>
      </c>
      <c r="J1543" s="26">
        <v>70</v>
      </c>
      <c r="K1543" s="24" t="e">
        <f t="shared" si="49"/>
        <v>#N/A</v>
      </c>
    </row>
    <row r="1544" spans="1:11" x14ac:dyDescent="0.3">
      <c r="A1544" s="1">
        <v>29117</v>
      </c>
      <c r="B1544" t="s">
        <v>2656</v>
      </c>
      <c r="C1544" t="s">
        <v>1218</v>
      </c>
      <c r="D1544" s="3">
        <v>15195</v>
      </c>
      <c r="E1544" s="26">
        <v>532.33000000000004</v>
      </c>
      <c r="F1544" s="26">
        <f t="shared" si="48"/>
        <v>28.544324009542951</v>
      </c>
      <c r="G1544" s="21">
        <f>IF(F1544&lt;=86,Spectrum.Pricing.Table!$C$8, IF(F1544&lt;=499,Spectrum.Pricing.Table!$C$9,IF(F1544&lt;=999,Spectrum.Pricing.Table!$C$10,IF(F1544&gt;1000,Spectrum.Pricing.Table!$C$11))))</f>
        <v>0</v>
      </c>
      <c r="H1544" s="22" t="e">
        <f>VLOOKUP(G1544,Spectrum.Pricing.Table!$C$7:$H$11,3,0)</f>
        <v>#N/A</v>
      </c>
      <c r="I1544" s="28" t="e">
        <f>VLOOKUP(G1544,Spectrum.Pricing.Table!$C$7:$H$11,4,0)</f>
        <v>#N/A</v>
      </c>
      <c r="J1544" s="26">
        <v>70</v>
      </c>
      <c r="K1544" s="24" t="e">
        <f t="shared" si="49"/>
        <v>#N/A</v>
      </c>
    </row>
    <row r="1545" spans="1:11" x14ac:dyDescent="0.3">
      <c r="A1545" s="1">
        <v>29121</v>
      </c>
      <c r="B1545" t="s">
        <v>2659</v>
      </c>
      <c r="C1545" t="s">
        <v>99</v>
      </c>
      <c r="D1545" s="3">
        <v>15566</v>
      </c>
      <c r="E1545" s="26">
        <v>801.23</v>
      </c>
      <c r="F1545" s="26">
        <f t="shared" si="48"/>
        <v>19.427630018846024</v>
      </c>
      <c r="G1545" s="21">
        <f>IF(F1545&lt;=86,Spectrum.Pricing.Table!$C$8, IF(F1545&lt;=499,Spectrum.Pricing.Table!$C$9,IF(F1545&lt;=999,Spectrum.Pricing.Table!$C$10,IF(F1545&gt;1000,Spectrum.Pricing.Table!$C$11))))</f>
        <v>0</v>
      </c>
      <c r="H1545" s="22" t="e">
        <f>VLOOKUP(G1545,Spectrum.Pricing.Table!$C$7:$H$11,3,0)</f>
        <v>#N/A</v>
      </c>
      <c r="I1545" s="28" t="e">
        <f>VLOOKUP(G1545,Spectrum.Pricing.Table!$C$7:$H$11,4,0)</f>
        <v>#N/A</v>
      </c>
      <c r="J1545" s="26">
        <v>70</v>
      </c>
      <c r="K1545" s="24" t="e">
        <f t="shared" si="49"/>
        <v>#N/A</v>
      </c>
    </row>
    <row r="1546" spans="1:11" x14ac:dyDescent="0.3">
      <c r="A1546" s="1">
        <v>29123</v>
      </c>
      <c r="B1546" t="s">
        <v>2660</v>
      </c>
      <c r="C1546" t="s">
        <v>101</v>
      </c>
      <c r="D1546" s="3">
        <v>12226</v>
      </c>
      <c r="E1546" s="26">
        <v>494.39</v>
      </c>
      <c r="F1546" s="26">
        <f t="shared" si="48"/>
        <v>24.729464592730437</v>
      </c>
      <c r="G1546" s="21">
        <f>IF(F1546&lt;=86,Spectrum.Pricing.Table!$C$8, IF(F1546&lt;=499,Spectrum.Pricing.Table!$C$9,IF(F1546&lt;=999,Spectrum.Pricing.Table!$C$10,IF(F1546&gt;1000,Spectrum.Pricing.Table!$C$11))))</f>
        <v>0</v>
      </c>
      <c r="H1546" s="22" t="e">
        <f>VLOOKUP(G1546,Spectrum.Pricing.Table!$C$7:$H$11,3,0)</f>
        <v>#N/A</v>
      </c>
      <c r="I1546" s="28" t="e">
        <f>VLOOKUP(G1546,Spectrum.Pricing.Table!$C$7:$H$11,4,0)</f>
        <v>#N/A</v>
      </c>
      <c r="J1546" s="26">
        <v>70</v>
      </c>
      <c r="K1546" s="24" t="e">
        <f t="shared" si="49"/>
        <v>#N/A</v>
      </c>
    </row>
    <row r="1547" spans="1:11" x14ac:dyDescent="0.3">
      <c r="A1547" s="1">
        <v>29125</v>
      </c>
      <c r="B1547" t="s">
        <v>2661</v>
      </c>
      <c r="C1547" t="s">
        <v>2662</v>
      </c>
      <c r="D1547" s="3">
        <v>9176</v>
      </c>
      <c r="E1547" s="26">
        <v>526.98</v>
      </c>
      <c r="F1547" s="26">
        <f t="shared" si="48"/>
        <v>17.412425518995029</v>
      </c>
      <c r="G1547" s="21">
        <f>IF(F1547&lt;=86,Spectrum.Pricing.Table!$C$8, IF(F1547&lt;=499,Spectrum.Pricing.Table!$C$9,IF(F1547&lt;=999,Spectrum.Pricing.Table!$C$10,IF(F1547&gt;1000,Spectrum.Pricing.Table!$C$11))))</f>
        <v>0</v>
      </c>
      <c r="H1547" s="22" t="e">
        <f>VLOOKUP(G1547,Spectrum.Pricing.Table!$C$7:$H$11,3,0)</f>
        <v>#N/A</v>
      </c>
      <c r="I1547" s="28" t="e">
        <f>VLOOKUP(G1547,Spectrum.Pricing.Table!$C$7:$H$11,4,0)</f>
        <v>#N/A</v>
      </c>
      <c r="J1547" s="26">
        <v>70</v>
      </c>
      <c r="K1547" s="24" t="e">
        <f t="shared" si="49"/>
        <v>#N/A</v>
      </c>
    </row>
    <row r="1548" spans="1:11" x14ac:dyDescent="0.3">
      <c r="A1548" s="1">
        <v>29127</v>
      </c>
      <c r="B1548" t="s">
        <v>2663</v>
      </c>
      <c r="C1548" t="s">
        <v>105</v>
      </c>
      <c r="D1548" s="3">
        <v>28781</v>
      </c>
      <c r="E1548" s="26">
        <v>436.92</v>
      </c>
      <c r="F1548" s="26">
        <f t="shared" si="48"/>
        <v>65.87247093289389</v>
      </c>
      <c r="G1548" s="21">
        <f>IF(F1548&lt;=86,Spectrum.Pricing.Table!$C$8, IF(F1548&lt;=499,Spectrum.Pricing.Table!$C$9,IF(F1548&lt;=999,Spectrum.Pricing.Table!$C$10,IF(F1548&gt;1000,Spectrum.Pricing.Table!$C$11))))</f>
        <v>0</v>
      </c>
      <c r="H1548" s="22" t="e">
        <f>VLOOKUP(G1548,Spectrum.Pricing.Table!$C$7:$H$11,3,0)</f>
        <v>#N/A</v>
      </c>
      <c r="I1548" s="28" t="e">
        <f>VLOOKUP(G1548,Spectrum.Pricing.Table!$C$7:$H$11,4,0)</f>
        <v>#N/A</v>
      </c>
      <c r="J1548" s="26">
        <v>70</v>
      </c>
      <c r="K1548" s="24" t="e">
        <f t="shared" si="49"/>
        <v>#N/A</v>
      </c>
    </row>
    <row r="1549" spans="1:11" x14ac:dyDescent="0.3">
      <c r="A1549" s="1">
        <v>29119</v>
      </c>
      <c r="B1549" t="s">
        <v>2657</v>
      </c>
      <c r="C1549" t="s">
        <v>2658</v>
      </c>
      <c r="D1549" s="3">
        <v>23083</v>
      </c>
      <c r="E1549" s="26">
        <v>539.48</v>
      </c>
      <c r="F1549" s="26">
        <f t="shared" si="48"/>
        <v>42.787499073181579</v>
      </c>
      <c r="G1549" s="21">
        <f>IF(F1549&lt;=86,Spectrum.Pricing.Table!$C$8, IF(F1549&lt;=499,Spectrum.Pricing.Table!$C$9,IF(F1549&lt;=999,Spectrum.Pricing.Table!$C$10,IF(F1549&gt;1000,Spectrum.Pricing.Table!$C$11))))</f>
        <v>0</v>
      </c>
      <c r="H1549" s="22" t="e">
        <f>VLOOKUP(G1549,Spectrum.Pricing.Table!$C$7:$H$11,3,0)</f>
        <v>#N/A</v>
      </c>
      <c r="I1549" s="28" t="e">
        <f>VLOOKUP(G1549,Spectrum.Pricing.Table!$C$7:$H$11,4,0)</f>
        <v>#N/A</v>
      </c>
      <c r="J1549" s="26">
        <v>70</v>
      </c>
      <c r="K1549" s="24" t="e">
        <f t="shared" si="49"/>
        <v>#N/A</v>
      </c>
    </row>
    <row r="1550" spans="1:11" x14ac:dyDescent="0.3">
      <c r="A1550" s="1">
        <v>29129</v>
      </c>
      <c r="B1550" t="s">
        <v>2664</v>
      </c>
      <c r="C1550" t="s">
        <v>1239</v>
      </c>
      <c r="D1550" s="3">
        <v>3785</v>
      </c>
      <c r="E1550" s="26">
        <v>453.84</v>
      </c>
      <c r="F1550" s="26">
        <f t="shared" si="48"/>
        <v>8.3399435924554908</v>
      </c>
      <c r="G1550" s="21">
        <f>IF(F1550&lt;=86,Spectrum.Pricing.Table!$C$8, IF(F1550&lt;=499,Spectrum.Pricing.Table!$C$9,IF(F1550&lt;=999,Spectrum.Pricing.Table!$C$10,IF(F1550&gt;1000,Spectrum.Pricing.Table!$C$11))))</f>
        <v>0</v>
      </c>
      <c r="H1550" s="22" t="e">
        <f>VLOOKUP(G1550,Spectrum.Pricing.Table!$C$7:$H$11,3,0)</f>
        <v>#N/A</v>
      </c>
      <c r="I1550" s="28" t="e">
        <f>VLOOKUP(G1550,Spectrum.Pricing.Table!$C$7:$H$11,4,0)</f>
        <v>#N/A</v>
      </c>
      <c r="J1550" s="26">
        <v>70</v>
      </c>
      <c r="K1550" s="24" t="e">
        <f t="shared" si="49"/>
        <v>#N/A</v>
      </c>
    </row>
    <row r="1551" spans="1:11" x14ac:dyDescent="0.3">
      <c r="A1551" s="1">
        <v>29131</v>
      </c>
      <c r="B1551" t="s">
        <v>2665</v>
      </c>
      <c r="C1551" t="s">
        <v>323</v>
      </c>
      <c r="D1551" s="3">
        <v>24748</v>
      </c>
      <c r="E1551" s="26">
        <v>592.59</v>
      </c>
      <c r="F1551" s="26">
        <f t="shared" si="48"/>
        <v>41.762432710643104</v>
      </c>
      <c r="G1551" s="21">
        <f>IF(F1551&lt;=86,Spectrum.Pricing.Table!$C$8, IF(F1551&lt;=499,Spectrum.Pricing.Table!$C$9,IF(F1551&lt;=999,Spectrum.Pricing.Table!$C$10,IF(F1551&gt;1000,Spectrum.Pricing.Table!$C$11))))</f>
        <v>0</v>
      </c>
      <c r="H1551" s="22" t="e">
        <f>VLOOKUP(G1551,Spectrum.Pricing.Table!$C$7:$H$11,3,0)</f>
        <v>#N/A</v>
      </c>
      <c r="I1551" s="28" t="e">
        <f>VLOOKUP(G1551,Spectrum.Pricing.Table!$C$7:$H$11,4,0)</f>
        <v>#N/A</v>
      </c>
      <c r="J1551" s="26">
        <v>70</v>
      </c>
      <c r="K1551" s="24" t="e">
        <f t="shared" si="49"/>
        <v>#N/A</v>
      </c>
    </row>
    <row r="1552" spans="1:11" x14ac:dyDescent="0.3">
      <c r="A1552" s="1">
        <v>29133</v>
      </c>
      <c r="B1552" t="s">
        <v>2666</v>
      </c>
      <c r="C1552" t="s">
        <v>325</v>
      </c>
      <c r="D1552" s="3">
        <v>14358</v>
      </c>
      <c r="E1552" s="26">
        <v>411.58</v>
      </c>
      <c r="F1552" s="26">
        <f t="shared" si="48"/>
        <v>34.885077020263374</v>
      </c>
      <c r="G1552" s="21">
        <f>IF(F1552&lt;=86,Spectrum.Pricing.Table!$C$8, IF(F1552&lt;=499,Spectrum.Pricing.Table!$C$9,IF(F1552&lt;=999,Spectrum.Pricing.Table!$C$10,IF(F1552&gt;1000,Spectrum.Pricing.Table!$C$11))))</f>
        <v>0</v>
      </c>
      <c r="H1552" s="22" t="e">
        <f>VLOOKUP(G1552,Spectrum.Pricing.Table!$C$7:$H$11,3,0)</f>
        <v>#N/A</v>
      </c>
      <c r="I1552" s="28" t="e">
        <f>VLOOKUP(G1552,Spectrum.Pricing.Table!$C$7:$H$11,4,0)</f>
        <v>#N/A</v>
      </c>
      <c r="J1552" s="26">
        <v>70</v>
      </c>
      <c r="K1552" s="24" t="e">
        <f t="shared" si="49"/>
        <v>#N/A</v>
      </c>
    </row>
    <row r="1553" spans="1:11" x14ac:dyDescent="0.3">
      <c r="A1553" s="1">
        <v>29135</v>
      </c>
      <c r="B1553" t="s">
        <v>2667</v>
      </c>
      <c r="C1553" t="s">
        <v>2668</v>
      </c>
      <c r="D1553" s="3">
        <v>15607</v>
      </c>
      <c r="E1553" s="26">
        <v>415.03</v>
      </c>
      <c r="F1553" s="26">
        <f t="shared" si="48"/>
        <v>37.604510517312001</v>
      </c>
      <c r="G1553" s="21">
        <f>IF(F1553&lt;=86,Spectrum.Pricing.Table!$C$8, IF(F1553&lt;=499,Spectrum.Pricing.Table!$C$9,IF(F1553&lt;=999,Spectrum.Pricing.Table!$C$10,IF(F1553&gt;1000,Spectrum.Pricing.Table!$C$11))))</f>
        <v>0</v>
      </c>
      <c r="H1553" s="22" t="e">
        <f>VLOOKUP(G1553,Spectrum.Pricing.Table!$C$7:$H$11,3,0)</f>
        <v>#N/A</v>
      </c>
      <c r="I1553" s="28" t="e">
        <f>VLOOKUP(G1553,Spectrum.Pricing.Table!$C$7:$H$11,4,0)</f>
        <v>#N/A</v>
      </c>
      <c r="J1553" s="26">
        <v>70</v>
      </c>
      <c r="K1553" s="24" t="e">
        <f t="shared" si="49"/>
        <v>#N/A</v>
      </c>
    </row>
    <row r="1554" spans="1:11" x14ac:dyDescent="0.3">
      <c r="A1554" s="1">
        <v>29137</v>
      </c>
      <c r="B1554" t="s">
        <v>2669</v>
      </c>
      <c r="C1554" t="s">
        <v>112</v>
      </c>
      <c r="D1554" s="3">
        <v>8840</v>
      </c>
      <c r="E1554" s="26">
        <v>647.65</v>
      </c>
      <c r="F1554" s="26">
        <f t="shared" si="48"/>
        <v>13.649347641473017</v>
      </c>
      <c r="G1554" s="21">
        <f>IF(F1554&lt;=86,Spectrum.Pricing.Table!$C$8, IF(F1554&lt;=499,Spectrum.Pricing.Table!$C$9,IF(F1554&lt;=999,Spectrum.Pricing.Table!$C$10,IF(F1554&gt;1000,Spectrum.Pricing.Table!$C$11))))</f>
        <v>0</v>
      </c>
      <c r="H1554" s="22" t="e">
        <f>VLOOKUP(G1554,Spectrum.Pricing.Table!$C$7:$H$11,3,0)</f>
        <v>#N/A</v>
      </c>
      <c r="I1554" s="28" t="e">
        <f>VLOOKUP(G1554,Spectrum.Pricing.Table!$C$7:$H$11,4,0)</f>
        <v>#N/A</v>
      </c>
      <c r="J1554" s="26">
        <v>70</v>
      </c>
      <c r="K1554" s="24" t="e">
        <f t="shared" si="49"/>
        <v>#N/A</v>
      </c>
    </row>
    <row r="1555" spans="1:11" x14ac:dyDescent="0.3">
      <c r="A1555" s="1">
        <v>29139</v>
      </c>
      <c r="B1555" t="s">
        <v>2670</v>
      </c>
      <c r="C1555" t="s">
        <v>114</v>
      </c>
      <c r="D1555" s="3">
        <v>12236</v>
      </c>
      <c r="E1555" s="26">
        <v>536.25</v>
      </c>
      <c r="F1555" s="26">
        <f t="shared" si="48"/>
        <v>22.817715617715617</v>
      </c>
      <c r="G1555" s="21">
        <f>IF(F1555&lt;=86,Spectrum.Pricing.Table!$C$8, IF(F1555&lt;=499,Spectrum.Pricing.Table!$C$9,IF(F1555&lt;=999,Spectrum.Pricing.Table!$C$10,IF(F1555&gt;1000,Spectrum.Pricing.Table!$C$11))))</f>
        <v>0</v>
      </c>
      <c r="H1555" s="22" t="e">
        <f>VLOOKUP(G1555,Spectrum.Pricing.Table!$C$7:$H$11,3,0)</f>
        <v>#N/A</v>
      </c>
      <c r="I1555" s="28" t="e">
        <f>VLOOKUP(G1555,Spectrum.Pricing.Table!$C$7:$H$11,4,0)</f>
        <v>#N/A</v>
      </c>
      <c r="J1555" s="26">
        <v>70</v>
      </c>
      <c r="K1555" s="24" t="e">
        <f t="shared" si="49"/>
        <v>#N/A</v>
      </c>
    </row>
    <row r="1556" spans="1:11" x14ac:dyDescent="0.3">
      <c r="A1556" s="1">
        <v>29141</v>
      </c>
      <c r="B1556" t="s">
        <v>2671</v>
      </c>
      <c r="C1556" t="s">
        <v>116</v>
      </c>
      <c r="D1556" s="3">
        <v>20565</v>
      </c>
      <c r="E1556" s="26">
        <v>597.63</v>
      </c>
      <c r="F1556" s="26">
        <f t="shared" si="48"/>
        <v>34.410923146428395</v>
      </c>
      <c r="G1556" s="21">
        <f>IF(F1556&lt;=86,Spectrum.Pricing.Table!$C$8, IF(F1556&lt;=499,Spectrum.Pricing.Table!$C$9,IF(F1556&lt;=999,Spectrum.Pricing.Table!$C$10,IF(F1556&gt;1000,Spectrum.Pricing.Table!$C$11))))</f>
        <v>0</v>
      </c>
      <c r="H1556" s="22" t="e">
        <f>VLOOKUP(G1556,Spectrum.Pricing.Table!$C$7:$H$11,3,0)</f>
        <v>#N/A</v>
      </c>
      <c r="I1556" s="28" t="e">
        <f>VLOOKUP(G1556,Spectrum.Pricing.Table!$C$7:$H$11,4,0)</f>
        <v>#N/A</v>
      </c>
      <c r="J1556" s="26">
        <v>70</v>
      </c>
      <c r="K1556" s="24" t="e">
        <f t="shared" si="49"/>
        <v>#N/A</v>
      </c>
    </row>
    <row r="1557" spans="1:11" x14ac:dyDescent="0.3">
      <c r="A1557" s="1">
        <v>29143</v>
      </c>
      <c r="B1557" t="s">
        <v>2672</v>
      </c>
      <c r="C1557" t="s">
        <v>2673</v>
      </c>
      <c r="D1557" s="3">
        <v>18956</v>
      </c>
      <c r="E1557" s="26">
        <v>674.84</v>
      </c>
      <c r="F1557" s="26">
        <f t="shared" si="48"/>
        <v>28.089621243554028</v>
      </c>
      <c r="G1557" s="21">
        <f>IF(F1557&lt;=86,Spectrum.Pricing.Table!$C$8, IF(F1557&lt;=499,Spectrum.Pricing.Table!$C$9,IF(F1557&lt;=999,Spectrum.Pricing.Table!$C$10,IF(F1557&gt;1000,Spectrum.Pricing.Table!$C$11))))</f>
        <v>0</v>
      </c>
      <c r="H1557" s="22" t="e">
        <f>VLOOKUP(G1557,Spectrum.Pricing.Table!$C$7:$H$11,3,0)</f>
        <v>#N/A</v>
      </c>
      <c r="I1557" s="28" t="e">
        <f>VLOOKUP(G1557,Spectrum.Pricing.Table!$C$7:$H$11,4,0)</f>
        <v>#N/A</v>
      </c>
      <c r="J1557" s="26">
        <v>70</v>
      </c>
      <c r="K1557" s="24" t="e">
        <f t="shared" si="49"/>
        <v>#N/A</v>
      </c>
    </row>
    <row r="1558" spans="1:11" x14ac:dyDescent="0.3">
      <c r="A1558" s="1">
        <v>29145</v>
      </c>
      <c r="B1558" t="s">
        <v>2674</v>
      </c>
      <c r="C1558" t="s">
        <v>331</v>
      </c>
      <c r="D1558" s="3">
        <v>58114</v>
      </c>
      <c r="E1558" s="26">
        <v>624.76</v>
      </c>
      <c r="F1558" s="26">
        <f t="shared" si="48"/>
        <v>93.018118957679746</v>
      </c>
      <c r="G1558" s="21">
        <f>IF(F1558&lt;=86,Spectrum.Pricing.Table!$C$8, IF(F1558&lt;=499,Spectrum.Pricing.Table!$C$9,IF(F1558&lt;=999,Spectrum.Pricing.Table!$C$10,IF(F1558&gt;1000,Spectrum.Pricing.Table!$C$11))))</f>
        <v>0</v>
      </c>
      <c r="H1558" s="22" t="e">
        <f>VLOOKUP(G1558,Spectrum.Pricing.Table!$C$7:$H$11,3,0)</f>
        <v>#N/A</v>
      </c>
      <c r="I1558" s="28" t="e">
        <f>VLOOKUP(G1558,Spectrum.Pricing.Table!$C$7:$H$11,4,0)</f>
        <v>#N/A</v>
      </c>
      <c r="J1558" s="26">
        <v>70</v>
      </c>
      <c r="K1558" s="24" t="e">
        <f t="shared" si="49"/>
        <v>#N/A</v>
      </c>
    </row>
    <row r="1559" spans="1:11" x14ac:dyDescent="0.3">
      <c r="A1559" s="1">
        <v>29147</v>
      </c>
      <c r="B1559" t="s">
        <v>2675</v>
      </c>
      <c r="C1559" t="s">
        <v>2676</v>
      </c>
      <c r="D1559" s="3">
        <v>23370</v>
      </c>
      <c r="E1559" s="26">
        <v>876.96</v>
      </c>
      <c r="F1559" s="26">
        <f t="shared" si="48"/>
        <v>26.648877941981389</v>
      </c>
      <c r="G1559" s="21">
        <f>IF(F1559&lt;=86,Spectrum.Pricing.Table!$C$8, IF(F1559&lt;=499,Spectrum.Pricing.Table!$C$9,IF(F1559&lt;=999,Spectrum.Pricing.Table!$C$10,IF(F1559&gt;1000,Spectrum.Pricing.Table!$C$11))))</f>
        <v>0</v>
      </c>
      <c r="H1559" s="22" t="e">
        <f>VLOOKUP(G1559,Spectrum.Pricing.Table!$C$7:$H$11,3,0)</f>
        <v>#N/A</v>
      </c>
      <c r="I1559" s="28" t="e">
        <f>VLOOKUP(G1559,Spectrum.Pricing.Table!$C$7:$H$11,4,0)</f>
        <v>#N/A</v>
      </c>
      <c r="J1559" s="26">
        <v>70</v>
      </c>
      <c r="K1559" s="24" t="e">
        <f t="shared" si="49"/>
        <v>#N/A</v>
      </c>
    </row>
    <row r="1560" spans="1:11" x14ac:dyDescent="0.3">
      <c r="A1560" s="1">
        <v>29149</v>
      </c>
      <c r="B1560" t="s">
        <v>2677</v>
      </c>
      <c r="C1560" t="s">
        <v>2678</v>
      </c>
      <c r="D1560" s="3">
        <v>10881</v>
      </c>
      <c r="E1560" s="26">
        <v>789.8</v>
      </c>
      <c r="F1560" s="26">
        <f t="shared" si="48"/>
        <v>13.776905545707775</v>
      </c>
      <c r="G1560" s="21">
        <f>IF(F1560&lt;=86,Spectrum.Pricing.Table!$C$8, IF(F1560&lt;=499,Spectrum.Pricing.Table!$C$9,IF(F1560&lt;=999,Spectrum.Pricing.Table!$C$10,IF(F1560&gt;1000,Spectrum.Pricing.Table!$C$11))))</f>
        <v>0</v>
      </c>
      <c r="H1560" s="22" t="e">
        <f>VLOOKUP(G1560,Spectrum.Pricing.Table!$C$7:$H$11,3,0)</f>
        <v>#N/A</v>
      </c>
      <c r="I1560" s="28" t="e">
        <f>VLOOKUP(G1560,Spectrum.Pricing.Table!$C$7:$H$11,4,0)</f>
        <v>#N/A</v>
      </c>
      <c r="J1560" s="26">
        <v>70</v>
      </c>
      <c r="K1560" s="24" t="e">
        <f t="shared" si="49"/>
        <v>#N/A</v>
      </c>
    </row>
    <row r="1561" spans="1:11" x14ac:dyDescent="0.3">
      <c r="A1561" s="1">
        <v>29151</v>
      </c>
      <c r="B1561" t="s">
        <v>2679</v>
      </c>
      <c r="C1561" t="s">
        <v>1688</v>
      </c>
      <c r="D1561" s="3">
        <v>13878</v>
      </c>
      <c r="E1561" s="26">
        <v>604.35</v>
      </c>
      <c r="F1561" s="26">
        <f t="shared" si="48"/>
        <v>22.963514519731941</v>
      </c>
      <c r="G1561" s="21">
        <f>IF(F1561&lt;=86,Spectrum.Pricing.Table!$C$8, IF(F1561&lt;=499,Spectrum.Pricing.Table!$C$9,IF(F1561&lt;=999,Spectrum.Pricing.Table!$C$10,IF(F1561&gt;1000,Spectrum.Pricing.Table!$C$11))))</f>
        <v>0</v>
      </c>
      <c r="H1561" s="22" t="e">
        <f>VLOOKUP(G1561,Spectrum.Pricing.Table!$C$7:$H$11,3,0)</f>
        <v>#N/A</v>
      </c>
      <c r="I1561" s="28" t="e">
        <f>VLOOKUP(G1561,Spectrum.Pricing.Table!$C$7:$H$11,4,0)</f>
        <v>#N/A</v>
      </c>
      <c r="J1561" s="26">
        <v>70</v>
      </c>
      <c r="K1561" s="24" t="e">
        <f t="shared" si="49"/>
        <v>#N/A</v>
      </c>
    </row>
    <row r="1562" spans="1:11" x14ac:dyDescent="0.3">
      <c r="A1562" s="1">
        <v>29153</v>
      </c>
      <c r="B1562" t="s">
        <v>2680</v>
      </c>
      <c r="C1562" t="s">
        <v>2681</v>
      </c>
      <c r="D1562" s="3">
        <v>9723</v>
      </c>
      <c r="E1562" s="26">
        <v>744.97</v>
      </c>
      <c r="F1562" s="26">
        <f t="shared" si="48"/>
        <v>13.051532276467508</v>
      </c>
      <c r="G1562" s="21">
        <f>IF(F1562&lt;=86,Spectrum.Pricing.Table!$C$8, IF(F1562&lt;=499,Spectrum.Pricing.Table!$C$9,IF(F1562&lt;=999,Spectrum.Pricing.Table!$C$10,IF(F1562&gt;1000,Spectrum.Pricing.Table!$C$11))))</f>
        <v>0</v>
      </c>
      <c r="H1562" s="22" t="e">
        <f>VLOOKUP(G1562,Spectrum.Pricing.Table!$C$7:$H$11,3,0)</f>
        <v>#N/A</v>
      </c>
      <c r="I1562" s="28" t="e">
        <f>VLOOKUP(G1562,Spectrum.Pricing.Table!$C$7:$H$11,4,0)</f>
        <v>#N/A</v>
      </c>
      <c r="J1562" s="26">
        <v>70</v>
      </c>
      <c r="K1562" s="24" t="e">
        <f t="shared" si="49"/>
        <v>#N/A</v>
      </c>
    </row>
    <row r="1563" spans="1:11" x14ac:dyDescent="0.3">
      <c r="A1563" s="1">
        <v>29155</v>
      </c>
      <c r="B1563" t="s">
        <v>2682</v>
      </c>
      <c r="C1563" t="s">
        <v>2683</v>
      </c>
      <c r="D1563" s="3">
        <v>18296</v>
      </c>
      <c r="E1563" s="26">
        <v>492.54</v>
      </c>
      <c r="F1563" s="26">
        <f t="shared" si="48"/>
        <v>37.146221626669913</v>
      </c>
      <c r="G1563" s="21">
        <f>IF(F1563&lt;=86,Spectrum.Pricing.Table!$C$8, IF(F1563&lt;=499,Spectrum.Pricing.Table!$C$9,IF(F1563&lt;=999,Spectrum.Pricing.Table!$C$10,IF(F1563&gt;1000,Spectrum.Pricing.Table!$C$11))))</f>
        <v>0</v>
      </c>
      <c r="H1563" s="22" t="e">
        <f>VLOOKUP(G1563,Spectrum.Pricing.Table!$C$7:$H$11,3,0)</f>
        <v>#N/A</v>
      </c>
      <c r="I1563" s="28" t="e">
        <f>VLOOKUP(G1563,Spectrum.Pricing.Table!$C$7:$H$11,4,0)</f>
        <v>#N/A</v>
      </c>
      <c r="J1563" s="26">
        <v>70</v>
      </c>
      <c r="K1563" s="24" t="e">
        <f t="shared" si="49"/>
        <v>#N/A</v>
      </c>
    </row>
    <row r="1564" spans="1:11" x14ac:dyDescent="0.3">
      <c r="A1564" s="1">
        <v>29157</v>
      </c>
      <c r="B1564" t="s">
        <v>2684</v>
      </c>
      <c r="C1564" t="s">
        <v>118</v>
      </c>
      <c r="D1564" s="3">
        <v>18971</v>
      </c>
      <c r="E1564" s="26">
        <v>474.35</v>
      </c>
      <c r="F1564" s="26">
        <f t="shared" si="48"/>
        <v>39.99367555602403</v>
      </c>
      <c r="G1564" s="21">
        <f>IF(F1564&lt;=86,Spectrum.Pricing.Table!$C$8, IF(F1564&lt;=499,Spectrum.Pricing.Table!$C$9,IF(F1564&lt;=999,Spectrum.Pricing.Table!$C$10,IF(F1564&gt;1000,Spectrum.Pricing.Table!$C$11))))</f>
        <v>0</v>
      </c>
      <c r="H1564" s="22" t="e">
        <f>VLOOKUP(G1564,Spectrum.Pricing.Table!$C$7:$H$11,3,0)</f>
        <v>#N/A</v>
      </c>
      <c r="I1564" s="28" t="e">
        <f>VLOOKUP(G1564,Spectrum.Pricing.Table!$C$7:$H$11,4,0)</f>
        <v>#N/A</v>
      </c>
      <c r="J1564" s="26">
        <v>70</v>
      </c>
      <c r="K1564" s="24" t="e">
        <f t="shared" si="49"/>
        <v>#N/A</v>
      </c>
    </row>
    <row r="1565" spans="1:11" x14ac:dyDescent="0.3">
      <c r="A1565" s="1">
        <v>29159</v>
      </c>
      <c r="B1565" t="s">
        <v>2685</v>
      </c>
      <c r="C1565" t="s">
        <v>2686</v>
      </c>
      <c r="D1565" s="3">
        <v>42201</v>
      </c>
      <c r="E1565" s="26">
        <v>682.22</v>
      </c>
      <c r="F1565" s="26">
        <f t="shared" si="48"/>
        <v>61.858344815455425</v>
      </c>
      <c r="G1565" s="21">
        <f>IF(F1565&lt;=86,Spectrum.Pricing.Table!$C$8, IF(F1565&lt;=499,Spectrum.Pricing.Table!$C$9,IF(F1565&lt;=999,Spectrum.Pricing.Table!$C$10,IF(F1565&gt;1000,Spectrum.Pricing.Table!$C$11))))</f>
        <v>0</v>
      </c>
      <c r="H1565" s="22" t="e">
        <f>VLOOKUP(G1565,Spectrum.Pricing.Table!$C$7:$H$11,3,0)</f>
        <v>#N/A</v>
      </c>
      <c r="I1565" s="28" t="e">
        <f>VLOOKUP(G1565,Spectrum.Pricing.Table!$C$7:$H$11,4,0)</f>
        <v>#N/A</v>
      </c>
      <c r="J1565" s="26">
        <v>70</v>
      </c>
      <c r="K1565" s="24" t="e">
        <f t="shared" si="49"/>
        <v>#N/A</v>
      </c>
    </row>
    <row r="1566" spans="1:11" x14ac:dyDescent="0.3">
      <c r="A1566" s="1">
        <v>29161</v>
      </c>
      <c r="B1566" t="s">
        <v>2687</v>
      </c>
      <c r="C1566" t="s">
        <v>2688</v>
      </c>
      <c r="D1566" s="3">
        <v>45156</v>
      </c>
      <c r="E1566" s="26">
        <v>671.78</v>
      </c>
      <c r="F1566" s="26">
        <f t="shared" si="48"/>
        <v>67.218434606567627</v>
      </c>
      <c r="G1566" s="21">
        <f>IF(F1566&lt;=86,Spectrum.Pricing.Table!$C$8, IF(F1566&lt;=499,Spectrum.Pricing.Table!$C$9,IF(F1566&lt;=999,Spectrum.Pricing.Table!$C$10,IF(F1566&gt;1000,Spectrum.Pricing.Table!$C$11))))</f>
        <v>0</v>
      </c>
      <c r="H1566" s="22" t="e">
        <f>VLOOKUP(G1566,Spectrum.Pricing.Table!$C$7:$H$11,3,0)</f>
        <v>#N/A</v>
      </c>
      <c r="I1566" s="28" t="e">
        <f>VLOOKUP(G1566,Spectrum.Pricing.Table!$C$7:$H$11,4,0)</f>
        <v>#N/A</v>
      </c>
      <c r="J1566" s="26">
        <v>70</v>
      </c>
      <c r="K1566" s="24" t="e">
        <f t="shared" si="49"/>
        <v>#N/A</v>
      </c>
    </row>
    <row r="1567" spans="1:11" x14ac:dyDescent="0.3">
      <c r="A1567" s="1">
        <v>29163</v>
      </c>
      <c r="B1567" t="s">
        <v>2689</v>
      </c>
      <c r="C1567" t="s">
        <v>122</v>
      </c>
      <c r="D1567" s="3">
        <v>18516</v>
      </c>
      <c r="E1567" s="26">
        <v>670.44</v>
      </c>
      <c r="F1567" s="26">
        <f t="shared" si="48"/>
        <v>27.617683909074636</v>
      </c>
      <c r="G1567" s="21">
        <f>IF(F1567&lt;=86,Spectrum.Pricing.Table!$C$8, IF(F1567&lt;=499,Spectrum.Pricing.Table!$C$9,IF(F1567&lt;=999,Spectrum.Pricing.Table!$C$10,IF(F1567&gt;1000,Spectrum.Pricing.Table!$C$11))))</f>
        <v>0</v>
      </c>
      <c r="H1567" s="22" t="e">
        <f>VLOOKUP(G1567,Spectrum.Pricing.Table!$C$7:$H$11,3,0)</f>
        <v>#N/A</v>
      </c>
      <c r="I1567" s="28" t="e">
        <f>VLOOKUP(G1567,Spectrum.Pricing.Table!$C$7:$H$11,4,0)</f>
        <v>#N/A</v>
      </c>
      <c r="J1567" s="26">
        <v>70</v>
      </c>
      <c r="K1567" s="24" t="e">
        <f t="shared" si="49"/>
        <v>#N/A</v>
      </c>
    </row>
    <row r="1568" spans="1:11" x14ac:dyDescent="0.3">
      <c r="A1568" s="1">
        <v>29165</v>
      </c>
      <c r="B1568" t="s">
        <v>2690</v>
      </c>
      <c r="C1568" t="s">
        <v>2691</v>
      </c>
      <c r="D1568" s="3">
        <v>89322</v>
      </c>
      <c r="E1568" s="26">
        <v>420.19</v>
      </c>
      <c r="F1568" s="26">
        <f t="shared" si="48"/>
        <v>212.57526357124158</v>
      </c>
      <c r="G1568" s="21">
        <f>IF(F1568&lt;=86,Spectrum.Pricing.Table!$C$8, IF(F1568&lt;=499,Spectrum.Pricing.Table!$C$9,IF(F1568&lt;=999,Spectrum.Pricing.Table!$C$10,IF(F1568&gt;1000,Spectrum.Pricing.Table!$C$11))))</f>
        <v>0</v>
      </c>
      <c r="H1568" s="22" t="e">
        <f>VLOOKUP(G1568,Spectrum.Pricing.Table!$C$7:$H$11,3,0)</f>
        <v>#N/A</v>
      </c>
      <c r="I1568" s="28" t="e">
        <f>VLOOKUP(G1568,Spectrum.Pricing.Table!$C$7:$H$11,4,0)</f>
        <v>#N/A</v>
      </c>
      <c r="J1568" s="26">
        <v>70</v>
      </c>
      <c r="K1568" s="24" t="e">
        <f t="shared" si="49"/>
        <v>#N/A</v>
      </c>
    </row>
    <row r="1569" spans="1:11" x14ac:dyDescent="0.3">
      <c r="A1569" s="1">
        <v>29167</v>
      </c>
      <c r="B1569" t="s">
        <v>2692</v>
      </c>
      <c r="C1569" t="s">
        <v>342</v>
      </c>
      <c r="D1569" s="3">
        <v>31137</v>
      </c>
      <c r="E1569" s="26">
        <v>635.52</v>
      </c>
      <c r="F1569" s="26">
        <f t="shared" si="48"/>
        <v>48.994524169184288</v>
      </c>
      <c r="G1569" s="21">
        <f>IF(F1569&lt;=86,Spectrum.Pricing.Table!$C$8, IF(F1569&lt;=499,Spectrum.Pricing.Table!$C$9,IF(F1569&lt;=999,Spectrum.Pricing.Table!$C$10,IF(F1569&gt;1000,Spectrum.Pricing.Table!$C$11))))</f>
        <v>0</v>
      </c>
      <c r="H1569" s="22" t="e">
        <f>VLOOKUP(G1569,Spectrum.Pricing.Table!$C$7:$H$11,3,0)</f>
        <v>#N/A</v>
      </c>
      <c r="I1569" s="28" t="e">
        <f>VLOOKUP(G1569,Spectrum.Pricing.Table!$C$7:$H$11,4,0)</f>
        <v>#N/A</v>
      </c>
      <c r="J1569" s="26">
        <v>70</v>
      </c>
      <c r="K1569" s="24" t="e">
        <f t="shared" si="49"/>
        <v>#N/A</v>
      </c>
    </row>
    <row r="1570" spans="1:11" x14ac:dyDescent="0.3">
      <c r="A1570" s="1">
        <v>29169</v>
      </c>
      <c r="B1570" t="s">
        <v>2693</v>
      </c>
      <c r="C1570" t="s">
        <v>348</v>
      </c>
      <c r="D1570" s="3">
        <v>52274</v>
      </c>
      <c r="E1570" s="26">
        <v>547.1</v>
      </c>
      <c r="F1570" s="26">
        <f t="shared" si="48"/>
        <v>95.547431913726925</v>
      </c>
      <c r="G1570" s="21">
        <f>IF(F1570&lt;=86,Spectrum.Pricing.Table!$C$8, IF(F1570&lt;=499,Spectrum.Pricing.Table!$C$9,IF(F1570&lt;=999,Spectrum.Pricing.Table!$C$10,IF(F1570&gt;1000,Spectrum.Pricing.Table!$C$11))))</f>
        <v>0</v>
      </c>
      <c r="H1570" s="22" t="e">
        <f>VLOOKUP(G1570,Spectrum.Pricing.Table!$C$7:$H$11,3,0)</f>
        <v>#N/A</v>
      </c>
      <c r="I1570" s="28" t="e">
        <f>VLOOKUP(G1570,Spectrum.Pricing.Table!$C$7:$H$11,4,0)</f>
        <v>#N/A</v>
      </c>
      <c r="J1570" s="26">
        <v>70</v>
      </c>
      <c r="K1570" s="24" t="e">
        <f t="shared" si="49"/>
        <v>#N/A</v>
      </c>
    </row>
    <row r="1571" spans="1:11" x14ac:dyDescent="0.3">
      <c r="A1571" s="1">
        <v>29171</v>
      </c>
      <c r="B1571" t="s">
        <v>2694</v>
      </c>
      <c r="C1571" t="s">
        <v>745</v>
      </c>
      <c r="D1571" s="3">
        <v>4979</v>
      </c>
      <c r="E1571" s="26">
        <v>517.32000000000005</v>
      </c>
      <c r="F1571" s="26">
        <f t="shared" si="48"/>
        <v>9.6246037269001761</v>
      </c>
      <c r="G1571" s="21">
        <f>IF(F1571&lt;=86,Spectrum.Pricing.Table!$C$8, IF(F1571&lt;=499,Spectrum.Pricing.Table!$C$9,IF(F1571&lt;=999,Spectrum.Pricing.Table!$C$10,IF(F1571&gt;1000,Spectrum.Pricing.Table!$C$11))))</f>
        <v>0</v>
      </c>
      <c r="H1571" s="22" t="e">
        <f>VLOOKUP(G1571,Spectrum.Pricing.Table!$C$7:$H$11,3,0)</f>
        <v>#N/A</v>
      </c>
      <c r="I1571" s="28" t="e">
        <f>VLOOKUP(G1571,Spectrum.Pricing.Table!$C$7:$H$11,4,0)</f>
        <v>#N/A</v>
      </c>
      <c r="J1571" s="26">
        <v>70</v>
      </c>
      <c r="K1571" s="24" t="e">
        <f t="shared" si="49"/>
        <v>#N/A</v>
      </c>
    </row>
    <row r="1572" spans="1:11" x14ac:dyDescent="0.3">
      <c r="A1572" s="1">
        <v>29173</v>
      </c>
      <c r="B1572" t="s">
        <v>2695</v>
      </c>
      <c r="C1572" t="s">
        <v>2696</v>
      </c>
      <c r="D1572" s="3">
        <v>10167</v>
      </c>
      <c r="E1572" s="26">
        <v>469.78</v>
      </c>
      <c r="F1572" s="26">
        <f t="shared" si="48"/>
        <v>21.642045212652732</v>
      </c>
      <c r="G1572" s="21">
        <f>IF(F1572&lt;=86,Spectrum.Pricing.Table!$C$8, IF(F1572&lt;=499,Spectrum.Pricing.Table!$C$9,IF(F1572&lt;=999,Spectrum.Pricing.Table!$C$10,IF(F1572&gt;1000,Spectrum.Pricing.Table!$C$11))))</f>
        <v>0</v>
      </c>
      <c r="H1572" s="22" t="e">
        <f>VLOOKUP(G1572,Spectrum.Pricing.Table!$C$7:$H$11,3,0)</f>
        <v>#N/A</v>
      </c>
      <c r="I1572" s="28" t="e">
        <f>VLOOKUP(G1572,Spectrum.Pricing.Table!$C$7:$H$11,4,0)</f>
        <v>#N/A</v>
      </c>
      <c r="J1572" s="26">
        <v>70</v>
      </c>
      <c r="K1572" s="24" t="e">
        <f t="shared" si="49"/>
        <v>#N/A</v>
      </c>
    </row>
    <row r="1573" spans="1:11" x14ac:dyDescent="0.3">
      <c r="A1573" s="1">
        <v>29175</v>
      </c>
      <c r="B1573" t="s">
        <v>2697</v>
      </c>
      <c r="C1573" t="s">
        <v>124</v>
      </c>
      <c r="D1573" s="3">
        <v>25414</v>
      </c>
      <c r="E1573" s="26">
        <v>482.68</v>
      </c>
      <c r="F1573" s="26">
        <f t="shared" si="48"/>
        <v>52.651860445844036</v>
      </c>
      <c r="G1573" s="21">
        <f>IF(F1573&lt;=86,Spectrum.Pricing.Table!$C$8, IF(F1573&lt;=499,Spectrum.Pricing.Table!$C$9,IF(F1573&lt;=999,Spectrum.Pricing.Table!$C$10,IF(F1573&gt;1000,Spectrum.Pricing.Table!$C$11))))</f>
        <v>0</v>
      </c>
      <c r="H1573" s="22" t="e">
        <f>VLOOKUP(G1573,Spectrum.Pricing.Table!$C$7:$H$11,3,0)</f>
        <v>#N/A</v>
      </c>
      <c r="I1573" s="28" t="e">
        <f>VLOOKUP(G1573,Spectrum.Pricing.Table!$C$7:$H$11,4,0)</f>
        <v>#N/A</v>
      </c>
      <c r="J1573" s="26">
        <v>70</v>
      </c>
      <c r="K1573" s="24" t="e">
        <f t="shared" si="49"/>
        <v>#N/A</v>
      </c>
    </row>
    <row r="1574" spans="1:11" x14ac:dyDescent="0.3">
      <c r="A1574" s="1">
        <v>29177</v>
      </c>
      <c r="B1574" t="s">
        <v>2698</v>
      </c>
      <c r="C1574" t="s">
        <v>2699</v>
      </c>
      <c r="D1574" s="3">
        <v>23494</v>
      </c>
      <c r="E1574" s="26">
        <v>568.80999999999995</v>
      </c>
      <c r="F1574" s="26">
        <f t="shared" si="48"/>
        <v>41.303774546860993</v>
      </c>
      <c r="G1574" s="21">
        <f>IF(F1574&lt;=86,Spectrum.Pricing.Table!$C$8, IF(F1574&lt;=499,Spectrum.Pricing.Table!$C$9,IF(F1574&lt;=999,Spectrum.Pricing.Table!$C$10,IF(F1574&gt;1000,Spectrum.Pricing.Table!$C$11))))</f>
        <v>0</v>
      </c>
      <c r="H1574" s="22" t="e">
        <f>VLOOKUP(G1574,Spectrum.Pricing.Table!$C$7:$H$11,3,0)</f>
        <v>#N/A</v>
      </c>
      <c r="I1574" s="28" t="e">
        <f>VLOOKUP(G1574,Spectrum.Pricing.Table!$C$7:$H$11,4,0)</f>
        <v>#N/A</v>
      </c>
      <c r="J1574" s="26">
        <v>70</v>
      </c>
      <c r="K1574" s="24" t="e">
        <f t="shared" si="49"/>
        <v>#N/A</v>
      </c>
    </row>
    <row r="1575" spans="1:11" x14ac:dyDescent="0.3">
      <c r="A1575" s="1">
        <v>29179</v>
      </c>
      <c r="B1575" t="s">
        <v>2700</v>
      </c>
      <c r="C1575" t="s">
        <v>2701</v>
      </c>
      <c r="D1575" s="3">
        <v>6696</v>
      </c>
      <c r="E1575" s="26">
        <v>808.48</v>
      </c>
      <c r="F1575" s="26">
        <f t="shared" si="48"/>
        <v>8.2822085889570545</v>
      </c>
      <c r="G1575" s="21">
        <f>IF(F1575&lt;=86,Spectrum.Pricing.Table!$C$8, IF(F1575&lt;=499,Spectrum.Pricing.Table!$C$9,IF(F1575&lt;=999,Spectrum.Pricing.Table!$C$10,IF(F1575&gt;1000,Spectrum.Pricing.Table!$C$11))))</f>
        <v>0</v>
      </c>
      <c r="H1575" s="22" t="e">
        <f>VLOOKUP(G1575,Spectrum.Pricing.Table!$C$7:$H$11,3,0)</f>
        <v>#N/A</v>
      </c>
      <c r="I1575" s="28" t="e">
        <f>VLOOKUP(G1575,Spectrum.Pricing.Table!$C$7:$H$11,4,0)</f>
        <v>#N/A</v>
      </c>
      <c r="J1575" s="26">
        <v>70</v>
      </c>
      <c r="K1575" s="24" t="e">
        <f t="shared" si="49"/>
        <v>#N/A</v>
      </c>
    </row>
    <row r="1576" spans="1:11" x14ac:dyDescent="0.3">
      <c r="A1576" s="1">
        <v>29181</v>
      </c>
      <c r="B1576" t="s">
        <v>2702</v>
      </c>
      <c r="C1576" t="s">
        <v>1392</v>
      </c>
      <c r="D1576" s="3">
        <v>14100</v>
      </c>
      <c r="E1576" s="26">
        <v>629.54</v>
      </c>
      <c r="F1576" s="26">
        <f t="shared" si="48"/>
        <v>22.397305969438005</v>
      </c>
      <c r="G1576" s="21">
        <f>IF(F1576&lt;=86,Spectrum.Pricing.Table!$C$8, IF(F1576&lt;=499,Spectrum.Pricing.Table!$C$9,IF(F1576&lt;=999,Spectrum.Pricing.Table!$C$10,IF(F1576&gt;1000,Spectrum.Pricing.Table!$C$11))))</f>
        <v>0</v>
      </c>
      <c r="H1576" s="22" t="e">
        <f>VLOOKUP(G1576,Spectrum.Pricing.Table!$C$7:$H$11,3,0)</f>
        <v>#N/A</v>
      </c>
      <c r="I1576" s="28" t="e">
        <f>VLOOKUP(G1576,Spectrum.Pricing.Table!$C$7:$H$11,4,0)</f>
        <v>#N/A</v>
      </c>
      <c r="J1576" s="26">
        <v>70</v>
      </c>
      <c r="K1576" s="24" t="e">
        <f t="shared" si="49"/>
        <v>#N/A</v>
      </c>
    </row>
    <row r="1577" spans="1:11" x14ac:dyDescent="0.3">
      <c r="A1577" s="1">
        <v>29195</v>
      </c>
      <c r="B1577" t="s">
        <v>2711</v>
      </c>
      <c r="C1577" t="s">
        <v>353</v>
      </c>
      <c r="D1577" s="3">
        <v>23370</v>
      </c>
      <c r="E1577" s="26">
        <v>755.5</v>
      </c>
      <c r="F1577" s="26">
        <f t="shared" si="48"/>
        <v>30.933156849768366</v>
      </c>
      <c r="G1577" s="21">
        <f>IF(F1577&lt;=86,Spectrum.Pricing.Table!$C$8, IF(F1577&lt;=499,Spectrum.Pricing.Table!$C$9,IF(F1577&lt;=999,Spectrum.Pricing.Table!$C$10,IF(F1577&gt;1000,Spectrum.Pricing.Table!$C$11))))</f>
        <v>0</v>
      </c>
      <c r="H1577" s="22" t="e">
        <f>VLOOKUP(G1577,Spectrum.Pricing.Table!$C$7:$H$11,3,0)</f>
        <v>#N/A</v>
      </c>
      <c r="I1577" s="28" t="e">
        <f>VLOOKUP(G1577,Spectrum.Pricing.Table!$C$7:$H$11,4,0)</f>
        <v>#N/A</v>
      </c>
      <c r="J1577" s="26">
        <v>70</v>
      </c>
      <c r="K1577" s="24" t="e">
        <f t="shared" si="49"/>
        <v>#N/A</v>
      </c>
    </row>
    <row r="1578" spans="1:11" x14ac:dyDescent="0.3">
      <c r="A1578" s="1">
        <v>29197</v>
      </c>
      <c r="B1578" t="s">
        <v>2712</v>
      </c>
      <c r="C1578" t="s">
        <v>1266</v>
      </c>
      <c r="D1578" s="3">
        <v>4431</v>
      </c>
      <c r="E1578" s="26">
        <v>307.3</v>
      </c>
      <c r="F1578" s="26">
        <f t="shared" si="48"/>
        <v>14.419134396355352</v>
      </c>
      <c r="G1578" s="21">
        <f>IF(F1578&lt;=86,Spectrum.Pricing.Table!$C$8, IF(F1578&lt;=499,Spectrum.Pricing.Table!$C$9,IF(F1578&lt;=999,Spectrum.Pricing.Table!$C$10,IF(F1578&gt;1000,Spectrum.Pricing.Table!$C$11))))</f>
        <v>0</v>
      </c>
      <c r="H1578" s="22" t="e">
        <f>VLOOKUP(G1578,Spectrum.Pricing.Table!$C$7:$H$11,3,0)</f>
        <v>#N/A</v>
      </c>
      <c r="I1578" s="28" t="e">
        <f>VLOOKUP(G1578,Spectrum.Pricing.Table!$C$7:$H$11,4,0)</f>
        <v>#N/A</v>
      </c>
      <c r="J1578" s="26">
        <v>70</v>
      </c>
      <c r="K1578" s="24" t="e">
        <f t="shared" si="49"/>
        <v>#N/A</v>
      </c>
    </row>
    <row r="1579" spans="1:11" x14ac:dyDescent="0.3">
      <c r="A1579" s="1">
        <v>29199</v>
      </c>
      <c r="B1579" t="s">
        <v>2713</v>
      </c>
      <c r="C1579" t="s">
        <v>2714</v>
      </c>
      <c r="D1579" s="3">
        <v>4843</v>
      </c>
      <c r="E1579" s="26">
        <v>436.67</v>
      </c>
      <c r="F1579" s="26">
        <f t="shared" si="48"/>
        <v>11.090755032404333</v>
      </c>
      <c r="G1579" s="21">
        <f>IF(F1579&lt;=86,Spectrum.Pricing.Table!$C$8, IF(F1579&lt;=499,Spectrum.Pricing.Table!$C$9,IF(F1579&lt;=999,Spectrum.Pricing.Table!$C$10,IF(F1579&gt;1000,Spectrum.Pricing.Table!$C$11))))</f>
        <v>0</v>
      </c>
      <c r="H1579" s="22" t="e">
        <f>VLOOKUP(G1579,Spectrum.Pricing.Table!$C$7:$H$11,3,0)</f>
        <v>#N/A</v>
      </c>
      <c r="I1579" s="28" t="e">
        <f>VLOOKUP(G1579,Spectrum.Pricing.Table!$C$7:$H$11,4,0)</f>
        <v>#N/A</v>
      </c>
      <c r="J1579" s="26">
        <v>70</v>
      </c>
      <c r="K1579" s="24" t="e">
        <f t="shared" si="49"/>
        <v>#N/A</v>
      </c>
    </row>
    <row r="1580" spans="1:11" x14ac:dyDescent="0.3">
      <c r="A1580" s="1">
        <v>29201</v>
      </c>
      <c r="B1580" t="s">
        <v>2715</v>
      </c>
      <c r="C1580" t="s">
        <v>355</v>
      </c>
      <c r="D1580" s="3">
        <v>39191</v>
      </c>
      <c r="E1580" s="26">
        <v>419.99</v>
      </c>
      <c r="F1580" s="26">
        <f t="shared" si="48"/>
        <v>93.314126526822065</v>
      </c>
      <c r="G1580" s="21">
        <f>IF(F1580&lt;=86,Spectrum.Pricing.Table!$C$8, IF(F1580&lt;=499,Spectrum.Pricing.Table!$C$9,IF(F1580&lt;=999,Spectrum.Pricing.Table!$C$10,IF(F1580&gt;1000,Spectrum.Pricing.Table!$C$11))))</f>
        <v>0</v>
      </c>
      <c r="H1580" s="22" t="e">
        <f>VLOOKUP(G1580,Spectrum.Pricing.Table!$C$7:$H$11,3,0)</f>
        <v>#N/A</v>
      </c>
      <c r="I1580" s="28" t="e">
        <f>VLOOKUP(G1580,Spectrum.Pricing.Table!$C$7:$H$11,4,0)</f>
        <v>#N/A</v>
      </c>
      <c r="J1580" s="26">
        <v>70</v>
      </c>
      <c r="K1580" s="24" t="e">
        <f t="shared" si="49"/>
        <v>#N/A</v>
      </c>
    </row>
    <row r="1581" spans="1:11" x14ac:dyDescent="0.3">
      <c r="A1581" s="1">
        <v>29203</v>
      </c>
      <c r="B1581" t="s">
        <v>2716</v>
      </c>
      <c r="C1581" t="s">
        <v>2717</v>
      </c>
      <c r="D1581" s="3">
        <v>8441</v>
      </c>
      <c r="E1581" s="26">
        <v>1003.82</v>
      </c>
      <c r="F1581" s="26">
        <f t="shared" si="48"/>
        <v>8.408878085712578</v>
      </c>
      <c r="G1581" s="21">
        <f>IF(F1581&lt;=86,Spectrum.Pricing.Table!$C$8, IF(F1581&lt;=499,Spectrum.Pricing.Table!$C$9,IF(F1581&lt;=999,Spectrum.Pricing.Table!$C$10,IF(F1581&gt;1000,Spectrum.Pricing.Table!$C$11))))</f>
        <v>0</v>
      </c>
      <c r="H1581" s="22" t="e">
        <f>VLOOKUP(G1581,Spectrum.Pricing.Table!$C$7:$H$11,3,0)</f>
        <v>#N/A</v>
      </c>
      <c r="I1581" s="28" t="e">
        <f>VLOOKUP(G1581,Spectrum.Pricing.Table!$C$7:$H$11,4,0)</f>
        <v>#N/A</v>
      </c>
      <c r="J1581" s="26">
        <v>70</v>
      </c>
      <c r="K1581" s="24" t="e">
        <f t="shared" si="49"/>
        <v>#N/A</v>
      </c>
    </row>
    <row r="1582" spans="1:11" x14ac:dyDescent="0.3">
      <c r="A1582" s="1">
        <v>29205</v>
      </c>
      <c r="B1582" t="s">
        <v>2718</v>
      </c>
      <c r="C1582" t="s">
        <v>130</v>
      </c>
      <c r="D1582" s="3">
        <v>6373</v>
      </c>
      <c r="E1582" s="26">
        <v>500.86</v>
      </c>
      <c r="F1582" s="26">
        <f t="shared" si="48"/>
        <v>12.724114523020404</v>
      </c>
      <c r="G1582" s="21">
        <f>IF(F1582&lt;=86,Spectrum.Pricing.Table!$C$8, IF(F1582&lt;=499,Spectrum.Pricing.Table!$C$9,IF(F1582&lt;=999,Spectrum.Pricing.Table!$C$10,IF(F1582&gt;1000,Spectrum.Pricing.Table!$C$11))))</f>
        <v>0</v>
      </c>
      <c r="H1582" s="22" t="e">
        <f>VLOOKUP(G1582,Spectrum.Pricing.Table!$C$7:$H$11,3,0)</f>
        <v>#N/A</v>
      </c>
      <c r="I1582" s="28" t="e">
        <f>VLOOKUP(G1582,Spectrum.Pricing.Table!$C$7:$H$11,4,0)</f>
        <v>#N/A</v>
      </c>
      <c r="J1582" s="26">
        <v>70</v>
      </c>
      <c r="K1582" s="24" t="e">
        <f t="shared" si="49"/>
        <v>#N/A</v>
      </c>
    </row>
    <row r="1583" spans="1:11" x14ac:dyDescent="0.3">
      <c r="A1583" s="1">
        <v>29183</v>
      </c>
      <c r="B1583" t="s">
        <v>2703</v>
      </c>
      <c r="C1583" t="s">
        <v>2704</v>
      </c>
      <c r="D1583" s="3">
        <v>360485</v>
      </c>
      <c r="E1583" s="26">
        <v>560.44000000000005</v>
      </c>
      <c r="F1583" s="26">
        <f t="shared" si="48"/>
        <v>643.21782884876166</v>
      </c>
      <c r="G1583" s="21">
        <f>IF(F1583&lt;=86,Spectrum.Pricing.Table!$C$8, IF(F1583&lt;=499,Spectrum.Pricing.Table!$C$9,IF(F1583&lt;=999,Spectrum.Pricing.Table!$C$10,IF(F1583&gt;1000,Spectrum.Pricing.Table!$C$11))))</f>
        <v>0</v>
      </c>
      <c r="H1583" s="22" t="e">
        <f>VLOOKUP(G1583,Spectrum.Pricing.Table!$C$7:$H$11,3,0)</f>
        <v>#N/A</v>
      </c>
      <c r="I1583" s="28" t="e">
        <f>VLOOKUP(G1583,Spectrum.Pricing.Table!$C$7:$H$11,4,0)</f>
        <v>#N/A</v>
      </c>
      <c r="J1583" s="26">
        <v>70</v>
      </c>
      <c r="K1583" s="24" t="e">
        <f t="shared" si="49"/>
        <v>#N/A</v>
      </c>
    </row>
    <row r="1584" spans="1:11" x14ac:dyDescent="0.3">
      <c r="A1584" s="1">
        <v>29185</v>
      </c>
      <c r="B1584" t="s">
        <v>2705</v>
      </c>
      <c r="C1584" t="s">
        <v>128</v>
      </c>
      <c r="D1584" s="3">
        <v>9805</v>
      </c>
      <c r="E1584" s="26">
        <v>669.98</v>
      </c>
      <c r="F1584" s="26">
        <f t="shared" si="48"/>
        <v>14.634765216872145</v>
      </c>
      <c r="G1584" s="21">
        <f>IF(F1584&lt;=86,Spectrum.Pricing.Table!$C$8, IF(F1584&lt;=499,Spectrum.Pricing.Table!$C$9,IF(F1584&lt;=999,Spectrum.Pricing.Table!$C$10,IF(F1584&gt;1000,Spectrum.Pricing.Table!$C$11))))</f>
        <v>0</v>
      </c>
      <c r="H1584" s="22" t="e">
        <f>VLOOKUP(G1584,Spectrum.Pricing.Table!$C$7:$H$11,3,0)</f>
        <v>#N/A</v>
      </c>
      <c r="I1584" s="28" t="e">
        <f>VLOOKUP(G1584,Spectrum.Pricing.Table!$C$7:$H$11,4,0)</f>
        <v>#N/A</v>
      </c>
      <c r="J1584" s="26">
        <v>70</v>
      </c>
      <c r="K1584" s="24" t="e">
        <f t="shared" si="49"/>
        <v>#N/A</v>
      </c>
    </row>
    <row r="1585" spans="1:11" x14ac:dyDescent="0.3">
      <c r="A1585" s="1">
        <v>29187</v>
      </c>
      <c r="B1585" t="s">
        <v>2708</v>
      </c>
      <c r="C1585" t="s">
        <v>2709</v>
      </c>
      <c r="D1585" s="3">
        <v>65359</v>
      </c>
      <c r="E1585" s="26">
        <v>451.89</v>
      </c>
      <c r="F1585" s="26">
        <f t="shared" si="48"/>
        <v>144.63475624598908</v>
      </c>
      <c r="G1585" s="21">
        <f>IF(F1585&lt;=86,Spectrum.Pricing.Table!$C$8, IF(F1585&lt;=499,Spectrum.Pricing.Table!$C$9,IF(F1585&lt;=999,Spectrum.Pricing.Table!$C$10,IF(F1585&gt;1000,Spectrum.Pricing.Table!$C$11))))</f>
        <v>0</v>
      </c>
      <c r="H1585" s="22" t="e">
        <f>VLOOKUP(G1585,Spectrum.Pricing.Table!$C$7:$H$11,3,0)</f>
        <v>#N/A</v>
      </c>
      <c r="I1585" s="28" t="e">
        <f>VLOOKUP(G1585,Spectrum.Pricing.Table!$C$7:$H$11,4,0)</f>
        <v>#N/A</v>
      </c>
      <c r="J1585" s="26">
        <v>70</v>
      </c>
      <c r="K1585" s="24" t="e">
        <f t="shared" si="49"/>
        <v>#N/A</v>
      </c>
    </row>
    <row r="1586" spans="1:11" x14ac:dyDescent="0.3">
      <c r="A1586" s="1">
        <v>29510</v>
      </c>
      <c r="B1586" t="s">
        <v>2735</v>
      </c>
      <c r="C1586" t="s">
        <v>2736</v>
      </c>
      <c r="D1586" s="3">
        <v>319294</v>
      </c>
      <c r="E1586" s="26">
        <v>61.91</v>
      </c>
      <c r="F1586" s="26">
        <f t="shared" si="48"/>
        <v>5157.3897593280572</v>
      </c>
      <c r="G1586" s="21">
        <f>IF(F1586&lt;=86,Spectrum.Pricing.Table!$C$8, IF(F1586&lt;=499,Spectrum.Pricing.Table!$C$9,IF(F1586&lt;=999,Spectrum.Pricing.Table!$C$10,IF(F1586&gt;1000,Spectrum.Pricing.Table!$C$11))))</f>
        <v>0</v>
      </c>
      <c r="H1586" s="22" t="e">
        <f>VLOOKUP(G1586,Spectrum.Pricing.Table!$C$7:$H$11,3,0)</f>
        <v>#N/A</v>
      </c>
      <c r="I1586" s="28" t="e">
        <f>VLOOKUP(G1586,Spectrum.Pricing.Table!$C$7:$H$11,4,0)</f>
        <v>#N/A</v>
      </c>
      <c r="J1586" s="26">
        <v>70</v>
      </c>
      <c r="K1586" s="24" t="e">
        <f t="shared" si="49"/>
        <v>#N/A</v>
      </c>
    </row>
    <row r="1587" spans="1:11" x14ac:dyDescent="0.3">
      <c r="A1587" s="1">
        <v>29189</v>
      </c>
      <c r="B1587" t="s">
        <v>2710</v>
      </c>
      <c r="C1587" t="s">
        <v>2427</v>
      </c>
      <c r="D1587" s="3">
        <v>998954</v>
      </c>
      <c r="E1587" s="26">
        <v>507.8</v>
      </c>
      <c r="F1587" s="26">
        <f t="shared" si="48"/>
        <v>1967.2193777077589</v>
      </c>
      <c r="G1587" s="21">
        <f>IF(F1587&lt;=86,Spectrum.Pricing.Table!$C$8, IF(F1587&lt;=499,Spectrum.Pricing.Table!$C$9,IF(F1587&lt;=999,Spectrum.Pricing.Table!$C$10,IF(F1587&gt;1000,Spectrum.Pricing.Table!$C$11))))</f>
        <v>0</v>
      </c>
      <c r="H1587" s="22" t="e">
        <f>VLOOKUP(G1587,Spectrum.Pricing.Table!$C$7:$H$11,3,0)</f>
        <v>#N/A</v>
      </c>
      <c r="I1587" s="28" t="e">
        <f>VLOOKUP(G1587,Spectrum.Pricing.Table!$C$7:$H$11,4,0)</f>
        <v>#N/A</v>
      </c>
      <c r="J1587" s="26">
        <v>70</v>
      </c>
      <c r="K1587" s="24" t="e">
        <f t="shared" si="49"/>
        <v>#N/A</v>
      </c>
    </row>
    <row r="1588" spans="1:11" x14ac:dyDescent="0.3">
      <c r="A1588" s="1">
        <v>29186</v>
      </c>
      <c r="B1588" t="s">
        <v>2706</v>
      </c>
      <c r="C1588" t="s">
        <v>2707</v>
      </c>
      <c r="D1588" s="3">
        <v>18145</v>
      </c>
      <c r="E1588" s="26">
        <v>499.15</v>
      </c>
      <c r="F1588" s="26">
        <f t="shared" si="48"/>
        <v>36.351798056696389</v>
      </c>
      <c r="G1588" s="21">
        <f>IF(F1588&lt;=86,Spectrum.Pricing.Table!$C$8, IF(F1588&lt;=499,Spectrum.Pricing.Table!$C$9,IF(F1588&lt;=999,Spectrum.Pricing.Table!$C$10,IF(F1588&gt;1000,Spectrum.Pricing.Table!$C$11))))</f>
        <v>0</v>
      </c>
      <c r="H1588" s="22" t="e">
        <f>VLOOKUP(G1588,Spectrum.Pricing.Table!$C$7:$H$11,3,0)</f>
        <v>#N/A</v>
      </c>
      <c r="I1588" s="28" t="e">
        <f>VLOOKUP(G1588,Spectrum.Pricing.Table!$C$7:$H$11,4,0)</f>
        <v>#N/A</v>
      </c>
      <c r="J1588" s="26">
        <v>70</v>
      </c>
      <c r="K1588" s="24" t="e">
        <f t="shared" si="49"/>
        <v>#N/A</v>
      </c>
    </row>
    <row r="1589" spans="1:11" x14ac:dyDescent="0.3">
      <c r="A1589" s="1">
        <v>29207</v>
      </c>
      <c r="B1589" t="s">
        <v>2719</v>
      </c>
      <c r="C1589" t="s">
        <v>2720</v>
      </c>
      <c r="D1589" s="3">
        <v>29968</v>
      </c>
      <c r="E1589" s="26">
        <v>823.22</v>
      </c>
      <c r="F1589" s="26">
        <f t="shared" si="48"/>
        <v>36.403391559971816</v>
      </c>
      <c r="G1589" s="21">
        <f>IF(F1589&lt;=86,Spectrum.Pricing.Table!$C$8, IF(F1589&lt;=499,Spectrum.Pricing.Table!$C$9,IF(F1589&lt;=999,Spectrum.Pricing.Table!$C$10,IF(F1589&gt;1000,Spectrum.Pricing.Table!$C$11))))</f>
        <v>0</v>
      </c>
      <c r="H1589" s="22" t="e">
        <f>VLOOKUP(G1589,Spectrum.Pricing.Table!$C$7:$H$11,3,0)</f>
        <v>#N/A</v>
      </c>
      <c r="I1589" s="28" t="e">
        <f>VLOOKUP(G1589,Spectrum.Pricing.Table!$C$7:$H$11,4,0)</f>
        <v>#N/A</v>
      </c>
      <c r="J1589" s="26">
        <v>70</v>
      </c>
      <c r="K1589" s="24" t="e">
        <f t="shared" si="49"/>
        <v>#N/A</v>
      </c>
    </row>
    <row r="1590" spans="1:11" x14ac:dyDescent="0.3">
      <c r="A1590" s="1">
        <v>29209</v>
      </c>
      <c r="B1590" t="s">
        <v>2721</v>
      </c>
      <c r="C1590" t="s">
        <v>365</v>
      </c>
      <c r="D1590" s="3">
        <v>32202</v>
      </c>
      <c r="E1590" s="26">
        <v>464.03</v>
      </c>
      <c r="F1590" s="26">
        <f t="shared" si="48"/>
        <v>69.396375234359851</v>
      </c>
      <c r="G1590" s="21">
        <f>IF(F1590&lt;=86,Spectrum.Pricing.Table!$C$8, IF(F1590&lt;=499,Spectrum.Pricing.Table!$C$9,IF(F1590&lt;=999,Spectrum.Pricing.Table!$C$10,IF(F1590&gt;1000,Spectrum.Pricing.Table!$C$11))))</f>
        <v>0</v>
      </c>
      <c r="H1590" s="22" t="e">
        <f>VLOOKUP(G1590,Spectrum.Pricing.Table!$C$7:$H$11,3,0)</f>
        <v>#N/A</v>
      </c>
      <c r="I1590" s="28" t="e">
        <f>VLOOKUP(G1590,Spectrum.Pricing.Table!$C$7:$H$11,4,0)</f>
        <v>#N/A</v>
      </c>
      <c r="J1590" s="26">
        <v>70</v>
      </c>
      <c r="K1590" s="24" t="e">
        <f t="shared" si="49"/>
        <v>#N/A</v>
      </c>
    </row>
    <row r="1591" spans="1:11" x14ac:dyDescent="0.3">
      <c r="A1591" s="1">
        <v>29211</v>
      </c>
      <c r="B1591" t="s">
        <v>2722</v>
      </c>
      <c r="C1591" t="s">
        <v>1406</v>
      </c>
      <c r="D1591" s="3">
        <v>6714</v>
      </c>
      <c r="E1591" s="26">
        <v>647.98</v>
      </c>
      <c r="F1591" s="26">
        <f t="shared" si="48"/>
        <v>10.361430908361369</v>
      </c>
      <c r="G1591" s="21">
        <f>IF(F1591&lt;=86,Spectrum.Pricing.Table!$C$8, IF(F1591&lt;=499,Spectrum.Pricing.Table!$C$9,IF(F1591&lt;=999,Spectrum.Pricing.Table!$C$10,IF(F1591&gt;1000,Spectrum.Pricing.Table!$C$11))))</f>
        <v>0</v>
      </c>
      <c r="H1591" s="22" t="e">
        <f>VLOOKUP(G1591,Spectrum.Pricing.Table!$C$7:$H$11,3,0)</f>
        <v>#N/A</v>
      </c>
      <c r="I1591" s="28" t="e">
        <f>VLOOKUP(G1591,Spectrum.Pricing.Table!$C$7:$H$11,4,0)</f>
        <v>#N/A</v>
      </c>
      <c r="J1591" s="26">
        <v>70</v>
      </c>
      <c r="K1591" s="24" t="e">
        <f t="shared" si="49"/>
        <v>#N/A</v>
      </c>
    </row>
    <row r="1592" spans="1:11" x14ac:dyDescent="0.3">
      <c r="A1592" s="1">
        <v>29213</v>
      </c>
      <c r="B1592" t="s">
        <v>2723</v>
      </c>
      <c r="C1592" t="s">
        <v>2724</v>
      </c>
      <c r="D1592" s="3">
        <v>51675</v>
      </c>
      <c r="E1592" s="26">
        <v>632.44000000000005</v>
      </c>
      <c r="F1592" s="26">
        <f t="shared" si="48"/>
        <v>81.707355638479527</v>
      </c>
      <c r="G1592" s="21">
        <f>IF(F1592&lt;=86,Spectrum.Pricing.Table!$C$8, IF(F1592&lt;=499,Spectrum.Pricing.Table!$C$9,IF(F1592&lt;=999,Spectrum.Pricing.Table!$C$10,IF(F1592&gt;1000,Spectrum.Pricing.Table!$C$11))))</f>
        <v>0</v>
      </c>
      <c r="H1592" s="22" t="e">
        <f>VLOOKUP(G1592,Spectrum.Pricing.Table!$C$7:$H$11,3,0)</f>
        <v>#N/A</v>
      </c>
      <c r="I1592" s="28" t="e">
        <f>VLOOKUP(G1592,Spectrum.Pricing.Table!$C$7:$H$11,4,0)</f>
        <v>#N/A</v>
      </c>
      <c r="J1592" s="26">
        <v>70</v>
      </c>
      <c r="K1592" s="24" t="e">
        <f t="shared" si="49"/>
        <v>#N/A</v>
      </c>
    </row>
    <row r="1593" spans="1:11" x14ac:dyDescent="0.3">
      <c r="A1593" s="1">
        <v>29215</v>
      </c>
      <c r="B1593" t="s">
        <v>2725</v>
      </c>
      <c r="C1593" t="s">
        <v>2726</v>
      </c>
      <c r="D1593" s="3">
        <v>26008</v>
      </c>
      <c r="E1593" s="26">
        <v>1177.27</v>
      </c>
      <c r="F1593" s="26">
        <f t="shared" si="48"/>
        <v>22.091788629626169</v>
      </c>
      <c r="G1593" s="21">
        <f>IF(F1593&lt;=86,Spectrum.Pricing.Table!$C$8, IF(F1593&lt;=499,Spectrum.Pricing.Table!$C$9,IF(F1593&lt;=999,Spectrum.Pricing.Table!$C$10,IF(F1593&gt;1000,Spectrum.Pricing.Table!$C$11))))</f>
        <v>0</v>
      </c>
      <c r="H1593" s="22" t="e">
        <f>VLOOKUP(G1593,Spectrum.Pricing.Table!$C$7:$H$11,3,0)</f>
        <v>#N/A</v>
      </c>
      <c r="I1593" s="28" t="e">
        <f>VLOOKUP(G1593,Spectrum.Pricing.Table!$C$7:$H$11,4,0)</f>
        <v>#N/A</v>
      </c>
      <c r="J1593" s="26">
        <v>70</v>
      </c>
      <c r="K1593" s="24" t="e">
        <f t="shared" si="49"/>
        <v>#N/A</v>
      </c>
    </row>
    <row r="1594" spans="1:11" x14ac:dyDescent="0.3">
      <c r="A1594" s="1">
        <v>29217</v>
      </c>
      <c r="B1594" t="s">
        <v>2727</v>
      </c>
      <c r="C1594" t="s">
        <v>2728</v>
      </c>
      <c r="D1594" s="3">
        <v>21159</v>
      </c>
      <c r="E1594" s="26">
        <v>826.4</v>
      </c>
      <c r="F1594" s="26">
        <f t="shared" si="48"/>
        <v>25.603823814133591</v>
      </c>
      <c r="G1594" s="21">
        <f>IF(F1594&lt;=86,Spectrum.Pricing.Table!$C$8, IF(F1594&lt;=499,Spectrum.Pricing.Table!$C$9,IF(F1594&lt;=999,Spectrum.Pricing.Table!$C$10,IF(F1594&gt;1000,Spectrum.Pricing.Table!$C$11))))</f>
        <v>0</v>
      </c>
      <c r="H1594" s="22" t="e">
        <f>VLOOKUP(G1594,Spectrum.Pricing.Table!$C$7:$H$11,3,0)</f>
        <v>#N/A</v>
      </c>
      <c r="I1594" s="28" t="e">
        <f>VLOOKUP(G1594,Spectrum.Pricing.Table!$C$7:$H$11,4,0)</f>
        <v>#N/A</v>
      </c>
      <c r="J1594" s="26">
        <v>70</v>
      </c>
      <c r="K1594" s="24" t="e">
        <f t="shared" si="49"/>
        <v>#N/A</v>
      </c>
    </row>
    <row r="1595" spans="1:11" x14ac:dyDescent="0.3">
      <c r="A1595" s="1">
        <v>29219</v>
      </c>
      <c r="B1595" t="s">
        <v>2729</v>
      </c>
      <c r="C1595" t="s">
        <v>1025</v>
      </c>
      <c r="D1595" s="3">
        <v>32513</v>
      </c>
      <c r="E1595" s="26">
        <v>428.6</v>
      </c>
      <c r="F1595" s="26">
        <f t="shared" si="48"/>
        <v>75.858609426038257</v>
      </c>
      <c r="G1595" s="21">
        <f>IF(F1595&lt;=86,Spectrum.Pricing.Table!$C$8, IF(F1595&lt;=499,Spectrum.Pricing.Table!$C$9,IF(F1595&lt;=999,Spectrum.Pricing.Table!$C$10,IF(F1595&gt;1000,Spectrum.Pricing.Table!$C$11))))</f>
        <v>0</v>
      </c>
      <c r="H1595" s="22" t="e">
        <f>VLOOKUP(G1595,Spectrum.Pricing.Table!$C$7:$H$11,3,0)</f>
        <v>#N/A</v>
      </c>
      <c r="I1595" s="28" t="e">
        <f>VLOOKUP(G1595,Spectrum.Pricing.Table!$C$7:$H$11,4,0)</f>
        <v>#N/A</v>
      </c>
      <c r="J1595" s="26">
        <v>70</v>
      </c>
      <c r="K1595" s="24" t="e">
        <f t="shared" si="49"/>
        <v>#N/A</v>
      </c>
    </row>
    <row r="1596" spans="1:11" x14ac:dyDescent="0.3">
      <c r="A1596" s="1">
        <v>29221</v>
      </c>
      <c r="B1596" t="s">
        <v>2730</v>
      </c>
      <c r="C1596" t="s">
        <v>142</v>
      </c>
      <c r="D1596" s="3">
        <v>25195</v>
      </c>
      <c r="E1596" s="26">
        <v>759.91</v>
      </c>
      <c r="F1596" s="26">
        <f t="shared" si="48"/>
        <v>33.15524206813965</v>
      </c>
      <c r="G1596" s="21">
        <f>IF(F1596&lt;=86,Spectrum.Pricing.Table!$C$8, IF(F1596&lt;=499,Spectrum.Pricing.Table!$C$9,IF(F1596&lt;=999,Spectrum.Pricing.Table!$C$10,IF(F1596&gt;1000,Spectrum.Pricing.Table!$C$11))))</f>
        <v>0</v>
      </c>
      <c r="H1596" s="22" t="e">
        <f>VLOOKUP(G1596,Spectrum.Pricing.Table!$C$7:$H$11,3,0)</f>
        <v>#N/A</v>
      </c>
      <c r="I1596" s="28" t="e">
        <f>VLOOKUP(G1596,Spectrum.Pricing.Table!$C$7:$H$11,4,0)</f>
        <v>#N/A</v>
      </c>
      <c r="J1596" s="26">
        <v>70</v>
      </c>
      <c r="K1596" s="24" t="e">
        <f t="shared" si="49"/>
        <v>#N/A</v>
      </c>
    </row>
    <row r="1597" spans="1:11" x14ac:dyDescent="0.3">
      <c r="A1597" s="1">
        <v>29223</v>
      </c>
      <c r="B1597" t="s">
        <v>2731</v>
      </c>
      <c r="C1597" t="s">
        <v>1028</v>
      </c>
      <c r="D1597" s="3">
        <v>13521</v>
      </c>
      <c r="E1597" s="26">
        <v>759.18</v>
      </c>
      <c r="F1597" s="26">
        <f t="shared" si="48"/>
        <v>17.810005532284833</v>
      </c>
      <c r="G1597" s="21">
        <f>IF(F1597&lt;=86,Spectrum.Pricing.Table!$C$8, IF(F1597&lt;=499,Spectrum.Pricing.Table!$C$9,IF(F1597&lt;=999,Spectrum.Pricing.Table!$C$10,IF(F1597&gt;1000,Spectrum.Pricing.Table!$C$11))))</f>
        <v>0</v>
      </c>
      <c r="H1597" s="22" t="e">
        <f>VLOOKUP(G1597,Spectrum.Pricing.Table!$C$7:$H$11,3,0)</f>
        <v>#N/A</v>
      </c>
      <c r="I1597" s="28" t="e">
        <f>VLOOKUP(G1597,Spectrum.Pricing.Table!$C$7:$H$11,4,0)</f>
        <v>#N/A</v>
      </c>
      <c r="J1597" s="26">
        <v>70</v>
      </c>
      <c r="K1597" s="24" t="e">
        <f t="shared" si="49"/>
        <v>#N/A</v>
      </c>
    </row>
    <row r="1598" spans="1:11" x14ac:dyDescent="0.3">
      <c r="A1598" s="1">
        <v>29225</v>
      </c>
      <c r="B1598" t="s">
        <v>2732</v>
      </c>
      <c r="C1598" t="s">
        <v>1030</v>
      </c>
      <c r="D1598" s="3">
        <v>36202</v>
      </c>
      <c r="E1598" s="26">
        <v>592.55999999999995</v>
      </c>
      <c r="F1598" s="26">
        <f t="shared" si="48"/>
        <v>61.094235182935066</v>
      </c>
      <c r="G1598" s="21">
        <f>IF(F1598&lt;=86,Spectrum.Pricing.Table!$C$8, IF(F1598&lt;=499,Spectrum.Pricing.Table!$C$9,IF(F1598&lt;=999,Spectrum.Pricing.Table!$C$10,IF(F1598&gt;1000,Spectrum.Pricing.Table!$C$11))))</f>
        <v>0</v>
      </c>
      <c r="H1598" s="22" t="e">
        <f>VLOOKUP(G1598,Spectrum.Pricing.Table!$C$7:$H$11,3,0)</f>
        <v>#N/A</v>
      </c>
      <c r="I1598" s="28" t="e">
        <f>VLOOKUP(G1598,Spectrum.Pricing.Table!$C$7:$H$11,4,0)</f>
        <v>#N/A</v>
      </c>
      <c r="J1598" s="26">
        <v>70</v>
      </c>
      <c r="K1598" s="24" t="e">
        <f t="shared" si="49"/>
        <v>#N/A</v>
      </c>
    </row>
    <row r="1599" spans="1:11" x14ac:dyDescent="0.3">
      <c r="A1599" s="1">
        <v>29227</v>
      </c>
      <c r="B1599" t="s">
        <v>2733</v>
      </c>
      <c r="C1599" t="s">
        <v>1042</v>
      </c>
      <c r="D1599" s="3">
        <v>2171</v>
      </c>
      <c r="E1599" s="26">
        <v>266.61</v>
      </c>
      <c r="F1599" s="26">
        <f t="shared" si="48"/>
        <v>8.1429803833314569</v>
      </c>
      <c r="G1599" s="21">
        <f>IF(F1599&lt;=86,Spectrum.Pricing.Table!$C$8, IF(F1599&lt;=499,Spectrum.Pricing.Table!$C$9,IF(F1599&lt;=999,Spectrum.Pricing.Table!$C$10,IF(F1599&gt;1000,Spectrum.Pricing.Table!$C$11))))</f>
        <v>0</v>
      </c>
      <c r="H1599" s="22" t="e">
        <f>VLOOKUP(G1599,Spectrum.Pricing.Table!$C$7:$H$11,3,0)</f>
        <v>#N/A</v>
      </c>
      <c r="I1599" s="28" t="e">
        <f>VLOOKUP(G1599,Spectrum.Pricing.Table!$C$7:$H$11,4,0)</f>
        <v>#N/A</v>
      </c>
      <c r="J1599" s="26">
        <v>70</v>
      </c>
      <c r="K1599" s="24" t="e">
        <f t="shared" si="49"/>
        <v>#N/A</v>
      </c>
    </row>
    <row r="1600" spans="1:11" x14ac:dyDescent="0.3">
      <c r="A1600" s="1">
        <v>29229</v>
      </c>
      <c r="B1600" t="s">
        <v>2734</v>
      </c>
      <c r="C1600" t="s">
        <v>1576</v>
      </c>
      <c r="D1600" s="3">
        <v>18815</v>
      </c>
      <c r="E1600" s="26">
        <v>681.77</v>
      </c>
      <c r="F1600" s="26">
        <f t="shared" si="48"/>
        <v>27.597283541370256</v>
      </c>
      <c r="G1600" s="21">
        <f>IF(F1600&lt;=86,Spectrum.Pricing.Table!$C$8, IF(F1600&lt;=499,Spectrum.Pricing.Table!$C$9,IF(F1600&lt;=999,Spectrum.Pricing.Table!$C$10,IF(F1600&gt;1000,Spectrum.Pricing.Table!$C$11))))</f>
        <v>0</v>
      </c>
      <c r="H1600" s="22" t="e">
        <f>VLOOKUP(G1600,Spectrum.Pricing.Table!$C$7:$H$11,3,0)</f>
        <v>#N/A</v>
      </c>
      <c r="I1600" s="28" t="e">
        <f>VLOOKUP(G1600,Spectrum.Pricing.Table!$C$7:$H$11,4,0)</f>
        <v>#N/A</v>
      </c>
      <c r="J1600" s="26">
        <v>70</v>
      </c>
      <c r="K1600" s="24" t="e">
        <f t="shared" si="49"/>
        <v>#N/A</v>
      </c>
    </row>
    <row r="1601" spans="1:11" x14ac:dyDescent="0.3">
      <c r="A1601" s="1">
        <v>30001</v>
      </c>
      <c r="B1601" t="s">
        <v>2739</v>
      </c>
      <c r="C1601" t="s">
        <v>2740</v>
      </c>
      <c r="D1601" s="3">
        <v>9246</v>
      </c>
      <c r="E1601" s="26">
        <v>5541.62</v>
      </c>
      <c r="F1601" s="26">
        <f t="shared" si="48"/>
        <v>1.6684651780526272</v>
      </c>
      <c r="G1601" s="21">
        <f>IF(F1601&lt;=86,Spectrum.Pricing.Table!$C$8, IF(F1601&lt;=499,Spectrum.Pricing.Table!$C$9,IF(F1601&lt;=999,Spectrum.Pricing.Table!$C$10,IF(F1601&gt;1000,Spectrum.Pricing.Table!$C$11))))</f>
        <v>0</v>
      </c>
      <c r="H1601" s="22" t="e">
        <f>VLOOKUP(G1601,Spectrum.Pricing.Table!$C$7:$H$11,3,0)</f>
        <v>#N/A</v>
      </c>
      <c r="I1601" s="28" t="e">
        <f>VLOOKUP(G1601,Spectrum.Pricing.Table!$C$7:$H$11,4,0)</f>
        <v>#N/A</v>
      </c>
      <c r="J1601" s="26">
        <v>70</v>
      </c>
      <c r="K1601" s="24" t="e">
        <f t="shared" si="49"/>
        <v>#N/A</v>
      </c>
    </row>
    <row r="1602" spans="1:11" x14ac:dyDescent="0.3">
      <c r="A1602" s="1">
        <v>30003</v>
      </c>
      <c r="B1602" t="s">
        <v>2741</v>
      </c>
      <c r="C1602" t="s">
        <v>2742</v>
      </c>
      <c r="D1602" s="3">
        <v>12865</v>
      </c>
      <c r="E1602" s="26">
        <v>4995.46</v>
      </c>
      <c r="F1602" s="26">
        <f t="shared" ref="F1602:F1665" si="50">D1602/E1602</f>
        <v>2.5753384072738048</v>
      </c>
      <c r="G1602" s="21">
        <f>IF(F1602&lt;=86,Spectrum.Pricing.Table!$C$8, IF(F1602&lt;=499,Spectrum.Pricing.Table!$C$9,IF(F1602&lt;=999,Spectrum.Pricing.Table!$C$10,IF(F1602&gt;1000,Spectrum.Pricing.Table!$C$11))))</f>
        <v>0</v>
      </c>
      <c r="H1602" s="22" t="e">
        <f>VLOOKUP(G1602,Spectrum.Pricing.Table!$C$7:$H$11,3,0)</f>
        <v>#N/A</v>
      </c>
      <c r="I1602" s="28" t="e">
        <f>VLOOKUP(G1602,Spectrum.Pricing.Table!$C$7:$H$11,4,0)</f>
        <v>#N/A</v>
      </c>
      <c r="J1602" s="26">
        <v>70</v>
      </c>
      <c r="K1602" s="24" t="e">
        <f t="shared" ref="K1602:K1665" si="51">D1602*I1602*J1602</f>
        <v>#N/A</v>
      </c>
    </row>
    <row r="1603" spans="1:11" x14ac:dyDescent="0.3">
      <c r="A1603" s="1">
        <v>30005</v>
      </c>
      <c r="B1603" t="s">
        <v>2743</v>
      </c>
      <c r="C1603" t="s">
        <v>1070</v>
      </c>
      <c r="D1603" s="3">
        <v>6491</v>
      </c>
      <c r="E1603" s="26">
        <v>4227.55</v>
      </c>
      <c r="F1603" s="26">
        <f t="shared" si="50"/>
        <v>1.5354046670057124</v>
      </c>
      <c r="G1603" s="21">
        <f>IF(F1603&lt;=86,Spectrum.Pricing.Table!$C$8, IF(F1603&lt;=499,Spectrum.Pricing.Table!$C$9,IF(F1603&lt;=999,Spectrum.Pricing.Table!$C$10,IF(F1603&gt;1000,Spectrum.Pricing.Table!$C$11))))</f>
        <v>0</v>
      </c>
      <c r="H1603" s="22" t="e">
        <f>VLOOKUP(G1603,Spectrum.Pricing.Table!$C$7:$H$11,3,0)</f>
        <v>#N/A</v>
      </c>
      <c r="I1603" s="28" t="e">
        <f>VLOOKUP(G1603,Spectrum.Pricing.Table!$C$7:$H$11,4,0)</f>
        <v>#N/A</v>
      </c>
      <c r="J1603" s="26">
        <v>70</v>
      </c>
      <c r="K1603" s="24" t="e">
        <f t="shared" si="51"/>
        <v>#N/A</v>
      </c>
    </row>
    <row r="1604" spans="1:11" x14ac:dyDescent="0.3">
      <c r="A1604" s="1">
        <v>30007</v>
      </c>
      <c r="B1604" t="s">
        <v>2744</v>
      </c>
      <c r="C1604" t="s">
        <v>2745</v>
      </c>
      <c r="D1604" s="3">
        <v>5612</v>
      </c>
      <c r="E1604" s="26">
        <v>1192.54</v>
      </c>
      <c r="F1604" s="26">
        <f t="shared" si="50"/>
        <v>4.7059218139433483</v>
      </c>
      <c r="G1604" s="21">
        <f>IF(F1604&lt;=86,Spectrum.Pricing.Table!$C$8, IF(F1604&lt;=499,Spectrum.Pricing.Table!$C$9,IF(F1604&lt;=999,Spectrum.Pricing.Table!$C$10,IF(F1604&gt;1000,Spectrum.Pricing.Table!$C$11))))</f>
        <v>0</v>
      </c>
      <c r="H1604" s="22" t="e">
        <f>VLOOKUP(G1604,Spectrum.Pricing.Table!$C$7:$H$11,3,0)</f>
        <v>#N/A</v>
      </c>
      <c r="I1604" s="28" t="e">
        <f>VLOOKUP(G1604,Spectrum.Pricing.Table!$C$7:$H$11,4,0)</f>
        <v>#N/A</v>
      </c>
      <c r="J1604" s="26">
        <v>70</v>
      </c>
      <c r="K1604" s="24" t="e">
        <f t="shared" si="51"/>
        <v>#N/A</v>
      </c>
    </row>
    <row r="1605" spans="1:11" x14ac:dyDescent="0.3">
      <c r="A1605" s="1">
        <v>30009</v>
      </c>
      <c r="B1605" t="s">
        <v>2746</v>
      </c>
      <c r="C1605" t="s">
        <v>2747</v>
      </c>
      <c r="D1605" s="3">
        <v>10078</v>
      </c>
      <c r="E1605" s="26">
        <v>2048.79</v>
      </c>
      <c r="F1605" s="26">
        <f t="shared" si="50"/>
        <v>4.9190009713050147</v>
      </c>
      <c r="G1605" s="21">
        <f>IF(F1605&lt;=86,Spectrum.Pricing.Table!$C$8, IF(F1605&lt;=499,Spectrum.Pricing.Table!$C$9,IF(F1605&lt;=999,Spectrum.Pricing.Table!$C$10,IF(F1605&gt;1000,Spectrum.Pricing.Table!$C$11))))</f>
        <v>0</v>
      </c>
      <c r="H1605" s="22" t="e">
        <f>VLOOKUP(G1605,Spectrum.Pricing.Table!$C$7:$H$11,3,0)</f>
        <v>#N/A</v>
      </c>
      <c r="I1605" s="28" t="e">
        <f>VLOOKUP(G1605,Spectrum.Pricing.Table!$C$7:$H$11,4,0)</f>
        <v>#N/A</v>
      </c>
      <c r="J1605" s="26">
        <v>70</v>
      </c>
      <c r="K1605" s="24" t="e">
        <f t="shared" si="51"/>
        <v>#N/A</v>
      </c>
    </row>
    <row r="1606" spans="1:11" x14ac:dyDescent="0.3">
      <c r="A1606" s="1">
        <v>30011</v>
      </c>
      <c r="B1606" t="s">
        <v>2748</v>
      </c>
      <c r="C1606" t="s">
        <v>1789</v>
      </c>
      <c r="D1606" s="3">
        <v>1160</v>
      </c>
      <c r="E1606" s="26">
        <v>3340.75</v>
      </c>
      <c r="F1606" s="27">
        <f t="shared" si="50"/>
        <v>0.34722741899274118</v>
      </c>
      <c r="G1606" s="21">
        <f>IF(F1606&lt;=86,Spectrum.Pricing.Table!$C$8, IF(F1606&lt;=499,Spectrum.Pricing.Table!$C$9,IF(F1606&lt;=999,Spectrum.Pricing.Table!$C$10,IF(F1606&gt;1000,Spectrum.Pricing.Table!$C$11))))</f>
        <v>0</v>
      </c>
      <c r="H1606" s="22" t="e">
        <f>VLOOKUP(G1606,Spectrum.Pricing.Table!$C$7:$H$11,3,0)</f>
        <v>#N/A</v>
      </c>
      <c r="I1606" s="28" t="e">
        <f>VLOOKUP(G1606,Spectrum.Pricing.Table!$C$7:$H$11,4,0)</f>
        <v>#N/A</v>
      </c>
      <c r="J1606" s="26">
        <v>70</v>
      </c>
      <c r="K1606" s="24" t="e">
        <f t="shared" si="51"/>
        <v>#N/A</v>
      </c>
    </row>
    <row r="1607" spans="1:11" x14ac:dyDescent="0.3">
      <c r="A1607" s="1">
        <v>30013</v>
      </c>
      <c r="B1607" t="s">
        <v>2749</v>
      </c>
      <c r="C1607" t="s">
        <v>2750</v>
      </c>
      <c r="D1607" s="3">
        <v>81327</v>
      </c>
      <c r="E1607" s="26">
        <v>2698.16</v>
      </c>
      <c r="F1607" s="26">
        <f t="shared" si="50"/>
        <v>30.141652088830909</v>
      </c>
      <c r="G1607" s="21">
        <f>IF(F1607&lt;=86,Spectrum.Pricing.Table!$C$8, IF(F1607&lt;=499,Spectrum.Pricing.Table!$C$9,IF(F1607&lt;=999,Spectrum.Pricing.Table!$C$10,IF(F1607&gt;1000,Spectrum.Pricing.Table!$C$11))))</f>
        <v>0</v>
      </c>
      <c r="H1607" s="22" t="e">
        <f>VLOOKUP(G1607,Spectrum.Pricing.Table!$C$7:$H$11,3,0)</f>
        <v>#N/A</v>
      </c>
      <c r="I1607" s="28" t="e">
        <f>VLOOKUP(G1607,Spectrum.Pricing.Table!$C$7:$H$11,4,0)</f>
        <v>#N/A</v>
      </c>
      <c r="J1607" s="26">
        <v>70</v>
      </c>
      <c r="K1607" s="24" t="e">
        <f t="shared" si="51"/>
        <v>#N/A</v>
      </c>
    </row>
    <row r="1608" spans="1:11" x14ac:dyDescent="0.3">
      <c r="A1608" s="1">
        <v>30015</v>
      </c>
      <c r="B1608" t="s">
        <v>2751</v>
      </c>
      <c r="C1608" t="s">
        <v>2752</v>
      </c>
      <c r="D1608" s="3">
        <v>5813</v>
      </c>
      <c r="E1608" s="26">
        <v>3972.49</v>
      </c>
      <c r="F1608" s="26">
        <f t="shared" si="50"/>
        <v>1.463313941633585</v>
      </c>
      <c r="G1608" s="21">
        <f>IF(F1608&lt;=86,Spectrum.Pricing.Table!$C$8, IF(F1608&lt;=499,Spectrum.Pricing.Table!$C$9,IF(F1608&lt;=999,Spectrum.Pricing.Table!$C$10,IF(F1608&gt;1000,Spectrum.Pricing.Table!$C$11))))</f>
        <v>0</v>
      </c>
      <c r="H1608" s="22" t="e">
        <f>VLOOKUP(G1608,Spectrum.Pricing.Table!$C$7:$H$11,3,0)</f>
        <v>#N/A</v>
      </c>
      <c r="I1608" s="28" t="e">
        <f>VLOOKUP(G1608,Spectrum.Pricing.Table!$C$7:$H$11,4,0)</f>
        <v>#N/A</v>
      </c>
      <c r="J1608" s="26">
        <v>70</v>
      </c>
      <c r="K1608" s="24" t="e">
        <f t="shared" si="51"/>
        <v>#N/A</v>
      </c>
    </row>
    <row r="1609" spans="1:11" x14ac:dyDescent="0.3">
      <c r="A1609" s="1">
        <v>30017</v>
      </c>
      <c r="B1609" t="s">
        <v>2753</v>
      </c>
      <c r="C1609" t="s">
        <v>525</v>
      </c>
      <c r="D1609" s="3">
        <v>11699</v>
      </c>
      <c r="E1609" s="26">
        <v>3783.36</v>
      </c>
      <c r="F1609" s="26">
        <f t="shared" si="50"/>
        <v>3.0922249006174405</v>
      </c>
      <c r="G1609" s="21">
        <f>IF(F1609&lt;=86,Spectrum.Pricing.Table!$C$8, IF(F1609&lt;=499,Spectrum.Pricing.Table!$C$9,IF(F1609&lt;=999,Spectrum.Pricing.Table!$C$10,IF(F1609&gt;1000,Spectrum.Pricing.Table!$C$11))))</f>
        <v>0</v>
      </c>
      <c r="H1609" s="22" t="e">
        <f>VLOOKUP(G1609,Spectrum.Pricing.Table!$C$7:$H$11,3,0)</f>
        <v>#N/A</v>
      </c>
      <c r="I1609" s="28" t="e">
        <f>VLOOKUP(G1609,Spectrum.Pricing.Table!$C$7:$H$11,4,0)</f>
        <v>#N/A</v>
      </c>
      <c r="J1609" s="26">
        <v>70</v>
      </c>
      <c r="K1609" s="24" t="e">
        <f t="shared" si="51"/>
        <v>#N/A</v>
      </c>
    </row>
    <row r="1610" spans="1:11" x14ac:dyDescent="0.3">
      <c r="A1610" s="1">
        <v>30019</v>
      </c>
      <c r="B1610" t="s">
        <v>2754</v>
      </c>
      <c r="C1610" t="s">
        <v>2755</v>
      </c>
      <c r="D1610" s="3">
        <v>1751</v>
      </c>
      <c r="E1610" s="26">
        <v>1426.1</v>
      </c>
      <c r="F1610" s="26">
        <f t="shared" si="50"/>
        <v>1.227824135754856</v>
      </c>
      <c r="G1610" s="21">
        <f>IF(F1610&lt;=86,Spectrum.Pricing.Table!$C$8, IF(F1610&lt;=499,Spectrum.Pricing.Table!$C$9,IF(F1610&lt;=999,Spectrum.Pricing.Table!$C$10,IF(F1610&gt;1000,Spectrum.Pricing.Table!$C$11))))</f>
        <v>0</v>
      </c>
      <c r="H1610" s="22" t="e">
        <f>VLOOKUP(G1610,Spectrum.Pricing.Table!$C$7:$H$11,3,0)</f>
        <v>#N/A</v>
      </c>
      <c r="I1610" s="28" t="e">
        <f>VLOOKUP(G1610,Spectrum.Pricing.Table!$C$7:$H$11,4,0)</f>
        <v>#N/A</v>
      </c>
      <c r="J1610" s="26">
        <v>70</v>
      </c>
      <c r="K1610" s="24" t="e">
        <f t="shared" si="51"/>
        <v>#N/A</v>
      </c>
    </row>
    <row r="1611" spans="1:11" x14ac:dyDescent="0.3">
      <c r="A1611" s="1">
        <v>30021</v>
      </c>
      <c r="B1611" t="s">
        <v>2756</v>
      </c>
      <c r="C1611" t="s">
        <v>845</v>
      </c>
      <c r="D1611" s="3">
        <v>8966</v>
      </c>
      <c r="E1611" s="26">
        <v>2371.86</v>
      </c>
      <c r="F1611" s="26">
        <f t="shared" si="50"/>
        <v>3.7801556584284062</v>
      </c>
      <c r="G1611" s="21">
        <f>IF(F1611&lt;=86,Spectrum.Pricing.Table!$C$8, IF(F1611&lt;=499,Spectrum.Pricing.Table!$C$9,IF(F1611&lt;=999,Spectrum.Pricing.Table!$C$10,IF(F1611&gt;1000,Spectrum.Pricing.Table!$C$11))))</f>
        <v>0</v>
      </c>
      <c r="H1611" s="22" t="e">
        <f>VLOOKUP(G1611,Spectrum.Pricing.Table!$C$7:$H$11,3,0)</f>
        <v>#N/A</v>
      </c>
      <c r="I1611" s="28" t="e">
        <f>VLOOKUP(G1611,Spectrum.Pricing.Table!$C$7:$H$11,4,0)</f>
        <v>#N/A</v>
      </c>
      <c r="J1611" s="26">
        <v>70</v>
      </c>
      <c r="K1611" s="24" t="e">
        <f t="shared" si="51"/>
        <v>#N/A</v>
      </c>
    </row>
    <row r="1612" spans="1:11" x14ac:dyDescent="0.3">
      <c r="A1612" s="1">
        <v>30023</v>
      </c>
      <c r="B1612" t="s">
        <v>2757</v>
      </c>
      <c r="C1612" t="s">
        <v>2758</v>
      </c>
      <c r="D1612" s="3">
        <v>9298</v>
      </c>
      <c r="E1612" s="26">
        <v>736.53</v>
      </c>
      <c r="F1612" s="26">
        <f t="shared" si="50"/>
        <v>12.624061477468672</v>
      </c>
      <c r="G1612" s="21">
        <f>IF(F1612&lt;=86,Spectrum.Pricing.Table!$C$8, IF(F1612&lt;=499,Spectrum.Pricing.Table!$C$9,IF(F1612&lt;=999,Spectrum.Pricing.Table!$C$10,IF(F1612&gt;1000,Spectrum.Pricing.Table!$C$11))))</f>
        <v>0</v>
      </c>
      <c r="H1612" s="22" t="e">
        <f>VLOOKUP(G1612,Spectrum.Pricing.Table!$C$7:$H$11,3,0)</f>
        <v>#N/A</v>
      </c>
      <c r="I1612" s="28" t="e">
        <f>VLOOKUP(G1612,Spectrum.Pricing.Table!$C$7:$H$11,4,0)</f>
        <v>#N/A</v>
      </c>
      <c r="J1612" s="26">
        <v>70</v>
      </c>
      <c r="K1612" s="24" t="e">
        <f t="shared" si="51"/>
        <v>#N/A</v>
      </c>
    </row>
    <row r="1613" spans="1:11" x14ac:dyDescent="0.3">
      <c r="A1613" s="1">
        <v>30025</v>
      </c>
      <c r="B1613" t="s">
        <v>2759</v>
      </c>
      <c r="C1613" t="s">
        <v>2760</v>
      </c>
      <c r="D1613" s="3">
        <v>2890</v>
      </c>
      <c r="E1613" s="26">
        <v>1620.77</v>
      </c>
      <c r="F1613" s="26">
        <f t="shared" si="50"/>
        <v>1.783103092974327</v>
      </c>
      <c r="G1613" s="21">
        <f>IF(F1613&lt;=86,Spectrum.Pricing.Table!$C$8, IF(F1613&lt;=499,Spectrum.Pricing.Table!$C$9,IF(F1613&lt;=999,Spectrum.Pricing.Table!$C$10,IF(F1613&gt;1000,Spectrum.Pricing.Table!$C$11))))</f>
        <v>0</v>
      </c>
      <c r="H1613" s="22" t="e">
        <f>VLOOKUP(G1613,Spectrum.Pricing.Table!$C$7:$H$11,3,0)</f>
        <v>#N/A</v>
      </c>
      <c r="I1613" s="28" t="e">
        <f>VLOOKUP(G1613,Spectrum.Pricing.Table!$C$7:$H$11,4,0)</f>
        <v>#N/A</v>
      </c>
      <c r="J1613" s="26">
        <v>70</v>
      </c>
      <c r="K1613" s="24" t="e">
        <f t="shared" si="51"/>
        <v>#N/A</v>
      </c>
    </row>
    <row r="1614" spans="1:11" x14ac:dyDescent="0.3">
      <c r="A1614" s="1">
        <v>30027</v>
      </c>
      <c r="B1614" t="s">
        <v>2761</v>
      </c>
      <c r="C1614" t="s">
        <v>2762</v>
      </c>
      <c r="D1614" s="3">
        <v>11586</v>
      </c>
      <c r="E1614" s="26">
        <v>4339.8</v>
      </c>
      <c r="F1614" s="26">
        <f t="shared" si="50"/>
        <v>2.6697082814876261</v>
      </c>
      <c r="G1614" s="21">
        <f>IF(F1614&lt;=86,Spectrum.Pricing.Table!$C$8, IF(F1614&lt;=499,Spectrum.Pricing.Table!$C$9,IF(F1614&lt;=999,Spectrum.Pricing.Table!$C$10,IF(F1614&gt;1000,Spectrum.Pricing.Table!$C$11))))</f>
        <v>0</v>
      </c>
      <c r="H1614" s="22" t="e">
        <f>VLOOKUP(G1614,Spectrum.Pricing.Table!$C$7:$H$11,3,0)</f>
        <v>#N/A</v>
      </c>
      <c r="I1614" s="28" t="e">
        <f>VLOOKUP(G1614,Spectrum.Pricing.Table!$C$7:$H$11,4,0)</f>
        <v>#N/A</v>
      </c>
      <c r="J1614" s="26">
        <v>70</v>
      </c>
      <c r="K1614" s="24" t="e">
        <f t="shared" si="51"/>
        <v>#N/A</v>
      </c>
    </row>
    <row r="1615" spans="1:11" x14ac:dyDescent="0.3">
      <c r="A1615" s="1">
        <v>30029</v>
      </c>
      <c r="B1615" t="s">
        <v>2763</v>
      </c>
      <c r="C1615" t="s">
        <v>2764</v>
      </c>
      <c r="D1615" s="3">
        <v>90928</v>
      </c>
      <c r="E1615" s="26">
        <v>5087.66</v>
      </c>
      <c r="F1615" s="26">
        <f t="shared" si="50"/>
        <v>17.87226347672604</v>
      </c>
      <c r="G1615" s="21">
        <f>IF(F1615&lt;=86,Spectrum.Pricing.Table!$C$8, IF(F1615&lt;=499,Spectrum.Pricing.Table!$C$9,IF(F1615&lt;=999,Spectrum.Pricing.Table!$C$10,IF(F1615&gt;1000,Spectrum.Pricing.Table!$C$11))))</f>
        <v>0</v>
      </c>
      <c r="H1615" s="22" t="e">
        <f>VLOOKUP(G1615,Spectrum.Pricing.Table!$C$7:$H$11,3,0)</f>
        <v>#N/A</v>
      </c>
      <c r="I1615" s="28" t="e">
        <f>VLOOKUP(G1615,Spectrum.Pricing.Table!$C$7:$H$11,4,0)</f>
        <v>#N/A</v>
      </c>
      <c r="J1615" s="26">
        <v>70</v>
      </c>
      <c r="K1615" s="24" t="e">
        <f t="shared" si="51"/>
        <v>#N/A</v>
      </c>
    </row>
    <row r="1616" spans="1:11" x14ac:dyDescent="0.3">
      <c r="A1616" s="1">
        <v>30031</v>
      </c>
      <c r="B1616" t="s">
        <v>2765</v>
      </c>
      <c r="C1616" t="s">
        <v>1183</v>
      </c>
      <c r="D1616" s="3">
        <v>89513</v>
      </c>
      <c r="E1616" s="26">
        <v>2602.69</v>
      </c>
      <c r="F1616" s="26">
        <f t="shared" si="50"/>
        <v>34.392493919752255</v>
      </c>
      <c r="G1616" s="21">
        <f>IF(F1616&lt;=86,Spectrum.Pricing.Table!$C$8, IF(F1616&lt;=499,Spectrum.Pricing.Table!$C$9,IF(F1616&lt;=999,Spectrum.Pricing.Table!$C$10,IF(F1616&gt;1000,Spectrum.Pricing.Table!$C$11))))</f>
        <v>0</v>
      </c>
      <c r="H1616" s="22" t="e">
        <f>VLOOKUP(G1616,Spectrum.Pricing.Table!$C$7:$H$11,3,0)</f>
        <v>#N/A</v>
      </c>
      <c r="I1616" s="28" t="e">
        <f>VLOOKUP(G1616,Spectrum.Pricing.Table!$C$7:$H$11,4,0)</f>
        <v>#N/A</v>
      </c>
      <c r="J1616" s="26">
        <v>70</v>
      </c>
      <c r="K1616" s="24" t="e">
        <f t="shared" si="51"/>
        <v>#N/A</v>
      </c>
    </row>
    <row r="1617" spans="1:11" x14ac:dyDescent="0.3">
      <c r="A1617" s="1">
        <v>30033</v>
      </c>
      <c r="B1617" t="s">
        <v>2766</v>
      </c>
      <c r="C1617" t="s">
        <v>544</v>
      </c>
      <c r="D1617" s="3">
        <v>1206</v>
      </c>
      <c r="E1617" s="26">
        <v>4675.3599999999997</v>
      </c>
      <c r="F1617" s="27">
        <f t="shared" si="50"/>
        <v>0.25794805105916979</v>
      </c>
      <c r="G1617" s="21">
        <f>IF(F1617&lt;=86,Spectrum.Pricing.Table!$C$8, IF(F1617&lt;=499,Spectrum.Pricing.Table!$C$9,IF(F1617&lt;=999,Spectrum.Pricing.Table!$C$10,IF(F1617&gt;1000,Spectrum.Pricing.Table!$C$11))))</f>
        <v>0</v>
      </c>
      <c r="H1617" s="22" t="e">
        <f>VLOOKUP(G1617,Spectrum.Pricing.Table!$C$7:$H$11,3,0)</f>
        <v>#N/A</v>
      </c>
      <c r="I1617" s="28" t="e">
        <f>VLOOKUP(G1617,Spectrum.Pricing.Table!$C$7:$H$11,4,0)</f>
        <v>#N/A</v>
      </c>
      <c r="J1617" s="26">
        <v>70</v>
      </c>
      <c r="K1617" s="24" t="e">
        <f t="shared" si="51"/>
        <v>#N/A</v>
      </c>
    </row>
    <row r="1618" spans="1:11" x14ac:dyDescent="0.3">
      <c r="A1618" s="1">
        <v>30035</v>
      </c>
      <c r="B1618" t="s">
        <v>2767</v>
      </c>
      <c r="C1618" t="s">
        <v>2768</v>
      </c>
      <c r="D1618" s="3">
        <v>13399</v>
      </c>
      <c r="E1618" s="26">
        <v>2995.94</v>
      </c>
      <c r="F1618" s="26">
        <f t="shared" si="50"/>
        <v>4.4723859623356939</v>
      </c>
      <c r="G1618" s="21">
        <f>IF(F1618&lt;=86,Spectrum.Pricing.Table!$C$8, IF(F1618&lt;=499,Spectrum.Pricing.Table!$C$9,IF(F1618&lt;=999,Spectrum.Pricing.Table!$C$10,IF(F1618&gt;1000,Spectrum.Pricing.Table!$C$11))))</f>
        <v>0</v>
      </c>
      <c r="H1618" s="22" t="e">
        <f>VLOOKUP(G1618,Spectrum.Pricing.Table!$C$7:$H$11,3,0)</f>
        <v>#N/A</v>
      </c>
      <c r="I1618" s="28" t="e">
        <f>VLOOKUP(G1618,Spectrum.Pricing.Table!$C$7:$H$11,4,0)</f>
        <v>#N/A</v>
      </c>
      <c r="J1618" s="26">
        <v>70</v>
      </c>
      <c r="K1618" s="24" t="e">
        <f t="shared" si="51"/>
        <v>#N/A</v>
      </c>
    </row>
    <row r="1619" spans="1:11" x14ac:dyDescent="0.3">
      <c r="A1619" s="1">
        <v>30037</v>
      </c>
      <c r="B1619" t="s">
        <v>2769</v>
      </c>
      <c r="C1619" t="s">
        <v>2770</v>
      </c>
      <c r="D1619" s="3">
        <v>884</v>
      </c>
      <c r="E1619" s="26">
        <v>1175.3399999999999</v>
      </c>
      <c r="F1619" s="26">
        <f t="shared" si="50"/>
        <v>0.7521227900011912</v>
      </c>
      <c r="G1619" s="21">
        <f>IF(F1619&lt;=86,Spectrum.Pricing.Table!$C$8, IF(F1619&lt;=499,Spectrum.Pricing.Table!$C$9,IF(F1619&lt;=999,Spectrum.Pricing.Table!$C$10,IF(F1619&gt;1000,Spectrum.Pricing.Table!$C$11))))</f>
        <v>0</v>
      </c>
      <c r="H1619" s="22" t="e">
        <f>VLOOKUP(G1619,Spectrum.Pricing.Table!$C$7:$H$11,3,0)</f>
        <v>#N/A</v>
      </c>
      <c r="I1619" s="28" t="e">
        <f>VLOOKUP(G1619,Spectrum.Pricing.Table!$C$7:$H$11,4,0)</f>
        <v>#N/A</v>
      </c>
      <c r="J1619" s="26">
        <v>70</v>
      </c>
      <c r="K1619" s="24" t="e">
        <f t="shared" si="51"/>
        <v>#N/A</v>
      </c>
    </row>
    <row r="1620" spans="1:11" x14ac:dyDescent="0.3">
      <c r="A1620" s="1">
        <v>30039</v>
      </c>
      <c r="B1620" t="s">
        <v>2771</v>
      </c>
      <c r="C1620" t="s">
        <v>2772</v>
      </c>
      <c r="D1620" s="3">
        <v>3079</v>
      </c>
      <c r="E1620" s="26">
        <v>1727.41</v>
      </c>
      <c r="F1620" s="26">
        <f t="shared" si="50"/>
        <v>1.7824372905100698</v>
      </c>
      <c r="G1620" s="21">
        <f>IF(F1620&lt;=86,Spectrum.Pricing.Table!$C$8, IF(F1620&lt;=499,Spectrum.Pricing.Table!$C$9,IF(F1620&lt;=999,Spectrum.Pricing.Table!$C$10,IF(F1620&gt;1000,Spectrum.Pricing.Table!$C$11))))</f>
        <v>0</v>
      </c>
      <c r="H1620" s="22" t="e">
        <f>VLOOKUP(G1620,Spectrum.Pricing.Table!$C$7:$H$11,3,0)</f>
        <v>#N/A</v>
      </c>
      <c r="I1620" s="28" t="e">
        <f>VLOOKUP(G1620,Spectrum.Pricing.Table!$C$7:$H$11,4,0)</f>
        <v>#N/A</v>
      </c>
      <c r="J1620" s="26">
        <v>70</v>
      </c>
      <c r="K1620" s="24" t="e">
        <f t="shared" si="51"/>
        <v>#N/A</v>
      </c>
    </row>
    <row r="1621" spans="1:11" x14ac:dyDescent="0.3">
      <c r="A1621" s="1">
        <v>30041</v>
      </c>
      <c r="B1621" t="s">
        <v>2773</v>
      </c>
      <c r="C1621" t="s">
        <v>2774</v>
      </c>
      <c r="D1621" s="3">
        <v>16096</v>
      </c>
      <c r="E1621" s="26">
        <v>2898.95</v>
      </c>
      <c r="F1621" s="26">
        <f t="shared" si="50"/>
        <v>5.5523551630762862</v>
      </c>
      <c r="G1621" s="21">
        <f>IF(F1621&lt;=86,Spectrum.Pricing.Table!$C$8, IF(F1621&lt;=499,Spectrum.Pricing.Table!$C$9,IF(F1621&lt;=999,Spectrum.Pricing.Table!$C$10,IF(F1621&gt;1000,Spectrum.Pricing.Table!$C$11))))</f>
        <v>0</v>
      </c>
      <c r="H1621" s="22" t="e">
        <f>VLOOKUP(G1621,Spectrum.Pricing.Table!$C$7:$H$11,3,0)</f>
        <v>#N/A</v>
      </c>
      <c r="I1621" s="28" t="e">
        <f>VLOOKUP(G1621,Spectrum.Pricing.Table!$C$7:$H$11,4,0)</f>
        <v>#N/A</v>
      </c>
      <c r="J1621" s="26">
        <v>70</v>
      </c>
      <c r="K1621" s="24" t="e">
        <f t="shared" si="51"/>
        <v>#N/A</v>
      </c>
    </row>
    <row r="1622" spans="1:11" x14ac:dyDescent="0.3">
      <c r="A1622" s="1">
        <v>30043</v>
      </c>
      <c r="B1622" t="s">
        <v>2775</v>
      </c>
      <c r="C1622" t="s">
        <v>83</v>
      </c>
      <c r="D1622" s="3">
        <v>11406</v>
      </c>
      <c r="E1622" s="26">
        <v>1656.26</v>
      </c>
      <c r="F1622" s="26">
        <f t="shared" si="50"/>
        <v>6.8865999299626868</v>
      </c>
      <c r="G1622" s="21">
        <f>IF(F1622&lt;=86,Spectrum.Pricing.Table!$C$8, IF(F1622&lt;=499,Spectrum.Pricing.Table!$C$9,IF(F1622&lt;=999,Spectrum.Pricing.Table!$C$10,IF(F1622&gt;1000,Spectrum.Pricing.Table!$C$11))))</f>
        <v>0</v>
      </c>
      <c r="H1622" s="22" t="e">
        <f>VLOOKUP(G1622,Spectrum.Pricing.Table!$C$7:$H$11,3,0)</f>
        <v>#N/A</v>
      </c>
      <c r="I1622" s="28" t="e">
        <f>VLOOKUP(G1622,Spectrum.Pricing.Table!$C$7:$H$11,4,0)</f>
        <v>#N/A</v>
      </c>
      <c r="J1622" s="26">
        <v>70</v>
      </c>
      <c r="K1622" s="24" t="e">
        <f t="shared" si="51"/>
        <v>#N/A</v>
      </c>
    </row>
    <row r="1623" spans="1:11" x14ac:dyDescent="0.3">
      <c r="A1623" s="1">
        <v>30045</v>
      </c>
      <c r="B1623" t="s">
        <v>2776</v>
      </c>
      <c r="C1623" t="s">
        <v>2777</v>
      </c>
      <c r="D1623" s="3">
        <v>2072</v>
      </c>
      <c r="E1623" s="26">
        <v>1869.82</v>
      </c>
      <c r="F1623" s="26">
        <f t="shared" si="50"/>
        <v>1.1081280551069088</v>
      </c>
      <c r="G1623" s="21">
        <f>IF(F1623&lt;=86,Spectrum.Pricing.Table!$C$8, IF(F1623&lt;=499,Spectrum.Pricing.Table!$C$9,IF(F1623&lt;=999,Spectrum.Pricing.Table!$C$10,IF(F1623&gt;1000,Spectrum.Pricing.Table!$C$11))))</f>
        <v>0</v>
      </c>
      <c r="H1623" s="22" t="e">
        <f>VLOOKUP(G1623,Spectrum.Pricing.Table!$C$7:$H$11,3,0)</f>
        <v>#N/A</v>
      </c>
      <c r="I1623" s="28" t="e">
        <f>VLOOKUP(G1623,Spectrum.Pricing.Table!$C$7:$H$11,4,0)</f>
        <v>#N/A</v>
      </c>
      <c r="J1623" s="26">
        <v>70</v>
      </c>
      <c r="K1623" s="24" t="e">
        <f t="shared" si="51"/>
        <v>#N/A</v>
      </c>
    </row>
    <row r="1624" spans="1:11" x14ac:dyDescent="0.3">
      <c r="A1624" s="1">
        <v>30047</v>
      </c>
      <c r="B1624" t="s">
        <v>2778</v>
      </c>
      <c r="C1624" t="s">
        <v>412</v>
      </c>
      <c r="D1624" s="3">
        <v>28746</v>
      </c>
      <c r="E1624" s="26">
        <v>1490.15</v>
      </c>
      <c r="F1624" s="26">
        <f t="shared" si="50"/>
        <v>19.290675435358857</v>
      </c>
      <c r="G1624" s="21">
        <f>IF(F1624&lt;=86,Spectrum.Pricing.Table!$C$8, IF(F1624&lt;=499,Spectrum.Pricing.Table!$C$9,IF(F1624&lt;=999,Spectrum.Pricing.Table!$C$10,IF(F1624&gt;1000,Spectrum.Pricing.Table!$C$11))))</f>
        <v>0</v>
      </c>
      <c r="H1624" s="22" t="e">
        <f>VLOOKUP(G1624,Spectrum.Pricing.Table!$C$7:$H$11,3,0)</f>
        <v>#N/A</v>
      </c>
      <c r="I1624" s="28" t="e">
        <f>VLOOKUP(G1624,Spectrum.Pricing.Table!$C$7:$H$11,4,0)</f>
        <v>#N/A</v>
      </c>
      <c r="J1624" s="26">
        <v>70</v>
      </c>
      <c r="K1624" s="24" t="e">
        <f t="shared" si="51"/>
        <v>#N/A</v>
      </c>
    </row>
    <row r="1625" spans="1:11" x14ac:dyDescent="0.3">
      <c r="A1625" s="1">
        <v>30049</v>
      </c>
      <c r="B1625" t="s">
        <v>2779</v>
      </c>
      <c r="C1625" t="s">
        <v>2780</v>
      </c>
      <c r="D1625" s="3">
        <v>63395</v>
      </c>
      <c r="E1625" s="26">
        <v>3458.83</v>
      </c>
      <c r="F1625" s="26">
        <f t="shared" si="50"/>
        <v>18.328452106637215</v>
      </c>
      <c r="G1625" s="21">
        <f>IF(F1625&lt;=86,Spectrum.Pricing.Table!$C$8, IF(F1625&lt;=499,Spectrum.Pricing.Table!$C$9,IF(F1625&lt;=999,Spectrum.Pricing.Table!$C$10,IF(F1625&gt;1000,Spectrum.Pricing.Table!$C$11))))</f>
        <v>0</v>
      </c>
      <c r="H1625" s="22" t="e">
        <f>VLOOKUP(G1625,Spectrum.Pricing.Table!$C$7:$H$11,3,0)</f>
        <v>#N/A</v>
      </c>
      <c r="I1625" s="28" t="e">
        <f>VLOOKUP(G1625,Spectrum.Pricing.Table!$C$7:$H$11,4,0)</f>
        <v>#N/A</v>
      </c>
      <c r="J1625" s="26">
        <v>70</v>
      </c>
      <c r="K1625" s="24" t="e">
        <f t="shared" si="51"/>
        <v>#N/A</v>
      </c>
    </row>
    <row r="1626" spans="1:11" x14ac:dyDescent="0.3">
      <c r="A1626" s="1">
        <v>30051</v>
      </c>
      <c r="B1626" t="s">
        <v>2781</v>
      </c>
      <c r="C1626" t="s">
        <v>716</v>
      </c>
      <c r="D1626" s="3">
        <v>2339</v>
      </c>
      <c r="E1626" s="26">
        <v>1430.05</v>
      </c>
      <c r="F1626" s="26">
        <f t="shared" si="50"/>
        <v>1.6356071466032658</v>
      </c>
      <c r="G1626" s="21">
        <f>IF(F1626&lt;=86,Spectrum.Pricing.Table!$C$8, IF(F1626&lt;=499,Spectrum.Pricing.Table!$C$9,IF(F1626&lt;=999,Spectrum.Pricing.Table!$C$10,IF(F1626&gt;1000,Spectrum.Pricing.Table!$C$11))))</f>
        <v>0</v>
      </c>
      <c r="H1626" s="22" t="e">
        <f>VLOOKUP(G1626,Spectrum.Pricing.Table!$C$7:$H$11,3,0)</f>
        <v>#N/A</v>
      </c>
      <c r="I1626" s="28" t="e">
        <f>VLOOKUP(G1626,Spectrum.Pricing.Table!$C$7:$H$11,4,0)</f>
        <v>#N/A</v>
      </c>
      <c r="J1626" s="26">
        <v>70</v>
      </c>
      <c r="K1626" s="24" t="e">
        <f t="shared" si="51"/>
        <v>#N/A</v>
      </c>
    </row>
    <row r="1627" spans="1:11" x14ac:dyDescent="0.3">
      <c r="A1627" s="1">
        <v>30053</v>
      </c>
      <c r="B1627" t="s">
        <v>2782</v>
      </c>
      <c r="C1627" t="s">
        <v>313</v>
      </c>
      <c r="D1627" s="3">
        <v>19687</v>
      </c>
      <c r="E1627" s="26">
        <v>3612.92</v>
      </c>
      <c r="F1627" s="26">
        <f t="shared" si="50"/>
        <v>5.4490550579586596</v>
      </c>
      <c r="G1627" s="21">
        <f>IF(F1627&lt;=86,Spectrum.Pricing.Table!$C$8, IF(F1627&lt;=499,Spectrum.Pricing.Table!$C$9,IF(F1627&lt;=999,Spectrum.Pricing.Table!$C$10,IF(F1627&gt;1000,Spectrum.Pricing.Table!$C$11))))</f>
        <v>0</v>
      </c>
      <c r="H1627" s="22" t="e">
        <f>VLOOKUP(G1627,Spectrum.Pricing.Table!$C$7:$H$11,3,0)</f>
        <v>#N/A</v>
      </c>
      <c r="I1627" s="28" t="e">
        <f>VLOOKUP(G1627,Spectrum.Pricing.Table!$C$7:$H$11,4,0)</f>
        <v>#N/A</v>
      </c>
      <c r="J1627" s="26">
        <v>70</v>
      </c>
      <c r="K1627" s="24" t="e">
        <f t="shared" si="51"/>
        <v>#N/A</v>
      </c>
    </row>
    <row r="1628" spans="1:11" x14ac:dyDescent="0.3">
      <c r="A1628" s="1">
        <v>30057</v>
      </c>
      <c r="B1628" t="s">
        <v>2785</v>
      </c>
      <c r="C1628" t="s">
        <v>101</v>
      </c>
      <c r="D1628" s="3">
        <v>7691</v>
      </c>
      <c r="E1628" s="26">
        <v>3587.48</v>
      </c>
      <c r="F1628" s="26">
        <f t="shared" si="50"/>
        <v>2.1438447043607209</v>
      </c>
      <c r="G1628" s="21">
        <f>IF(F1628&lt;=86,Spectrum.Pricing.Table!$C$8, IF(F1628&lt;=499,Spectrum.Pricing.Table!$C$9,IF(F1628&lt;=999,Spectrum.Pricing.Table!$C$10,IF(F1628&gt;1000,Spectrum.Pricing.Table!$C$11))))</f>
        <v>0</v>
      </c>
      <c r="H1628" s="22" t="e">
        <f>VLOOKUP(G1628,Spectrum.Pricing.Table!$C$7:$H$11,3,0)</f>
        <v>#N/A</v>
      </c>
      <c r="I1628" s="28" t="e">
        <f>VLOOKUP(G1628,Spectrum.Pricing.Table!$C$7:$H$11,4,0)</f>
        <v>#N/A</v>
      </c>
      <c r="J1628" s="26">
        <v>70</v>
      </c>
      <c r="K1628" s="24" t="e">
        <f t="shared" si="51"/>
        <v>#N/A</v>
      </c>
    </row>
    <row r="1629" spans="1:11" x14ac:dyDescent="0.3">
      <c r="A1629" s="1">
        <v>30055</v>
      </c>
      <c r="B1629" t="s">
        <v>2783</v>
      </c>
      <c r="C1629" t="s">
        <v>2784</v>
      </c>
      <c r="D1629" s="3">
        <v>1734</v>
      </c>
      <c r="E1629" s="26">
        <v>2643.17</v>
      </c>
      <c r="F1629" s="26">
        <f t="shared" si="50"/>
        <v>0.65603044828747303</v>
      </c>
      <c r="G1629" s="21">
        <f>IF(F1629&lt;=86,Spectrum.Pricing.Table!$C$8, IF(F1629&lt;=499,Spectrum.Pricing.Table!$C$9,IF(F1629&lt;=999,Spectrum.Pricing.Table!$C$10,IF(F1629&gt;1000,Spectrum.Pricing.Table!$C$11))))</f>
        <v>0</v>
      </c>
      <c r="H1629" s="22" t="e">
        <f>VLOOKUP(G1629,Spectrum.Pricing.Table!$C$7:$H$11,3,0)</f>
        <v>#N/A</v>
      </c>
      <c r="I1629" s="28" t="e">
        <f>VLOOKUP(G1629,Spectrum.Pricing.Table!$C$7:$H$11,4,0)</f>
        <v>#N/A</v>
      </c>
      <c r="J1629" s="26">
        <v>70</v>
      </c>
      <c r="K1629" s="24" t="e">
        <f t="shared" si="51"/>
        <v>#N/A</v>
      </c>
    </row>
    <row r="1630" spans="1:11" x14ac:dyDescent="0.3">
      <c r="A1630" s="1">
        <v>30059</v>
      </c>
      <c r="B1630" t="s">
        <v>2786</v>
      </c>
      <c r="C1630" t="s">
        <v>2787</v>
      </c>
      <c r="D1630" s="3">
        <v>1891</v>
      </c>
      <c r="E1630" s="26">
        <v>2391.91</v>
      </c>
      <c r="F1630" s="26">
        <f t="shared" si="50"/>
        <v>0.79058158542754542</v>
      </c>
      <c r="G1630" s="21">
        <f>IF(F1630&lt;=86,Spectrum.Pricing.Table!$C$8, IF(F1630&lt;=499,Spectrum.Pricing.Table!$C$9,IF(F1630&lt;=999,Spectrum.Pricing.Table!$C$10,IF(F1630&gt;1000,Spectrum.Pricing.Table!$C$11))))</f>
        <v>0</v>
      </c>
      <c r="H1630" s="22" t="e">
        <f>VLOOKUP(G1630,Spectrum.Pricing.Table!$C$7:$H$11,3,0)</f>
        <v>#N/A</v>
      </c>
      <c r="I1630" s="28" t="e">
        <f>VLOOKUP(G1630,Spectrum.Pricing.Table!$C$7:$H$11,4,0)</f>
        <v>#N/A</v>
      </c>
      <c r="J1630" s="26">
        <v>70</v>
      </c>
      <c r="K1630" s="24" t="e">
        <f t="shared" si="51"/>
        <v>#N/A</v>
      </c>
    </row>
    <row r="1631" spans="1:11" x14ac:dyDescent="0.3">
      <c r="A1631" s="1">
        <v>30061</v>
      </c>
      <c r="B1631" t="s">
        <v>2788</v>
      </c>
      <c r="C1631" t="s">
        <v>573</v>
      </c>
      <c r="D1631" s="3">
        <v>4223</v>
      </c>
      <c r="E1631" s="26">
        <v>1219.44</v>
      </c>
      <c r="F1631" s="26">
        <f t="shared" si="50"/>
        <v>3.4630650134487961</v>
      </c>
      <c r="G1631" s="21">
        <f>IF(F1631&lt;=86,Spectrum.Pricing.Table!$C$8, IF(F1631&lt;=499,Spectrum.Pricing.Table!$C$9,IF(F1631&lt;=999,Spectrum.Pricing.Table!$C$10,IF(F1631&gt;1000,Spectrum.Pricing.Table!$C$11))))</f>
        <v>0</v>
      </c>
      <c r="H1631" s="22" t="e">
        <f>VLOOKUP(G1631,Spectrum.Pricing.Table!$C$7:$H$11,3,0)</f>
        <v>#N/A</v>
      </c>
      <c r="I1631" s="28" t="e">
        <f>VLOOKUP(G1631,Spectrum.Pricing.Table!$C$7:$H$11,4,0)</f>
        <v>#N/A</v>
      </c>
      <c r="J1631" s="26">
        <v>70</v>
      </c>
      <c r="K1631" s="24" t="e">
        <f t="shared" si="51"/>
        <v>#N/A</v>
      </c>
    </row>
    <row r="1632" spans="1:11" x14ac:dyDescent="0.3">
      <c r="A1632" s="1">
        <v>30063</v>
      </c>
      <c r="B1632" t="s">
        <v>2789</v>
      </c>
      <c r="C1632" t="s">
        <v>2790</v>
      </c>
      <c r="D1632" s="3">
        <v>109299</v>
      </c>
      <c r="E1632" s="26">
        <v>2593.42</v>
      </c>
      <c r="F1632" s="26">
        <f t="shared" si="50"/>
        <v>42.144735522977378</v>
      </c>
      <c r="G1632" s="21">
        <f>IF(F1632&lt;=86,Spectrum.Pricing.Table!$C$8, IF(F1632&lt;=499,Spectrum.Pricing.Table!$C$9,IF(F1632&lt;=999,Spectrum.Pricing.Table!$C$10,IF(F1632&gt;1000,Spectrum.Pricing.Table!$C$11))))</f>
        <v>0</v>
      </c>
      <c r="H1632" s="22" t="e">
        <f>VLOOKUP(G1632,Spectrum.Pricing.Table!$C$7:$H$11,3,0)</f>
        <v>#N/A</v>
      </c>
      <c r="I1632" s="28" t="e">
        <f>VLOOKUP(G1632,Spectrum.Pricing.Table!$C$7:$H$11,4,0)</f>
        <v>#N/A</v>
      </c>
      <c r="J1632" s="26">
        <v>70</v>
      </c>
      <c r="K1632" s="24" t="e">
        <f t="shared" si="51"/>
        <v>#N/A</v>
      </c>
    </row>
    <row r="1633" spans="1:11" x14ac:dyDescent="0.3">
      <c r="A1633" s="1">
        <v>30065</v>
      </c>
      <c r="B1633" t="s">
        <v>2791</v>
      </c>
      <c r="C1633" t="s">
        <v>2792</v>
      </c>
      <c r="D1633" s="3">
        <v>4538</v>
      </c>
      <c r="E1633" s="26">
        <v>1868.16</v>
      </c>
      <c r="F1633" s="26">
        <f t="shared" si="50"/>
        <v>2.4291281260705722</v>
      </c>
      <c r="G1633" s="21">
        <f>IF(F1633&lt;=86,Spectrum.Pricing.Table!$C$8, IF(F1633&lt;=499,Spectrum.Pricing.Table!$C$9,IF(F1633&lt;=999,Spectrum.Pricing.Table!$C$10,IF(F1633&gt;1000,Spectrum.Pricing.Table!$C$11))))</f>
        <v>0</v>
      </c>
      <c r="H1633" s="22" t="e">
        <f>VLOOKUP(G1633,Spectrum.Pricing.Table!$C$7:$H$11,3,0)</f>
        <v>#N/A</v>
      </c>
      <c r="I1633" s="28" t="e">
        <f>VLOOKUP(G1633,Spectrum.Pricing.Table!$C$7:$H$11,4,0)</f>
        <v>#N/A</v>
      </c>
      <c r="J1633" s="26">
        <v>70</v>
      </c>
      <c r="K1633" s="24" t="e">
        <f t="shared" si="51"/>
        <v>#N/A</v>
      </c>
    </row>
    <row r="1634" spans="1:11" x14ac:dyDescent="0.3">
      <c r="A1634" s="1">
        <v>30067</v>
      </c>
      <c r="B1634" t="s">
        <v>2793</v>
      </c>
      <c r="C1634" t="s">
        <v>586</v>
      </c>
      <c r="D1634" s="3">
        <v>15636</v>
      </c>
      <c r="E1634" s="26">
        <v>2803.06</v>
      </c>
      <c r="F1634" s="26">
        <f t="shared" si="50"/>
        <v>5.5781895499917944</v>
      </c>
      <c r="G1634" s="21">
        <f>IF(F1634&lt;=86,Spectrum.Pricing.Table!$C$8, IF(F1634&lt;=499,Spectrum.Pricing.Table!$C$9,IF(F1634&lt;=999,Spectrum.Pricing.Table!$C$10,IF(F1634&gt;1000,Spectrum.Pricing.Table!$C$11))))</f>
        <v>0</v>
      </c>
      <c r="H1634" s="22" t="e">
        <f>VLOOKUP(G1634,Spectrum.Pricing.Table!$C$7:$H$11,3,0)</f>
        <v>#N/A</v>
      </c>
      <c r="I1634" s="28" t="e">
        <f>VLOOKUP(G1634,Spectrum.Pricing.Table!$C$7:$H$11,4,0)</f>
        <v>#N/A</v>
      </c>
      <c r="J1634" s="26">
        <v>70</v>
      </c>
      <c r="K1634" s="24" t="e">
        <f t="shared" si="51"/>
        <v>#N/A</v>
      </c>
    </row>
    <row r="1635" spans="1:11" x14ac:dyDescent="0.3">
      <c r="A1635" s="1">
        <v>30069</v>
      </c>
      <c r="B1635" t="s">
        <v>2794</v>
      </c>
      <c r="C1635" t="s">
        <v>2795</v>
      </c>
      <c r="D1635" s="3">
        <v>494</v>
      </c>
      <c r="E1635" s="26">
        <v>1654.87</v>
      </c>
      <c r="F1635" s="27">
        <f t="shared" si="50"/>
        <v>0.29851287412304289</v>
      </c>
      <c r="G1635" s="21">
        <f>IF(F1635&lt;=86,Spectrum.Pricing.Table!$C$8, IF(F1635&lt;=499,Spectrum.Pricing.Table!$C$9,IF(F1635&lt;=999,Spectrum.Pricing.Table!$C$10,IF(F1635&gt;1000,Spectrum.Pricing.Table!$C$11))))</f>
        <v>0</v>
      </c>
      <c r="H1635" s="22" t="e">
        <f>VLOOKUP(G1635,Spectrum.Pricing.Table!$C$7:$H$11,3,0)</f>
        <v>#N/A</v>
      </c>
      <c r="I1635" s="28" t="e">
        <f>VLOOKUP(G1635,Spectrum.Pricing.Table!$C$7:$H$11,4,0)</f>
        <v>#N/A</v>
      </c>
      <c r="J1635" s="26">
        <v>70</v>
      </c>
      <c r="K1635" s="24" t="e">
        <f t="shared" si="51"/>
        <v>#N/A</v>
      </c>
    </row>
    <row r="1636" spans="1:11" x14ac:dyDescent="0.3">
      <c r="A1636" s="1">
        <v>30071</v>
      </c>
      <c r="B1636" t="s">
        <v>2796</v>
      </c>
      <c r="C1636" t="s">
        <v>337</v>
      </c>
      <c r="D1636" s="3">
        <v>4253</v>
      </c>
      <c r="E1636" s="26">
        <v>5140.04</v>
      </c>
      <c r="F1636" s="26">
        <f t="shared" si="50"/>
        <v>0.82742546750608947</v>
      </c>
      <c r="G1636" s="21">
        <f>IF(F1636&lt;=86,Spectrum.Pricing.Table!$C$8, IF(F1636&lt;=499,Spectrum.Pricing.Table!$C$9,IF(F1636&lt;=999,Spectrum.Pricing.Table!$C$10,IF(F1636&gt;1000,Spectrum.Pricing.Table!$C$11))))</f>
        <v>0</v>
      </c>
      <c r="H1636" s="22" t="e">
        <f>VLOOKUP(G1636,Spectrum.Pricing.Table!$C$7:$H$11,3,0)</f>
        <v>#N/A</v>
      </c>
      <c r="I1636" s="28" t="e">
        <f>VLOOKUP(G1636,Spectrum.Pricing.Table!$C$7:$H$11,4,0)</f>
        <v>#N/A</v>
      </c>
      <c r="J1636" s="26">
        <v>70</v>
      </c>
      <c r="K1636" s="24" t="e">
        <f t="shared" si="51"/>
        <v>#N/A</v>
      </c>
    </row>
    <row r="1637" spans="1:11" x14ac:dyDescent="0.3">
      <c r="A1637" s="1">
        <v>30073</v>
      </c>
      <c r="B1637" t="s">
        <v>2797</v>
      </c>
      <c r="C1637" t="s">
        <v>2798</v>
      </c>
      <c r="D1637" s="3">
        <v>6153</v>
      </c>
      <c r="E1637" s="26">
        <v>1622.86</v>
      </c>
      <c r="F1637" s="26">
        <f t="shared" si="50"/>
        <v>3.7914545925095204</v>
      </c>
      <c r="G1637" s="21">
        <f>IF(F1637&lt;=86,Spectrum.Pricing.Table!$C$8, IF(F1637&lt;=499,Spectrum.Pricing.Table!$C$9,IF(F1637&lt;=999,Spectrum.Pricing.Table!$C$10,IF(F1637&gt;1000,Spectrum.Pricing.Table!$C$11))))</f>
        <v>0</v>
      </c>
      <c r="H1637" s="22" t="e">
        <f>VLOOKUP(G1637,Spectrum.Pricing.Table!$C$7:$H$11,3,0)</f>
        <v>#N/A</v>
      </c>
      <c r="I1637" s="28" t="e">
        <f>VLOOKUP(G1637,Spectrum.Pricing.Table!$C$7:$H$11,4,0)</f>
        <v>#N/A</v>
      </c>
      <c r="J1637" s="26">
        <v>70</v>
      </c>
      <c r="K1637" s="24" t="e">
        <f t="shared" si="51"/>
        <v>#N/A</v>
      </c>
    </row>
    <row r="1638" spans="1:11" x14ac:dyDescent="0.3">
      <c r="A1638" s="1">
        <v>30075</v>
      </c>
      <c r="B1638" t="s">
        <v>2799</v>
      </c>
      <c r="C1638" t="s">
        <v>2800</v>
      </c>
      <c r="D1638" s="3">
        <v>1743</v>
      </c>
      <c r="E1638" s="26">
        <v>3297.3</v>
      </c>
      <c r="F1638" s="26">
        <f t="shared" si="50"/>
        <v>0.52861432080793369</v>
      </c>
      <c r="G1638" s="21">
        <f>IF(F1638&lt;=86,Spectrum.Pricing.Table!$C$8, IF(F1638&lt;=499,Spectrum.Pricing.Table!$C$9,IF(F1638&lt;=999,Spectrum.Pricing.Table!$C$10,IF(F1638&gt;1000,Spectrum.Pricing.Table!$C$11))))</f>
        <v>0</v>
      </c>
      <c r="H1638" s="22" t="e">
        <f>VLOOKUP(G1638,Spectrum.Pricing.Table!$C$7:$H$11,3,0)</f>
        <v>#N/A</v>
      </c>
      <c r="I1638" s="28" t="e">
        <f>VLOOKUP(G1638,Spectrum.Pricing.Table!$C$7:$H$11,4,0)</f>
        <v>#N/A</v>
      </c>
      <c r="J1638" s="26">
        <v>70</v>
      </c>
      <c r="K1638" s="24" t="e">
        <f t="shared" si="51"/>
        <v>#N/A</v>
      </c>
    </row>
    <row r="1639" spans="1:11" x14ac:dyDescent="0.3">
      <c r="A1639" s="1">
        <v>30077</v>
      </c>
      <c r="B1639" t="s">
        <v>2801</v>
      </c>
      <c r="C1639" t="s">
        <v>1898</v>
      </c>
      <c r="D1639" s="3">
        <v>7027</v>
      </c>
      <c r="E1639" s="26">
        <v>2326.39</v>
      </c>
      <c r="F1639" s="26">
        <f t="shared" si="50"/>
        <v>3.0205597513744471</v>
      </c>
      <c r="G1639" s="21">
        <f>IF(F1639&lt;=86,Spectrum.Pricing.Table!$C$8, IF(F1639&lt;=499,Spectrum.Pricing.Table!$C$9,IF(F1639&lt;=999,Spectrum.Pricing.Table!$C$10,IF(F1639&gt;1000,Spectrum.Pricing.Table!$C$11))))</f>
        <v>0</v>
      </c>
      <c r="H1639" s="22" t="e">
        <f>VLOOKUP(G1639,Spectrum.Pricing.Table!$C$7:$H$11,3,0)</f>
        <v>#N/A</v>
      </c>
      <c r="I1639" s="28" t="e">
        <f>VLOOKUP(G1639,Spectrum.Pricing.Table!$C$7:$H$11,4,0)</f>
        <v>#N/A</v>
      </c>
      <c r="J1639" s="26">
        <v>70</v>
      </c>
      <c r="K1639" s="24" t="e">
        <f t="shared" si="51"/>
        <v>#N/A</v>
      </c>
    </row>
    <row r="1640" spans="1:11" x14ac:dyDescent="0.3">
      <c r="A1640" s="1">
        <v>30079</v>
      </c>
      <c r="B1640" t="s">
        <v>2802</v>
      </c>
      <c r="C1640" t="s">
        <v>346</v>
      </c>
      <c r="D1640" s="3">
        <v>1179</v>
      </c>
      <c r="E1640" s="26">
        <v>1736.74</v>
      </c>
      <c r="F1640" s="26">
        <f t="shared" si="50"/>
        <v>0.67885809044531709</v>
      </c>
      <c r="G1640" s="21">
        <f>IF(F1640&lt;=86,Spectrum.Pricing.Table!$C$8, IF(F1640&lt;=499,Spectrum.Pricing.Table!$C$9,IF(F1640&lt;=999,Spectrum.Pricing.Table!$C$10,IF(F1640&gt;1000,Spectrum.Pricing.Table!$C$11))))</f>
        <v>0</v>
      </c>
      <c r="H1640" s="22" t="e">
        <f>VLOOKUP(G1640,Spectrum.Pricing.Table!$C$7:$H$11,3,0)</f>
        <v>#N/A</v>
      </c>
      <c r="I1640" s="28" t="e">
        <f>VLOOKUP(G1640,Spectrum.Pricing.Table!$C$7:$H$11,4,0)</f>
        <v>#N/A</v>
      </c>
      <c r="J1640" s="26">
        <v>70</v>
      </c>
      <c r="K1640" s="24" t="e">
        <f t="shared" si="51"/>
        <v>#N/A</v>
      </c>
    </row>
    <row r="1641" spans="1:11" x14ac:dyDescent="0.3">
      <c r="A1641" s="1">
        <v>30081</v>
      </c>
      <c r="B1641" t="s">
        <v>2803</v>
      </c>
      <c r="C1641" t="s">
        <v>2804</v>
      </c>
      <c r="D1641" s="3">
        <v>40212</v>
      </c>
      <c r="E1641" s="26">
        <v>2390.8200000000002</v>
      </c>
      <c r="F1641" s="26">
        <f t="shared" si="50"/>
        <v>16.819333952367806</v>
      </c>
      <c r="G1641" s="21">
        <f>IF(F1641&lt;=86,Spectrum.Pricing.Table!$C$8, IF(F1641&lt;=499,Spectrum.Pricing.Table!$C$9,IF(F1641&lt;=999,Spectrum.Pricing.Table!$C$10,IF(F1641&gt;1000,Spectrum.Pricing.Table!$C$11))))</f>
        <v>0</v>
      </c>
      <c r="H1641" s="22" t="e">
        <f>VLOOKUP(G1641,Spectrum.Pricing.Table!$C$7:$H$11,3,0)</f>
        <v>#N/A</v>
      </c>
      <c r="I1641" s="28" t="e">
        <f>VLOOKUP(G1641,Spectrum.Pricing.Table!$C$7:$H$11,4,0)</f>
        <v>#N/A</v>
      </c>
      <c r="J1641" s="26">
        <v>70</v>
      </c>
      <c r="K1641" s="24" t="e">
        <f t="shared" si="51"/>
        <v>#N/A</v>
      </c>
    </row>
    <row r="1642" spans="1:11" x14ac:dyDescent="0.3">
      <c r="A1642" s="1">
        <v>30083</v>
      </c>
      <c r="B1642" t="s">
        <v>2805</v>
      </c>
      <c r="C1642" t="s">
        <v>1258</v>
      </c>
      <c r="D1642" s="3">
        <v>9746</v>
      </c>
      <c r="E1642" s="26">
        <v>2084.14</v>
      </c>
      <c r="F1642" s="26">
        <f t="shared" si="50"/>
        <v>4.6762693485082583</v>
      </c>
      <c r="G1642" s="21">
        <f>IF(F1642&lt;=86,Spectrum.Pricing.Table!$C$8, IF(F1642&lt;=499,Spectrum.Pricing.Table!$C$9,IF(F1642&lt;=999,Spectrum.Pricing.Table!$C$10,IF(F1642&gt;1000,Spectrum.Pricing.Table!$C$11))))</f>
        <v>0</v>
      </c>
      <c r="H1642" s="22" t="e">
        <f>VLOOKUP(G1642,Spectrum.Pricing.Table!$C$7:$H$11,3,0)</f>
        <v>#N/A</v>
      </c>
      <c r="I1642" s="28" t="e">
        <f>VLOOKUP(G1642,Spectrum.Pricing.Table!$C$7:$H$11,4,0)</f>
        <v>#N/A</v>
      </c>
      <c r="J1642" s="26">
        <v>70</v>
      </c>
      <c r="K1642" s="24" t="e">
        <f t="shared" si="51"/>
        <v>#N/A</v>
      </c>
    </row>
    <row r="1643" spans="1:11" x14ac:dyDescent="0.3">
      <c r="A1643" s="1">
        <v>30085</v>
      </c>
      <c r="B1643" t="s">
        <v>2806</v>
      </c>
      <c r="C1643" t="s">
        <v>2807</v>
      </c>
      <c r="D1643" s="3">
        <v>10425</v>
      </c>
      <c r="E1643" s="26">
        <v>2354.79</v>
      </c>
      <c r="F1643" s="26">
        <f t="shared" si="50"/>
        <v>4.4271463697399769</v>
      </c>
      <c r="G1643" s="21">
        <f>IF(F1643&lt;=86,Spectrum.Pricing.Table!$C$8, IF(F1643&lt;=499,Spectrum.Pricing.Table!$C$9,IF(F1643&lt;=999,Spectrum.Pricing.Table!$C$10,IF(F1643&gt;1000,Spectrum.Pricing.Table!$C$11))))</f>
        <v>0</v>
      </c>
      <c r="H1643" s="22" t="e">
        <f>VLOOKUP(G1643,Spectrum.Pricing.Table!$C$7:$H$11,3,0)</f>
        <v>#N/A</v>
      </c>
      <c r="I1643" s="28" t="e">
        <f>VLOOKUP(G1643,Spectrum.Pricing.Table!$C$7:$H$11,4,0)</f>
        <v>#N/A</v>
      </c>
      <c r="J1643" s="26">
        <v>70</v>
      </c>
      <c r="K1643" s="24" t="e">
        <f t="shared" si="51"/>
        <v>#N/A</v>
      </c>
    </row>
    <row r="1644" spans="1:11" x14ac:dyDescent="0.3">
      <c r="A1644" s="1">
        <v>30087</v>
      </c>
      <c r="B1644" t="s">
        <v>2808</v>
      </c>
      <c r="C1644" t="s">
        <v>2809</v>
      </c>
      <c r="D1644" s="3">
        <v>9233</v>
      </c>
      <c r="E1644" s="26">
        <v>5010.3999999999996</v>
      </c>
      <c r="F1644" s="26">
        <f t="shared" si="50"/>
        <v>1.8427670445473416</v>
      </c>
      <c r="G1644" s="21">
        <f>IF(F1644&lt;=86,Spectrum.Pricing.Table!$C$8, IF(F1644&lt;=499,Spectrum.Pricing.Table!$C$9,IF(F1644&lt;=999,Spectrum.Pricing.Table!$C$10,IF(F1644&gt;1000,Spectrum.Pricing.Table!$C$11))))</f>
        <v>0</v>
      </c>
      <c r="H1644" s="22" t="e">
        <f>VLOOKUP(G1644,Spectrum.Pricing.Table!$C$7:$H$11,3,0)</f>
        <v>#N/A</v>
      </c>
      <c r="I1644" s="28" t="e">
        <f>VLOOKUP(G1644,Spectrum.Pricing.Table!$C$7:$H$11,4,0)</f>
        <v>#N/A</v>
      </c>
      <c r="J1644" s="26">
        <v>70</v>
      </c>
      <c r="K1644" s="24" t="e">
        <f t="shared" si="51"/>
        <v>#N/A</v>
      </c>
    </row>
    <row r="1645" spans="1:11" x14ac:dyDescent="0.3">
      <c r="A1645" s="1">
        <v>30089</v>
      </c>
      <c r="B1645" t="s">
        <v>2810</v>
      </c>
      <c r="C1645" t="s">
        <v>2811</v>
      </c>
      <c r="D1645" s="3">
        <v>11413</v>
      </c>
      <c r="E1645" s="26">
        <v>2760.52</v>
      </c>
      <c r="F1645" s="26">
        <f t="shared" si="50"/>
        <v>4.1343659890165618</v>
      </c>
      <c r="G1645" s="21">
        <f>IF(F1645&lt;=86,Spectrum.Pricing.Table!$C$8, IF(F1645&lt;=499,Spectrum.Pricing.Table!$C$9,IF(F1645&lt;=999,Spectrum.Pricing.Table!$C$10,IF(F1645&gt;1000,Spectrum.Pricing.Table!$C$11))))</f>
        <v>0</v>
      </c>
      <c r="H1645" s="22" t="e">
        <f>VLOOKUP(G1645,Spectrum.Pricing.Table!$C$7:$H$11,3,0)</f>
        <v>#N/A</v>
      </c>
      <c r="I1645" s="28" t="e">
        <f>VLOOKUP(G1645,Spectrum.Pricing.Table!$C$7:$H$11,4,0)</f>
        <v>#N/A</v>
      </c>
      <c r="J1645" s="26">
        <v>70</v>
      </c>
      <c r="K1645" s="24" t="e">
        <f t="shared" si="51"/>
        <v>#N/A</v>
      </c>
    </row>
    <row r="1646" spans="1:11" x14ac:dyDescent="0.3">
      <c r="A1646" s="1">
        <v>30091</v>
      </c>
      <c r="B1646" t="s">
        <v>2812</v>
      </c>
      <c r="C1646" t="s">
        <v>1722</v>
      </c>
      <c r="D1646" s="3">
        <v>3384</v>
      </c>
      <c r="E1646" s="26">
        <v>1677.08</v>
      </c>
      <c r="F1646" s="26">
        <f t="shared" si="50"/>
        <v>2.0177928303956878</v>
      </c>
      <c r="G1646" s="21">
        <f>IF(F1646&lt;=86,Spectrum.Pricing.Table!$C$8, IF(F1646&lt;=499,Spectrum.Pricing.Table!$C$9,IF(F1646&lt;=999,Spectrum.Pricing.Table!$C$10,IF(F1646&gt;1000,Spectrum.Pricing.Table!$C$11))))</f>
        <v>0</v>
      </c>
      <c r="H1646" s="22" t="e">
        <f>VLOOKUP(G1646,Spectrum.Pricing.Table!$C$7:$H$11,3,0)</f>
        <v>#N/A</v>
      </c>
      <c r="I1646" s="28" t="e">
        <f>VLOOKUP(G1646,Spectrum.Pricing.Table!$C$7:$H$11,4,0)</f>
        <v>#N/A</v>
      </c>
      <c r="J1646" s="26">
        <v>70</v>
      </c>
      <c r="K1646" s="24" t="e">
        <f t="shared" si="51"/>
        <v>#N/A</v>
      </c>
    </row>
    <row r="1647" spans="1:11" x14ac:dyDescent="0.3">
      <c r="A1647" s="1">
        <v>30093</v>
      </c>
      <c r="B1647" t="s">
        <v>2813</v>
      </c>
      <c r="C1647" t="s">
        <v>2814</v>
      </c>
      <c r="D1647" s="3">
        <v>34200</v>
      </c>
      <c r="E1647" s="26">
        <v>718.48</v>
      </c>
      <c r="F1647" s="26">
        <f t="shared" si="50"/>
        <v>47.600489923171139</v>
      </c>
      <c r="G1647" s="21">
        <f>IF(F1647&lt;=86,Spectrum.Pricing.Table!$C$8, IF(F1647&lt;=499,Spectrum.Pricing.Table!$C$9,IF(F1647&lt;=999,Spectrum.Pricing.Table!$C$10,IF(F1647&gt;1000,Spectrum.Pricing.Table!$C$11))))</f>
        <v>0</v>
      </c>
      <c r="H1647" s="22" t="e">
        <f>VLOOKUP(G1647,Spectrum.Pricing.Table!$C$7:$H$11,3,0)</f>
        <v>#N/A</v>
      </c>
      <c r="I1647" s="28" t="e">
        <f>VLOOKUP(G1647,Spectrum.Pricing.Table!$C$7:$H$11,4,0)</f>
        <v>#N/A</v>
      </c>
      <c r="J1647" s="26">
        <v>70</v>
      </c>
      <c r="K1647" s="24" t="e">
        <f t="shared" si="51"/>
        <v>#N/A</v>
      </c>
    </row>
    <row r="1648" spans="1:11" x14ac:dyDescent="0.3">
      <c r="A1648" s="1">
        <v>30095</v>
      </c>
      <c r="B1648" t="s">
        <v>2815</v>
      </c>
      <c r="C1648" t="s">
        <v>2816</v>
      </c>
      <c r="D1648" s="3">
        <v>9117</v>
      </c>
      <c r="E1648" s="26">
        <v>1795.35</v>
      </c>
      <c r="F1648" s="26">
        <f t="shared" si="50"/>
        <v>5.0781184727211963</v>
      </c>
      <c r="G1648" s="21">
        <f>IF(F1648&lt;=86,Spectrum.Pricing.Table!$C$8, IF(F1648&lt;=499,Spectrum.Pricing.Table!$C$9,IF(F1648&lt;=999,Spectrum.Pricing.Table!$C$10,IF(F1648&gt;1000,Spectrum.Pricing.Table!$C$11))))</f>
        <v>0</v>
      </c>
      <c r="H1648" s="22" t="e">
        <f>VLOOKUP(G1648,Spectrum.Pricing.Table!$C$7:$H$11,3,0)</f>
        <v>#N/A</v>
      </c>
      <c r="I1648" s="28" t="e">
        <f>VLOOKUP(G1648,Spectrum.Pricing.Table!$C$7:$H$11,4,0)</f>
        <v>#N/A</v>
      </c>
      <c r="J1648" s="26">
        <v>70</v>
      </c>
      <c r="K1648" s="24" t="e">
        <f t="shared" si="51"/>
        <v>#N/A</v>
      </c>
    </row>
    <row r="1649" spans="1:11" x14ac:dyDescent="0.3">
      <c r="A1649" s="1">
        <v>30097</v>
      </c>
      <c r="B1649" t="s">
        <v>2817</v>
      </c>
      <c r="C1649" t="s">
        <v>2818</v>
      </c>
      <c r="D1649" s="3">
        <v>3651</v>
      </c>
      <c r="E1649" s="26">
        <v>1855.2</v>
      </c>
      <c r="F1649" s="26">
        <f t="shared" si="50"/>
        <v>1.9679818887451488</v>
      </c>
      <c r="G1649" s="21">
        <f>IF(F1649&lt;=86,Spectrum.Pricing.Table!$C$8, IF(F1649&lt;=499,Spectrum.Pricing.Table!$C$9,IF(F1649&lt;=999,Spectrum.Pricing.Table!$C$10,IF(F1649&gt;1000,Spectrum.Pricing.Table!$C$11))))</f>
        <v>0</v>
      </c>
      <c r="H1649" s="22" t="e">
        <f>VLOOKUP(G1649,Spectrum.Pricing.Table!$C$7:$H$11,3,0)</f>
        <v>#N/A</v>
      </c>
      <c r="I1649" s="28" t="e">
        <f>VLOOKUP(G1649,Spectrum.Pricing.Table!$C$7:$H$11,4,0)</f>
        <v>#N/A</v>
      </c>
      <c r="J1649" s="26">
        <v>70</v>
      </c>
      <c r="K1649" s="24" t="e">
        <f t="shared" si="51"/>
        <v>#N/A</v>
      </c>
    </row>
    <row r="1650" spans="1:11" x14ac:dyDescent="0.3">
      <c r="A1650" s="1">
        <v>30099</v>
      </c>
      <c r="B1650" t="s">
        <v>2819</v>
      </c>
      <c r="C1650" t="s">
        <v>1130</v>
      </c>
      <c r="D1650" s="3">
        <v>6073</v>
      </c>
      <c r="E1650" s="26">
        <v>2272.37</v>
      </c>
      <c r="F1650" s="26">
        <f t="shared" si="50"/>
        <v>2.672540123307384</v>
      </c>
      <c r="G1650" s="21">
        <f>IF(F1650&lt;=86,Spectrum.Pricing.Table!$C$8, IF(F1650&lt;=499,Spectrum.Pricing.Table!$C$9,IF(F1650&lt;=999,Spectrum.Pricing.Table!$C$10,IF(F1650&gt;1000,Spectrum.Pricing.Table!$C$11))))</f>
        <v>0</v>
      </c>
      <c r="H1650" s="22" t="e">
        <f>VLOOKUP(G1650,Spectrum.Pricing.Table!$C$7:$H$11,3,0)</f>
        <v>#N/A</v>
      </c>
      <c r="I1650" s="28" t="e">
        <f>VLOOKUP(G1650,Spectrum.Pricing.Table!$C$7:$H$11,4,0)</f>
        <v>#N/A</v>
      </c>
      <c r="J1650" s="26">
        <v>70</v>
      </c>
      <c r="K1650" s="24" t="e">
        <f t="shared" si="51"/>
        <v>#N/A</v>
      </c>
    </row>
    <row r="1651" spans="1:11" x14ac:dyDescent="0.3">
      <c r="A1651" s="1">
        <v>30101</v>
      </c>
      <c r="B1651" t="s">
        <v>2820</v>
      </c>
      <c r="C1651" t="s">
        <v>2821</v>
      </c>
      <c r="D1651" s="3">
        <v>5324</v>
      </c>
      <c r="E1651" s="26">
        <v>1915.65</v>
      </c>
      <c r="F1651" s="26">
        <f t="shared" si="50"/>
        <v>2.7792133218489807</v>
      </c>
      <c r="G1651" s="21">
        <f>IF(F1651&lt;=86,Spectrum.Pricing.Table!$C$8, IF(F1651&lt;=499,Spectrum.Pricing.Table!$C$9,IF(F1651&lt;=999,Spectrum.Pricing.Table!$C$10,IF(F1651&gt;1000,Spectrum.Pricing.Table!$C$11))))</f>
        <v>0</v>
      </c>
      <c r="H1651" s="22" t="e">
        <f>VLOOKUP(G1651,Spectrum.Pricing.Table!$C$7:$H$11,3,0)</f>
        <v>#N/A</v>
      </c>
      <c r="I1651" s="28" t="e">
        <f>VLOOKUP(G1651,Spectrum.Pricing.Table!$C$7:$H$11,4,0)</f>
        <v>#N/A</v>
      </c>
      <c r="J1651" s="26">
        <v>70</v>
      </c>
      <c r="K1651" s="24" t="e">
        <f t="shared" si="51"/>
        <v>#N/A</v>
      </c>
    </row>
    <row r="1652" spans="1:11" x14ac:dyDescent="0.3">
      <c r="A1652" s="1">
        <v>30103</v>
      </c>
      <c r="B1652" t="s">
        <v>2822</v>
      </c>
      <c r="C1652" t="s">
        <v>2823</v>
      </c>
      <c r="D1652" s="3">
        <v>718</v>
      </c>
      <c r="E1652" s="26">
        <v>977.4</v>
      </c>
      <c r="F1652" s="26">
        <f t="shared" si="50"/>
        <v>0.73460200532023734</v>
      </c>
      <c r="G1652" s="21">
        <f>IF(F1652&lt;=86,Spectrum.Pricing.Table!$C$8, IF(F1652&lt;=499,Spectrum.Pricing.Table!$C$9,IF(F1652&lt;=999,Spectrum.Pricing.Table!$C$10,IF(F1652&gt;1000,Spectrum.Pricing.Table!$C$11))))</f>
        <v>0</v>
      </c>
      <c r="H1652" s="22" t="e">
        <f>VLOOKUP(G1652,Spectrum.Pricing.Table!$C$7:$H$11,3,0)</f>
        <v>#N/A</v>
      </c>
      <c r="I1652" s="28" t="e">
        <f>VLOOKUP(G1652,Spectrum.Pricing.Table!$C$7:$H$11,4,0)</f>
        <v>#N/A</v>
      </c>
      <c r="J1652" s="26">
        <v>70</v>
      </c>
      <c r="K1652" s="24" t="e">
        <f t="shared" si="51"/>
        <v>#N/A</v>
      </c>
    </row>
    <row r="1653" spans="1:11" x14ac:dyDescent="0.3">
      <c r="A1653" s="1">
        <v>30105</v>
      </c>
      <c r="B1653" t="s">
        <v>2824</v>
      </c>
      <c r="C1653" t="s">
        <v>1134</v>
      </c>
      <c r="D1653" s="3">
        <v>7369</v>
      </c>
      <c r="E1653" s="26">
        <v>4925.82</v>
      </c>
      <c r="F1653" s="26">
        <f t="shared" si="50"/>
        <v>1.4959945755224511</v>
      </c>
      <c r="G1653" s="21">
        <f>IF(F1653&lt;=86,Spectrum.Pricing.Table!$C$8, IF(F1653&lt;=499,Spectrum.Pricing.Table!$C$9,IF(F1653&lt;=999,Spectrum.Pricing.Table!$C$10,IF(F1653&gt;1000,Spectrum.Pricing.Table!$C$11))))</f>
        <v>0</v>
      </c>
      <c r="H1653" s="22" t="e">
        <f>VLOOKUP(G1653,Spectrum.Pricing.Table!$C$7:$H$11,3,0)</f>
        <v>#N/A</v>
      </c>
      <c r="I1653" s="28" t="e">
        <f>VLOOKUP(G1653,Spectrum.Pricing.Table!$C$7:$H$11,4,0)</f>
        <v>#N/A</v>
      </c>
      <c r="J1653" s="26">
        <v>70</v>
      </c>
      <c r="K1653" s="24" t="e">
        <f t="shared" si="51"/>
        <v>#N/A</v>
      </c>
    </row>
    <row r="1654" spans="1:11" x14ac:dyDescent="0.3">
      <c r="A1654" s="1">
        <v>30107</v>
      </c>
      <c r="B1654" t="s">
        <v>2825</v>
      </c>
      <c r="C1654" t="s">
        <v>2826</v>
      </c>
      <c r="D1654" s="3">
        <v>2168</v>
      </c>
      <c r="E1654" s="26">
        <v>1423.19</v>
      </c>
      <c r="F1654" s="26">
        <f t="shared" si="50"/>
        <v>1.5233384158123651</v>
      </c>
      <c r="G1654" s="21">
        <f>IF(F1654&lt;=86,Spectrum.Pricing.Table!$C$8, IF(F1654&lt;=499,Spectrum.Pricing.Table!$C$9,IF(F1654&lt;=999,Spectrum.Pricing.Table!$C$10,IF(F1654&gt;1000,Spectrum.Pricing.Table!$C$11))))</f>
        <v>0</v>
      </c>
      <c r="H1654" s="22" t="e">
        <f>VLOOKUP(G1654,Spectrum.Pricing.Table!$C$7:$H$11,3,0)</f>
        <v>#N/A</v>
      </c>
      <c r="I1654" s="28" t="e">
        <f>VLOOKUP(G1654,Spectrum.Pricing.Table!$C$7:$H$11,4,0)</f>
        <v>#N/A</v>
      </c>
      <c r="J1654" s="26">
        <v>70</v>
      </c>
      <c r="K1654" s="24" t="e">
        <f t="shared" si="51"/>
        <v>#N/A</v>
      </c>
    </row>
    <row r="1655" spans="1:11" x14ac:dyDescent="0.3">
      <c r="A1655" s="1">
        <v>30109</v>
      </c>
      <c r="B1655" t="s">
        <v>2827</v>
      </c>
      <c r="C1655" t="s">
        <v>2828</v>
      </c>
      <c r="D1655" s="3">
        <v>1017</v>
      </c>
      <c r="E1655" s="26">
        <v>889.26</v>
      </c>
      <c r="F1655" s="26">
        <f t="shared" si="50"/>
        <v>1.1436475271574118</v>
      </c>
      <c r="G1655" s="21">
        <f>IF(F1655&lt;=86,Spectrum.Pricing.Table!$C$8, IF(F1655&lt;=499,Spectrum.Pricing.Table!$C$9,IF(F1655&lt;=999,Spectrum.Pricing.Table!$C$10,IF(F1655&gt;1000,Spectrum.Pricing.Table!$C$11))))</f>
        <v>0</v>
      </c>
      <c r="H1655" s="22" t="e">
        <f>VLOOKUP(G1655,Spectrum.Pricing.Table!$C$7:$H$11,3,0)</f>
        <v>#N/A</v>
      </c>
      <c r="I1655" s="28" t="e">
        <f>VLOOKUP(G1655,Spectrum.Pricing.Table!$C$7:$H$11,4,0)</f>
        <v>#N/A</v>
      </c>
      <c r="J1655" s="26">
        <v>70</v>
      </c>
      <c r="K1655" s="24" t="e">
        <f t="shared" si="51"/>
        <v>#N/A</v>
      </c>
    </row>
    <row r="1656" spans="1:11" x14ac:dyDescent="0.3">
      <c r="A1656" s="1">
        <v>30111</v>
      </c>
      <c r="B1656" t="s">
        <v>2829</v>
      </c>
      <c r="C1656" t="s">
        <v>2830</v>
      </c>
      <c r="D1656" s="3">
        <v>147972</v>
      </c>
      <c r="E1656" s="26">
        <v>2633.29</v>
      </c>
      <c r="F1656" s="26">
        <f t="shared" si="50"/>
        <v>56.192823426208278</v>
      </c>
      <c r="G1656" s="21">
        <f>IF(F1656&lt;=86,Spectrum.Pricing.Table!$C$8, IF(F1656&lt;=499,Spectrum.Pricing.Table!$C$9,IF(F1656&lt;=999,Spectrum.Pricing.Table!$C$10,IF(F1656&gt;1000,Spectrum.Pricing.Table!$C$11))))</f>
        <v>0</v>
      </c>
      <c r="H1656" s="22" t="e">
        <f>VLOOKUP(G1656,Spectrum.Pricing.Table!$C$7:$H$11,3,0)</f>
        <v>#N/A</v>
      </c>
      <c r="I1656" s="28" t="e">
        <f>VLOOKUP(G1656,Spectrum.Pricing.Table!$C$7:$H$11,4,0)</f>
        <v>#N/A</v>
      </c>
      <c r="J1656" s="26">
        <v>70</v>
      </c>
      <c r="K1656" s="24" t="e">
        <f t="shared" si="51"/>
        <v>#N/A</v>
      </c>
    </row>
    <row r="1657" spans="1:11" x14ac:dyDescent="0.3">
      <c r="A1657" s="1">
        <v>31001</v>
      </c>
      <c r="B1657" t="s">
        <v>2833</v>
      </c>
      <c r="C1657" t="s">
        <v>496</v>
      </c>
      <c r="D1657" s="3">
        <v>31364</v>
      </c>
      <c r="E1657" s="26">
        <v>563.27</v>
      </c>
      <c r="F1657" s="26">
        <f t="shared" si="50"/>
        <v>55.68199975145135</v>
      </c>
      <c r="G1657" s="21">
        <f>IF(F1657&lt;=86,Spectrum.Pricing.Table!$C$8, IF(F1657&lt;=499,Spectrum.Pricing.Table!$C$9,IF(F1657&lt;=999,Spectrum.Pricing.Table!$C$10,IF(F1657&gt;1000,Spectrum.Pricing.Table!$C$11))))</f>
        <v>0</v>
      </c>
      <c r="H1657" s="22" t="e">
        <f>VLOOKUP(G1657,Spectrum.Pricing.Table!$C$7:$H$11,3,0)</f>
        <v>#N/A</v>
      </c>
      <c r="I1657" s="28" t="e">
        <f>VLOOKUP(G1657,Spectrum.Pricing.Table!$C$7:$H$11,4,0)</f>
        <v>#N/A</v>
      </c>
      <c r="J1657" s="26">
        <v>70</v>
      </c>
      <c r="K1657" s="24" t="e">
        <f t="shared" si="51"/>
        <v>#N/A</v>
      </c>
    </row>
    <row r="1658" spans="1:11" x14ac:dyDescent="0.3">
      <c r="A1658" s="1">
        <v>31003</v>
      </c>
      <c r="B1658" t="s">
        <v>2834</v>
      </c>
      <c r="C1658" t="s">
        <v>2835</v>
      </c>
      <c r="D1658" s="3">
        <v>6685</v>
      </c>
      <c r="E1658" s="26">
        <v>857.22</v>
      </c>
      <c r="F1658" s="26">
        <f t="shared" si="50"/>
        <v>7.7984648048342313</v>
      </c>
      <c r="G1658" s="21">
        <f>IF(F1658&lt;=86,Spectrum.Pricing.Table!$C$8, IF(F1658&lt;=499,Spectrum.Pricing.Table!$C$9,IF(F1658&lt;=999,Spectrum.Pricing.Table!$C$10,IF(F1658&gt;1000,Spectrum.Pricing.Table!$C$11))))</f>
        <v>0</v>
      </c>
      <c r="H1658" s="22" t="e">
        <f>VLOOKUP(G1658,Spectrum.Pricing.Table!$C$7:$H$11,3,0)</f>
        <v>#N/A</v>
      </c>
      <c r="I1658" s="28" t="e">
        <f>VLOOKUP(G1658,Spectrum.Pricing.Table!$C$7:$H$11,4,0)</f>
        <v>#N/A</v>
      </c>
      <c r="J1658" s="26">
        <v>70</v>
      </c>
      <c r="K1658" s="24" t="e">
        <f t="shared" si="51"/>
        <v>#N/A</v>
      </c>
    </row>
    <row r="1659" spans="1:11" x14ac:dyDescent="0.3">
      <c r="A1659" s="1">
        <v>31005</v>
      </c>
      <c r="B1659" t="s">
        <v>2836</v>
      </c>
      <c r="C1659" t="s">
        <v>2837</v>
      </c>
      <c r="D1659" s="3">
        <v>460</v>
      </c>
      <c r="E1659" s="26">
        <v>715.35</v>
      </c>
      <c r="F1659" s="26">
        <f t="shared" si="50"/>
        <v>0.64304186761725024</v>
      </c>
      <c r="G1659" s="21">
        <f>IF(F1659&lt;=86,Spectrum.Pricing.Table!$C$8, IF(F1659&lt;=499,Spectrum.Pricing.Table!$C$9,IF(F1659&lt;=999,Spectrum.Pricing.Table!$C$10,IF(F1659&gt;1000,Spectrum.Pricing.Table!$C$11))))</f>
        <v>0</v>
      </c>
      <c r="H1659" s="22" t="e">
        <f>VLOOKUP(G1659,Spectrum.Pricing.Table!$C$7:$H$11,3,0)</f>
        <v>#N/A</v>
      </c>
      <c r="I1659" s="28" t="e">
        <f>VLOOKUP(G1659,Spectrum.Pricing.Table!$C$7:$H$11,4,0)</f>
        <v>#N/A</v>
      </c>
      <c r="J1659" s="26">
        <v>70</v>
      </c>
      <c r="K1659" s="24" t="e">
        <f t="shared" si="51"/>
        <v>#N/A</v>
      </c>
    </row>
    <row r="1660" spans="1:11" x14ac:dyDescent="0.3">
      <c r="A1660" s="1">
        <v>31007</v>
      </c>
      <c r="B1660" t="s">
        <v>2838</v>
      </c>
      <c r="C1660" t="s">
        <v>2839</v>
      </c>
      <c r="D1660" s="3">
        <v>690</v>
      </c>
      <c r="E1660" s="26">
        <v>746.11</v>
      </c>
      <c r="F1660" s="26">
        <f t="shared" si="50"/>
        <v>0.9247966117596601</v>
      </c>
      <c r="G1660" s="21">
        <f>IF(F1660&lt;=86,Spectrum.Pricing.Table!$C$8, IF(F1660&lt;=499,Spectrum.Pricing.Table!$C$9,IF(F1660&lt;=999,Spectrum.Pricing.Table!$C$10,IF(F1660&gt;1000,Spectrum.Pricing.Table!$C$11))))</f>
        <v>0</v>
      </c>
      <c r="H1660" s="22" t="e">
        <f>VLOOKUP(G1660,Spectrum.Pricing.Table!$C$7:$H$11,3,0)</f>
        <v>#N/A</v>
      </c>
      <c r="I1660" s="28" t="e">
        <f>VLOOKUP(G1660,Spectrum.Pricing.Table!$C$7:$H$11,4,0)</f>
        <v>#N/A</v>
      </c>
      <c r="J1660" s="26">
        <v>70</v>
      </c>
      <c r="K1660" s="24" t="e">
        <f t="shared" si="51"/>
        <v>#N/A</v>
      </c>
    </row>
    <row r="1661" spans="1:11" x14ac:dyDescent="0.3">
      <c r="A1661" s="1">
        <v>31009</v>
      </c>
      <c r="B1661" t="s">
        <v>2840</v>
      </c>
      <c r="C1661" t="s">
        <v>1070</v>
      </c>
      <c r="D1661" s="3">
        <v>478</v>
      </c>
      <c r="E1661" s="26">
        <v>710.87</v>
      </c>
      <c r="F1661" s="26">
        <f t="shared" si="50"/>
        <v>0.67241549087737562</v>
      </c>
      <c r="G1661" s="21">
        <f>IF(F1661&lt;=86,Spectrum.Pricing.Table!$C$8, IF(F1661&lt;=499,Spectrum.Pricing.Table!$C$9,IF(F1661&lt;=999,Spectrum.Pricing.Table!$C$10,IF(F1661&gt;1000,Spectrum.Pricing.Table!$C$11))))</f>
        <v>0</v>
      </c>
      <c r="H1661" s="22" t="e">
        <f>VLOOKUP(G1661,Spectrum.Pricing.Table!$C$7:$H$11,3,0)</f>
        <v>#N/A</v>
      </c>
      <c r="I1661" s="28" t="e">
        <f>VLOOKUP(G1661,Spectrum.Pricing.Table!$C$7:$H$11,4,0)</f>
        <v>#N/A</v>
      </c>
      <c r="J1661" s="26">
        <v>70</v>
      </c>
      <c r="K1661" s="24" t="e">
        <f t="shared" si="51"/>
        <v>#N/A</v>
      </c>
    </row>
    <row r="1662" spans="1:11" x14ac:dyDescent="0.3">
      <c r="A1662" s="1">
        <v>31011</v>
      </c>
      <c r="B1662" t="s">
        <v>2841</v>
      </c>
      <c r="C1662" t="s">
        <v>253</v>
      </c>
      <c r="D1662" s="3">
        <v>5505</v>
      </c>
      <c r="E1662" s="26">
        <v>686.55</v>
      </c>
      <c r="F1662" s="26">
        <f t="shared" si="50"/>
        <v>8.0183526327288615</v>
      </c>
      <c r="G1662" s="21">
        <f>IF(F1662&lt;=86,Spectrum.Pricing.Table!$C$8, IF(F1662&lt;=499,Spectrum.Pricing.Table!$C$9,IF(F1662&lt;=999,Spectrum.Pricing.Table!$C$10,IF(F1662&gt;1000,Spectrum.Pricing.Table!$C$11))))</f>
        <v>0</v>
      </c>
      <c r="H1662" s="22" t="e">
        <f>VLOOKUP(G1662,Spectrum.Pricing.Table!$C$7:$H$11,3,0)</f>
        <v>#N/A</v>
      </c>
      <c r="I1662" s="28" t="e">
        <f>VLOOKUP(G1662,Spectrum.Pricing.Table!$C$7:$H$11,4,0)</f>
        <v>#N/A</v>
      </c>
      <c r="J1662" s="26">
        <v>70</v>
      </c>
      <c r="K1662" s="24" t="e">
        <f t="shared" si="51"/>
        <v>#N/A</v>
      </c>
    </row>
    <row r="1663" spans="1:11" x14ac:dyDescent="0.3">
      <c r="A1663" s="1">
        <v>31013</v>
      </c>
      <c r="B1663" t="s">
        <v>2842</v>
      </c>
      <c r="C1663" t="s">
        <v>2843</v>
      </c>
      <c r="D1663" s="3">
        <v>11308</v>
      </c>
      <c r="E1663" s="26">
        <v>1075.29</v>
      </c>
      <c r="F1663" s="26">
        <f t="shared" si="50"/>
        <v>10.516232830213244</v>
      </c>
      <c r="G1663" s="21">
        <f>IF(F1663&lt;=86,Spectrum.Pricing.Table!$C$8, IF(F1663&lt;=499,Spectrum.Pricing.Table!$C$9,IF(F1663&lt;=999,Spectrum.Pricing.Table!$C$10,IF(F1663&gt;1000,Spectrum.Pricing.Table!$C$11))))</f>
        <v>0</v>
      </c>
      <c r="H1663" s="22" t="e">
        <f>VLOOKUP(G1663,Spectrum.Pricing.Table!$C$7:$H$11,3,0)</f>
        <v>#N/A</v>
      </c>
      <c r="I1663" s="28" t="e">
        <f>VLOOKUP(G1663,Spectrum.Pricing.Table!$C$7:$H$11,4,0)</f>
        <v>#N/A</v>
      </c>
      <c r="J1663" s="26">
        <v>70</v>
      </c>
      <c r="K1663" s="24" t="e">
        <f t="shared" si="51"/>
        <v>#N/A</v>
      </c>
    </row>
    <row r="1664" spans="1:11" x14ac:dyDescent="0.3">
      <c r="A1664" s="1">
        <v>31015</v>
      </c>
      <c r="B1664" t="s">
        <v>2844</v>
      </c>
      <c r="C1664" t="s">
        <v>1767</v>
      </c>
      <c r="D1664" s="3">
        <v>2099</v>
      </c>
      <c r="E1664" s="26">
        <v>539.94000000000005</v>
      </c>
      <c r="F1664" s="26">
        <f t="shared" si="50"/>
        <v>3.8874689780345961</v>
      </c>
      <c r="G1664" s="21">
        <f>IF(F1664&lt;=86,Spectrum.Pricing.Table!$C$8, IF(F1664&lt;=499,Spectrum.Pricing.Table!$C$9,IF(F1664&lt;=999,Spectrum.Pricing.Table!$C$10,IF(F1664&gt;1000,Spectrum.Pricing.Table!$C$11))))</f>
        <v>0</v>
      </c>
      <c r="H1664" s="22" t="e">
        <f>VLOOKUP(G1664,Spectrum.Pricing.Table!$C$7:$H$11,3,0)</f>
        <v>#N/A</v>
      </c>
      <c r="I1664" s="28" t="e">
        <f>VLOOKUP(G1664,Spectrum.Pricing.Table!$C$7:$H$11,4,0)</f>
        <v>#N/A</v>
      </c>
      <c r="J1664" s="26">
        <v>70</v>
      </c>
      <c r="K1664" s="24" t="e">
        <f t="shared" si="51"/>
        <v>#N/A</v>
      </c>
    </row>
    <row r="1665" spans="1:11" x14ac:dyDescent="0.3">
      <c r="A1665" s="1">
        <v>31017</v>
      </c>
      <c r="B1665" t="s">
        <v>2845</v>
      </c>
      <c r="C1665" t="s">
        <v>1145</v>
      </c>
      <c r="D1665" s="3">
        <v>3145</v>
      </c>
      <c r="E1665" s="26">
        <v>1221.33</v>
      </c>
      <c r="F1665" s="26">
        <f t="shared" si="50"/>
        <v>2.5750616131594248</v>
      </c>
      <c r="G1665" s="21">
        <f>IF(F1665&lt;=86,Spectrum.Pricing.Table!$C$8, IF(F1665&lt;=499,Spectrum.Pricing.Table!$C$9,IF(F1665&lt;=999,Spectrum.Pricing.Table!$C$10,IF(F1665&gt;1000,Spectrum.Pricing.Table!$C$11))))</f>
        <v>0</v>
      </c>
      <c r="H1665" s="22" t="e">
        <f>VLOOKUP(G1665,Spectrum.Pricing.Table!$C$7:$H$11,3,0)</f>
        <v>#N/A</v>
      </c>
      <c r="I1665" s="28" t="e">
        <f>VLOOKUP(G1665,Spectrum.Pricing.Table!$C$7:$H$11,4,0)</f>
        <v>#N/A</v>
      </c>
      <c r="J1665" s="26">
        <v>70</v>
      </c>
      <c r="K1665" s="24" t="e">
        <f t="shared" si="51"/>
        <v>#N/A</v>
      </c>
    </row>
    <row r="1666" spans="1:11" x14ac:dyDescent="0.3">
      <c r="A1666" s="1">
        <v>31019</v>
      </c>
      <c r="B1666" t="s">
        <v>2846</v>
      </c>
      <c r="C1666" t="s">
        <v>2847</v>
      </c>
      <c r="D1666" s="3">
        <v>46102</v>
      </c>
      <c r="E1666" s="26">
        <v>968.11</v>
      </c>
      <c r="F1666" s="26">
        <f t="shared" ref="F1666:F1729" si="52">D1666/E1666</f>
        <v>47.620621623575836</v>
      </c>
      <c r="G1666" s="21">
        <f>IF(F1666&lt;=86,Spectrum.Pricing.Table!$C$8, IF(F1666&lt;=499,Spectrum.Pricing.Table!$C$9,IF(F1666&lt;=999,Spectrum.Pricing.Table!$C$10,IF(F1666&gt;1000,Spectrum.Pricing.Table!$C$11))))</f>
        <v>0</v>
      </c>
      <c r="H1666" s="22" t="e">
        <f>VLOOKUP(G1666,Spectrum.Pricing.Table!$C$7:$H$11,3,0)</f>
        <v>#N/A</v>
      </c>
      <c r="I1666" s="28" t="e">
        <f>VLOOKUP(G1666,Spectrum.Pricing.Table!$C$7:$H$11,4,0)</f>
        <v>#N/A</v>
      </c>
      <c r="J1666" s="26">
        <v>70</v>
      </c>
      <c r="K1666" s="24" t="e">
        <f t="shared" ref="K1666:K1729" si="53">D1666*I1666*J1666</f>
        <v>#N/A</v>
      </c>
    </row>
    <row r="1667" spans="1:11" x14ac:dyDescent="0.3">
      <c r="A1667" s="1">
        <v>31021</v>
      </c>
      <c r="B1667" t="s">
        <v>2848</v>
      </c>
      <c r="C1667" t="s">
        <v>2849</v>
      </c>
      <c r="D1667" s="3">
        <v>6858</v>
      </c>
      <c r="E1667" s="26">
        <v>491.58</v>
      </c>
      <c r="F1667" s="26">
        <f t="shared" si="52"/>
        <v>13.950933723910655</v>
      </c>
      <c r="G1667" s="21">
        <f>IF(F1667&lt;=86,Spectrum.Pricing.Table!$C$8, IF(F1667&lt;=499,Spectrum.Pricing.Table!$C$9,IF(F1667&lt;=999,Spectrum.Pricing.Table!$C$10,IF(F1667&gt;1000,Spectrum.Pricing.Table!$C$11))))</f>
        <v>0</v>
      </c>
      <c r="H1667" s="22" t="e">
        <f>VLOOKUP(G1667,Spectrum.Pricing.Table!$C$7:$H$11,3,0)</f>
        <v>#N/A</v>
      </c>
      <c r="I1667" s="28" t="e">
        <f>VLOOKUP(G1667,Spectrum.Pricing.Table!$C$7:$H$11,4,0)</f>
        <v>#N/A</v>
      </c>
      <c r="J1667" s="26">
        <v>70</v>
      </c>
      <c r="K1667" s="24" t="e">
        <f t="shared" si="53"/>
        <v>#N/A</v>
      </c>
    </row>
    <row r="1668" spans="1:11" x14ac:dyDescent="0.3">
      <c r="A1668" s="1">
        <v>31023</v>
      </c>
      <c r="B1668" t="s">
        <v>2850</v>
      </c>
      <c r="C1668" t="s">
        <v>23</v>
      </c>
      <c r="D1668" s="3">
        <v>8395</v>
      </c>
      <c r="E1668" s="26">
        <v>584.91</v>
      </c>
      <c r="F1668" s="26">
        <f t="shared" si="52"/>
        <v>14.352635448188611</v>
      </c>
      <c r="G1668" s="21">
        <f>IF(F1668&lt;=86,Spectrum.Pricing.Table!$C$8, IF(F1668&lt;=499,Spectrum.Pricing.Table!$C$9,IF(F1668&lt;=999,Spectrum.Pricing.Table!$C$10,IF(F1668&gt;1000,Spectrum.Pricing.Table!$C$11))))</f>
        <v>0</v>
      </c>
      <c r="H1668" s="22" t="e">
        <f>VLOOKUP(G1668,Spectrum.Pricing.Table!$C$7:$H$11,3,0)</f>
        <v>#N/A</v>
      </c>
      <c r="I1668" s="28" t="e">
        <f>VLOOKUP(G1668,Spectrum.Pricing.Table!$C$7:$H$11,4,0)</f>
        <v>#N/A</v>
      </c>
      <c r="J1668" s="26">
        <v>70</v>
      </c>
      <c r="K1668" s="24" t="e">
        <f t="shared" si="53"/>
        <v>#N/A</v>
      </c>
    </row>
    <row r="1669" spans="1:11" x14ac:dyDescent="0.3">
      <c r="A1669" s="1">
        <v>31025</v>
      </c>
      <c r="B1669" t="s">
        <v>2851</v>
      </c>
      <c r="C1669" t="s">
        <v>1151</v>
      </c>
      <c r="D1669" s="3">
        <v>25241</v>
      </c>
      <c r="E1669" s="26">
        <v>557.45000000000005</v>
      </c>
      <c r="F1669" s="26">
        <f t="shared" si="52"/>
        <v>45.279397255359221</v>
      </c>
      <c r="G1669" s="21">
        <f>IF(F1669&lt;=86,Spectrum.Pricing.Table!$C$8, IF(F1669&lt;=499,Spectrum.Pricing.Table!$C$9,IF(F1669&lt;=999,Spectrum.Pricing.Table!$C$10,IF(F1669&gt;1000,Spectrum.Pricing.Table!$C$11))))</f>
        <v>0</v>
      </c>
      <c r="H1669" s="22" t="e">
        <f>VLOOKUP(G1669,Spectrum.Pricing.Table!$C$7:$H$11,3,0)</f>
        <v>#N/A</v>
      </c>
      <c r="I1669" s="28" t="e">
        <f>VLOOKUP(G1669,Spectrum.Pricing.Table!$C$7:$H$11,4,0)</f>
        <v>#N/A</v>
      </c>
      <c r="J1669" s="26">
        <v>70</v>
      </c>
      <c r="K1669" s="24" t="e">
        <f t="shared" si="53"/>
        <v>#N/A</v>
      </c>
    </row>
    <row r="1670" spans="1:11" x14ac:dyDescent="0.3">
      <c r="A1670" s="1">
        <v>31027</v>
      </c>
      <c r="B1670" t="s">
        <v>2852</v>
      </c>
      <c r="C1670" t="s">
        <v>1457</v>
      </c>
      <c r="D1670" s="3">
        <v>8852</v>
      </c>
      <c r="E1670" s="26">
        <v>740.31</v>
      </c>
      <c r="F1670" s="26">
        <f t="shared" si="52"/>
        <v>11.957153084518648</v>
      </c>
      <c r="G1670" s="21">
        <f>IF(F1670&lt;=86,Spectrum.Pricing.Table!$C$8, IF(F1670&lt;=499,Spectrum.Pricing.Table!$C$9,IF(F1670&lt;=999,Spectrum.Pricing.Table!$C$10,IF(F1670&gt;1000,Spectrum.Pricing.Table!$C$11))))</f>
        <v>0</v>
      </c>
      <c r="H1670" s="22" t="e">
        <f>VLOOKUP(G1670,Spectrum.Pricing.Table!$C$7:$H$11,3,0)</f>
        <v>#N/A</v>
      </c>
      <c r="I1670" s="28" t="e">
        <f>VLOOKUP(G1670,Spectrum.Pricing.Table!$C$7:$H$11,4,0)</f>
        <v>#N/A</v>
      </c>
      <c r="J1670" s="26">
        <v>70</v>
      </c>
      <c r="K1670" s="24" t="e">
        <f t="shared" si="53"/>
        <v>#N/A</v>
      </c>
    </row>
    <row r="1671" spans="1:11" x14ac:dyDescent="0.3">
      <c r="A1671" s="1">
        <v>31029</v>
      </c>
      <c r="B1671" t="s">
        <v>2853</v>
      </c>
      <c r="C1671" t="s">
        <v>1593</v>
      </c>
      <c r="D1671" s="3">
        <v>3966</v>
      </c>
      <c r="E1671" s="26">
        <v>894.42</v>
      </c>
      <c r="F1671" s="26">
        <f t="shared" si="52"/>
        <v>4.4341584490507815</v>
      </c>
      <c r="G1671" s="21">
        <f>IF(F1671&lt;=86,Spectrum.Pricing.Table!$C$8, IF(F1671&lt;=499,Spectrum.Pricing.Table!$C$9,IF(F1671&lt;=999,Spectrum.Pricing.Table!$C$10,IF(F1671&gt;1000,Spectrum.Pricing.Table!$C$11))))</f>
        <v>0</v>
      </c>
      <c r="H1671" s="22" t="e">
        <f>VLOOKUP(G1671,Spectrum.Pricing.Table!$C$7:$H$11,3,0)</f>
        <v>#N/A</v>
      </c>
      <c r="I1671" s="28" t="e">
        <f>VLOOKUP(G1671,Spectrum.Pricing.Table!$C$7:$H$11,4,0)</f>
        <v>#N/A</v>
      </c>
      <c r="J1671" s="26">
        <v>70</v>
      </c>
      <c r="K1671" s="24" t="e">
        <f t="shared" si="53"/>
        <v>#N/A</v>
      </c>
    </row>
    <row r="1672" spans="1:11" x14ac:dyDescent="0.3">
      <c r="A1672" s="1">
        <v>31031</v>
      </c>
      <c r="B1672" t="s">
        <v>2854</v>
      </c>
      <c r="C1672" t="s">
        <v>2855</v>
      </c>
      <c r="D1672" s="3">
        <v>5713</v>
      </c>
      <c r="E1672" s="26">
        <v>5960.42</v>
      </c>
      <c r="F1672" s="26">
        <f t="shared" si="52"/>
        <v>0.95848950241761488</v>
      </c>
      <c r="G1672" s="21">
        <f>IF(F1672&lt;=86,Spectrum.Pricing.Table!$C$8, IF(F1672&lt;=499,Spectrum.Pricing.Table!$C$9,IF(F1672&lt;=999,Spectrum.Pricing.Table!$C$10,IF(F1672&gt;1000,Spectrum.Pricing.Table!$C$11))))</f>
        <v>0</v>
      </c>
      <c r="H1672" s="22" t="e">
        <f>VLOOKUP(G1672,Spectrum.Pricing.Table!$C$7:$H$11,3,0)</f>
        <v>#N/A</v>
      </c>
      <c r="I1672" s="28" t="e">
        <f>VLOOKUP(G1672,Spectrum.Pricing.Table!$C$7:$H$11,4,0)</f>
        <v>#N/A</v>
      </c>
      <c r="J1672" s="26">
        <v>70</v>
      </c>
      <c r="K1672" s="24" t="e">
        <f t="shared" si="53"/>
        <v>#N/A</v>
      </c>
    </row>
    <row r="1673" spans="1:11" x14ac:dyDescent="0.3">
      <c r="A1673" s="1">
        <v>31033</v>
      </c>
      <c r="B1673" t="s">
        <v>2856</v>
      </c>
      <c r="C1673" t="s">
        <v>515</v>
      </c>
      <c r="D1673" s="3">
        <v>9998</v>
      </c>
      <c r="E1673" s="26">
        <v>1196.29</v>
      </c>
      <c r="F1673" s="26">
        <f t="shared" si="52"/>
        <v>8.3575052871795297</v>
      </c>
      <c r="G1673" s="21">
        <f>IF(F1673&lt;=86,Spectrum.Pricing.Table!$C$8, IF(F1673&lt;=499,Spectrum.Pricing.Table!$C$9,IF(F1673&lt;=999,Spectrum.Pricing.Table!$C$10,IF(F1673&gt;1000,Spectrum.Pricing.Table!$C$11))))</f>
        <v>0</v>
      </c>
      <c r="H1673" s="22" t="e">
        <f>VLOOKUP(G1673,Spectrum.Pricing.Table!$C$7:$H$11,3,0)</f>
        <v>#N/A</v>
      </c>
      <c r="I1673" s="28" t="e">
        <f>VLOOKUP(G1673,Spectrum.Pricing.Table!$C$7:$H$11,4,0)</f>
        <v>#N/A</v>
      </c>
      <c r="J1673" s="26">
        <v>70</v>
      </c>
      <c r="K1673" s="24" t="e">
        <f t="shared" si="53"/>
        <v>#N/A</v>
      </c>
    </row>
    <row r="1674" spans="1:11" x14ac:dyDescent="0.3">
      <c r="A1674" s="1">
        <v>31035</v>
      </c>
      <c r="B1674" t="s">
        <v>2857</v>
      </c>
      <c r="C1674" t="s">
        <v>37</v>
      </c>
      <c r="D1674" s="3">
        <v>6542</v>
      </c>
      <c r="E1674" s="26">
        <v>572.29</v>
      </c>
      <c r="F1674" s="26">
        <f t="shared" si="52"/>
        <v>11.431267364448095</v>
      </c>
      <c r="G1674" s="21">
        <f>IF(F1674&lt;=86,Spectrum.Pricing.Table!$C$8, IF(F1674&lt;=499,Spectrum.Pricing.Table!$C$9,IF(F1674&lt;=999,Spectrum.Pricing.Table!$C$10,IF(F1674&gt;1000,Spectrum.Pricing.Table!$C$11))))</f>
        <v>0</v>
      </c>
      <c r="H1674" s="22" t="e">
        <f>VLOOKUP(G1674,Spectrum.Pricing.Table!$C$7:$H$11,3,0)</f>
        <v>#N/A</v>
      </c>
      <c r="I1674" s="28" t="e">
        <f>VLOOKUP(G1674,Spectrum.Pricing.Table!$C$7:$H$11,4,0)</f>
        <v>#N/A</v>
      </c>
      <c r="J1674" s="26">
        <v>70</v>
      </c>
      <c r="K1674" s="24" t="e">
        <f t="shared" si="53"/>
        <v>#N/A</v>
      </c>
    </row>
    <row r="1675" spans="1:11" x14ac:dyDescent="0.3">
      <c r="A1675" s="1">
        <v>31037</v>
      </c>
      <c r="B1675" t="s">
        <v>2858</v>
      </c>
      <c r="C1675" t="s">
        <v>2859</v>
      </c>
      <c r="D1675" s="3">
        <v>10515</v>
      </c>
      <c r="E1675" s="26">
        <v>411.66</v>
      </c>
      <c r="F1675" s="26">
        <f t="shared" si="52"/>
        <v>25.54292377204489</v>
      </c>
      <c r="G1675" s="21">
        <f>IF(F1675&lt;=86,Spectrum.Pricing.Table!$C$8, IF(F1675&lt;=499,Spectrum.Pricing.Table!$C$9,IF(F1675&lt;=999,Spectrum.Pricing.Table!$C$10,IF(F1675&gt;1000,Spectrum.Pricing.Table!$C$11))))</f>
        <v>0</v>
      </c>
      <c r="H1675" s="22" t="e">
        <f>VLOOKUP(G1675,Spectrum.Pricing.Table!$C$7:$H$11,3,0)</f>
        <v>#N/A</v>
      </c>
      <c r="I1675" s="28" t="e">
        <f>VLOOKUP(G1675,Spectrum.Pricing.Table!$C$7:$H$11,4,0)</f>
        <v>#N/A</v>
      </c>
      <c r="J1675" s="26">
        <v>70</v>
      </c>
      <c r="K1675" s="24" t="e">
        <f t="shared" si="53"/>
        <v>#N/A</v>
      </c>
    </row>
    <row r="1676" spans="1:11" x14ac:dyDescent="0.3">
      <c r="A1676" s="1">
        <v>31039</v>
      </c>
      <c r="B1676" t="s">
        <v>2860</v>
      </c>
      <c r="C1676" t="s">
        <v>2861</v>
      </c>
      <c r="D1676" s="3">
        <v>9139</v>
      </c>
      <c r="E1676" s="26">
        <v>570.62</v>
      </c>
      <c r="F1676" s="26">
        <f t="shared" si="52"/>
        <v>16.015912516210438</v>
      </c>
      <c r="G1676" s="21">
        <f>IF(F1676&lt;=86,Spectrum.Pricing.Table!$C$8, IF(F1676&lt;=499,Spectrum.Pricing.Table!$C$9,IF(F1676&lt;=999,Spectrum.Pricing.Table!$C$10,IF(F1676&gt;1000,Spectrum.Pricing.Table!$C$11))))</f>
        <v>0</v>
      </c>
      <c r="H1676" s="22" t="e">
        <f>VLOOKUP(G1676,Spectrum.Pricing.Table!$C$7:$H$11,3,0)</f>
        <v>#N/A</v>
      </c>
      <c r="I1676" s="28" t="e">
        <f>VLOOKUP(G1676,Spectrum.Pricing.Table!$C$7:$H$11,4,0)</f>
        <v>#N/A</v>
      </c>
      <c r="J1676" s="26">
        <v>70</v>
      </c>
      <c r="K1676" s="24" t="e">
        <f t="shared" si="53"/>
        <v>#N/A</v>
      </c>
    </row>
    <row r="1677" spans="1:11" x14ac:dyDescent="0.3">
      <c r="A1677" s="1">
        <v>31041</v>
      </c>
      <c r="B1677" t="s">
        <v>2862</v>
      </c>
      <c r="C1677" t="s">
        <v>525</v>
      </c>
      <c r="D1677" s="3">
        <v>10939</v>
      </c>
      <c r="E1677" s="26">
        <v>2575.52</v>
      </c>
      <c r="F1677" s="26">
        <f t="shared" si="52"/>
        <v>4.2472976330993353</v>
      </c>
      <c r="G1677" s="21">
        <f>IF(F1677&lt;=86,Spectrum.Pricing.Table!$C$8, IF(F1677&lt;=499,Spectrum.Pricing.Table!$C$9,IF(F1677&lt;=999,Spectrum.Pricing.Table!$C$10,IF(F1677&gt;1000,Spectrum.Pricing.Table!$C$11))))</f>
        <v>0</v>
      </c>
      <c r="H1677" s="22" t="e">
        <f>VLOOKUP(G1677,Spectrum.Pricing.Table!$C$7:$H$11,3,0)</f>
        <v>#N/A</v>
      </c>
      <c r="I1677" s="28" t="e">
        <f>VLOOKUP(G1677,Spectrum.Pricing.Table!$C$7:$H$11,4,0)</f>
        <v>#N/A</v>
      </c>
      <c r="J1677" s="26">
        <v>70</v>
      </c>
      <c r="K1677" s="24" t="e">
        <f t="shared" si="53"/>
        <v>#N/A</v>
      </c>
    </row>
    <row r="1678" spans="1:11" x14ac:dyDescent="0.3">
      <c r="A1678" s="1">
        <v>31043</v>
      </c>
      <c r="B1678" t="s">
        <v>2863</v>
      </c>
      <c r="C1678" t="s">
        <v>2341</v>
      </c>
      <c r="D1678" s="3">
        <v>21006</v>
      </c>
      <c r="E1678" s="26">
        <v>264.25</v>
      </c>
      <c r="F1678" s="26">
        <f t="shared" si="52"/>
        <v>79.492904446546831</v>
      </c>
      <c r="G1678" s="21">
        <f>IF(F1678&lt;=86,Spectrum.Pricing.Table!$C$8, IF(F1678&lt;=499,Spectrum.Pricing.Table!$C$9,IF(F1678&lt;=999,Spectrum.Pricing.Table!$C$10,IF(F1678&gt;1000,Spectrum.Pricing.Table!$C$11))))</f>
        <v>0</v>
      </c>
      <c r="H1678" s="22" t="e">
        <f>VLOOKUP(G1678,Spectrum.Pricing.Table!$C$7:$H$11,3,0)</f>
        <v>#N/A</v>
      </c>
      <c r="I1678" s="28" t="e">
        <f>VLOOKUP(G1678,Spectrum.Pricing.Table!$C$7:$H$11,4,0)</f>
        <v>#N/A</v>
      </c>
      <c r="J1678" s="26">
        <v>70</v>
      </c>
      <c r="K1678" s="24" t="e">
        <f t="shared" si="53"/>
        <v>#N/A</v>
      </c>
    </row>
    <row r="1679" spans="1:11" x14ac:dyDescent="0.3">
      <c r="A1679" s="1">
        <v>31045</v>
      </c>
      <c r="B1679" t="s">
        <v>2864</v>
      </c>
      <c r="C1679" t="s">
        <v>2865</v>
      </c>
      <c r="D1679" s="3">
        <v>9182</v>
      </c>
      <c r="E1679" s="26">
        <v>1396.46</v>
      </c>
      <c r="F1679" s="26">
        <f t="shared" si="52"/>
        <v>6.5751972845623934</v>
      </c>
      <c r="G1679" s="21">
        <f>IF(F1679&lt;=86,Spectrum.Pricing.Table!$C$8, IF(F1679&lt;=499,Spectrum.Pricing.Table!$C$9,IF(F1679&lt;=999,Spectrum.Pricing.Table!$C$10,IF(F1679&gt;1000,Spectrum.Pricing.Table!$C$11))))</f>
        <v>0</v>
      </c>
      <c r="H1679" s="22" t="e">
        <f>VLOOKUP(G1679,Spectrum.Pricing.Table!$C$7:$H$11,3,0)</f>
        <v>#N/A</v>
      </c>
      <c r="I1679" s="28" t="e">
        <f>VLOOKUP(G1679,Spectrum.Pricing.Table!$C$7:$H$11,4,0)</f>
        <v>#N/A</v>
      </c>
      <c r="J1679" s="26">
        <v>70</v>
      </c>
      <c r="K1679" s="24" t="e">
        <f t="shared" si="53"/>
        <v>#N/A</v>
      </c>
    </row>
    <row r="1680" spans="1:11" x14ac:dyDescent="0.3">
      <c r="A1680" s="1">
        <v>31047</v>
      </c>
      <c r="B1680" t="s">
        <v>2866</v>
      </c>
      <c r="C1680" t="s">
        <v>845</v>
      </c>
      <c r="D1680" s="3">
        <v>24326</v>
      </c>
      <c r="E1680" s="26">
        <v>1013.1</v>
      </c>
      <c r="F1680" s="26">
        <f t="shared" si="52"/>
        <v>24.011450004935348</v>
      </c>
      <c r="G1680" s="21">
        <f>IF(F1680&lt;=86,Spectrum.Pricing.Table!$C$8, IF(F1680&lt;=499,Spectrum.Pricing.Table!$C$9,IF(F1680&lt;=999,Spectrum.Pricing.Table!$C$10,IF(F1680&gt;1000,Spectrum.Pricing.Table!$C$11))))</f>
        <v>0</v>
      </c>
      <c r="H1680" s="22" t="e">
        <f>VLOOKUP(G1680,Spectrum.Pricing.Table!$C$7:$H$11,3,0)</f>
        <v>#N/A</v>
      </c>
      <c r="I1680" s="28" t="e">
        <f>VLOOKUP(G1680,Spectrum.Pricing.Table!$C$7:$H$11,4,0)</f>
        <v>#N/A</v>
      </c>
      <c r="J1680" s="26">
        <v>70</v>
      </c>
      <c r="K1680" s="24" t="e">
        <f t="shared" si="53"/>
        <v>#N/A</v>
      </c>
    </row>
    <row r="1681" spans="1:11" x14ac:dyDescent="0.3">
      <c r="A1681" s="1">
        <v>31049</v>
      </c>
      <c r="B1681" t="s">
        <v>2867</v>
      </c>
      <c r="C1681" t="s">
        <v>2868</v>
      </c>
      <c r="D1681" s="3">
        <v>1941</v>
      </c>
      <c r="E1681" s="26">
        <v>439.85</v>
      </c>
      <c r="F1681" s="26">
        <f t="shared" si="52"/>
        <v>4.4128680231897235</v>
      </c>
      <c r="G1681" s="21">
        <f>IF(F1681&lt;=86,Spectrum.Pricing.Table!$C$8, IF(F1681&lt;=499,Spectrum.Pricing.Table!$C$9,IF(F1681&lt;=999,Spectrum.Pricing.Table!$C$10,IF(F1681&gt;1000,Spectrum.Pricing.Table!$C$11))))</f>
        <v>0</v>
      </c>
      <c r="H1681" s="22" t="e">
        <f>VLOOKUP(G1681,Spectrum.Pricing.Table!$C$7:$H$11,3,0)</f>
        <v>#N/A</v>
      </c>
      <c r="I1681" s="28" t="e">
        <f>VLOOKUP(G1681,Spectrum.Pricing.Table!$C$7:$H$11,4,0)</f>
        <v>#N/A</v>
      </c>
      <c r="J1681" s="26">
        <v>70</v>
      </c>
      <c r="K1681" s="24" t="e">
        <f t="shared" si="53"/>
        <v>#N/A</v>
      </c>
    </row>
    <row r="1682" spans="1:11" x14ac:dyDescent="0.3">
      <c r="A1682" s="1">
        <v>31051</v>
      </c>
      <c r="B1682" t="s">
        <v>2869</v>
      </c>
      <c r="C1682" t="s">
        <v>2870</v>
      </c>
      <c r="D1682" s="3">
        <v>6000</v>
      </c>
      <c r="E1682" s="26">
        <v>476.23</v>
      </c>
      <c r="F1682" s="26">
        <f t="shared" si="52"/>
        <v>12.598954286794196</v>
      </c>
      <c r="G1682" s="21">
        <f>IF(F1682&lt;=86,Spectrum.Pricing.Table!$C$8, IF(F1682&lt;=499,Spectrum.Pricing.Table!$C$9,IF(F1682&lt;=999,Spectrum.Pricing.Table!$C$10,IF(F1682&gt;1000,Spectrum.Pricing.Table!$C$11))))</f>
        <v>0</v>
      </c>
      <c r="H1682" s="22" t="e">
        <f>VLOOKUP(G1682,Spectrum.Pricing.Table!$C$7:$H$11,3,0)</f>
        <v>#N/A</v>
      </c>
      <c r="I1682" s="28" t="e">
        <f>VLOOKUP(G1682,Spectrum.Pricing.Table!$C$7:$H$11,4,0)</f>
        <v>#N/A</v>
      </c>
      <c r="J1682" s="26">
        <v>70</v>
      </c>
      <c r="K1682" s="24" t="e">
        <f t="shared" si="53"/>
        <v>#N/A</v>
      </c>
    </row>
    <row r="1683" spans="1:11" x14ac:dyDescent="0.3">
      <c r="A1683" s="1">
        <v>31053</v>
      </c>
      <c r="B1683" t="s">
        <v>2871</v>
      </c>
      <c r="C1683" t="s">
        <v>851</v>
      </c>
      <c r="D1683" s="3">
        <v>36691</v>
      </c>
      <c r="E1683" s="26">
        <v>528.71</v>
      </c>
      <c r="F1683" s="26">
        <f t="shared" si="52"/>
        <v>69.3972120822379</v>
      </c>
      <c r="G1683" s="21">
        <f>IF(F1683&lt;=86,Spectrum.Pricing.Table!$C$8, IF(F1683&lt;=499,Spectrum.Pricing.Table!$C$9,IF(F1683&lt;=999,Spectrum.Pricing.Table!$C$10,IF(F1683&gt;1000,Spectrum.Pricing.Table!$C$11))))</f>
        <v>0</v>
      </c>
      <c r="H1683" s="22" t="e">
        <f>VLOOKUP(G1683,Spectrum.Pricing.Table!$C$7:$H$11,3,0)</f>
        <v>#N/A</v>
      </c>
      <c r="I1683" s="28" t="e">
        <f>VLOOKUP(G1683,Spectrum.Pricing.Table!$C$7:$H$11,4,0)</f>
        <v>#N/A</v>
      </c>
      <c r="J1683" s="26">
        <v>70</v>
      </c>
      <c r="K1683" s="24" t="e">
        <f t="shared" si="53"/>
        <v>#N/A</v>
      </c>
    </row>
    <row r="1684" spans="1:11" x14ac:dyDescent="0.3">
      <c r="A1684" s="1">
        <v>31055</v>
      </c>
      <c r="B1684" t="s">
        <v>2872</v>
      </c>
      <c r="C1684" t="s">
        <v>534</v>
      </c>
      <c r="D1684" s="3">
        <v>517110</v>
      </c>
      <c r="E1684" s="26">
        <v>328.45</v>
      </c>
      <c r="F1684" s="26">
        <f t="shared" si="52"/>
        <v>1574.3948850662202</v>
      </c>
      <c r="G1684" s="21">
        <f>IF(F1684&lt;=86,Spectrum.Pricing.Table!$C$8, IF(F1684&lt;=499,Spectrum.Pricing.Table!$C$9,IF(F1684&lt;=999,Spectrum.Pricing.Table!$C$10,IF(F1684&gt;1000,Spectrum.Pricing.Table!$C$11))))</f>
        <v>0</v>
      </c>
      <c r="H1684" s="22" t="e">
        <f>VLOOKUP(G1684,Spectrum.Pricing.Table!$C$7:$H$11,3,0)</f>
        <v>#N/A</v>
      </c>
      <c r="I1684" s="28" t="e">
        <f>VLOOKUP(G1684,Spectrum.Pricing.Table!$C$7:$H$11,4,0)</f>
        <v>#N/A</v>
      </c>
      <c r="J1684" s="26">
        <v>70</v>
      </c>
      <c r="K1684" s="24" t="e">
        <f t="shared" si="53"/>
        <v>#N/A</v>
      </c>
    </row>
    <row r="1685" spans="1:11" x14ac:dyDescent="0.3">
      <c r="A1685" s="1">
        <v>31057</v>
      </c>
      <c r="B1685" t="s">
        <v>2873</v>
      </c>
      <c r="C1685" t="s">
        <v>2874</v>
      </c>
      <c r="D1685" s="3">
        <v>2008</v>
      </c>
      <c r="E1685" s="26">
        <v>919.68</v>
      </c>
      <c r="F1685" s="26">
        <f t="shared" si="52"/>
        <v>2.1833681280445374</v>
      </c>
      <c r="G1685" s="21">
        <f>IF(F1685&lt;=86,Spectrum.Pricing.Table!$C$8, IF(F1685&lt;=499,Spectrum.Pricing.Table!$C$9,IF(F1685&lt;=999,Spectrum.Pricing.Table!$C$10,IF(F1685&gt;1000,Spectrum.Pricing.Table!$C$11))))</f>
        <v>0</v>
      </c>
      <c r="H1685" s="22" t="e">
        <f>VLOOKUP(G1685,Spectrum.Pricing.Table!$C$7:$H$11,3,0)</f>
        <v>#N/A</v>
      </c>
      <c r="I1685" s="28" t="e">
        <f>VLOOKUP(G1685,Spectrum.Pricing.Table!$C$7:$H$11,4,0)</f>
        <v>#N/A</v>
      </c>
      <c r="J1685" s="26">
        <v>70</v>
      </c>
      <c r="K1685" s="24" t="e">
        <f t="shared" si="53"/>
        <v>#N/A</v>
      </c>
    </row>
    <row r="1686" spans="1:11" x14ac:dyDescent="0.3">
      <c r="A1686" s="1">
        <v>31059</v>
      </c>
      <c r="B1686" t="s">
        <v>2875</v>
      </c>
      <c r="C1686" t="s">
        <v>2347</v>
      </c>
      <c r="D1686" s="3">
        <v>5890</v>
      </c>
      <c r="E1686" s="26">
        <v>575.37</v>
      </c>
      <c r="F1686" s="26">
        <f t="shared" si="52"/>
        <v>10.236891044023846</v>
      </c>
      <c r="G1686" s="21">
        <f>IF(F1686&lt;=86,Spectrum.Pricing.Table!$C$8, IF(F1686&lt;=499,Spectrum.Pricing.Table!$C$9,IF(F1686&lt;=999,Spectrum.Pricing.Table!$C$10,IF(F1686&gt;1000,Spectrum.Pricing.Table!$C$11))))</f>
        <v>0</v>
      </c>
      <c r="H1686" s="22" t="e">
        <f>VLOOKUP(G1686,Spectrum.Pricing.Table!$C$7:$H$11,3,0)</f>
        <v>#N/A</v>
      </c>
      <c r="I1686" s="28" t="e">
        <f>VLOOKUP(G1686,Spectrum.Pricing.Table!$C$7:$H$11,4,0)</f>
        <v>#N/A</v>
      </c>
      <c r="J1686" s="26">
        <v>70</v>
      </c>
      <c r="K1686" s="24" t="e">
        <f t="shared" si="53"/>
        <v>#N/A</v>
      </c>
    </row>
    <row r="1687" spans="1:11" x14ac:dyDescent="0.3">
      <c r="A1687" s="1">
        <v>31061</v>
      </c>
      <c r="B1687" t="s">
        <v>2876</v>
      </c>
      <c r="C1687" t="s">
        <v>69</v>
      </c>
      <c r="D1687" s="3">
        <v>3225</v>
      </c>
      <c r="E1687" s="26">
        <v>575.82000000000005</v>
      </c>
      <c r="F1687" s="26">
        <f t="shared" si="52"/>
        <v>5.6007085547566939</v>
      </c>
      <c r="G1687" s="21">
        <f>IF(F1687&lt;=86,Spectrum.Pricing.Table!$C$8, IF(F1687&lt;=499,Spectrum.Pricing.Table!$C$9,IF(F1687&lt;=999,Spectrum.Pricing.Table!$C$10,IF(F1687&gt;1000,Spectrum.Pricing.Table!$C$11))))</f>
        <v>0</v>
      </c>
      <c r="H1687" s="22" t="e">
        <f>VLOOKUP(G1687,Spectrum.Pricing.Table!$C$7:$H$11,3,0)</f>
        <v>#N/A</v>
      </c>
      <c r="I1687" s="28" t="e">
        <f>VLOOKUP(G1687,Spectrum.Pricing.Table!$C$7:$H$11,4,0)</f>
        <v>#N/A</v>
      </c>
      <c r="J1687" s="26">
        <v>70</v>
      </c>
      <c r="K1687" s="24" t="e">
        <f t="shared" si="53"/>
        <v>#N/A</v>
      </c>
    </row>
    <row r="1688" spans="1:11" x14ac:dyDescent="0.3">
      <c r="A1688" s="1">
        <v>31063</v>
      </c>
      <c r="B1688" t="s">
        <v>2877</v>
      </c>
      <c r="C1688" t="s">
        <v>2878</v>
      </c>
      <c r="D1688" s="3">
        <v>2756</v>
      </c>
      <c r="E1688" s="26">
        <v>974.59</v>
      </c>
      <c r="F1688" s="26">
        <f t="shared" si="52"/>
        <v>2.8278558162919789</v>
      </c>
      <c r="G1688" s="21">
        <f>IF(F1688&lt;=86,Spectrum.Pricing.Table!$C$8, IF(F1688&lt;=499,Spectrum.Pricing.Table!$C$9,IF(F1688&lt;=999,Spectrum.Pricing.Table!$C$10,IF(F1688&gt;1000,Spectrum.Pricing.Table!$C$11))))</f>
        <v>0</v>
      </c>
      <c r="H1688" s="22" t="e">
        <f>VLOOKUP(G1688,Spectrum.Pricing.Table!$C$7:$H$11,3,0)</f>
        <v>#N/A</v>
      </c>
      <c r="I1688" s="28" t="e">
        <f>VLOOKUP(G1688,Spectrum.Pricing.Table!$C$7:$H$11,4,0)</f>
        <v>#N/A</v>
      </c>
      <c r="J1688" s="26">
        <v>70</v>
      </c>
      <c r="K1688" s="24" t="e">
        <f t="shared" si="53"/>
        <v>#N/A</v>
      </c>
    </row>
    <row r="1689" spans="1:11" x14ac:dyDescent="0.3">
      <c r="A1689" s="1">
        <v>31065</v>
      </c>
      <c r="B1689" t="s">
        <v>2879</v>
      </c>
      <c r="C1689" t="s">
        <v>2880</v>
      </c>
      <c r="D1689" s="3">
        <v>4959</v>
      </c>
      <c r="E1689" s="26">
        <v>719.13</v>
      </c>
      <c r="F1689" s="26">
        <f t="shared" si="52"/>
        <v>6.8958324642276088</v>
      </c>
      <c r="G1689" s="21">
        <f>IF(F1689&lt;=86,Spectrum.Pricing.Table!$C$8, IF(F1689&lt;=499,Spectrum.Pricing.Table!$C$9,IF(F1689&lt;=999,Spectrum.Pricing.Table!$C$10,IF(F1689&gt;1000,Spectrum.Pricing.Table!$C$11))))</f>
        <v>0</v>
      </c>
      <c r="H1689" s="22" t="e">
        <f>VLOOKUP(G1689,Spectrum.Pricing.Table!$C$7:$H$11,3,0)</f>
        <v>#N/A</v>
      </c>
      <c r="I1689" s="28" t="e">
        <f>VLOOKUP(G1689,Spectrum.Pricing.Table!$C$7:$H$11,4,0)</f>
        <v>#N/A</v>
      </c>
      <c r="J1689" s="26">
        <v>70</v>
      </c>
      <c r="K1689" s="24" t="e">
        <f t="shared" si="53"/>
        <v>#N/A</v>
      </c>
    </row>
    <row r="1690" spans="1:11" x14ac:dyDescent="0.3">
      <c r="A1690" s="1">
        <v>31067</v>
      </c>
      <c r="B1690" t="s">
        <v>2881</v>
      </c>
      <c r="C1690" t="s">
        <v>2882</v>
      </c>
      <c r="D1690" s="3">
        <v>22311</v>
      </c>
      <c r="E1690" s="26">
        <v>851.49</v>
      </c>
      <c r="F1690" s="26">
        <f t="shared" si="52"/>
        <v>26.202304196173767</v>
      </c>
      <c r="G1690" s="21">
        <f>IF(F1690&lt;=86,Spectrum.Pricing.Table!$C$8, IF(F1690&lt;=499,Spectrum.Pricing.Table!$C$9,IF(F1690&lt;=999,Spectrum.Pricing.Table!$C$10,IF(F1690&gt;1000,Spectrum.Pricing.Table!$C$11))))</f>
        <v>0</v>
      </c>
      <c r="H1690" s="22" t="e">
        <f>VLOOKUP(G1690,Spectrum.Pricing.Table!$C$7:$H$11,3,0)</f>
        <v>#N/A</v>
      </c>
      <c r="I1690" s="28" t="e">
        <f>VLOOKUP(G1690,Spectrum.Pricing.Table!$C$7:$H$11,4,0)</f>
        <v>#N/A</v>
      </c>
      <c r="J1690" s="26">
        <v>70</v>
      </c>
      <c r="K1690" s="24" t="e">
        <f t="shared" si="53"/>
        <v>#N/A</v>
      </c>
    </row>
    <row r="1691" spans="1:11" x14ac:dyDescent="0.3">
      <c r="A1691" s="1">
        <v>31069</v>
      </c>
      <c r="B1691" t="s">
        <v>2883</v>
      </c>
      <c r="C1691" t="s">
        <v>2884</v>
      </c>
      <c r="D1691" s="3">
        <v>2057</v>
      </c>
      <c r="E1691" s="26">
        <v>1704.28</v>
      </c>
      <c r="F1691" s="26">
        <f t="shared" si="52"/>
        <v>1.206961297439388</v>
      </c>
      <c r="G1691" s="21">
        <f>IF(F1691&lt;=86,Spectrum.Pricing.Table!$C$8, IF(F1691&lt;=499,Spectrum.Pricing.Table!$C$9,IF(F1691&lt;=999,Spectrum.Pricing.Table!$C$10,IF(F1691&gt;1000,Spectrum.Pricing.Table!$C$11))))</f>
        <v>0</v>
      </c>
      <c r="H1691" s="22" t="e">
        <f>VLOOKUP(G1691,Spectrum.Pricing.Table!$C$7:$H$11,3,0)</f>
        <v>#N/A</v>
      </c>
      <c r="I1691" s="28" t="e">
        <f>VLOOKUP(G1691,Spectrum.Pricing.Table!$C$7:$H$11,4,0)</f>
        <v>#N/A</v>
      </c>
      <c r="J1691" s="26">
        <v>70</v>
      </c>
      <c r="K1691" s="24" t="e">
        <f t="shared" si="53"/>
        <v>#N/A</v>
      </c>
    </row>
    <row r="1692" spans="1:11" x14ac:dyDescent="0.3">
      <c r="A1692" s="1">
        <v>31071</v>
      </c>
      <c r="B1692" t="s">
        <v>2885</v>
      </c>
      <c r="C1692" t="s">
        <v>544</v>
      </c>
      <c r="D1692" s="3">
        <v>2049</v>
      </c>
      <c r="E1692" s="26">
        <v>569.79</v>
      </c>
      <c r="F1692" s="26">
        <f t="shared" si="52"/>
        <v>3.5960617069446639</v>
      </c>
      <c r="G1692" s="21">
        <f>IF(F1692&lt;=86,Spectrum.Pricing.Table!$C$8, IF(F1692&lt;=499,Spectrum.Pricing.Table!$C$9,IF(F1692&lt;=999,Spectrum.Pricing.Table!$C$10,IF(F1692&gt;1000,Spectrum.Pricing.Table!$C$11))))</f>
        <v>0</v>
      </c>
      <c r="H1692" s="22" t="e">
        <f>VLOOKUP(G1692,Spectrum.Pricing.Table!$C$7:$H$11,3,0)</f>
        <v>#N/A</v>
      </c>
      <c r="I1692" s="28" t="e">
        <f>VLOOKUP(G1692,Spectrum.Pricing.Table!$C$7:$H$11,4,0)</f>
        <v>#N/A</v>
      </c>
      <c r="J1692" s="26">
        <v>70</v>
      </c>
      <c r="K1692" s="24" t="e">
        <f t="shared" si="53"/>
        <v>#N/A</v>
      </c>
    </row>
    <row r="1693" spans="1:11" x14ac:dyDescent="0.3">
      <c r="A1693" s="1">
        <v>31073</v>
      </c>
      <c r="B1693" t="s">
        <v>2886</v>
      </c>
      <c r="C1693" t="s">
        <v>2887</v>
      </c>
      <c r="D1693" s="3">
        <v>2044</v>
      </c>
      <c r="E1693" s="26">
        <v>458.16</v>
      </c>
      <c r="F1693" s="26">
        <f t="shared" si="52"/>
        <v>4.4613235550899244</v>
      </c>
      <c r="G1693" s="21">
        <f>IF(F1693&lt;=86,Spectrum.Pricing.Table!$C$8, IF(F1693&lt;=499,Spectrum.Pricing.Table!$C$9,IF(F1693&lt;=999,Spectrum.Pricing.Table!$C$10,IF(F1693&gt;1000,Spectrum.Pricing.Table!$C$11))))</f>
        <v>0</v>
      </c>
      <c r="H1693" s="22" t="e">
        <f>VLOOKUP(G1693,Spectrum.Pricing.Table!$C$7:$H$11,3,0)</f>
        <v>#N/A</v>
      </c>
      <c r="I1693" s="28" t="e">
        <f>VLOOKUP(G1693,Spectrum.Pricing.Table!$C$7:$H$11,4,0)</f>
        <v>#N/A</v>
      </c>
      <c r="J1693" s="26">
        <v>70</v>
      </c>
      <c r="K1693" s="24" t="e">
        <f t="shared" si="53"/>
        <v>#N/A</v>
      </c>
    </row>
    <row r="1694" spans="1:11" x14ac:dyDescent="0.3">
      <c r="A1694" s="1">
        <v>31075</v>
      </c>
      <c r="B1694" t="s">
        <v>2888</v>
      </c>
      <c r="C1694" t="s">
        <v>292</v>
      </c>
      <c r="D1694" s="3">
        <v>614</v>
      </c>
      <c r="E1694" s="26">
        <v>776.22</v>
      </c>
      <c r="F1694" s="26">
        <f t="shared" si="52"/>
        <v>0.79101285717966552</v>
      </c>
      <c r="G1694" s="21">
        <f>IF(F1694&lt;=86,Spectrum.Pricing.Table!$C$8, IF(F1694&lt;=499,Spectrum.Pricing.Table!$C$9,IF(F1694&lt;=999,Spectrum.Pricing.Table!$C$10,IF(F1694&gt;1000,Spectrum.Pricing.Table!$C$11))))</f>
        <v>0</v>
      </c>
      <c r="H1694" s="22" t="e">
        <f>VLOOKUP(G1694,Spectrum.Pricing.Table!$C$7:$H$11,3,0)</f>
        <v>#N/A</v>
      </c>
      <c r="I1694" s="28" t="e">
        <f>VLOOKUP(G1694,Spectrum.Pricing.Table!$C$7:$H$11,4,0)</f>
        <v>#N/A</v>
      </c>
      <c r="J1694" s="26">
        <v>70</v>
      </c>
      <c r="K1694" s="24" t="e">
        <f t="shared" si="53"/>
        <v>#N/A</v>
      </c>
    </row>
    <row r="1695" spans="1:11" x14ac:dyDescent="0.3">
      <c r="A1695" s="1">
        <v>31077</v>
      </c>
      <c r="B1695" t="s">
        <v>2889</v>
      </c>
      <c r="C1695" t="s">
        <v>1634</v>
      </c>
      <c r="D1695" s="3">
        <v>2538</v>
      </c>
      <c r="E1695" s="26">
        <v>569.80999999999995</v>
      </c>
      <c r="F1695" s="26">
        <f t="shared" si="52"/>
        <v>4.4541162843754938</v>
      </c>
      <c r="G1695" s="21">
        <f>IF(F1695&lt;=86,Spectrum.Pricing.Table!$C$8, IF(F1695&lt;=499,Spectrum.Pricing.Table!$C$9,IF(F1695&lt;=999,Spectrum.Pricing.Table!$C$10,IF(F1695&gt;1000,Spectrum.Pricing.Table!$C$11))))</f>
        <v>0</v>
      </c>
      <c r="H1695" s="22" t="e">
        <f>VLOOKUP(G1695,Spectrum.Pricing.Table!$C$7:$H$11,3,0)</f>
        <v>#N/A</v>
      </c>
      <c r="I1695" s="28" t="e">
        <f>VLOOKUP(G1695,Spectrum.Pricing.Table!$C$7:$H$11,4,0)</f>
        <v>#N/A</v>
      </c>
      <c r="J1695" s="26">
        <v>70</v>
      </c>
      <c r="K1695" s="24" t="e">
        <f t="shared" si="53"/>
        <v>#N/A</v>
      </c>
    </row>
    <row r="1696" spans="1:11" x14ac:dyDescent="0.3">
      <c r="A1696" s="1">
        <v>31079</v>
      </c>
      <c r="B1696" t="s">
        <v>2890</v>
      </c>
      <c r="C1696" t="s">
        <v>894</v>
      </c>
      <c r="D1696" s="3">
        <v>58607</v>
      </c>
      <c r="E1696" s="26">
        <v>546.29</v>
      </c>
      <c r="F1696" s="26">
        <f t="shared" si="52"/>
        <v>107.28184663823245</v>
      </c>
      <c r="G1696" s="21">
        <f>IF(F1696&lt;=86,Spectrum.Pricing.Table!$C$8, IF(F1696&lt;=499,Spectrum.Pricing.Table!$C$9,IF(F1696&lt;=999,Spectrum.Pricing.Table!$C$10,IF(F1696&gt;1000,Spectrum.Pricing.Table!$C$11))))</f>
        <v>0</v>
      </c>
      <c r="H1696" s="22" t="e">
        <f>VLOOKUP(G1696,Spectrum.Pricing.Table!$C$7:$H$11,3,0)</f>
        <v>#N/A</v>
      </c>
      <c r="I1696" s="28" t="e">
        <f>VLOOKUP(G1696,Spectrum.Pricing.Table!$C$7:$H$11,4,0)</f>
        <v>#N/A</v>
      </c>
      <c r="J1696" s="26">
        <v>70</v>
      </c>
      <c r="K1696" s="24" t="e">
        <f t="shared" si="53"/>
        <v>#N/A</v>
      </c>
    </row>
    <row r="1697" spans="1:11" x14ac:dyDescent="0.3">
      <c r="A1697" s="1">
        <v>31081</v>
      </c>
      <c r="B1697" t="s">
        <v>2891</v>
      </c>
      <c r="C1697" t="s">
        <v>690</v>
      </c>
      <c r="D1697" s="3">
        <v>9124</v>
      </c>
      <c r="E1697" s="26">
        <v>542.88</v>
      </c>
      <c r="F1697" s="26">
        <f t="shared" si="52"/>
        <v>16.806660772178013</v>
      </c>
      <c r="G1697" s="21">
        <f>IF(F1697&lt;=86,Spectrum.Pricing.Table!$C$8, IF(F1697&lt;=499,Spectrum.Pricing.Table!$C$9,IF(F1697&lt;=999,Spectrum.Pricing.Table!$C$10,IF(F1697&gt;1000,Spectrum.Pricing.Table!$C$11))))</f>
        <v>0</v>
      </c>
      <c r="H1697" s="22" t="e">
        <f>VLOOKUP(G1697,Spectrum.Pricing.Table!$C$7:$H$11,3,0)</f>
        <v>#N/A</v>
      </c>
      <c r="I1697" s="28" t="e">
        <f>VLOOKUP(G1697,Spectrum.Pricing.Table!$C$7:$H$11,4,0)</f>
        <v>#N/A</v>
      </c>
      <c r="J1697" s="26">
        <v>70</v>
      </c>
      <c r="K1697" s="24" t="e">
        <f t="shared" si="53"/>
        <v>#N/A</v>
      </c>
    </row>
    <row r="1698" spans="1:11" x14ac:dyDescent="0.3">
      <c r="A1698" s="1">
        <v>31083</v>
      </c>
      <c r="B1698" t="s">
        <v>2892</v>
      </c>
      <c r="C1698" t="s">
        <v>1826</v>
      </c>
      <c r="D1698" s="3">
        <v>3423</v>
      </c>
      <c r="E1698" s="26">
        <v>553.47</v>
      </c>
      <c r="F1698" s="26">
        <f t="shared" si="52"/>
        <v>6.1846170524147643</v>
      </c>
      <c r="G1698" s="21">
        <f>IF(F1698&lt;=86,Spectrum.Pricing.Table!$C$8, IF(F1698&lt;=499,Spectrum.Pricing.Table!$C$9,IF(F1698&lt;=999,Spectrum.Pricing.Table!$C$10,IF(F1698&gt;1000,Spectrum.Pricing.Table!$C$11))))</f>
        <v>0</v>
      </c>
      <c r="H1698" s="22" t="e">
        <f>VLOOKUP(G1698,Spectrum.Pricing.Table!$C$7:$H$11,3,0)</f>
        <v>#N/A</v>
      </c>
      <c r="I1698" s="28" t="e">
        <f>VLOOKUP(G1698,Spectrum.Pricing.Table!$C$7:$H$11,4,0)</f>
        <v>#N/A</v>
      </c>
      <c r="J1698" s="26">
        <v>70</v>
      </c>
      <c r="K1698" s="24" t="e">
        <f t="shared" si="53"/>
        <v>#N/A</v>
      </c>
    </row>
    <row r="1699" spans="1:11" x14ac:dyDescent="0.3">
      <c r="A1699" s="1">
        <v>31085</v>
      </c>
      <c r="B1699" t="s">
        <v>2893</v>
      </c>
      <c r="C1699" t="s">
        <v>2894</v>
      </c>
      <c r="D1699" s="3">
        <v>967</v>
      </c>
      <c r="E1699" s="26">
        <v>713.06</v>
      </c>
      <c r="F1699" s="26">
        <f t="shared" si="52"/>
        <v>1.3561271141278435</v>
      </c>
      <c r="G1699" s="21">
        <f>IF(F1699&lt;=86,Spectrum.Pricing.Table!$C$8, IF(F1699&lt;=499,Spectrum.Pricing.Table!$C$9,IF(F1699&lt;=999,Spectrum.Pricing.Table!$C$10,IF(F1699&gt;1000,Spectrum.Pricing.Table!$C$11))))</f>
        <v>0</v>
      </c>
      <c r="H1699" s="22" t="e">
        <f>VLOOKUP(G1699,Spectrum.Pricing.Table!$C$7:$H$11,3,0)</f>
        <v>#N/A</v>
      </c>
      <c r="I1699" s="28" t="e">
        <f>VLOOKUP(G1699,Spectrum.Pricing.Table!$C$7:$H$11,4,0)</f>
        <v>#N/A</v>
      </c>
      <c r="J1699" s="26">
        <v>70</v>
      </c>
      <c r="K1699" s="24" t="e">
        <f t="shared" si="53"/>
        <v>#N/A</v>
      </c>
    </row>
    <row r="1700" spans="1:11" x14ac:dyDescent="0.3">
      <c r="A1700" s="1">
        <v>31087</v>
      </c>
      <c r="B1700" t="s">
        <v>2895</v>
      </c>
      <c r="C1700" t="s">
        <v>2896</v>
      </c>
      <c r="D1700" s="3">
        <v>2908</v>
      </c>
      <c r="E1700" s="26">
        <v>709.94</v>
      </c>
      <c r="F1700" s="26">
        <f t="shared" si="52"/>
        <v>4.0961207989407553</v>
      </c>
      <c r="G1700" s="21">
        <f>IF(F1700&lt;=86,Spectrum.Pricing.Table!$C$8, IF(F1700&lt;=499,Spectrum.Pricing.Table!$C$9,IF(F1700&lt;=999,Spectrum.Pricing.Table!$C$10,IF(F1700&gt;1000,Spectrum.Pricing.Table!$C$11))))</f>
        <v>0</v>
      </c>
      <c r="H1700" s="22" t="e">
        <f>VLOOKUP(G1700,Spectrum.Pricing.Table!$C$7:$H$11,3,0)</f>
        <v>#N/A</v>
      </c>
      <c r="I1700" s="28" t="e">
        <f>VLOOKUP(G1700,Spectrum.Pricing.Table!$C$7:$H$11,4,0)</f>
        <v>#N/A</v>
      </c>
      <c r="J1700" s="26">
        <v>70</v>
      </c>
      <c r="K1700" s="24" t="e">
        <f t="shared" si="53"/>
        <v>#N/A</v>
      </c>
    </row>
    <row r="1701" spans="1:11" x14ac:dyDescent="0.3">
      <c r="A1701" s="1">
        <v>31089</v>
      </c>
      <c r="B1701" t="s">
        <v>2897</v>
      </c>
      <c r="C1701" t="s">
        <v>2639</v>
      </c>
      <c r="D1701" s="3">
        <v>10435</v>
      </c>
      <c r="E1701" s="26">
        <v>2412.4</v>
      </c>
      <c r="F1701" s="26">
        <f t="shared" si="52"/>
        <v>4.325567899187531</v>
      </c>
      <c r="G1701" s="21">
        <f>IF(F1701&lt;=86,Spectrum.Pricing.Table!$C$8, IF(F1701&lt;=499,Spectrum.Pricing.Table!$C$9,IF(F1701&lt;=999,Spectrum.Pricing.Table!$C$10,IF(F1701&gt;1000,Spectrum.Pricing.Table!$C$11))))</f>
        <v>0</v>
      </c>
      <c r="H1701" s="22" t="e">
        <f>VLOOKUP(G1701,Spectrum.Pricing.Table!$C$7:$H$11,3,0)</f>
        <v>#N/A</v>
      </c>
      <c r="I1701" s="28" t="e">
        <f>VLOOKUP(G1701,Spectrum.Pricing.Table!$C$7:$H$11,4,0)</f>
        <v>#N/A</v>
      </c>
      <c r="J1701" s="26">
        <v>70</v>
      </c>
      <c r="K1701" s="24" t="e">
        <f t="shared" si="53"/>
        <v>#N/A</v>
      </c>
    </row>
    <row r="1702" spans="1:11" x14ac:dyDescent="0.3">
      <c r="A1702" s="1">
        <v>31091</v>
      </c>
      <c r="B1702" t="s">
        <v>2898</v>
      </c>
      <c r="C1702" t="s">
        <v>2899</v>
      </c>
      <c r="D1702" s="3">
        <v>736</v>
      </c>
      <c r="E1702" s="26">
        <v>721.12</v>
      </c>
      <c r="F1702" s="26">
        <f t="shared" si="52"/>
        <v>1.0206345684490792</v>
      </c>
      <c r="G1702" s="21">
        <f>IF(F1702&lt;=86,Spectrum.Pricing.Table!$C$8, IF(F1702&lt;=499,Spectrum.Pricing.Table!$C$9,IF(F1702&lt;=999,Spectrum.Pricing.Table!$C$10,IF(F1702&gt;1000,Spectrum.Pricing.Table!$C$11))))</f>
        <v>0</v>
      </c>
      <c r="H1702" s="22" t="e">
        <f>VLOOKUP(G1702,Spectrum.Pricing.Table!$C$7:$H$11,3,0)</f>
        <v>#N/A</v>
      </c>
      <c r="I1702" s="28" t="e">
        <f>VLOOKUP(G1702,Spectrum.Pricing.Table!$C$7:$H$11,4,0)</f>
        <v>#N/A</v>
      </c>
      <c r="J1702" s="26">
        <v>70</v>
      </c>
      <c r="K1702" s="24" t="e">
        <f t="shared" si="53"/>
        <v>#N/A</v>
      </c>
    </row>
    <row r="1703" spans="1:11" x14ac:dyDescent="0.3">
      <c r="A1703" s="1">
        <v>31093</v>
      </c>
      <c r="B1703" t="s">
        <v>2900</v>
      </c>
      <c r="C1703" t="s">
        <v>299</v>
      </c>
      <c r="D1703" s="3">
        <v>6274</v>
      </c>
      <c r="E1703" s="26">
        <v>569.34</v>
      </c>
      <c r="F1703" s="26">
        <f t="shared" si="52"/>
        <v>11.019777285980258</v>
      </c>
      <c r="G1703" s="21">
        <f>IF(F1703&lt;=86,Spectrum.Pricing.Table!$C$8, IF(F1703&lt;=499,Spectrum.Pricing.Table!$C$9,IF(F1703&lt;=999,Spectrum.Pricing.Table!$C$10,IF(F1703&gt;1000,Spectrum.Pricing.Table!$C$11))))</f>
        <v>0</v>
      </c>
      <c r="H1703" s="22" t="e">
        <f>VLOOKUP(G1703,Spectrum.Pricing.Table!$C$7:$H$11,3,0)</f>
        <v>#N/A</v>
      </c>
      <c r="I1703" s="28" t="e">
        <f>VLOOKUP(G1703,Spectrum.Pricing.Table!$C$7:$H$11,4,0)</f>
        <v>#N/A</v>
      </c>
      <c r="J1703" s="26">
        <v>70</v>
      </c>
      <c r="K1703" s="24" t="e">
        <f t="shared" si="53"/>
        <v>#N/A</v>
      </c>
    </row>
    <row r="1704" spans="1:11" x14ac:dyDescent="0.3">
      <c r="A1704" s="1">
        <v>31095</v>
      </c>
      <c r="B1704" t="s">
        <v>2901</v>
      </c>
      <c r="C1704" t="s">
        <v>83</v>
      </c>
      <c r="D1704" s="3">
        <v>7547</v>
      </c>
      <c r="E1704" s="26">
        <v>570.17999999999995</v>
      </c>
      <c r="F1704" s="26">
        <f t="shared" si="52"/>
        <v>13.236171033708654</v>
      </c>
      <c r="G1704" s="21">
        <f>IF(F1704&lt;=86,Spectrum.Pricing.Table!$C$8, IF(F1704&lt;=499,Spectrum.Pricing.Table!$C$9,IF(F1704&lt;=999,Spectrum.Pricing.Table!$C$10,IF(F1704&gt;1000,Spectrum.Pricing.Table!$C$11))))</f>
        <v>0</v>
      </c>
      <c r="H1704" s="22" t="e">
        <f>VLOOKUP(G1704,Spectrum.Pricing.Table!$C$7:$H$11,3,0)</f>
        <v>#N/A</v>
      </c>
      <c r="I1704" s="28" t="e">
        <f>VLOOKUP(G1704,Spectrum.Pricing.Table!$C$7:$H$11,4,0)</f>
        <v>#N/A</v>
      </c>
      <c r="J1704" s="26">
        <v>70</v>
      </c>
      <c r="K1704" s="24" t="e">
        <f t="shared" si="53"/>
        <v>#N/A</v>
      </c>
    </row>
    <row r="1705" spans="1:11" x14ac:dyDescent="0.3">
      <c r="A1705" s="1">
        <v>31097</v>
      </c>
      <c r="B1705" t="s">
        <v>2902</v>
      </c>
      <c r="C1705" t="s">
        <v>307</v>
      </c>
      <c r="D1705" s="3">
        <v>5217</v>
      </c>
      <c r="E1705" s="26">
        <v>376.05</v>
      </c>
      <c r="F1705" s="26">
        <f t="shared" si="52"/>
        <v>13.873155165536497</v>
      </c>
      <c r="G1705" s="21">
        <f>IF(F1705&lt;=86,Spectrum.Pricing.Table!$C$8, IF(F1705&lt;=499,Spectrum.Pricing.Table!$C$9,IF(F1705&lt;=999,Spectrum.Pricing.Table!$C$10,IF(F1705&gt;1000,Spectrum.Pricing.Table!$C$11))))</f>
        <v>0</v>
      </c>
      <c r="H1705" s="22" t="e">
        <f>VLOOKUP(G1705,Spectrum.Pricing.Table!$C$7:$H$11,3,0)</f>
        <v>#N/A</v>
      </c>
      <c r="I1705" s="28" t="e">
        <f>VLOOKUP(G1705,Spectrum.Pricing.Table!$C$7:$H$11,4,0)</f>
        <v>#N/A</v>
      </c>
      <c r="J1705" s="26">
        <v>70</v>
      </c>
      <c r="K1705" s="24" t="e">
        <f t="shared" si="53"/>
        <v>#N/A</v>
      </c>
    </row>
    <row r="1706" spans="1:11" x14ac:dyDescent="0.3">
      <c r="A1706" s="1">
        <v>31099</v>
      </c>
      <c r="B1706" t="s">
        <v>2903</v>
      </c>
      <c r="C1706" t="s">
        <v>2904</v>
      </c>
      <c r="D1706" s="3">
        <v>6489</v>
      </c>
      <c r="E1706" s="26">
        <v>516.24</v>
      </c>
      <c r="F1706" s="26">
        <f t="shared" si="52"/>
        <v>12.569735006973501</v>
      </c>
      <c r="G1706" s="21">
        <f>IF(F1706&lt;=86,Spectrum.Pricing.Table!$C$8, IF(F1706&lt;=499,Spectrum.Pricing.Table!$C$9,IF(F1706&lt;=999,Spectrum.Pricing.Table!$C$10,IF(F1706&gt;1000,Spectrum.Pricing.Table!$C$11))))</f>
        <v>0</v>
      </c>
      <c r="H1706" s="22" t="e">
        <f>VLOOKUP(G1706,Spectrum.Pricing.Table!$C$7:$H$11,3,0)</f>
        <v>#N/A</v>
      </c>
      <c r="I1706" s="28" t="e">
        <f>VLOOKUP(G1706,Spectrum.Pricing.Table!$C$7:$H$11,4,0)</f>
        <v>#N/A</v>
      </c>
      <c r="J1706" s="26">
        <v>70</v>
      </c>
      <c r="K1706" s="24" t="e">
        <f t="shared" si="53"/>
        <v>#N/A</v>
      </c>
    </row>
    <row r="1707" spans="1:11" x14ac:dyDescent="0.3">
      <c r="A1707" s="1">
        <v>31101</v>
      </c>
      <c r="B1707" t="s">
        <v>2905</v>
      </c>
      <c r="C1707" t="s">
        <v>2906</v>
      </c>
      <c r="D1707" s="3">
        <v>8368</v>
      </c>
      <c r="E1707" s="26">
        <v>1061.5999999999999</v>
      </c>
      <c r="F1707" s="26">
        <f t="shared" si="52"/>
        <v>7.8824415975885467</v>
      </c>
      <c r="G1707" s="21">
        <f>IF(F1707&lt;=86,Spectrum.Pricing.Table!$C$8, IF(F1707&lt;=499,Spectrum.Pricing.Table!$C$9,IF(F1707&lt;=999,Spectrum.Pricing.Table!$C$10,IF(F1707&gt;1000,Spectrum.Pricing.Table!$C$11))))</f>
        <v>0</v>
      </c>
      <c r="H1707" s="22" t="e">
        <f>VLOOKUP(G1707,Spectrum.Pricing.Table!$C$7:$H$11,3,0)</f>
        <v>#N/A</v>
      </c>
      <c r="I1707" s="28" t="e">
        <f>VLOOKUP(G1707,Spectrum.Pricing.Table!$C$7:$H$11,4,0)</f>
        <v>#N/A</v>
      </c>
      <c r="J1707" s="26">
        <v>70</v>
      </c>
      <c r="K1707" s="24" t="e">
        <f t="shared" si="53"/>
        <v>#N/A</v>
      </c>
    </row>
    <row r="1708" spans="1:11" x14ac:dyDescent="0.3">
      <c r="A1708" s="1">
        <v>31103</v>
      </c>
      <c r="B1708" t="s">
        <v>2907</v>
      </c>
      <c r="C1708" t="s">
        <v>2908</v>
      </c>
      <c r="D1708" s="3">
        <v>824</v>
      </c>
      <c r="E1708" s="26">
        <v>773.07</v>
      </c>
      <c r="F1708" s="26">
        <f t="shared" si="52"/>
        <v>1.0658801919619181</v>
      </c>
      <c r="G1708" s="21">
        <f>IF(F1708&lt;=86,Spectrum.Pricing.Table!$C$8, IF(F1708&lt;=499,Spectrum.Pricing.Table!$C$9,IF(F1708&lt;=999,Spectrum.Pricing.Table!$C$10,IF(F1708&gt;1000,Spectrum.Pricing.Table!$C$11))))</f>
        <v>0</v>
      </c>
      <c r="H1708" s="22" t="e">
        <f>VLOOKUP(G1708,Spectrum.Pricing.Table!$C$7:$H$11,3,0)</f>
        <v>#N/A</v>
      </c>
      <c r="I1708" s="28" t="e">
        <f>VLOOKUP(G1708,Spectrum.Pricing.Table!$C$7:$H$11,4,0)</f>
        <v>#N/A</v>
      </c>
      <c r="J1708" s="26">
        <v>70</v>
      </c>
      <c r="K1708" s="24" t="e">
        <f t="shared" si="53"/>
        <v>#N/A</v>
      </c>
    </row>
    <row r="1709" spans="1:11" x14ac:dyDescent="0.3">
      <c r="A1709" s="1">
        <v>31105</v>
      </c>
      <c r="B1709" t="s">
        <v>2909</v>
      </c>
      <c r="C1709" t="s">
        <v>2910</v>
      </c>
      <c r="D1709" s="3">
        <v>3821</v>
      </c>
      <c r="E1709" s="26">
        <v>951.85</v>
      </c>
      <c r="F1709" s="26">
        <f t="shared" si="52"/>
        <v>4.014287965540789</v>
      </c>
      <c r="G1709" s="21">
        <f>IF(F1709&lt;=86,Spectrum.Pricing.Table!$C$8, IF(F1709&lt;=499,Spectrum.Pricing.Table!$C$9,IF(F1709&lt;=999,Spectrum.Pricing.Table!$C$10,IF(F1709&gt;1000,Spectrum.Pricing.Table!$C$11))))</f>
        <v>0</v>
      </c>
      <c r="H1709" s="22" t="e">
        <f>VLOOKUP(G1709,Spectrum.Pricing.Table!$C$7:$H$11,3,0)</f>
        <v>#N/A</v>
      </c>
      <c r="I1709" s="28" t="e">
        <f>VLOOKUP(G1709,Spectrum.Pricing.Table!$C$7:$H$11,4,0)</f>
        <v>#N/A</v>
      </c>
      <c r="J1709" s="26">
        <v>70</v>
      </c>
      <c r="K1709" s="24" t="e">
        <f t="shared" si="53"/>
        <v>#N/A</v>
      </c>
    </row>
    <row r="1710" spans="1:11" x14ac:dyDescent="0.3">
      <c r="A1710" s="1">
        <v>31107</v>
      </c>
      <c r="B1710" t="s">
        <v>2911</v>
      </c>
      <c r="C1710" t="s">
        <v>1211</v>
      </c>
      <c r="D1710" s="3">
        <v>8701</v>
      </c>
      <c r="E1710" s="26">
        <v>1108.3499999999999</v>
      </c>
      <c r="F1710" s="26">
        <f t="shared" si="52"/>
        <v>7.8504082645373758</v>
      </c>
      <c r="G1710" s="21">
        <f>IF(F1710&lt;=86,Spectrum.Pricing.Table!$C$8, IF(F1710&lt;=499,Spectrum.Pricing.Table!$C$9,IF(F1710&lt;=999,Spectrum.Pricing.Table!$C$10,IF(F1710&gt;1000,Spectrum.Pricing.Table!$C$11))))</f>
        <v>0</v>
      </c>
      <c r="H1710" s="22" t="e">
        <f>VLOOKUP(G1710,Spectrum.Pricing.Table!$C$7:$H$11,3,0)</f>
        <v>#N/A</v>
      </c>
      <c r="I1710" s="28" t="e">
        <f>VLOOKUP(G1710,Spectrum.Pricing.Table!$C$7:$H$11,4,0)</f>
        <v>#N/A</v>
      </c>
      <c r="J1710" s="26">
        <v>70</v>
      </c>
      <c r="K1710" s="24" t="e">
        <f t="shared" si="53"/>
        <v>#N/A</v>
      </c>
    </row>
    <row r="1711" spans="1:11" x14ac:dyDescent="0.3">
      <c r="A1711" s="1">
        <v>31109</v>
      </c>
      <c r="B1711" t="s">
        <v>2912</v>
      </c>
      <c r="C1711" t="s">
        <v>2913</v>
      </c>
      <c r="D1711" s="3">
        <v>285407</v>
      </c>
      <c r="E1711" s="26">
        <v>837.55</v>
      </c>
      <c r="F1711" s="26">
        <f t="shared" si="52"/>
        <v>340.76413348456811</v>
      </c>
      <c r="G1711" s="21">
        <f>IF(F1711&lt;=86,Spectrum.Pricing.Table!$C$8, IF(F1711&lt;=499,Spectrum.Pricing.Table!$C$9,IF(F1711&lt;=999,Spectrum.Pricing.Table!$C$10,IF(F1711&gt;1000,Spectrum.Pricing.Table!$C$11))))</f>
        <v>0</v>
      </c>
      <c r="H1711" s="22" t="e">
        <f>VLOOKUP(G1711,Spectrum.Pricing.Table!$C$7:$H$11,3,0)</f>
        <v>#N/A</v>
      </c>
      <c r="I1711" s="28" t="e">
        <f>VLOOKUP(G1711,Spectrum.Pricing.Table!$C$7:$H$11,4,0)</f>
        <v>#N/A</v>
      </c>
      <c r="J1711" s="26">
        <v>70</v>
      </c>
      <c r="K1711" s="24" t="e">
        <f t="shared" si="53"/>
        <v>#N/A</v>
      </c>
    </row>
    <row r="1712" spans="1:11" x14ac:dyDescent="0.3">
      <c r="A1712" s="1">
        <v>31111</v>
      </c>
      <c r="B1712" t="s">
        <v>2914</v>
      </c>
      <c r="C1712" t="s">
        <v>313</v>
      </c>
      <c r="D1712" s="3">
        <v>36288</v>
      </c>
      <c r="E1712" s="26">
        <v>2564.0700000000002</v>
      </c>
      <c r="F1712" s="26">
        <f t="shared" si="52"/>
        <v>14.152499736746655</v>
      </c>
      <c r="G1712" s="21">
        <f>IF(F1712&lt;=86,Spectrum.Pricing.Table!$C$8, IF(F1712&lt;=499,Spectrum.Pricing.Table!$C$9,IF(F1712&lt;=999,Spectrum.Pricing.Table!$C$10,IF(F1712&gt;1000,Spectrum.Pricing.Table!$C$11))))</f>
        <v>0</v>
      </c>
      <c r="H1712" s="22" t="e">
        <f>VLOOKUP(G1712,Spectrum.Pricing.Table!$C$7:$H$11,3,0)</f>
        <v>#N/A</v>
      </c>
      <c r="I1712" s="28" t="e">
        <f>VLOOKUP(G1712,Spectrum.Pricing.Table!$C$7:$H$11,4,0)</f>
        <v>#N/A</v>
      </c>
      <c r="J1712" s="26">
        <v>70</v>
      </c>
      <c r="K1712" s="24" t="e">
        <f t="shared" si="53"/>
        <v>#N/A</v>
      </c>
    </row>
    <row r="1713" spans="1:11" x14ac:dyDescent="0.3">
      <c r="A1713" s="1">
        <v>31113</v>
      </c>
      <c r="B1713" t="s">
        <v>2915</v>
      </c>
      <c r="C1713" t="s">
        <v>317</v>
      </c>
      <c r="D1713" s="3">
        <v>763</v>
      </c>
      <c r="E1713" s="26">
        <v>570.66</v>
      </c>
      <c r="F1713" s="26">
        <f t="shared" si="52"/>
        <v>1.3370483300038554</v>
      </c>
      <c r="G1713" s="21">
        <f>IF(F1713&lt;=86,Spectrum.Pricing.Table!$C$8, IF(F1713&lt;=499,Spectrum.Pricing.Table!$C$9,IF(F1713&lt;=999,Spectrum.Pricing.Table!$C$10,IF(F1713&gt;1000,Spectrum.Pricing.Table!$C$11))))</f>
        <v>0</v>
      </c>
      <c r="H1713" s="22" t="e">
        <f>VLOOKUP(G1713,Spectrum.Pricing.Table!$C$7:$H$11,3,0)</f>
        <v>#N/A</v>
      </c>
      <c r="I1713" s="28" t="e">
        <f>VLOOKUP(G1713,Spectrum.Pricing.Table!$C$7:$H$11,4,0)</f>
        <v>#N/A</v>
      </c>
      <c r="J1713" s="26">
        <v>70</v>
      </c>
      <c r="K1713" s="24" t="e">
        <f t="shared" si="53"/>
        <v>#N/A</v>
      </c>
    </row>
    <row r="1714" spans="1:11" x14ac:dyDescent="0.3">
      <c r="A1714" s="1">
        <v>31115</v>
      </c>
      <c r="B1714" t="s">
        <v>2916</v>
      </c>
      <c r="C1714" t="s">
        <v>2917</v>
      </c>
      <c r="D1714" s="3">
        <v>632</v>
      </c>
      <c r="E1714" s="26">
        <v>568.29</v>
      </c>
      <c r="F1714" s="26">
        <f t="shared" si="52"/>
        <v>1.1121082545883265</v>
      </c>
      <c r="G1714" s="21">
        <f>IF(F1714&lt;=86,Spectrum.Pricing.Table!$C$8, IF(F1714&lt;=499,Spectrum.Pricing.Table!$C$9,IF(F1714&lt;=999,Spectrum.Pricing.Table!$C$10,IF(F1714&gt;1000,Spectrum.Pricing.Table!$C$11))))</f>
        <v>0</v>
      </c>
      <c r="H1714" s="22" t="e">
        <f>VLOOKUP(G1714,Spectrum.Pricing.Table!$C$7:$H$11,3,0)</f>
        <v>#N/A</v>
      </c>
      <c r="I1714" s="28" t="e">
        <f>VLOOKUP(G1714,Spectrum.Pricing.Table!$C$7:$H$11,4,0)</f>
        <v>#N/A</v>
      </c>
      <c r="J1714" s="26">
        <v>70</v>
      </c>
      <c r="K1714" s="24" t="e">
        <f t="shared" si="53"/>
        <v>#N/A</v>
      </c>
    </row>
    <row r="1715" spans="1:11" x14ac:dyDescent="0.3">
      <c r="A1715" s="1">
        <v>31119</v>
      </c>
      <c r="B1715" t="s">
        <v>2919</v>
      </c>
      <c r="C1715" t="s">
        <v>101</v>
      </c>
      <c r="D1715" s="3">
        <v>34876</v>
      </c>
      <c r="E1715" s="26">
        <v>572.74</v>
      </c>
      <c r="F1715" s="26">
        <f t="shared" si="52"/>
        <v>60.893249991270032</v>
      </c>
      <c r="G1715" s="21">
        <f>IF(F1715&lt;=86,Spectrum.Pricing.Table!$C$8, IF(F1715&lt;=499,Spectrum.Pricing.Table!$C$9,IF(F1715&lt;=999,Spectrum.Pricing.Table!$C$10,IF(F1715&gt;1000,Spectrum.Pricing.Table!$C$11))))</f>
        <v>0</v>
      </c>
      <c r="H1715" s="22" t="e">
        <f>VLOOKUP(G1715,Spectrum.Pricing.Table!$C$7:$H$11,3,0)</f>
        <v>#N/A</v>
      </c>
      <c r="I1715" s="28" t="e">
        <f>VLOOKUP(G1715,Spectrum.Pricing.Table!$C$7:$H$11,4,0)</f>
        <v>#N/A</v>
      </c>
      <c r="J1715" s="26">
        <v>70</v>
      </c>
      <c r="K1715" s="24" t="e">
        <f t="shared" si="53"/>
        <v>#N/A</v>
      </c>
    </row>
    <row r="1716" spans="1:11" x14ac:dyDescent="0.3">
      <c r="A1716" s="1">
        <v>31117</v>
      </c>
      <c r="B1716" t="s">
        <v>2918</v>
      </c>
      <c r="C1716" t="s">
        <v>1667</v>
      </c>
      <c r="D1716" s="3">
        <v>539</v>
      </c>
      <c r="E1716" s="26">
        <v>858.98</v>
      </c>
      <c r="F1716" s="26">
        <f t="shared" si="52"/>
        <v>0.62748841649398124</v>
      </c>
      <c r="G1716" s="21">
        <f>IF(F1716&lt;=86,Spectrum.Pricing.Table!$C$8, IF(F1716&lt;=499,Spectrum.Pricing.Table!$C$9,IF(F1716&lt;=999,Spectrum.Pricing.Table!$C$10,IF(F1716&gt;1000,Spectrum.Pricing.Table!$C$11))))</f>
        <v>0</v>
      </c>
      <c r="H1716" s="22" t="e">
        <f>VLOOKUP(G1716,Spectrum.Pricing.Table!$C$7:$H$11,3,0)</f>
        <v>#N/A</v>
      </c>
      <c r="I1716" s="28" t="e">
        <f>VLOOKUP(G1716,Spectrum.Pricing.Table!$C$7:$H$11,4,0)</f>
        <v>#N/A</v>
      </c>
      <c r="J1716" s="26">
        <v>70</v>
      </c>
      <c r="K1716" s="24" t="e">
        <f t="shared" si="53"/>
        <v>#N/A</v>
      </c>
    </row>
    <row r="1717" spans="1:11" x14ac:dyDescent="0.3">
      <c r="A1717" s="1">
        <v>31121</v>
      </c>
      <c r="B1717" t="s">
        <v>2920</v>
      </c>
      <c r="C1717" t="s">
        <v>2921</v>
      </c>
      <c r="D1717" s="3">
        <v>7845</v>
      </c>
      <c r="E1717" s="26">
        <v>484.88</v>
      </c>
      <c r="F1717" s="26">
        <f t="shared" si="52"/>
        <v>16.179260848044876</v>
      </c>
      <c r="G1717" s="21">
        <f>IF(F1717&lt;=86,Spectrum.Pricing.Table!$C$8, IF(F1717&lt;=499,Spectrum.Pricing.Table!$C$9,IF(F1717&lt;=999,Spectrum.Pricing.Table!$C$10,IF(F1717&gt;1000,Spectrum.Pricing.Table!$C$11))))</f>
        <v>0</v>
      </c>
      <c r="H1717" s="22" t="e">
        <f>VLOOKUP(G1717,Spectrum.Pricing.Table!$C$7:$H$11,3,0)</f>
        <v>#N/A</v>
      </c>
      <c r="I1717" s="28" t="e">
        <f>VLOOKUP(G1717,Spectrum.Pricing.Table!$C$7:$H$11,4,0)</f>
        <v>#N/A</v>
      </c>
      <c r="J1717" s="26">
        <v>70</v>
      </c>
      <c r="K1717" s="24" t="e">
        <f t="shared" si="53"/>
        <v>#N/A</v>
      </c>
    </row>
    <row r="1718" spans="1:11" x14ac:dyDescent="0.3">
      <c r="A1718" s="1">
        <v>31123</v>
      </c>
      <c r="B1718" t="s">
        <v>2922</v>
      </c>
      <c r="C1718" t="s">
        <v>2923</v>
      </c>
      <c r="D1718" s="3">
        <v>5042</v>
      </c>
      <c r="E1718" s="26">
        <v>1423.84</v>
      </c>
      <c r="F1718" s="26">
        <f t="shared" si="52"/>
        <v>3.5411282166535569</v>
      </c>
      <c r="G1718" s="21">
        <f>IF(F1718&lt;=86,Spectrum.Pricing.Table!$C$8, IF(F1718&lt;=499,Spectrum.Pricing.Table!$C$9,IF(F1718&lt;=999,Spectrum.Pricing.Table!$C$10,IF(F1718&gt;1000,Spectrum.Pricing.Table!$C$11))))</f>
        <v>0</v>
      </c>
      <c r="H1718" s="22" t="e">
        <f>VLOOKUP(G1718,Spectrum.Pricing.Table!$C$7:$H$11,3,0)</f>
        <v>#N/A</v>
      </c>
      <c r="I1718" s="28" t="e">
        <f>VLOOKUP(G1718,Spectrum.Pricing.Table!$C$7:$H$11,4,0)</f>
        <v>#N/A</v>
      </c>
      <c r="J1718" s="26">
        <v>70</v>
      </c>
      <c r="K1718" s="24" t="e">
        <f t="shared" si="53"/>
        <v>#N/A</v>
      </c>
    </row>
    <row r="1719" spans="1:11" x14ac:dyDescent="0.3">
      <c r="A1719" s="1">
        <v>31125</v>
      </c>
      <c r="B1719" t="s">
        <v>2924</v>
      </c>
      <c r="C1719" t="s">
        <v>2925</v>
      </c>
      <c r="D1719" s="3">
        <v>3735</v>
      </c>
      <c r="E1719" s="26">
        <v>441.63</v>
      </c>
      <c r="F1719" s="26">
        <f t="shared" si="52"/>
        <v>8.4573058895455464</v>
      </c>
      <c r="G1719" s="21">
        <f>IF(F1719&lt;=86,Spectrum.Pricing.Table!$C$8, IF(F1719&lt;=499,Spectrum.Pricing.Table!$C$9,IF(F1719&lt;=999,Spectrum.Pricing.Table!$C$10,IF(F1719&gt;1000,Spectrum.Pricing.Table!$C$11))))</f>
        <v>0</v>
      </c>
      <c r="H1719" s="22" t="e">
        <f>VLOOKUP(G1719,Spectrum.Pricing.Table!$C$7:$H$11,3,0)</f>
        <v>#N/A</v>
      </c>
      <c r="I1719" s="28" t="e">
        <f>VLOOKUP(G1719,Spectrum.Pricing.Table!$C$7:$H$11,4,0)</f>
        <v>#N/A</v>
      </c>
      <c r="J1719" s="26">
        <v>70</v>
      </c>
      <c r="K1719" s="24" t="e">
        <f t="shared" si="53"/>
        <v>#N/A</v>
      </c>
    </row>
    <row r="1720" spans="1:11" x14ac:dyDescent="0.3">
      <c r="A1720" s="1">
        <v>31127</v>
      </c>
      <c r="B1720" t="s">
        <v>2926</v>
      </c>
      <c r="C1720" t="s">
        <v>1680</v>
      </c>
      <c r="D1720" s="3">
        <v>7248</v>
      </c>
      <c r="E1720" s="26">
        <v>407.38</v>
      </c>
      <c r="F1720" s="26">
        <f t="shared" si="52"/>
        <v>17.791742353576513</v>
      </c>
      <c r="G1720" s="21">
        <f>IF(F1720&lt;=86,Spectrum.Pricing.Table!$C$8, IF(F1720&lt;=499,Spectrum.Pricing.Table!$C$9,IF(F1720&lt;=999,Spectrum.Pricing.Table!$C$10,IF(F1720&gt;1000,Spectrum.Pricing.Table!$C$11))))</f>
        <v>0</v>
      </c>
      <c r="H1720" s="22" t="e">
        <f>VLOOKUP(G1720,Spectrum.Pricing.Table!$C$7:$H$11,3,0)</f>
        <v>#N/A</v>
      </c>
      <c r="I1720" s="28" t="e">
        <f>VLOOKUP(G1720,Spectrum.Pricing.Table!$C$7:$H$11,4,0)</f>
        <v>#N/A</v>
      </c>
      <c r="J1720" s="26">
        <v>70</v>
      </c>
      <c r="K1720" s="24" t="e">
        <f t="shared" si="53"/>
        <v>#N/A</v>
      </c>
    </row>
    <row r="1721" spans="1:11" x14ac:dyDescent="0.3">
      <c r="A1721" s="1">
        <v>31129</v>
      </c>
      <c r="B1721" t="s">
        <v>2927</v>
      </c>
      <c r="C1721" t="s">
        <v>2928</v>
      </c>
      <c r="D1721" s="3">
        <v>4500</v>
      </c>
      <c r="E1721" s="26">
        <v>575.16</v>
      </c>
      <c r="F1721" s="26">
        <f t="shared" si="52"/>
        <v>7.8239098685583146</v>
      </c>
      <c r="G1721" s="21">
        <f>IF(F1721&lt;=86,Spectrum.Pricing.Table!$C$8, IF(F1721&lt;=499,Spectrum.Pricing.Table!$C$9,IF(F1721&lt;=999,Spectrum.Pricing.Table!$C$10,IF(F1721&gt;1000,Spectrum.Pricing.Table!$C$11))))</f>
        <v>0</v>
      </c>
      <c r="H1721" s="22" t="e">
        <f>VLOOKUP(G1721,Spectrum.Pricing.Table!$C$7:$H$11,3,0)</f>
        <v>#N/A</v>
      </c>
      <c r="I1721" s="28" t="e">
        <f>VLOOKUP(G1721,Spectrum.Pricing.Table!$C$7:$H$11,4,0)</f>
        <v>#N/A</v>
      </c>
      <c r="J1721" s="26">
        <v>70</v>
      </c>
      <c r="K1721" s="24" t="e">
        <f t="shared" si="53"/>
        <v>#N/A</v>
      </c>
    </row>
    <row r="1722" spans="1:11" x14ac:dyDescent="0.3">
      <c r="A1722" s="1">
        <v>31131</v>
      </c>
      <c r="B1722" t="s">
        <v>2929</v>
      </c>
      <c r="C1722" t="s">
        <v>2930</v>
      </c>
      <c r="D1722" s="3">
        <v>15740</v>
      </c>
      <c r="E1722" s="26">
        <v>615.63</v>
      </c>
      <c r="F1722" s="26">
        <f t="shared" si="52"/>
        <v>25.567305037116451</v>
      </c>
      <c r="G1722" s="21">
        <f>IF(F1722&lt;=86,Spectrum.Pricing.Table!$C$8, IF(F1722&lt;=499,Spectrum.Pricing.Table!$C$9,IF(F1722&lt;=999,Spectrum.Pricing.Table!$C$10,IF(F1722&gt;1000,Spectrum.Pricing.Table!$C$11))))</f>
        <v>0</v>
      </c>
      <c r="H1722" s="22" t="e">
        <f>VLOOKUP(G1722,Spectrum.Pricing.Table!$C$7:$H$11,3,0)</f>
        <v>#N/A</v>
      </c>
      <c r="I1722" s="28" t="e">
        <f>VLOOKUP(G1722,Spectrum.Pricing.Table!$C$7:$H$11,4,0)</f>
        <v>#N/A</v>
      </c>
      <c r="J1722" s="26">
        <v>70</v>
      </c>
      <c r="K1722" s="24" t="e">
        <f t="shared" si="53"/>
        <v>#N/A</v>
      </c>
    </row>
    <row r="1723" spans="1:11" x14ac:dyDescent="0.3">
      <c r="A1723" s="1">
        <v>31133</v>
      </c>
      <c r="B1723" t="s">
        <v>2931</v>
      </c>
      <c r="C1723" t="s">
        <v>1694</v>
      </c>
      <c r="D1723" s="3">
        <v>2773</v>
      </c>
      <c r="E1723" s="26">
        <v>431.07</v>
      </c>
      <c r="F1723" s="26">
        <f t="shared" si="52"/>
        <v>6.4328299348133715</v>
      </c>
      <c r="G1723" s="21">
        <f>IF(F1723&lt;=86,Spectrum.Pricing.Table!$C$8, IF(F1723&lt;=499,Spectrum.Pricing.Table!$C$9,IF(F1723&lt;=999,Spectrum.Pricing.Table!$C$10,IF(F1723&gt;1000,Spectrum.Pricing.Table!$C$11))))</f>
        <v>0</v>
      </c>
      <c r="H1723" s="22" t="e">
        <f>VLOOKUP(G1723,Spectrum.Pricing.Table!$C$7:$H$11,3,0)</f>
        <v>#N/A</v>
      </c>
      <c r="I1723" s="28" t="e">
        <f>VLOOKUP(G1723,Spectrum.Pricing.Table!$C$7:$H$11,4,0)</f>
        <v>#N/A</v>
      </c>
      <c r="J1723" s="26">
        <v>70</v>
      </c>
      <c r="K1723" s="24" t="e">
        <f t="shared" si="53"/>
        <v>#N/A</v>
      </c>
    </row>
    <row r="1724" spans="1:11" x14ac:dyDescent="0.3">
      <c r="A1724" s="1">
        <v>31135</v>
      </c>
      <c r="B1724" t="s">
        <v>2932</v>
      </c>
      <c r="C1724" t="s">
        <v>2933</v>
      </c>
      <c r="D1724" s="3">
        <v>2970</v>
      </c>
      <c r="E1724" s="26">
        <v>883.34</v>
      </c>
      <c r="F1724" s="26">
        <f t="shared" si="52"/>
        <v>3.3622387755564107</v>
      </c>
      <c r="G1724" s="21">
        <f>IF(F1724&lt;=86,Spectrum.Pricing.Table!$C$8, IF(F1724&lt;=499,Spectrum.Pricing.Table!$C$9,IF(F1724&lt;=999,Spectrum.Pricing.Table!$C$10,IF(F1724&gt;1000,Spectrum.Pricing.Table!$C$11))))</f>
        <v>0</v>
      </c>
      <c r="H1724" s="22" t="e">
        <f>VLOOKUP(G1724,Spectrum.Pricing.Table!$C$7:$H$11,3,0)</f>
        <v>#N/A</v>
      </c>
      <c r="I1724" s="28" t="e">
        <f>VLOOKUP(G1724,Spectrum.Pricing.Table!$C$7:$H$11,4,0)</f>
        <v>#N/A</v>
      </c>
      <c r="J1724" s="26">
        <v>70</v>
      </c>
      <c r="K1724" s="24" t="e">
        <f t="shared" si="53"/>
        <v>#N/A</v>
      </c>
    </row>
    <row r="1725" spans="1:11" x14ac:dyDescent="0.3">
      <c r="A1725" s="1">
        <v>31137</v>
      </c>
      <c r="B1725" t="s">
        <v>2934</v>
      </c>
      <c r="C1725" t="s">
        <v>2688</v>
      </c>
      <c r="D1725" s="3">
        <v>9188</v>
      </c>
      <c r="E1725" s="26">
        <v>539.79</v>
      </c>
      <c r="F1725" s="26">
        <f t="shared" si="52"/>
        <v>17.021434261472056</v>
      </c>
      <c r="G1725" s="21">
        <f>IF(F1725&lt;=86,Spectrum.Pricing.Table!$C$8, IF(F1725&lt;=499,Spectrum.Pricing.Table!$C$9,IF(F1725&lt;=999,Spectrum.Pricing.Table!$C$10,IF(F1725&gt;1000,Spectrum.Pricing.Table!$C$11))))</f>
        <v>0</v>
      </c>
      <c r="H1725" s="22" t="e">
        <f>VLOOKUP(G1725,Spectrum.Pricing.Table!$C$7:$H$11,3,0)</f>
        <v>#N/A</v>
      </c>
      <c r="I1725" s="28" t="e">
        <f>VLOOKUP(G1725,Spectrum.Pricing.Table!$C$7:$H$11,4,0)</f>
        <v>#N/A</v>
      </c>
      <c r="J1725" s="26">
        <v>70</v>
      </c>
      <c r="K1725" s="24" t="e">
        <f t="shared" si="53"/>
        <v>#N/A</v>
      </c>
    </row>
    <row r="1726" spans="1:11" x14ac:dyDescent="0.3">
      <c r="A1726" s="1">
        <v>31139</v>
      </c>
      <c r="B1726" t="s">
        <v>2935</v>
      </c>
      <c r="C1726" t="s">
        <v>963</v>
      </c>
      <c r="D1726" s="3">
        <v>7266</v>
      </c>
      <c r="E1726" s="26">
        <v>573.25</v>
      </c>
      <c r="F1726" s="26">
        <f t="shared" si="52"/>
        <v>12.675098124727432</v>
      </c>
      <c r="G1726" s="21">
        <f>IF(F1726&lt;=86,Spectrum.Pricing.Table!$C$8, IF(F1726&lt;=499,Spectrum.Pricing.Table!$C$9,IF(F1726&lt;=999,Spectrum.Pricing.Table!$C$10,IF(F1726&gt;1000,Spectrum.Pricing.Table!$C$11))))</f>
        <v>0</v>
      </c>
      <c r="H1726" s="22" t="e">
        <f>VLOOKUP(G1726,Spectrum.Pricing.Table!$C$7:$H$11,3,0)</f>
        <v>#N/A</v>
      </c>
      <c r="I1726" s="28" t="e">
        <f>VLOOKUP(G1726,Spectrum.Pricing.Table!$C$7:$H$11,4,0)</f>
        <v>#N/A</v>
      </c>
      <c r="J1726" s="26">
        <v>70</v>
      </c>
      <c r="K1726" s="24" t="e">
        <f t="shared" si="53"/>
        <v>#N/A</v>
      </c>
    </row>
    <row r="1727" spans="1:11" x14ac:dyDescent="0.3">
      <c r="A1727" s="1">
        <v>31141</v>
      </c>
      <c r="B1727" t="s">
        <v>2936</v>
      </c>
      <c r="C1727" t="s">
        <v>2691</v>
      </c>
      <c r="D1727" s="3">
        <v>32237</v>
      </c>
      <c r="E1727" s="26">
        <v>674.06</v>
      </c>
      <c r="F1727" s="26">
        <f t="shared" si="52"/>
        <v>47.825119425570428</v>
      </c>
      <c r="G1727" s="21">
        <f>IF(F1727&lt;=86,Spectrum.Pricing.Table!$C$8, IF(F1727&lt;=499,Spectrum.Pricing.Table!$C$9,IF(F1727&lt;=999,Spectrum.Pricing.Table!$C$10,IF(F1727&gt;1000,Spectrum.Pricing.Table!$C$11))))</f>
        <v>0</v>
      </c>
      <c r="H1727" s="22" t="e">
        <f>VLOOKUP(G1727,Spectrum.Pricing.Table!$C$7:$H$11,3,0)</f>
        <v>#N/A</v>
      </c>
      <c r="I1727" s="28" t="e">
        <f>VLOOKUP(G1727,Spectrum.Pricing.Table!$C$7:$H$11,4,0)</f>
        <v>#N/A</v>
      </c>
      <c r="J1727" s="26">
        <v>70</v>
      </c>
      <c r="K1727" s="24" t="e">
        <f t="shared" si="53"/>
        <v>#N/A</v>
      </c>
    </row>
    <row r="1728" spans="1:11" x14ac:dyDescent="0.3">
      <c r="A1728" s="1">
        <v>31143</v>
      </c>
      <c r="B1728" t="s">
        <v>2937</v>
      </c>
      <c r="C1728" t="s">
        <v>342</v>
      </c>
      <c r="D1728" s="3">
        <v>5406</v>
      </c>
      <c r="E1728" s="26">
        <v>438.34</v>
      </c>
      <c r="F1728" s="26">
        <f t="shared" si="52"/>
        <v>12.332892275402656</v>
      </c>
      <c r="G1728" s="21">
        <f>IF(F1728&lt;=86,Spectrum.Pricing.Table!$C$8, IF(F1728&lt;=499,Spectrum.Pricing.Table!$C$9,IF(F1728&lt;=999,Spectrum.Pricing.Table!$C$10,IF(F1728&gt;1000,Spectrum.Pricing.Table!$C$11))))</f>
        <v>0</v>
      </c>
      <c r="H1728" s="22" t="e">
        <f>VLOOKUP(G1728,Spectrum.Pricing.Table!$C$7:$H$11,3,0)</f>
        <v>#N/A</v>
      </c>
      <c r="I1728" s="28" t="e">
        <f>VLOOKUP(G1728,Spectrum.Pricing.Table!$C$7:$H$11,4,0)</f>
        <v>#N/A</v>
      </c>
      <c r="J1728" s="26">
        <v>70</v>
      </c>
      <c r="K1728" s="24" t="e">
        <f t="shared" si="53"/>
        <v>#N/A</v>
      </c>
    </row>
    <row r="1729" spans="1:11" x14ac:dyDescent="0.3">
      <c r="A1729" s="1">
        <v>31145</v>
      </c>
      <c r="B1729" t="s">
        <v>2938</v>
      </c>
      <c r="C1729" t="s">
        <v>2939</v>
      </c>
      <c r="D1729" s="3">
        <v>11055</v>
      </c>
      <c r="E1729" s="26">
        <v>716.99</v>
      </c>
      <c r="F1729" s="26">
        <f t="shared" si="52"/>
        <v>15.418625085426575</v>
      </c>
      <c r="G1729" s="21">
        <f>IF(F1729&lt;=86,Spectrum.Pricing.Table!$C$8, IF(F1729&lt;=499,Spectrum.Pricing.Table!$C$9,IF(F1729&lt;=999,Spectrum.Pricing.Table!$C$10,IF(F1729&gt;1000,Spectrum.Pricing.Table!$C$11))))</f>
        <v>0</v>
      </c>
      <c r="H1729" s="22" t="e">
        <f>VLOOKUP(G1729,Spectrum.Pricing.Table!$C$7:$H$11,3,0)</f>
        <v>#N/A</v>
      </c>
      <c r="I1729" s="28" t="e">
        <f>VLOOKUP(G1729,Spectrum.Pricing.Table!$C$7:$H$11,4,0)</f>
        <v>#N/A</v>
      </c>
      <c r="J1729" s="26">
        <v>70</v>
      </c>
      <c r="K1729" s="24" t="e">
        <f t="shared" si="53"/>
        <v>#N/A</v>
      </c>
    </row>
    <row r="1730" spans="1:11" x14ac:dyDescent="0.3">
      <c r="A1730" s="1">
        <v>31147</v>
      </c>
      <c r="B1730" t="s">
        <v>2940</v>
      </c>
      <c r="C1730" t="s">
        <v>2941</v>
      </c>
      <c r="D1730" s="3">
        <v>8363</v>
      </c>
      <c r="E1730" s="26">
        <v>551.84</v>
      </c>
      <c r="F1730" s="26">
        <f t="shared" ref="F1730:F1793" si="54">D1730/E1730</f>
        <v>15.154755001449695</v>
      </c>
      <c r="G1730" s="21">
        <f>IF(F1730&lt;=86,Spectrum.Pricing.Table!$C$8, IF(F1730&lt;=499,Spectrum.Pricing.Table!$C$9,IF(F1730&lt;=999,Spectrum.Pricing.Table!$C$10,IF(F1730&gt;1000,Spectrum.Pricing.Table!$C$11))))</f>
        <v>0</v>
      </c>
      <c r="H1730" s="22" t="e">
        <f>VLOOKUP(G1730,Spectrum.Pricing.Table!$C$7:$H$11,3,0)</f>
        <v>#N/A</v>
      </c>
      <c r="I1730" s="28" t="e">
        <f>VLOOKUP(G1730,Spectrum.Pricing.Table!$C$7:$H$11,4,0)</f>
        <v>#N/A</v>
      </c>
      <c r="J1730" s="26">
        <v>70</v>
      </c>
      <c r="K1730" s="24" t="e">
        <f t="shared" ref="K1730:K1793" si="55">D1730*I1730*J1730</f>
        <v>#N/A</v>
      </c>
    </row>
    <row r="1731" spans="1:11" x14ac:dyDescent="0.3">
      <c r="A1731" s="1">
        <v>31149</v>
      </c>
      <c r="B1731" t="s">
        <v>2942</v>
      </c>
      <c r="C1731" t="s">
        <v>2423</v>
      </c>
      <c r="D1731" s="3">
        <v>1526</v>
      </c>
      <c r="E1731" s="26">
        <v>1008.32</v>
      </c>
      <c r="F1731" s="26">
        <f t="shared" si="54"/>
        <v>1.5134084417645191</v>
      </c>
      <c r="G1731" s="21">
        <f>IF(F1731&lt;=86,Spectrum.Pricing.Table!$C$8, IF(F1731&lt;=499,Spectrum.Pricing.Table!$C$9,IF(F1731&lt;=999,Spectrum.Pricing.Table!$C$10,IF(F1731&gt;1000,Spectrum.Pricing.Table!$C$11))))</f>
        <v>0</v>
      </c>
      <c r="H1731" s="22" t="e">
        <f>VLOOKUP(G1731,Spectrum.Pricing.Table!$C$7:$H$11,3,0)</f>
        <v>#N/A</v>
      </c>
      <c r="I1731" s="28" t="e">
        <f>VLOOKUP(G1731,Spectrum.Pricing.Table!$C$7:$H$11,4,0)</f>
        <v>#N/A</v>
      </c>
      <c r="J1731" s="26">
        <v>70</v>
      </c>
      <c r="K1731" s="24" t="e">
        <f t="shared" si="55"/>
        <v>#N/A</v>
      </c>
    </row>
    <row r="1732" spans="1:11" x14ac:dyDescent="0.3">
      <c r="A1732" s="1">
        <v>31151</v>
      </c>
      <c r="B1732" t="s">
        <v>2943</v>
      </c>
      <c r="C1732" t="s">
        <v>353</v>
      </c>
      <c r="D1732" s="3">
        <v>14200</v>
      </c>
      <c r="E1732" s="26">
        <v>574.02</v>
      </c>
      <c r="F1732" s="26">
        <f t="shared" si="54"/>
        <v>24.737814013449011</v>
      </c>
      <c r="G1732" s="21">
        <f>IF(F1732&lt;=86,Spectrum.Pricing.Table!$C$8, IF(F1732&lt;=499,Spectrum.Pricing.Table!$C$9,IF(F1732&lt;=999,Spectrum.Pricing.Table!$C$10,IF(F1732&gt;1000,Spectrum.Pricing.Table!$C$11))))</f>
        <v>0</v>
      </c>
      <c r="H1732" s="22" t="e">
        <f>VLOOKUP(G1732,Spectrum.Pricing.Table!$C$7:$H$11,3,0)</f>
        <v>#N/A</v>
      </c>
      <c r="I1732" s="28" t="e">
        <f>VLOOKUP(G1732,Spectrum.Pricing.Table!$C$7:$H$11,4,0)</f>
        <v>#N/A</v>
      </c>
      <c r="J1732" s="26">
        <v>70</v>
      </c>
      <c r="K1732" s="24" t="e">
        <f t="shared" si="55"/>
        <v>#N/A</v>
      </c>
    </row>
    <row r="1733" spans="1:11" x14ac:dyDescent="0.3">
      <c r="A1733" s="1">
        <v>31153</v>
      </c>
      <c r="B1733" t="s">
        <v>2944</v>
      </c>
      <c r="C1733" t="s">
        <v>2945</v>
      </c>
      <c r="D1733" s="3">
        <v>158840</v>
      </c>
      <c r="E1733" s="26">
        <v>238.99</v>
      </c>
      <c r="F1733" s="26">
        <f t="shared" si="54"/>
        <v>664.63031926022006</v>
      </c>
      <c r="G1733" s="21">
        <f>IF(F1733&lt;=86,Spectrum.Pricing.Table!$C$8, IF(F1733&lt;=499,Spectrum.Pricing.Table!$C$9,IF(F1733&lt;=999,Spectrum.Pricing.Table!$C$10,IF(F1733&gt;1000,Spectrum.Pricing.Table!$C$11))))</f>
        <v>0</v>
      </c>
      <c r="H1733" s="22" t="e">
        <f>VLOOKUP(G1733,Spectrum.Pricing.Table!$C$7:$H$11,3,0)</f>
        <v>#N/A</v>
      </c>
      <c r="I1733" s="28" t="e">
        <f>VLOOKUP(G1733,Spectrum.Pricing.Table!$C$7:$H$11,4,0)</f>
        <v>#N/A</v>
      </c>
      <c r="J1733" s="26">
        <v>70</v>
      </c>
      <c r="K1733" s="24" t="e">
        <f t="shared" si="55"/>
        <v>#N/A</v>
      </c>
    </row>
    <row r="1734" spans="1:11" x14ac:dyDescent="0.3">
      <c r="A1734" s="1">
        <v>31155</v>
      </c>
      <c r="B1734" t="s">
        <v>2946</v>
      </c>
      <c r="C1734" t="s">
        <v>2947</v>
      </c>
      <c r="D1734" s="3">
        <v>20780</v>
      </c>
      <c r="E1734" s="26">
        <v>750.23</v>
      </c>
      <c r="F1734" s="26">
        <f t="shared" si="54"/>
        <v>27.698172560414804</v>
      </c>
      <c r="G1734" s="21">
        <f>IF(F1734&lt;=86,Spectrum.Pricing.Table!$C$8, IF(F1734&lt;=499,Spectrum.Pricing.Table!$C$9,IF(F1734&lt;=999,Spectrum.Pricing.Table!$C$10,IF(F1734&gt;1000,Spectrum.Pricing.Table!$C$11))))</f>
        <v>0</v>
      </c>
      <c r="H1734" s="22" t="e">
        <f>VLOOKUP(G1734,Spectrum.Pricing.Table!$C$7:$H$11,3,0)</f>
        <v>#N/A</v>
      </c>
      <c r="I1734" s="28" t="e">
        <f>VLOOKUP(G1734,Spectrum.Pricing.Table!$C$7:$H$11,4,0)</f>
        <v>#N/A</v>
      </c>
      <c r="J1734" s="26">
        <v>70</v>
      </c>
      <c r="K1734" s="24" t="e">
        <f t="shared" si="55"/>
        <v>#N/A</v>
      </c>
    </row>
    <row r="1735" spans="1:11" x14ac:dyDescent="0.3">
      <c r="A1735" s="1">
        <v>31157</v>
      </c>
      <c r="B1735" t="s">
        <v>2948</v>
      </c>
      <c r="C1735" t="s">
        <v>2949</v>
      </c>
      <c r="D1735" s="3">
        <v>36970</v>
      </c>
      <c r="E1735" s="26">
        <v>739.4</v>
      </c>
      <c r="F1735" s="26">
        <f t="shared" si="54"/>
        <v>50</v>
      </c>
      <c r="G1735" s="21">
        <f>IF(F1735&lt;=86,Spectrum.Pricing.Table!$C$8, IF(F1735&lt;=499,Spectrum.Pricing.Table!$C$9,IF(F1735&lt;=999,Spectrum.Pricing.Table!$C$10,IF(F1735&gt;1000,Spectrum.Pricing.Table!$C$11))))</f>
        <v>0</v>
      </c>
      <c r="H1735" s="22" t="e">
        <f>VLOOKUP(G1735,Spectrum.Pricing.Table!$C$7:$H$11,3,0)</f>
        <v>#N/A</v>
      </c>
      <c r="I1735" s="28" t="e">
        <f>VLOOKUP(G1735,Spectrum.Pricing.Table!$C$7:$H$11,4,0)</f>
        <v>#N/A</v>
      </c>
      <c r="J1735" s="26">
        <v>70</v>
      </c>
      <c r="K1735" s="24" t="e">
        <f t="shared" si="55"/>
        <v>#N/A</v>
      </c>
    </row>
    <row r="1736" spans="1:11" x14ac:dyDescent="0.3">
      <c r="A1736" s="1">
        <v>31159</v>
      </c>
      <c r="B1736" t="s">
        <v>2950</v>
      </c>
      <c r="C1736" t="s">
        <v>1718</v>
      </c>
      <c r="D1736" s="3">
        <v>16750</v>
      </c>
      <c r="E1736" s="26">
        <v>571.42999999999995</v>
      </c>
      <c r="F1736" s="26">
        <f t="shared" si="54"/>
        <v>29.312426718933207</v>
      </c>
      <c r="G1736" s="21">
        <f>IF(F1736&lt;=86,Spectrum.Pricing.Table!$C$8, IF(F1736&lt;=499,Spectrum.Pricing.Table!$C$9,IF(F1736&lt;=999,Spectrum.Pricing.Table!$C$10,IF(F1736&gt;1000,Spectrum.Pricing.Table!$C$11))))</f>
        <v>0</v>
      </c>
      <c r="H1736" s="22" t="e">
        <f>VLOOKUP(G1736,Spectrum.Pricing.Table!$C$7:$H$11,3,0)</f>
        <v>#N/A</v>
      </c>
      <c r="I1736" s="28" t="e">
        <f>VLOOKUP(G1736,Spectrum.Pricing.Table!$C$7:$H$11,4,0)</f>
        <v>#N/A</v>
      </c>
      <c r="J1736" s="26">
        <v>70</v>
      </c>
      <c r="K1736" s="24" t="e">
        <f t="shared" si="55"/>
        <v>#N/A</v>
      </c>
    </row>
    <row r="1737" spans="1:11" x14ac:dyDescent="0.3">
      <c r="A1737" s="1">
        <v>31161</v>
      </c>
      <c r="B1737" t="s">
        <v>2951</v>
      </c>
      <c r="C1737" t="s">
        <v>1722</v>
      </c>
      <c r="D1737" s="3">
        <v>5469</v>
      </c>
      <c r="E1737" s="26">
        <v>2440.86</v>
      </c>
      <c r="F1737" s="26">
        <f t="shared" si="54"/>
        <v>2.2406037216390944</v>
      </c>
      <c r="G1737" s="21">
        <f>IF(F1737&lt;=86,Spectrum.Pricing.Table!$C$8, IF(F1737&lt;=499,Spectrum.Pricing.Table!$C$9,IF(F1737&lt;=999,Spectrum.Pricing.Table!$C$10,IF(F1737&gt;1000,Spectrum.Pricing.Table!$C$11))))</f>
        <v>0</v>
      </c>
      <c r="H1737" s="22" t="e">
        <f>VLOOKUP(G1737,Spectrum.Pricing.Table!$C$7:$H$11,3,0)</f>
        <v>#N/A</v>
      </c>
      <c r="I1737" s="28" t="e">
        <f>VLOOKUP(G1737,Spectrum.Pricing.Table!$C$7:$H$11,4,0)</f>
        <v>#N/A</v>
      </c>
      <c r="J1737" s="26">
        <v>70</v>
      </c>
      <c r="K1737" s="24" t="e">
        <f t="shared" si="55"/>
        <v>#N/A</v>
      </c>
    </row>
    <row r="1738" spans="1:11" x14ac:dyDescent="0.3">
      <c r="A1738" s="1">
        <v>31163</v>
      </c>
      <c r="B1738" t="s">
        <v>2952</v>
      </c>
      <c r="C1738" t="s">
        <v>1724</v>
      </c>
      <c r="D1738" s="3">
        <v>3152</v>
      </c>
      <c r="E1738" s="26">
        <v>565.83000000000004</v>
      </c>
      <c r="F1738" s="26">
        <f t="shared" si="54"/>
        <v>5.5705777353622112</v>
      </c>
      <c r="G1738" s="21">
        <f>IF(F1738&lt;=86,Spectrum.Pricing.Table!$C$8, IF(F1738&lt;=499,Spectrum.Pricing.Table!$C$9,IF(F1738&lt;=999,Spectrum.Pricing.Table!$C$10,IF(F1738&gt;1000,Spectrum.Pricing.Table!$C$11))))</f>
        <v>0</v>
      </c>
      <c r="H1738" s="22" t="e">
        <f>VLOOKUP(G1738,Spectrum.Pricing.Table!$C$7:$H$11,3,0)</f>
        <v>#N/A</v>
      </c>
      <c r="I1738" s="28" t="e">
        <f>VLOOKUP(G1738,Spectrum.Pricing.Table!$C$7:$H$11,4,0)</f>
        <v>#N/A</v>
      </c>
      <c r="J1738" s="26">
        <v>70</v>
      </c>
      <c r="K1738" s="24" t="e">
        <f t="shared" si="55"/>
        <v>#N/A</v>
      </c>
    </row>
    <row r="1739" spans="1:11" x14ac:dyDescent="0.3">
      <c r="A1739" s="1">
        <v>31165</v>
      </c>
      <c r="B1739" t="s">
        <v>2953</v>
      </c>
      <c r="C1739" t="s">
        <v>1555</v>
      </c>
      <c r="D1739" s="3">
        <v>1311</v>
      </c>
      <c r="E1739" s="26">
        <v>2066.7399999999998</v>
      </c>
      <c r="F1739" s="26">
        <f t="shared" si="54"/>
        <v>0.63433233014312407</v>
      </c>
      <c r="G1739" s="21">
        <f>IF(F1739&lt;=86,Spectrum.Pricing.Table!$C$8, IF(F1739&lt;=499,Spectrum.Pricing.Table!$C$9,IF(F1739&lt;=999,Spectrum.Pricing.Table!$C$10,IF(F1739&gt;1000,Spectrum.Pricing.Table!$C$11))))</f>
        <v>0</v>
      </c>
      <c r="H1739" s="22" t="e">
        <f>VLOOKUP(G1739,Spectrum.Pricing.Table!$C$7:$H$11,3,0)</f>
        <v>#N/A</v>
      </c>
      <c r="I1739" s="28" t="e">
        <f>VLOOKUP(G1739,Spectrum.Pricing.Table!$C$7:$H$11,4,0)</f>
        <v>#N/A</v>
      </c>
      <c r="J1739" s="26">
        <v>70</v>
      </c>
      <c r="K1739" s="24" t="e">
        <f t="shared" si="55"/>
        <v>#N/A</v>
      </c>
    </row>
    <row r="1740" spans="1:11" x14ac:dyDescent="0.3">
      <c r="A1740" s="1">
        <v>31167</v>
      </c>
      <c r="B1740" t="s">
        <v>2954</v>
      </c>
      <c r="C1740" t="s">
        <v>1730</v>
      </c>
      <c r="D1740" s="3">
        <v>6129</v>
      </c>
      <c r="E1740" s="26">
        <v>427.95</v>
      </c>
      <c r="F1740" s="26">
        <f t="shared" si="54"/>
        <v>14.321766561514195</v>
      </c>
      <c r="G1740" s="21">
        <f>IF(F1740&lt;=86,Spectrum.Pricing.Table!$C$8, IF(F1740&lt;=499,Spectrum.Pricing.Table!$C$9,IF(F1740&lt;=999,Spectrum.Pricing.Table!$C$10,IF(F1740&gt;1000,Spectrum.Pricing.Table!$C$11))))</f>
        <v>0</v>
      </c>
      <c r="H1740" s="22" t="e">
        <f>VLOOKUP(G1740,Spectrum.Pricing.Table!$C$7:$H$11,3,0)</f>
        <v>#N/A</v>
      </c>
      <c r="I1740" s="28" t="e">
        <f>VLOOKUP(G1740,Spectrum.Pricing.Table!$C$7:$H$11,4,0)</f>
        <v>#N/A</v>
      </c>
      <c r="J1740" s="26">
        <v>70</v>
      </c>
      <c r="K1740" s="24" t="e">
        <f t="shared" si="55"/>
        <v>#N/A</v>
      </c>
    </row>
    <row r="1741" spans="1:11" x14ac:dyDescent="0.3">
      <c r="A1741" s="1">
        <v>31169</v>
      </c>
      <c r="B1741" t="s">
        <v>2955</v>
      </c>
      <c r="C1741" t="s">
        <v>2956</v>
      </c>
      <c r="D1741" s="3">
        <v>5228</v>
      </c>
      <c r="E1741" s="26">
        <v>573.80999999999995</v>
      </c>
      <c r="F1741" s="26">
        <f t="shared" si="54"/>
        <v>9.1110297833777736</v>
      </c>
      <c r="G1741" s="21">
        <f>IF(F1741&lt;=86,Spectrum.Pricing.Table!$C$8, IF(F1741&lt;=499,Spectrum.Pricing.Table!$C$9,IF(F1741&lt;=999,Spectrum.Pricing.Table!$C$10,IF(F1741&gt;1000,Spectrum.Pricing.Table!$C$11))))</f>
        <v>0</v>
      </c>
      <c r="H1741" s="22" t="e">
        <f>VLOOKUP(G1741,Spectrum.Pricing.Table!$C$7:$H$11,3,0)</f>
        <v>#N/A</v>
      </c>
      <c r="I1741" s="28" t="e">
        <f>VLOOKUP(G1741,Spectrum.Pricing.Table!$C$7:$H$11,4,0)</f>
        <v>#N/A</v>
      </c>
      <c r="J1741" s="26">
        <v>70</v>
      </c>
      <c r="K1741" s="24" t="e">
        <f t="shared" si="55"/>
        <v>#N/A</v>
      </c>
    </row>
    <row r="1742" spans="1:11" x14ac:dyDescent="0.3">
      <c r="A1742" s="1">
        <v>31171</v>
      </c>
      <c r="B1742" t="s">
        <v>2957</v>
      </c>
      <c r="C1742" t="s">
        <v>1002</v>
      </c>
      <c r="D1742" s="3">
        <v>647</v>
      </c>
      <c r="E1742" s="26">
        <v>713.24</v>
      </c>
      <c r="F1742" s="26">
        <f t="shared" si="54"/>
        <v>0.90712803544388987</v>
      </c>
      <c r="G1742" s="21">
        <f>IF(F1742&lt;=86,Spectrum.Pricing.Table!$C$8, IF(F1742&lt;=499,Spectrum.Pricing.Table!$C$9,IF(F1742&lt;=999,Spectrum.Pricing.Table!$C$10,IF(F1742&gt;1000,Spectrum.Pricing.Table!$C$11))))</f>
        <v>0</v>
      </c>
      <c r="H1742" s="22" t="e">
        <f>VLOOKUP(G1742,Spectrum.Pricing.Table!$C$7:$H$11,3,0)</f>
        <v>#N/A</v>
      </c>
      <c r="I1742" s="28" t="e">
        <f>VLOOKUP(G1742,Spectrum.Pricing.Table!$C$7:$H$11,4,0)</f>
        <v>#N/A</v>
      </c>
      <c r="J1742" s="26">
        <v>70</v>
      </c>
      <c r="K1742" s="24" t="e">
        <f t="shared" si="55"/>
        <v>#N/A</v>
      </c>
    </row>
    <row r="1743" spans="1:11" x14ac:dyDescent="0.3">
      <c r="A1743" s="1">
        <v>31173</v>
      </c>
      <c r="B1743" t="s">
        <v>2958</v>
      </c>
      <c r="C1743" t="s">
        <v>2959</v>
      </c>
      <c r="D1743" s="3">
        <v>6940</v>
      </c>
      <c r="E1743" s="26">
        <v>393.58</v>
      </c>
      <c r="F1743" s="26">
        <f t="shared" si="54"/>
        <v>17.633009807408914</v>
      </c>
      <c r="G1743" s="21">
        <f>IF(F1743&lt;=86,Spectrum.Pricing.Table!$C$8, IF(F1743&lt;=499,Spectrum.Pricing.Table!$C$9,IF(F1743&lt;=999,Spectrum.Pricing.Table!$C$10,IF(F1743&gt;1000,Spectrum.Pricing.Table!$C$11))))</f>
        <v>0</v>
      </c>
      <c r="H1743" s="22" t="e">
        <f>VLOOKUP(G1743,Spectrum.Pricing.Table!$C$7:$H$11,3,0)</f>
        <v>#N/A</v>
      </c>
      <c r="I1743" s="28" t="e">
        <f>VLOOKUP(G1743,Spectrum.Pricing.Table!$C$7:$H$11,4,0)</f>
        <v>#N/A</v>
      </c>
      <c r="J1743" s="26">
        <v>70</v>
      </c>
      <c r="K1743" s="24" t="e">
        <f t="shared" si="55"/>
        <v>#N/A</v>
      </c>
    </row>
    <row r="1744" spans="1:11" x14ac:dyDescent="0.3">
      <c r="A1744" s="1">
        <v>31175</v>
      </c>
      <c r="B1744" t="s">
        <v>2960</v>
      </c>
      <c r="C1744" t="s">
        <v>1134</v>
      </c>
      <c r="D1744" s="3">
        <v>4260</v>
      </c>
      <c r="E1744" s="26">
        <v>568.04999999999995</v>
      </c>
      <c r="F1744" s="26">
        <f t="shared" si="54"/>
        <v>7.4993398468444683</v>
      </c>
      <c r="G1744" s="21">
        <f>IF(F1744&lt;=86,Spectrum.Pricing.Table!$C$8, IF(F1744&lt;=499,Spectrum.Pricing.Table!$C$9,IF(F1744&lt;=999,Spectrum.Pricing.Table!$C$10,IF(F1744&gt;1000,Spectrum.Pricing.Table!$C$11))))</f>
        <v>0</v>
      </c>
      <c r="H1744" s="22" t="e">
        <f>VLOOKUP(G1744,Spectrum.Pricing.Table!$C$7:$H$11,3,0)</f>
        <v>#N/A</v>
      </c>
      <c r="I1744" s="28" t="e">
        <f>VLOOKUP(G1744,Spectrum.Pricing.Table!$C$7:$H$11,4,0)</f>
        <v>#N/A</v>
      </c>
      <c r="J1744" s="26">
        <v>70</v>
      </c>
      <c r="K1744" s="24" t="e">
        <f t="shared" si="55"/>
        <v>#N/A</v>
      </c>
    </row>
    <row r="1745" spans="1:11" x14ac:dyDescent="0.3">
      <c r="A1745" s="1">
        <v>31177</v>
      </c>
      <c r="B1745" t="s">
        <v>2961</v>
      </c>
      <c r="C1745" t="s">
        <v>142</v>
      </c>
      <c r="D1745" s="3">
        <v>20234</v>
      </c>
      <c r="E1745" s="26">
        <v>389.96</v>
      </c>
      <c r="F1745" s="26">
        <f t="shared" si="54"/>
        <v>51.887373063903993</v>
      </c>
      <c r="G1745" s="21">
        <f>IF(F1745&lt;=86,Spectrum.Pricing.Table!$C$8, IF(F1745&lt;=499,Spectrum.Pricing.Table!$C$9,IF(F1745&lt;=999,Spectrum.Pricing.Table!$C$10,IF(F1745&gt;1000,Spectrum.Pricing.Table!$C$11))))</f>
        <v>0</v>
      </c>
      <c r="H1745" s="22" t="e">
        <f>VLOOKUP(G1745,Spectrum.Pricing.Table!$C$7:$H$11,3,0)</f>
        <v>#N/A</v>
      </c>
      <c r="I1745" s="28" t="e">
        <f>VLOOKUP(G1745,Spectrum.Pricing.Table!$C$7:$H$11,4,0)</f>
        <v>#N/A</v>
      </c>
      <c r="J1745" s="26">
        <v>70</v>
      </c>
      <c r="K1745" s="24" t="e">
        <f t="shared" si="55"/>
        <v>#N/A</v>
      </c>
    </row>
    <row r="1746" spans="1:11" x14ac:dyDescent="0.3">
      <c r="A1746" s="1">
        <v>31179</v>
      </c>
      <c r="B1746" t="s">
        <v>2962</v>
      </c>
      <c r="C1746" t="s">
        <v>1028</v>
      </c>
      <c r="D1746" s="3">
        <v>9595</v>
      </c>
      <c r="E1746" s="26">
        <v>442.91</v>
      </c>
      <c r="F1746" s="26">
        <f t="shared" si="54"/>
        <v>21.663543383531643</v>
      </c>
      <c r="G1746" s="21">
        <f>IF(F1746&lt;=86,Spectrum.Pricing.Table!$C$8, IF(F1746&lt;=499,Spectrum.Pricing.Table!$C$9,IF(F1746&lt;=999,Spectrum.Pricing.Table!$C$10,IF(F1746&gt;1000,Spectrum.Pricing.Table!$C$11))))</f>
        <v>0</v>
      </c>
      <c r="H1746" s="22" t="e">
        <f>VLOOKUP(G1746,Spectrum.Pricing.Table!$C$7:$H$11,3,0)</f>
        <v>#N/A</v>
      </c>
      <c r="I1746" s="28" t="e">
        <f>VLOOKUP(G1746,Spectrum.Pricing.Table!$C$7:$H$11,4,0)</f>
        <v>#N/A</v>
      </c>
      <c r="J1746" s="26">
        <v>70</v>
      </c>
      <c r="K1746" s="24" t="e">
        <f t="shared" si="55"/>
        <v>#N/A</v>
      </c>
    </row>
    <row r="1747" spans="1:11" x14ac:dyDescent="0.3">
      <c r="A1747" s="1">
        <v>31181</v>
      </c>
      <c r="B1747" t="s">
        <v>2963</v>
      </c>
      <c r="C1747" t="s">
        <v>1030</v>
      </c>
      <c r="D1747" s="3">
        <v>3812</v>
      </c>
      <c r="E1747" s="26">
        <v>574.91</v>
      </c>
      <c r="F1747" s="26">
        <f t="shared" si="54"/>
        <v>6.6306030509123168</v>
      </c>
      <c r="G1747" s="21">
        <f>IF(F1747&lt;=86,Spectrum.Pricing.Table!$C$8, IF(F1747&lt;=499,Spectrum.Pricing.Table!$C$9,IF(F1747&lt;=999,Spectrum.Pricing.Table!$C$10,IF(F1747&gt;1000,Spectrum.Pricing.Table!$C$11))))</f>
        <v>0</v>
      </c>
      <c r="H1747" s="22" t="e">
        <f>VLOOKUP(G1747,Spectrum.Pricing.Table!$C$7:$H$11,3,0)</f>
        <v>#N/A</v>
      </c>
      <c r="I1747" s="28" t="e">
        <f>VLOOKUP(G1747,Spectrum.Pricing.Table!$C$7:$H$11,4,0)</f>
        <v>#N/A</v>
      </c>
      <c r="J1747" s="26">
        <v>70</v>
      </c>
      <c r="K1747" s="24" t="e">
        <f t="shared" si="55"/>
        <v>#N/A</v>
      </c>
    </row>
    <row r="1748" spans="1:11" x14ac:dyDescent="0.3">
      <c r="A1748" s="1">
        <v>31183</v>
      </c>
      <c r="B1748" t="s">
        <v>2964</v>
      </c>
      <c r="C1748" t="s">
        <v>1032</v>
      </c>
      <c r="D1748" s="3">
        <v>818</v>
      </c>
      <c r="E1748" s="26">
        <v>575.17999999999995</v>
      </c>
      <c r="F1748" s="26">
        <f t="shared" si="54"/>
        <v>1.4221634966445289</v>
      </c>
      <c r="G1748" s="21">
        <f>IF(F1748&lt;=86,Spectrum.Pricing.Table!$C$8, IF(F1748&lt;=499,Spectrum.Pricing.Table!$C$9,IF(F1748&lt;=999,Spectrum.Pricing.Table!$C$10,IF(F1748&gt;1000,Spectrum.Pricing.Table!$C$11))))</f>
        <v>0</v>
      </c>
      <c r="H1748" s="22" t="e">
        <f>VLOOKUP(G1748,Spectrum.Pricing.Table!$C$7:$H$11,3,0)</f>
        <v>#N/A</v>
      </c>
      <c r="I1748" s="28" t="e">
        <f>VLOOKUP(G1748,Spectrum.Pricing.Table!$C$7:$H$11,4,0)</f>
        <v>#N/A</v>
      </c>
      <c r="J1748" s="26">
        <v>70</v>
      </c>
      <c r="K1748" s="24" t="e">
        <f t="shared" si="55"/>
        <v>#N/A</v>
      </c>
    </row>
    <row r="1749" spans="1:11" x14ac:dyDescent="0.3">
      <c r="A1749" s="1">
        <v>31185</v>
      </c>
      <c r="B1749" t="s">
        <v>2965</v>
      </c>
      <c r="C1749" t="s">
        <v>2085</v>
      </c>
      <c r="D1749" s="3">
        <v>13665</v>
      </c>
      <c r="E1749" s="26">
        <v>572.51</v>
      </c>
      <c r="F1749" s="26">
        <f t="shared" si="54"/>
        <v>23.868578714782274</v>
      </c>
      <c r="G1749" s="21">
        <f>IF(F1749&lt;=86,Spectrum.Pricing.Table!$C$8, IF(F1749&lt;=499,Spectrum.Pricing.Table!$C$9,IF(F1749&lt;=999,Spectrum.Pricing.Table!$C$10,IF(F1749&gt;1000,Spectrum.Pricing.Table!$C$11))))</f>
        <v>0</v>
      </c>
      <c r="H1749" s="22" t="e">
        <f>VLOOKUP(G1749,Spectrum.Pricing.Table!$C$7:$H$11,3,0)</f>
        <v>#N/A</v>
      </c>
      <c r="I1749" s="28" t="e">
        <f>VLOOKUP(G1749,Spectrum.Pricing.Table!$C$7:$H$11,4,0)</f>
        <v>#N/A</v>
      </c>
      <c r="J1749" s="26">
        <v>70</v>
      </c>
      <c r="K1749" s="24" t="e">
        <f t="shared" si="55"/>
        <v>#N/A</v>
      </c>
    </row>
    <row r="1750" spans="1:11" x14ac:dyDescent="0.3">
      <c r="A1750" s="1">
        <v>32510</v>
      </c>
      <c r="B1750" t="s">
        <v>2994</v>
      </c>
      <c r="C1750" t="s">
        <v>2995</v>
      </c>
      <c r="D1750" s="3">
        <v>55274</v>
      </c>
      <c r="E1750" s="26">
        <v>144.66</v>
      </c>
      <c r="F1750" s="26">
        <f t="shared" si="54"/>
        <v>382.09594912207939</v>
      </c>
      <c r="G1750" s="21">
        <f>IF(F1750&lt;=86,Spectrum.Pricing.Table!$C$8, IF(F1750&lt;=499,Spectrum.Pricing.Table!$C$9,IF(F1750&lt;=999,Spectrum.Pricing.Table!$C$10,IF(F1750&gt;1000,Spectrum.Pricing.Table!$C$11))))</f>
        <v>0</v>
      </c>
      <c r="H1750" s="22" t="e">
        <f>VLOOKUP(G1750,Spectrum.Pricing.Table!$C$7:$H$11,3,0)</f>
        <v>#N/A</v>
      </c>
      <c r="I1750" s="28" t="e">
        <f>VLOOKUP(G1750,Spectrum.Pricing.Table!$C$7:$H$11,4,0)</f>
        <v>#N/A</v>
      </c>
      <c r="J1750" s="26">
        <v>70</v>
      </c>
      <c r="K1750" s="24" t="e">
        <f t="shared" si="55"/>
        <v>#N/A</v>
      </c>
    </row>
    <row r="1751" spans="1:11" x14ac:dyDescent="0.3">
      <c r="A1751" s="1">
        <v>32001</v>
      </c>
      <c r="B1751" t="s">
        <v>2968</v>
      </c>
      <c r="C1751" t="s">
        <v>2969</v>
      </c>
      <c r="D1751" s="3">
        <v>24877</v>
      </c>
      <c r="E1751" s="26">
        <v>4930.46</v>
      </c>
      <c r="F1751" s="26">
        <f t="shared" si="54"/>
        <v>5.0455738409803548</v>
      </c>
      <c r="G1751" s="21">
        <f>IF(F1751&lt;=86,Spectrum.Pricing.Table!$C$8, IF(F1751&lt;=499,Spectrum.Pricing.Table!$C$9,IF(F1751&lt;=999,Spectrum.Pricing.Table!$C$10,IF(F1751&gt;1000,Spectrum.Pricing.Table!$C$11))))</f>
        <v>0</v>
      </c>
      <c r="H1751" s="22" t="e">
        <f>VLOOKUP(G1751,Spectrum.Pricing.Table!$C$7:$H$11,3,0)</f>
        <v>#N/A</v>
      </c>
      <c r="I1751" s="28" t="e">
        <f>VLOOKUP(G1751,Spectrum.Pricing.Table!$C$7:$H$11,4,0)</f>
        <v>#N/A</v>
      </c>
      <c r="J1751" s="26">
        <v>70</v>
      </c>
      <c r="K1751" s="24" t="e">
        <f t="shared" si="55"/>
        <v>#N/A</v>
      </c>
    </row>
    <row r="1752" spans="1:11" x14ac:dyDescent="0.3">
      <c r="A1752" s="1">
        <v>32003</v>
      </c>
      <c r="B1752" t="s">
        <v>2970</v>
      </c>
      <c r="C1752" t="s">
        <v>262</v>
      </c>
      <c r="D1752" s="3">
        <v>1951269</v>
      </c>
      <c r="E1752" s="26">
        <v>7891.43</v>
      </c>
      <c r="F1752" s="26">
        <f t="shared" si="54"/>
        <v>247.26431077764104</v>
      </c>
      <c r="G1752" s="21">
        <f>IF(F1752&lt;=86,Spectrum.Pricing.Table!$C$8, IF(F1752&lt;=499,Spectrum.Pricing.Table!$C$9,IF(F1752&lt;=999,Spectrum.Pricing.Table!$C$10,IF(F1752&gt;1000,Spectrum.Pricing.Table!$C$11))))</f>
        <v>0</v>
      </c>
      <c r="H1752" s="22" t="e">
        <f>VLOOKUP(G1752,Spectrum.Pricing.Table!$C$7:$H$11,3,0)</f>
        <v>#N/A</v>
      </c>
      <c r="I1752" s="28" t="e">
        <f>VLOOKUP(G1752,Spectrum.Pricing.Table!$C$7:$H$11,4,0)</f>
        <v>#N/A</v>
      </c>
      <c r="J1752" s="26">
        <v>70</v>
      </c>
      <c r="K1752" s="24" t="e">
        <f t="shared" si="55"/>
        <v>#N/A</v>
      </c>
    </row>
    <row r="1753" spans="1:11" x14ac:dyDescent="0.3">
      <c r="A1753" s="1">
        <v>32005</v>
      </c>
      <c r="B1753" t="s">
        <v>2971</v>
      </c>
      <c r="C1753" t="s">
        <v>534</v>
      </c>
      <c r="D1753" s="3">
        <v>46997</v>
      </c>
      <c r="E1753" s="26">
        <v>709.72</v>
      </c>
      <c r="F1753" s="26">
        <f t="shared" si="54"/>
        <v>66.21907231020684</v>
      </c>
      <c r="G1753" s="21">
        <f>IF(F1753&lt;=86,Spectrum.Pricing.Table!$C$8, IF(F1753&lt;=499,Spectrum.Pricing.Table!$C$9,IF(F1753&lt;=999,Spectrum.Pricing.Table!$C$10,IF(F1753&gt;1000,Spectrum.Pricing.Table!$C$11))))</f>
        <v>0</v>
      </c>
      <c r="H1753" s="22" t="e">
        <f>VLOOKUP(G1753,Spectrum.Pricing.Table!$C$7:$H$11,3,0)</f>
        <v>#N/A</v>
      </c>
      <c r="I1753" s="28" t="e">
        <f>VLOOKUP(G1753,Spectrum.Pricing.Table!$C$7:$H$11,4,0)</f>
        <v>#N/A</v>
      </c>
      <c r="J1753" s="26">
        <v>70</v>
      </c>
      <c r="K1753" s="24" t="e">
        <f t="shared" si="55"/>
        <v>#N/A</v>
      </c>
    </row>
    <row r="1754" spans="1:11" x14ac:dyDescent="0.3">
      <c r="A1754" s="1">
        <v>32007</v>
      </c>
      <c r="B1754" t="s">
        <v>2972</v>
      </c>
      <c r="C1754" t="s">
        <v>2973</v>
      </c>
      <c r="D1754" s="3">
        <v>48818</v>
      </c>
      <c r="E1754" s="26">
        <v>17169.830000000002</v>
      </c>
      <c r="F1754" s="26">
        <f t="shared" si="54"/>
        <v>2.8432430606476591</v>
      </c>
      <c r="G1754" s="21">
        <f>IF(F1754&lt;=86,Spectrum.Pricing.Table!$C$8, IF(F1754&lt;=499,Spectrum.Pricing.Table!$C$9,IF(F1754&lt;=999,Spectrum.Pricing.Table!$C$10,IF(F1754&gt;1000,Spectrum.Pricing.Table!$C$11))))</f>
        <v>0</v>
      </c>
      <c r="H1754" s="22" t="e">
        <f>VLOOKUP(G1754,Spectrum.Pricing.Table!$C$7:$H$11,3,0)</f>
        <v>#N/A</v>
      </c>
      <c r="I1754" s="28" t="e">
        <f>VLOOKUP(G1754,Spectrum.Pricing.Table!$C$7:$H$11,4,0)</f>
        <v>#N/A</v>
      </c>
      <c r="J1754" s="26">
        <v>70</v>
      </c>
      <c r="K1754" s="24" t="e">
        <f t="shared" si="55"/>
        <v>#N/A</v>
      </c>
    </row>
    <row r="1755" spans="1:11" x14ac:dyDescent="0.3">
      <c r="A1755" s="1">
        <v>32009</v>
      </c>
      <c r="B1755" t="s">
        <v>2974</v>
      </c>
      <c r="C1755" t="s">
        <v>2975</v>
      </c>
      <c r="D1755" s="3">
        <v>783</v>
      </c>
      <c r="E1755" s="26">
        <v>3581.88</v>
      </c>
      <c r="F1755" s="27">
        <f t="shared" si="54"/>
        <v>0.21860028811685484</v>
      </c>
      <c r="G1755" s="21">
        <f>IF(F1755&lt;=86,Spectrum.Pricing.Table!$C$8, IF(F1755&lt;=499,Spectrum.Pricing.Table!$C$9,IF(F1755&lt;=999,Spectrum.Pricing.Table!$C$10,IF(F1755&gt;1000,Spectrum.Pricing.Table!$C$11))))</f>
        <v>0</v>
      </c>
      <c r="H1755" s="22" t="e">
        <f>VLOOKUP(G1755,Spectrum.Pricing.Table!$C$7:$H$11,3,0)</f>
        <v>#N/A</v>
      </c>
      <c r="I1755" s="28" t="e">
        <f>VLOOKUP(G1755,Spectrum.Pricing.Table!$C$7:$H$11,4,0)</f>
        <v>#N/A</v>
      </c>
      <c r="J1755" s="26">
        <v>70</v>
      </c>
      <c r="K1755" s="24" t="e">
        <f t="shared" si="55"/>
        <v>#N/A</v>
      </c>
    </row>
    <row r="1756" spans="1:11" x14ac:dyDescent="0.3">
      <c r="A1756" s="1">
        <v>32011</v>
      </c>
      <c r="B1756" t="s">
        <v>2976</v>
      </c>
      <c r="C1756" t="s">
        <v>2977</v>
      </c>
      <c r="D1756" s="3">
        <v>1987</v>
      </c>
      <c r="E1756" s="26">
        <v>4175.68</v>
      </c>
      <c r="F1756" s="26">
        <f t="shared" si="54"/>
        <v>0.47585063989577742</v>
      </c>
      <c r="G1756" s="21">
        <f>IF(F1756&lt;=86,Spectrum.Pricing.Table!$C$8, IF(F1756&lt;=499,Spectrum.Pricing.Table!$C$9,IF(F1756&lt;=999,Spectrum.Pricing.Table!$C$10,IF(F1756&gt;1000,Spectrum.Pricing.Table!$C$11))))</f>
        <v>0</v>
      </c>
      <c r="H1756" s="22" t="e">
        <f>VLOOKUP(G1756,Spectrum.Pricing.Table!$C$7:$H$11,3,0)</f>
        <v>#N/A</v>
      </c>
      <c r="I1756" s="28" t="e">
        <f>VLOOKUP(G1756,Spectrum.Pricing.Table!$C$7:$H$11,4,0)</f>
        <v>#N/A</v>
      </c>
      <c r="J1756" s="26">
        <v>70</v>
      </c>
      <c r="K1756" s="24" t="e">
        <f t="shared" si="55"/>
        <v>#N/A</v>
      </c>
    </row>
    <row r="1757" spans="1:11" x14ac:dyDescent="0.3">
      <c r="A1757" s="1">
        <v>32013</v>
      </c>
      <c r="B1757" t="s">
        <v>2978</v>
      </c>
      <c r="C1757" t="s">
        <v>402</v>
      </c>
      <c r="D1757" s="3">
        <v>16528</v>
      </c>
      <c r="E1757" s="26">
        <v>9640.76</v>
      </c>
      <c r="F1757" s="26">
        <f t="shared" si="54"/>
        <v>1.7143876623834635</v>
      </c>
      <c r="G1757" s="21">
        <f>IF(F1757&lt;=86,Spectrum.Pricing.Table!$C$8, IF(F1757&lt;=499,Spectrum.Pricing.Table!$C$9,IF(F1757&lt;=999,Spectrum.Pricing.Table!$C$10,IF(F1757&gt;1000,Spectrum.Pricing.Table!$C$11))))</f>
        <v>0</v>
      </c>
      <c r="H1757" s="22" t="e">
        <f>VLOOKUP(G1757,Spectrum.Pricing.Table!$C$7:$H$11,3,0)</f>
        <v>#N/A</v>
      </c>
      <c r="I1757" s="28" t="e">
        <f>VLOOKUP(G1757,Spectrum.Pricing.Table!$C$7:$H$11,4,0)</f>
        <v>#N/A</v>
      </c>
      <c r="J1757" s="26">
        <v>70</v>
      </c>
      <c r="K1757" s="24" t="e">
        <f t="shared" si="55"/>
        <v>#N/A</v>
      </c>
    </row>
    <row r="1758" spans="1:11" x14ac:dyDescent="0.3">
      <c r="A1758" s="1">
        <v>32015</v>
      </c>
      <c r="B1758" t="s">
        <v>2979</v>
      </c>
      <c r="C1758" t="s">
        <v>2980</v>
      </c>
      <c r="D1758" s="3">
        <v>5775</v>
      </c>
      <c r="E1758" s="26">
        <v>5490.1</v>
      </c>
      <c r="F1758" s="26">
        <f t="shared" si="54"/>
        <v>1.0518934081346423</v>
      </c>
      <c r="G1758" s="21">
        <f>IF(F1758&lt;=86,Spectrum.Pricing.Table!$C$8, IF(F1758&lt;=499,Spectrum.Pricing.Table!$C$9,IF(F1758&lt;=999,Spectrum.Pricing.Table!$C$10,IF(F1758&gt;1000,Spectrum.Pricing.Table!$C$11))))</f>
        <v>0</v>
      </c>
      <c r="H1758" s="22" t="e">
        <f>VLOOKUP(G1758,Spectrum.Pricing.Table!$C$7:$H$11,3,0)</f>
        <v>#N/A</v>
      </c>
      <c r="I1758" s="28" t="e">
        <f>VLOOKUP(G1758,Spectrum.Pricing.Table!$C$7:$H$11,4,0)</f>
        <v>#N/A</v>
      </c>
      <c r="J1758" s="26">
        <v>70</v>
      </c>
      <c r="K1758" s="24" t="e">
        <f t="shared" si="55"/>
        <v>#N/A</v>
      </c>
    </row>
    <row r="1759" spans="1:11" x14ac:dyDescent="0.3">
      <c r="A1759" s="1">
        <v>32017</v>
      </c>
      <c r="B1759" t="s">
        <v>2981</v>
      </c>
      <c r="C1759" t="s">
        <v>313</v>
      </c>
      <c r="D1759" s="3">
        <v>5345</v>
      </c>
      <c r="E1759" s="26">
        <v>10633.2</v>
      </c>
      <c r="F1759" s="26">
        <f t="shared" si="54"/>
        <v>0.50267087988564119</v>
      </c>
      <c r="G1759" s="21">
        <f>IF(F1759&lt;=86,Spectrum.Pricing.Table!$C$8, IF(F1759&lt;=499,Spectrum.Pricing.Table!$C$9,IF(F1759&lt;=999,Spectrum.Pricing.Table!$C$10,IF(F1759&gt;1000,Spectrum.Pricing.Table!$C$11))))</f>
        <v>0</v>
      </c>
      <c r="H1759" s="22" t="e">
        <f>VLOOKUP(G1759,Spectrum.Pricing.Table!$C$7:$H$11,3,0)</f>
        <v>#N/A</v>
      </c>
      <c r="I1759" s="28" t="e">
        <f>VLOOKUP(G1759,Spectrum.Pricing.Table!$C$7:$H$11,4,0)</f>
        <v>#N/A</v>
      </c>
      <c r="J1759" s="26">
        <v>70</v>
      </c>
      <c r="K1759" s="24" t="e">
        <f t="shared" si="55"/>
        <v>#N/A</v>
      </c>
    </row>
    <row r="1760" spans="1:11" x14ac:dyDescent="0.3">
      <c r="A1760" s="1">
        <v>32019</v>
      </c>
      <c r="B1760" t="s">
        <v>2982</v>
      </c>
      <c r="C1760" t="s">
        <v>1517</v>
      </c>
      <c r="D1760" s="3">
        <v>51980</v>
      </c>
      <c r="E1760" s="26">
        <v>2001.19</v>
      </c>
      <c r="F1760" s="26">
        <f t="shared" si="54"/>
        <v>25.974545145638345</v>
      </c>
      <c r="G1760" s="21">
        <f>IF(F1760&lt;=86,Spectrum.Pricing.Table!$C$8, IF(F1760&lt;=499,Spectrum.Pricing.Table!$C$9,IF(F1760&lt;=999,Spectrum.Pricing.Table!$C$10,IF(F1760&gt;1000,Spectrum.Pricing.Table!$C$11))))</f>
        <v>0</v>
      </c>
      <c r="H1760" s="22" t="e">
        <f>VLOOKUP(G1760,Spectrum.Pricing.Table!$C$7:$H$11,3,0)</f>
        <v>#N/A</v>
      </c>
      <c r="I1760" s="28" t="e">
        <f>VLOOKUP(G1760,Spectrum.Pricing.Table!$C$7:$H$11,4,0)</f>
        <v>#N/A</v>
      </c>
      <c r="J1760" s="26">
        <v>70</v>
      </c>
      <c r="K1760" s="24" t="e">
        <f t="shared" si="55"/>
        <v>#N/A</v>
      </c>
    </row>
    <row r="1761" spans="1:11" x14ac:dyDescent="0.3">
      <c r="A1761" s="1">
        <v>32021</v>
      </c>
      <c r="B1761" t="s">
        <v>2983</v>
      </c>
      <c r="C1761" t="s">
        <v>573</v>
      </c>
      <c r="D1761" s="3">
        <v>4772</v>
      </c>
      <c r="E1761" s="26">
        <v>3752.84</v>
      </c>
      <c r="F1761" s="26">
        <f t="shared" si="54"/>
        <v>1.271570330736189</v>
      </c>
      <c r="G1761" s="21">
        <f>IF(F1761&lt;=86,Spectrum.Pricing.Table!$C$8, IF(F1761&lt;=499,Spectrum.Pricing.Table!$C$9,IF(F1761&lt;=999,Spectrum.Pricing.Table!$C$10,IF(F1761&gt;1000,Spectrum.Pricing.Table!$C$11))))</f>
        <v>0</v>
      </c>
      <c r="H1761" s="22" t="e">
        <f>VLOOKUP(G1761,Spectrum.Pricing.Table!$C$7:$H$11,3,0)</f>
        <v>#N/A</v>
      </c>
      <c r="I1761" s="28" t="e">
        <f>VLOOKUP(G1761,Spectrum.Pricing.Table!$C$7:$H$11,4,0)</f>
        <v>#N/A</v>
      </c>
      <c r="J1761" s="26">
        <v>70</v>
      </c>
      <c r="K1761" s="24" t="e">
        <f t="shared" si="55"/>
        <v>#N/A</v>
      </c>
    </row>
    <row r="1762" spans="1:11" x14ac:dyDescent="0.3">
      <c r="A1762" s="1">
        <v>32023</v>
      </c>
      <c r="B1762" t="s">
        <v>2984</v>
      </c>
      <c r="C1762" t="s">
        <v>2985</v>
      </c>
      <c r="D1762" s="3">
        <v>43946</v>
      </c>
      <c r="E1762" s="26">
        <v>18181.919999999998</v>
      </c>
      <c r="F1762" s="26">
        <f t="shared" si="54"/>
        <v>2.4170164647077979</v>
      </c>
      <c r="G1762" s="21">
        <f>IF(F1762&lt;=86,Spectrum.Pricing.Table!$C$8, IF(F1762&lt;=499,Spectrum.Pricing.Table!$C$9,IF(F1762&lt;=999,Spectrum.Pricing.Table!$C$10,IF(F1762&gt;1000,Spectrum.Pricing.Table!$C$11))))</f>
        <v>0</v>
      </c>
      <c r="H1762" s="22" t="e">
        <f>VLOOKUP(G1762,Spectrum.Pricing.Table!$C$7:$H$11,3,0)</f>
        <v>#N/A</v>
      </c>
      <c r="I1762" s="28" t="e">
        <f>VLOOKUP(G1762,Spectrum.Pricing.Table!$C$7:$H$11,4,0)</f>
        <v>#N/A</v>
      </c>
      <c r="J1762" s="26">
        <v>70</v>
      </c>
      <c r="K1762" s="24" t="e">
        <f t="shared" si="55"/>
        <v>#N/A</v>
      </c>
    </row>
    <row r="1763" spans="1:11" x14ac:dyDescent="0.3">
      <c r="A1763" s="1">
        <v>32027</v>
      </c>
      <c r="B1763" t="s">
        <v>2986</v>
      </c>
      <c r="C1763" t="s">
        <v>2987</v>
      </c>
      <c r="D1763" s="3">
        <v>6753</v>
      </c>
      <c r="E1763" s="26">
        <v>6036.56</v>
      </c>
      <c r="F1763" s="26">
        <f t="shared" si="54"/>
        <v>1.1186834886094066</v>
      </c>
      <c r="G1763" s="21">
        <f>IF(F1763&lt;=86,Spectrum.Pricing.Table!$C$8, IF(F1763&lt;=499,Spectrum.Pricing.Table!$C$9,IF(F1763&lt;=999,Spectrum.Pricing.Table!$C$10,IF(F1763&gt;1000,Spectrum.Pricing.Table!$C$11))))</f>
        <v>0</v>
      </c>
      <c r="H1763" s="22" t="e">
        <f>VLOOKUP(G1763,Spectrum.Pricing.Table!$C$7:$H$11,3,0)</f>
        <v>#N/A</v>
      </c>
      <c r="I1763" s="28" t="e">
        <f>VLOOKUP(G1763,Spectrum.Pricing.Table!$C$7:$H$11,4,0)</f>
        <v>#N/A</v>
      </c>
      <c r="J1763" s="26">
        <v>70</v>
      </c>
      <c r="K1763" s="24" t="e">
        <f t="shared" si="55"/>
        <v>#N/A</v>
      </c>
    </row>
    <row r="1764" spans="1:11" x14ac:dyDescent="0.3">
      <c r="A1764" s="1">
        <v>32029</v>
      </c>
      <c r="B1764" t="s">
        <v>2988</v>
      </c>
      <c r="C1764" t="s">
        <v>2989</v>
      </c>
      <c r="D1764" s="3">
        <v>4010</v>
      </c>
      <c r="E1764" s="26">
        <v>262.92</v>
      </c>
      <c r="F1764" s="26">
        <f t="shared" si="54"/>
        <v>15.251787616004867</v>
      </c>
      <c r="G1764" s="21">
        <f>IF(F1764&lt;=86,Spectrum.Pricing.Table!$C$8, IF(F1764&lt;=499,Spectrum.Pricing.Table!$C$9,IF(F1764&lt;=999,Spectrum.Pricing.Table!$C$10,IF(F1764&gt;1000,Spectrum.Pricing.Table!$C$11))))</f>
        <v>0</v>
      </c>
      <c r="H1764" s="22" t="e">
        <f>VLOOKUP(G1764,Spectrum.Pricing.Table!$C$7:$H$11,3,0)</f>
        <v>#N/A</v>
      </c>
      <c r="I1764" s="28" t="e">
        <f>VLOOKUP(G1764,Spectrum.Pricing.Table!$C$7:$H$11,4,0)</f>
        <v>#N/A</v>
      </c>
      <c r="J1764" s="26">
        <v>70</v>
      </c>
      <c r="K1764" s="24" t="e">
        <f t="shared" si="55"/>
        <v>#N/A</v>
      </c>
    </row>
    <row r="1765" spans="1:11" x14ac:dyDescent="0.3">
      <c r="A1765" s="1">
        <v>32031</v>
      </c>
      <c r="B1765" t="s">
        <v>2990</v>
      </c>
      <c r="C1765" t="s">
        <v>2991</v>
      </c>
      <c r="D1765" s="3">
        <v>421407</v>
      </c>
      <c r="E1765" s="26">
        <v>6302.37</v>
      </c>
      <c r="F1765" s="26">
        <f t="shared" si="54"/>
        <v>66.864846081712116</v>
      </c>
      <c r="G1765" s="21">
        <f>IF(F1765&lt;=86,Spectrum.Pricing.Table!$C$8, IF(F1765&lt;=499,Spectrum.Pricing.Table!$C$9,IF(F1765&lt;=999,Spectrum.Pricing.Table!$C$10,IF(F1765&gt;1000,Spectrum.Pricing.Table!$C$11))))</f>
        <v>0</v>
      </c>
      <c r="H1765" s="22" t="e">
        <f>VLOOKUP(G1765,Spectrum.Pricing.Table!$C$7:$H$11,3,0)</f>
        <v>#N/A</v>
      </c>
      <c r="I1765" s="28" t="e">
        <f>VLOOKUP(G1765,Spectrum.Pricing.Table!$C$7:$H$11,4,0)</f>
        <v>#N/A</v>
      </c>
      <c r="J1765" s="26">
        <v>70</v>
      </c>
      <c r="K1765" s="24" t="e">
        <f t="shared" si="55"/>
        <v>#N/A</v>
      </c>
    </row>
    <row r="1766" spans="1:11" x14ac:dyDescent="0.3">
      <c r="A1766" s="1">
        <v>32033</v>
      </c>
      <c r="B1766" t="s">
        <v>2992</v>
      </c>
      <c r="C1766" t="s">
        <v>2993</v>
      </c>
      <c r="D1766" s="3">
        <v>10030</v>
      </c>
      <c r="E1766" s="26">
        <v>8875.65</v>
      </c>
      <c r="F1766" s="26">
        <f t="shared" si="54"/>
        <v>1.1300580802532774</v>
      </c>
      <c r="G1766" s="21">
        <f>IF(F1766&lt;=86,Spectrum.Pricing.Table!$C$8, IF(F1766&lt;=499,Spectrum.Pricing.Table!$C$9,IF(F1766&lt;=999,Spectrum.Pricing.Table!$C$10,IF(F1766&gt;1000,Spectrum.Pricing.Table!$C$11))))</f>
        <v>0</v>
      </c>
      <c r="H1766" s="22" t="e">
        <f>VLOOKUP(G1766,Spectrum.Pricing.Table!$C$7:$H$11,3,0)</f>
        <v>#N/A</v>
      </c>
      <c r="I1766" s="28" t="e">
        <f>VLOOKUP(G1766,Spectrum.Pricing.Table!$C$7:$H$11,4,0)</f>
        <v>#N/A</v>
      </c>
      <c r="J1766" s="26">
        <v>70</v>
      </c>
      <c r="K1766" s="24" t="e">
        <f t="shared" si="55"/>
        <v>#N/A</v>
      </c>
    </row>
    <row r="1767" spans="1:11" x14ac:dyDescent="0.3">
      <c r="A1767" s="1">
        <v>33001</v>
      </c>
      <c r="B1767" t="s">
        <v>2998</v>
      </c>
      <c r="C1767" t="s">
        <v>2999</v>
      </c>
      <c r="D1767" s="3">
        <v>60088</v>
      </c>
      <c r="E1767" s="26">
        <v>400.23</v>
      </c>
      <c r="F1767" s="26">
        <f t="shared" si="54"/>
        <v>150.13367313794566</v>
      </c>
      <c r="G1767" s="21">
        <f>IF(F1767&lt;=86,Spectrum.Pricing.Table!$C$8, IF(F1767&lt;=499,Spectrum.Pricing.Table!$C$9,IF(F1767&lt;=999,Spectrum.Pricing.Table!$C$10,IF(F1767&gt;1000,Spectrum.Pricing.Table!$C$11))))</f>
        <v>0</v>
      </c>
      <c r="H1767" s="22" t="e">
        <f>VLOOKUP(G1767,Spectrum.Pricing.Table!$C$7:$H$11,3,0)</f>
        <v>#N/A</v>
      </c>
      <c r="I1767" s="28" t="e">
        <f>VLOOKUP(G1767,Spectrum.Pricing.Table!$C$7:$H$11,4,0)</f>
        <v>#N/A</v>
      </c>
      <c r="J1767" s="26">
        <v>70</v>
      </c>
      <c r="K1767" s="24" t="e">
        <f t="shared" si="55"/>
        <v>#N/A</v>
      </c>
    </row>
    <row r="1768" spans="1:11" x14ac:dyDescent="0.3">
      <c r="A1768" s="1">
        <v>33003</v>
      </c>
      <c r="B1768" t="s">
        <v>3000</v>
      </c>
      <c r="C1768" t="s">
        <v>258</v>
      </c>
      <c r="D1768" s="3">
        <v>47818</v>
      </c>
      <c r="E1768" s="26">
        <v>931.06</v>
      </c>
      <c r="F1768" s="26">
        <f t="shared" si="54"/>
        <v>51.358666466178335</v>
      </c>
      <c r="G1768" s="21">
        <f>IF(F1768&lt;=86,Spectrum.Pricing.Table!$C$8, IF(F1768&lt;=499,Spectrum.Pricing.Table!$C$9,IF(F1768&lt;=999,Spectrum.Pricing.Table!$C$10,IF(F1768&gt;1000,Spectrum.Pricing.Table!$C$11))))</f>
        <v>0</v>
      </c>
      <c r="H1768" s="22" t="e">
        <f>VLOOKUP(G1768,Spectrum.Pricing.Table!$C$7:$H$11,3,0)</f>
        <v>#N/A</v>
      </c>
      <c r="I1768" s="28" t="e">
        <f>VLOOKUP(G1768,Spectrum.Pricing.Table!$C$7:$H$11,4,0)</f>
        <v>#N/A</v>
      </c>
      <c r="J1768" s="26">
        <v>70</v>
      </c>
      <c r="K1768" s="24" t="e">
        <f t="shared" si="55"/>
        <v>#N/A</v>
      </c>
    </row>
    <row r="1769" spans="1:11" x14ac:dyDescent="0.3">
      <c r="A1769" s="1">
        <v>33005</v>
      </c>
      <c r="B1769" t="s">
        <v>3001</v>
      </c>
      <c r="C1769" t="s">
        <v>3002</v>
      </c>
      <c r="D1769" s="3">
        <v>77117</v>
      </c>
      <c r="E1769" s="26">
        <v>706.66</v>
      </c>
      <c r="F1769" s="26">
        <f t="shared" si="54"/>
        <v>109.12885970622365</v>
      </c>
      <c r="G1769" s="21">
        <f>IF(F1769&lt;=86,Spectrum.Pricing.Table!$C$8, IF(F1769&lt;=499,Spectrum.Pricing.Table!$C$9,IF(F1769&lt;=999,Spectrum.Pricing.Table!$C$10,IF(F1769&gt;1000,Spectrum.Pricing.Table!$C$11))))</f>
        <v>0</v>
      </c>
      <c r="H1769" s="22" t="e">
        <f>VLOOKUP(G1769,Spectrum.Pricing.Table!$C$7:$H$11,3,0)</f>
        <v>#N/A</v>
      </c>
      <c r="I1769" s="28" t="e">
        <f>VLOOKUP(G1769,Spectrum.Pricing.Table!$C$7:$H$11,4,0)</f>
        <v>#N/A</v>
      </c>
      <c r="J1769" s="26">
        <v>70</v>
      </c>
      <c r="K1769" s="24" t="e">
        <f t="shared" si="55"/>
        <v>#N/A</v>
      </c>
    </row>
    <row r="1770" spans="1:11" x14ac:dyDescent="0.3">
      <c r="A1770" s="1">
        <v>33007</v>
      </c>
      <c r="B1770" t="s">
        <v>3003</v>
      </c>
      <c r="C1770" t="s">
        <v>3004</v>
      </c>
      <c r="D1770" s="3">
        <v>33055</v>
      </c>
      <c r="E1770" s="26">
        <v>1794.69</v>
      </c>
      <c r="F1770" s="26">
        <f t="shared" si="54"/>
        <v>18.418222645693685</v>
      </c>
      <c r="G1770" s="21">
        <f>IF(F1770&lt;=86,Spectrum.Pricing.Table!$C$8, IF(F1770&lt;=499,Spectrum.Pricing.Table!$C$9,IF(F1770&lt;=999,Spectrum.Pricing.Table!$C$10,IF(F1770&gt;1000,Spectrum.Pricing.Table!$C$11))))</f>
        <v>0</v>
      </c>
      <c r="H1770" s="22" t="e">
        <f>VLOOKUP(G1770,Spectrum.Pricing.Table!$C$7:$H$11,3,0)</f>
        <v>#N/A</v>
      </c>
      <c r="I1770" s="28" t="e">
        <f>VLOOKUP(G1770,Spectrum.Pricing.Table!$C$7:$H$11,4,0)</f>
        <v>#N/A</v>
      </c>
      <c r="J1770" s="26">
        <v>70</v>
      </c>
      <c r="K1770" s="24" t="e">
        <f t="shared" si="55"/>
        <v>#N/A</v>
      </c>
    </row>
    <row r="1771" spans="1:11" x14ac:dyDescent="0.3">
      <c r="A1771" s="1">
        <v>33009</v>
      </c>
      <c r="B1771" t="s">
        <v>3005</v>
      </c>
      <c r="C1771" t="s">
        <v>3006</v>
      </c>
      <c r="D1771" s="3">
        <v>89118</v>
      </c>
      <c r="E1771" s="26">
        <v>1708.75</v>
      </c>
      <c r="F1771" s="26">
        <f t="shared" si="54"/>
        <v>52.153913679590346</v>
      </c>
      <c r="G1771" s="21">
        <f>IF(F1771&lt;=86,Spectrum.Pricing.Table!$C$8, IF(F1771&lt;=499,Spectrum.Pricing.Table!$C$9,IF(F1771&lt;=999,Spectrum.Pricing.Table!$C$10,IF(F1771&gt;1000,Spectrum.Pricing.Table!$C$11))))</f>
        <v>0</v>
      </c>
      <c r="H1771" s="22" t="e">
        <f>VLOOKUP(G1771,Spectrum.Pricing.Table!$C$7:$H$11,3,0)</f>
        <v>#N/A</v>
      </c>
      <c r="I1771" s="28" t="e">
        <f>VLOOKUP(G1771,Spectrum.Pricing.Table!$C$7:$H$11,4,0)</f>
        <v>#N/A</v>
      </c>
      <c r="J1771" s="26">
        <v>70</v>
      </c>
      <c r="K1771" s="24" t="e">
        <f t="shared" si="55"/>
        <v>#N/A</v>
      </c>
    </row>
    <row r="1772" spans="1:11" x14ac:dyDescent="0.3">
      <c r="A1772" s="1">
        <v>33011</v>
      </c>
      <c r="B1772" t="s">
        <v>3007</v>
      </c>
      <c r="C1772" t="s">
        <v>700</v>
      </c>
      <c r="D1772" s="3">
        <v>400721</v>
      </c>
      <c r="E1772" s="26">
        <v>876.14</v>
      </c>
      <c r="F1772" s="26">
        <f t="shared" si="54"/>
        <v>457.37096811011941</v>
      </c>
      <c r="G1772" s="21">
        <f>IF(F1772&lt;=86,Spectrum.Pricing.Table!$C$8, IF(F1772&lt;=499,Spectrum.Pricing.Table!$C$9,IF(F1772&lt;=999,Spectrum.Pricing.Table!$C$10,IF(F1772&gt;1000,Spectrum.Pricing.Table!$C$11))))</f>
        <v>0</v>
      </c>
      <c r="H1772" s="22" t="e">
        <f>VLOOKUP(G1772,Spectrum.Pricing.Table!$C$7:$H$11,3,0)</f>
        <v>#N/A</v>
      </c>
      <c r="I1772" s="28" t="e">
        <f>VLOOKUP(G1772,Spectrum.Pricing.Table!$C$7:$H$11,4,0)</f>
        <v>#N/A</v>
      </c>
      <c r="J1772" s="26">
        <v>70</v>
      </c>
      <c r="K1772" s="24" t="e">
        <f t="shared" si="55"/>
        <v>#N/A</v>
      </c>
    </row>
    <row r="1773" spans="1:11" x14ac:dyDescent="0.3">
      <c r="A1773" s="1">
        <v>33013</v>
      </c>
      <c r="B1773" t="s">
        <v>3008</v>
      </c>
      <c r="C1773" t="s">
        <v>3009</v>
      </c>
      <c r="D1773" s="3">
        <v>146445</v>
      </c>
      <c r="E1773" s="26">
        <v>934.12</v>
      </c>
      <c r="F1773" s="26">
        <f t="shared" si="54"/>
        <v>156.7732197148118</v>
      </c>
      <c r="G1773" s="21">
        <f>IF(F1773&lt;=86,Spectrum.Pricing.Table!$C$8, IF(F1773&lt;=499,Spectrum.Pricing.Table!$C$9,IF(F1773&lt;=999,Spectrum.Pricing.Table!$C$10,IF(F1773&gt;1000,Spectrum.Pricing.Table!$C$11))))</f>
        <v>0</v>
      </c>
      <c r="H1773" s="22" t="e">
        <f>VLOOKUP(G1773,Spectrum.Pricing.Table!$C$7:$H$11,3,0)</f>
        <v>#N/A</v>
      </c>
      <c r="I1773" s="28" t="e">
        <f>VLOOKUP(G1773,Spectrum.Pricing.Table!$C$7:$H$11,4,0)</f>
        <v>#N/A</v>
      </c>
      <c r="J1773" s="26">
        <v>70</v>
      </c>
      <c r="K1773" s="24" t="e">
        <f t="shared" si="55"/>
        <v>#N/A</v>
      </c>
    </row>
    <row r="1774" spans="1:11" x14ac:dyDescent="0.3">
      <c r="A1774" s="1">
        <v>33015</v>
      </c>
      <c r="B1774" t="s">
        <v>3010</v>
      </c>
      <c r="C1774" t="s">
        <v>3011</v>
      </c>
      <c r="D1774" s="3">
        <v>295223</v>
      </c>
      <c r="E1774" s="26">
        <v>694.72</v>
      </c>
      <c r="F1774" s="26">
        <f t="shared" si="54"/>
        <v>424.95249884845691</v>
      </c>
      <c r="G1774" s="21">
        <f>IF(F1774&lt;=86,Spectrum.Pricing.Table!$C$8, IF(F1774&lt;=499,Spectrum.Pricing.Table!$C$9,IF(F1774&lt;=999,Spectrum.Pricing.Table!$C$10,IF(F1774&gt;1000,Spectrum.Pricing.Table!$C$11))))</f>
        <v>0</v>
      </c>
      <c r="H1774" s="22" t="e">
        <f>VLOOKUP(G1774,Spectrum.Pricing.Table!$C$7:$H$11,3,0)</f>
        <v>#N/A</v>
      </c>
      <c r="I1774" s="28" t="e">
        <f>VLOOKUP(G1774,Spectrum.Pricing.Table!$C$7:$H$11,4,0)</f>
        <v>#N/A</v>
      </c>
      <c r="J1774" s="26">
        <v>70</v>
      </c>
      <c r="K1774" s="24" t="e">
        <f t="shared" si="55"/>
        <v>#N/A</v>
      </c>
    </row>
    <row r="1775" spans="1:11" x14ac:dyDescent="0.3">
      <c r="A1775" s="1">
        <v>33017</v>
      </c>
      <c r="B1775" t="s">
        <v>3012</v>
      </c>
      <c r="C1775" t="s">
        <v>3013</v>
      </c>
      <c r="D1775" s="3">
        <v>123143</v>
      </c>
      <c r="E1775" s="26">
        <v>368.97</v>
      </c>
      <c r="F1775" s="26">
        <f t="shared" si="54"/>
        <v>333.74800119250887</v>
      </c>
      <c r="G1775" s="21">
        <f>IF(F1775&lt;=86,Spectrum.Pricing.Table!$C$8, IF(F1775&lt;=499,Spectrum.Pricing.Table!$C$9,IF(F1775&lt;=999,Spectrum.Pricing.Table!$C$10,IF(F1775&gt;1000,Spectrum.Pricing.Table!$C$11))))</f>
        <v>0</v>
      </c>
      <c r="H1775" s="22" t="e">
        <f>VLOOKUP(G1775,Spectrum.Pricing.Table!$C$7:$H$11,3,0)</f>
        <v>#N/A</v>
      </c>
      <c r="I1775" s="28" t="e">
        <f>VLOOKUP(G1775,Spectrum.Pricing.Table!$C$7:$H$11,4,0)</f>
        <v>#N/A</v>
      </c>
      <c r="J1775" s="26">
        <v>70</v>
      </c>
      <c r="K1775" s="24" t="e">
        <f t="shared" si="55"/>
        <v>#N/A</v>
      </c>
    </row>
    <row r="1776" spans="1:11" x14ac:dyDescent="0.3">
      <c r="A1776" s="1">
        <v>33019</v>
      </c>
      <c r="B1776" t="s">
        <v>3014</v>
      </c>
      <c r="C1776" t="s">
        <v>1406</v>
      </c>
      <c r="D1776" s="3">
        <v>43742</v>
      </c>
      <c r="E1776" s="26">
        <v>537.30999999999995</v>
      </c>
      <c r="F1776" s="26">
        <f t="shared" si="54"/>
        <v>81.409242336826054</v>
      </c>
      <c r="G1776" s="21">
        <f>IF(F1776&lt;=86,Spectrum.Pricing.Table!$C$8, IF(F1776&lt;=499,Spectrum.Pricing.Table!$C$9,IF(F1776&lt;=999,Spectrum.Pricing.Table!$C$10,IF(F1776&gt;1000,Spectrum.Pricing.Table!$C$11))))</f>
        <v>0</v>
      </c>
      <c r="H1776" s="22" t="e">
        <f>VLOOKUP(G1776,Spectrum.Pricing.Table!$C$7:$H$11,3,0)</f>
        <v>#N/A</v>
      </c>
      <c r="I1776" s="28" t="e">
        <f>VLOOKUP(G1776,Spectrum.Pricing.Table!$C$7:$H$11,4,0)</f>
        <v>#N/A</v>
      </c>
      <c r="J1776" s="26">
        <v>70</v>
      </c>
      <c r="K1776" s="24" t="e">
        <f t="shared" si="55"/>
        <v>#N/A</v>
      </c>
    </row>
    <row r="1777" spans="1:11" x14ac:dyDescent="0.3">
      <c r="A1777" s="1">
        <v>34001</v>
      </c>
      <c r="B1777" t="s">
        <v>3018</v>
      </c>
      <c r="C1777" t="s">
        <v>3019</v>
      </c>
      <c r="D1777" s="3">
        <v>274549</v>
      </c>
      <c r="E1777" s="26">
        <v>555.70000000000005</v>
      </c>
      <c r="F1777" s="26">
        <f t="shared" si="54"/>
        <v>494.0597444664387</v>
      </c>
      <c r="G1777" s="21">
        <f>IF(F1777&lt;=86,Spectrum.Pricing.Table!$C$8, IF(F1777&lt;=499,Spectrum.Pricing.Table!$C$9,IF(F1777&lt;=999,Spectrum.Pricing.Table!$C$10,IF(F1777&gt;1000,Spectrum.Pricing.Table!$C$11))))</f>
        <v>0</v>
      </c>
      <c r="H1777" s="22" t="e">
        <f>VLOOKUP(G1777,Spectrum.Pricing.Table!$C$7:$H$11,3,0)</f>
        <v>#N/A</v>
      </c>
      <c r="I1777" s="28" t="e">
        <f>VLOOKUP(G1777,Spectrum.Pricing.Table!$C$7:$H$11,4,0)</f>
        <v>#N/A</v>
      </c>
      <c r="J1777" s="26">
        <v>70</v>
      </c>
      <c r="K1777" s="24" t="e">
        <f t="shared" si="55"/>
        <v>#N/A</v>
      </c>
    </row>
    <row r="1778" spans="1:11" x14ac:dyDescent="0.3">
      <c r="A1778" s="1">
        <v>34003</v>
      </c>
      <c r="B1778" t="s">
        <v>3020</v>
      </c>
      <c r="C1778" t="s">
        <v>3021</v>
      </c>
      <c r="D1778" s="3">
        <v>905116</v>
      </c>
      <c r="E1778" s="26">
        <v>233.01</v>
      </c>
      <c r="F1778" s="26">
        <f t="shared" si="54"/>
        <v>3884.4513111025281</v>
      </c>
      <c r="G1778" s="21">
        <f>IF(F1778&lt;=86,Spectrum.Pricing.Table!$C$8, IF(F1778&lt;=499,Spectrum.Pricing.Table!$C$9,IF(F1778&lt;=999,Spectrum.Pricing.Table!$C$10,IF(F1778&gt;1000,Spectrum.Pricing.Table!$C$11))))</f>
        <v>0</v>
      </c>
      <c r="H1778" s="22" t="e">
        <f>VLOOKUP(G1778,Spectrum.Pricing.Table!$C$7:$H$11,3,0)</f>
        <v>#N/A</v>
      </c>
      <c r="I1778" s="28" t="e">
        <f>VLOOKUP(G1778,Spectrum.Pricing.Table!$C$7:$H$11,4,0)</f>
        <v>#N/A</v>
      </c>
      <c r="J1778" s="26">
        <v>70</v>
      </c>
      <c r="K1778" s="24" t="e">
        <f t="shared" si="55"/>
        <v>#N/A</v>
      </c>
    </row>
    <row r="1779" spans="1:11" x14ac:dyDescent="0.3">
      <c r="A1779" s="1">
        <v>34005</v>
      </c>
      <c r="B1779" t="s">
        <v>3022</v>
      </c>
      <c r="C1779" t="s">
        <v>3023</v>
      </c>
      <c r="D1779" s="3">
        <v>448734</v>
      </c>
      <c r="E1779" s="26">
        <v>798.58</v>
      </c>
      <c r="F1779" s="26">
        <f t="shared" si="54"/>
        <v>561.91489894562847</v>
      </c>
      <c r="G1779" s="21">
        <f>IF(F1779&lt;=86,Spectrum.Pricing.Table!$C$8, IF(F1779&lt;=499,Spectrum.Pricing.Table!$C$9,IF(F1779&lt;=999,Spectrum.Pricing.Table!$C$10,IF(F1779&gt;1000,Spectrum.Pricing.Table!$C$11))))</f>
        <v>0</v>
      </c>
      <c r="H1779" s="22" t="e">
        <f>VLOOKUP(G1779,Spectrum.Pricing.Table!$C$7:$H$11,3,0)</f>
        <v>#N/A</v>
      </c>
      <c r="I1779" s="28" t="e">
        <f>VLOOKUP(G1779,Spectrum.Pricing.Table!$C$7:$H$11,4,0)</f>
        <v>#N/A</v>
      </c>
      <c r="J1779" s="26">
        <v>70</v>
      </c>
      <c r="K1779" s="24" t="e">
        <f t="shared" si="55"/>
        <v>#N/A</v>
      </c>
    </row>
    <row r="1780" spans="1:11" x14ac:dyDescent="0.3">
      <c r="A1780" s="1">
        <v>34007</v>
      </c>
      <c r="B1780" t="s">
        <v>3025</v>
      </c>
      <c r="C1780" t="s">
        <v>807</v>
      </c>
      <c r="D1780" s="3">
        <v>513657</v>
      </c>
      <c r="E1780" s="26">
        <v>221.26</v>
      </c>
      <c r="F1780" s="26">
        <f t="shared" si="54"/>
        <v>2321.5086323781975</v>
      </c>
      <c r="G1780" s="21">
        <f>IF(F1780&lt;=86,Spectrum.Pricing.Table!$C$8, IF(F1780&lt;=499,Spectrum.Pricing.Table!$C$9,IF(F1780&lt;=999,Spectrum.Pricing.Table!$C$10,IF(F1780&gt;1000,Spectrum.Pricing.Table!$C$11))))</f>
        <v>0</v>
      </c>
      <c r="H1780" s="22" t="e">
        <f>VLOOKUP(G1780,Spectrum.Pricing.Table!$C$7:$H$11,3,0)</f>
        <v>#N/A</v>
      </c>
      <c r="I1780" s="28" t="e">
        <f>VLOOKUP(G1780,Spectrum.Pricing.Table!$C$7:$H$11,4,0)</f>
        <v>#N/A</v>
      </c>
      <c r="J1780" s="26">
        <v>70</v>
      </c>
      <c r="K1780" s="24" t="e">
        <f t="shared" si="55"/>
        <v>#N/A</v>
      </c>
    </row>
    <row r="1781" spans="1:11" x14ac:dyDescent="0.3">
      <c r="A1781" s="1">
        <v>34009</v>
      </c>
      <c r="B1781" t="s">
        <v>3027</v>
      </c>
      <c r="C1781" t="s">
        <v>3028</v>
      </c>
      <c r="D1781" s="3">
        <v>97265</v>
      </c>
      <c r="E1781" s="26">
        <v>251.42</v>
      </c>
      <c r="F1781" s="26">
        <f t="shared" si="54"/>
        <v>386.86262031660175</v>
      </c>
      <c r="G1781" s="21">
        <f>IF(F1781&lt;=86,Spectrum.Pricing.Table!$C$8, IF(F1781&lt;=499,Spectrum.Pricing.Table!$C$9,IF(F1781&lt;=999,Spectrum.Pricing.Table!$C$10,IF(F1781&gt;1000,Spectrum.Pricing.Table!$C$11))))</f>
        <v>0</v>
      </c>
      <c r="H1781" s="22" t="e">
        <f>VLOOKUP(G1781,Spectrum.Pricing.Table!$C$7:$H$11,3,0)</f>
        <v>#N/A</v>
      </c>
      <c r="I1781" s="28" t="e">
        <f>VLOOKUP(G1781,Spectrum.Pricing.Table!$C$7:$H$11,4,0)</f>
        <v>#N/A</v>
      </c>
      <c r="J1781" s="26">
        <v>70</v>
      </c>
      <c r="K1781" s="24" t="e">
        <f t="shared" si="55"/>
        <v>#N/A</v>
      </c>
    </row>
    <row r="1782" spans="1:11" x14ac:dyDescent="0.3">
      <c r="A1782" s="1">
        <v>34011</v>
      </c>
      <c r="B1782" t="s">
        <v>3029</v>
      </c>
      <c r="C1782" t="s">
        <v>1165</v>
      </c>
      <c r="D1782" s="3">
        <v>156898</v>
      </c>
      <c r="E1782" s="26">
        <v>483.7</v>
      </c>
      <c r="F1782" s="26">
        <f t="shared" si="54"/>
        <v>324.37047756874097</v>
      </c>
      <c r="G1782" s="21">
        <f>IF(F1782&lt;=86,Spectrum.Pricing.Table!$C$8, IF(F1782&lt;=499,Spectrum.Pricing.Table!$C$9,IF(F1782&lt;=999,Spectrum.Pricing.Table!$C$10,IF(F1782&gt;1000,Spectrum.Pricing.Table!$C$11))))</f>
        <v>0</v>
      </c>
      <c r="H1782" s="22" t="e">
        <f>VLOOKUP(G1782,Spectrum.Pricing.Table!$C$7:$H$11,3,0)</f>
        <v>#N/A</v>
      </c>
      <c r="I1782" s="28" t="e">
        <f>VLOOKUP(G1782,Spectrum.Pricing.Table!$C$7:$H$11,4,0)</f>
        <v>#N/A</v>
      </c>
      <c r="J1782" s="26">
        <v>70</v>
      </c>
      <c r="K1782" s="24" t="e">
        <f t="shared" si="55"/>
        <v>#N/A</v>
      </c>
    </row>
    <row r="1783" spans="1:11" x14ac:dyDescent="0.3">
      <c r="A1783" s="1">
        <v>34013</v>
      </c>
      <c r="B1783" t="s">
        <v>3030</v>
      </c>
      <c r="C1783" t="s">
        <v>2143</v>
      </c>
      <c r="D1783" s="3">
        <v>783969</v>
      </c>
      <c r="E1783" s="26">
        <v>126.21</v>
      </c>
      <c r="F1783" s="26">
        <f t="shared" si="54"/>
        <v>6211.6234846684101</v>
      </c>
      <c r="G1783" s="21">
        <f>IF(F1783&lt;=86,Spectrum.Pricing.Table!$C$8, IF(F1783&lt;=499,Spectrum.Pricing.Table!$C$9,IF(F1783&lt;=999,Spectrum.Pricing.Table!$C$10,IF(F1783&gt;1000,Spectrum.Pricing.Table!$C$11))))</f>
        <v>0</v>
      </c>
      <c r="H1783" s="22" t="e">
        <f>VLOOKUP(G1783,Spectrum.Pricing.Table!$C$7:$H$11,3,0)</f>
        <v>#N/A</v>
      </c>
      <c r="I1783" s="28" t="e">
        <f>VLOOKUP(G1783,Spectrum.Pricing.Table!$C$7:$H$11,4,0)</f>
        <v>#N/A</v>
      </c>
      <c r="J1783" s="26">
        <v>70</v>
      </c>
      <c r="K1783" s="24" t="e">
        <f t="shared" si="55"/>
        <v>#N/A</v>
      </c>
    </row>
    <row r="1784" spans="1:11" x14ac:dyDescent="0.3">
      <c r="A1784" s="1">
        <v>34015</v>
      </c>
      <c r="B1784" t="s">
        <v>3031</v>
      </c>
      <c r="C1784" t="s">
        <v>3032</v>
      </c>
      <c r="D1784" s="3">
        <v>288288</v>
      </c>
      <c r="E1784" s="26">
        <v>322.01</v>
      </c>
      <c r="F1784" s="26">
        <f t="shared" si="54"/>
        <v>895.27654420670171</v>
      </c>
      <c r="G1784" s="21">
        <f>IF(F1784&lt;=86,Spectrum.Pricing.Table!$C$8, IF(F1784&lt;=499,Spectrum.Pricing.Table!$C$9,IF(F1784&lt;=999,Spectrum.Pricing.Table!$C$10,IF(F1784&gt;1000,Spectrum.Pricing.Table!$C$11))))</f>
        <v>0</v>
      </c>
      <c r="H1784" s="22" t="e">
        <f>VLOOKUP(G1784,Spectrum.Pricing.Table!$C$7:$H$11,3,0)</f>
        <v>#N/A</v>
      </c>
      <c r="I1784" s="28" t="e">
        <f>VLOOKUP(G1784,Spectrum.Pricing.Table!$C$7:$H$11,4,0)</f>
        <v>#N/A</v>
      </c>
      <c r="J1784" s="26">
        <v>70</v>
      </c>
      <c r="K1784" s="24" t="e">
        <f t="shared" si="55"/>
        <v>#N/A</v>
      </c>
    </row>
    <row r="1785" spans="1:11" x14ac:dyDescent="0.3">
      <c r="A1785" s="1">
        <v>34017</v>
      </c>
      <c r="B1785" t="s">
        <v>3033</v>
      </c>
      <c r="C1785" t="s">
        <v>3034</v>
      </c>
      <c r="D1785" s="3">
        <v>634266</v>
      </c>
      <c r="E1785" s="26">
        <v>46.19</v>
      </c>
      <c r="F1785" s="26">
        <f t="shared" si="54"/>
        <v>13731.673522407447</v>
      </c>
      <c r="G1785" s="21">
        <f>IF(F1785&lt;=86,Spectrum.Pricing.Table!$C$8, IF(F1785&lt;=499,Spectrum.Pricing.Table!$C$9,IF(F1785&lt;=999,Spectrum.Pricing.Table!$C$10,IF(F1785&gt;1000,Spectrum.Pricing.Table!$C$11))))</f>
        <v>0</v>
      </c>
      <c r="H1785" s="22" t="e">
        <f>VLOOKUP(G1785,Spectrum.Pricing.Table!$C$7:$H$11,3,0)</f>
        <v>#N/A</v>
      </c>
      <c r="I1785" s="28" t="e">
        <f>VLOOKUP(G1785,Spectrum.Pricing.Table!$C$7:$H$11,4,0)</f>
        <v>#N/A</v>
      </c>
      <c r="J1785" s="26">
        <v>70</v>
      </c>
      <c r="K1785" s="24" t="e">
        <f t="shared" si="55"/>
        <v>#N/A</v>
      </c>
    </row>
    <row r="1786" spans="1:11" x14ac:dyDescent="0.3">
      <c r="A1786" s="1">
        <v>34019</v>
      </c>
      <c r="B1786" t="s">
        <v>3036</v>
      </c>
      <c r="C1786" t="s">
        <v>3037</v>
      </c>
      <c r="D1786" s="3">
        <v>128349</v>
      </c>
      <c r="E1786" s="26">
        <v>427.82</v>
      </c>
      <c r="F1786" s="26">
        <f t="shared" si="54"/>
        <v>300.00701229489039</v>
      </c>
      <c r="G1786" s="21">
        <f>IF(F1786&lt;=86,Spectrum.Pricing.Table!$C$8, IF(F1786&lt;=499,Spectrum.Pricing.Table!$C$9,IF(F1786&lt;=999,Spectrum.Pricing.Table!$C$10,IF(F1786&gt;1000,Spectrum.Pricing.Table!$C$11))))</f>
        <v>0</v>
      </c>
      <c r="H1786" s="22" t="e">
        <f>VLOOKUP(G1786,Spectrum.Pricing.Table!$C$7:$H$11,3,0)</f>
        <v>#N/A</v>
      </c>
      <c r="I1786" s="28" t="e">
        <f>VLOOKUP(G1786,Spectrum.Pricing.Table!$C$7:$H$11,4,0)</f>
        <v>#N/A</v>
      </c>
      <c r="J1786" s="26">
        <v>70</v>
      </c>
      <c r="K1786" s="24" t="e">
        <f t="shared" si="55"/>
        <v>#N/A</v>
      </c>
    </row>
    <row r="1787" spans="1:11" x14ac:dyDescent="0.3">
      <c r="A1787" s="1">
        <v>34021</v>
      </c>
      <c r="B1787" t="s">
        <v>3039</v>
      </c>
      <c r="C1787" t="s">
        <v>1239</v>
      </c>
      <c r="D1787" s="3">
        <v>366513</v>
      </c>
      <c r="E1787" s="26">
        <v>224.56</v>
      </c>
      <c r="F1787" s="26">
        <f t="shared" si="54"/>
        <v>1632.1384039900249</v>
      </c>
      <c r="G1787" s="21">
        <f>IF(F1787&lt;=86,Spectrum.Pricing.Table!$C$8, IF(F1787&lt;=499,Spectrum.Pricing.Table!$C$9,IF(F1787&lt;=999,Spectrum.Pricing.Table!$C$10,IF(F1787&gt;1000,Spectrum.Pricing.Table!$C$11))))</f>
        <v>0</v>
      </c>
      <c r="H1787" s="22" t="e">
        <f>VLOOKUP(G1787,Spectrum.Pricing.Table!$C$7:$H$11,3,0)</f>
        <v>#N/A</v>
      </c>
      <c r="I1787" s="28" t="e">
        <f>VLOOKUP(G1787,Spectrum.Pricing.Table!$C$7:$H$11,4,0)</f>
        <v>#N/A</v>
      </c>
      <c r="J1787" s="26">
        <v>70</v>
      </c>
      <c r="K1787" s="24" t="e">
        <f t="shared" si="55"/>
        <v>#N/A</v>
      </c>
    </row>
    <row r="1788" spans="1:11" x14ac:dyDescent="0.3">
      <c r="A1788" s="1">
        <v>34023</v>
      </c>
      <c r="B1788" t="s">
        <v>3041</v>
      </c>
      <c r="C1788" t="s">
        <v>625</v>
      </c>
      <c r="D1788" s="3">
        <v>809858</v>
      </c>
      <c r="E1788" s="26">
        <v>308.91000000000003</v>
      </c>
      <c r="F1788" s="26">
        <f t="shared" si="54"/>
        <v>2621.6632676183999</v>
      </c>
      <c r="G1788" s="21">
        <f>IF(F1788&lt;=86,Spectrum.Pricing.Table!$C$8, IF(F1788&lt;=499,Spectrum.Pricing.Table!$C$9,IF(F1788&lt;=999,Spectrum.Pricing.Table!$C$10,IF(F1788&gt;1000,Spectrum.Pricing.Table!$C$11))))</f>
        <v>0</v>
      </c>
      <c r="H1788" s="22" t="e">
        <f>VLOOKUP(G1788,Spectrum.Pricing.Table!$C$7:$H$11,3,0)</f>
        <v>#N/A</v>
      </c>
      <c r="I1788" s="28" t="e">
        <f>VLOOKUP(G1788,Spectrum.Pricing.Table!$C$7:$H$11,4,0)</f>
        <v>#N/A</v>
      </c>
      <c r="J1788" s="26">
        <v>70</v>
      </c>
      <c r="K1788" s="24" t="e">
        <f t="shared" si="55"/>
        <v>#N/A</v>
      </c>
    </row>
    <row r="1789" spans="1:11" x14ac:dyDescent="0.3">
      <c r="A1789" s="1">
        <v>34025</v>
      </c>
      <c r="B1789" t="s">
        <v>3042</v>
      </c>
      <c r="C1789" t="s">
        <v>3043</v>
      </c>
      <c r="D1789" s="3">
        <v>630380</v>
      </c>
      <c r="E1789" s="26">
        <v>468.79</v>
      </c>
      <c r="F1789" s="26">
        <f t="shared" si="54"/>
        <v>1344.6959192815546</v>
      </c>
      <c r="G1789" s="21">
        <f>IF(F1789&lt;=86,Spectrum.Pricing.Table!$C$8, IF(F1789&lt;=499,Spectrum.Pricing.Table!$C$9,IF(F1789&lt;=999,Spectrum.Pricing.Table!$C$10,IF(F1789&gt;1000,Spectrum.Pricing.Table!$C$11))))</f>
        <v>0</v>
      </c>
      <c r="H1789" s="22" t="e">
        <f>VLOOKUP(G1789,Spectrum.Pricing.Table!$C$7:$H$11,3,0)</f>
        <v>#N/A</v>
      </c>
      <c r="I1789" s="28" t="e">
        <f>VLOOKUP(G1789,Spectrum.Pricing.Table!$C$7:$H$11,4,0)</f>
        <v>#N/A</v>
      </c>
      <c r="J1789" s="26">
        <v>70</v>
      </c>
      <c r="K1789" s="24" t="e">
        <f t="shared" si="55"/>
        <v>#N/A</v>
      </c>
    </row>
    <row r="1790" spans="1:11" x14ac:dyDescent="0.3">
      <c r="A1790" s="1">
        <v>34027</v>
      </c>
      <c r="B1790" t="s">
        <v>3044</v>
      </c>
      <c r="C1790" t="s">
        <v>1676</v>
      </c>
      <c r="D1790" s="3">
        <v>492276</v>
      </c>
      <c r="E1790" s="26">
        <v>460.18</v>
      </c>
      <c r="F1790" s="26">
        <f t="shared" si="54"/>
        <v>1069.7466208874787</v>
      </c>
      <c r="G1790" s="21">
        <f>IF(F1790&lt;=86,Spectrum.Pricing.Table!$C$8, IF(F1790&lt;=499,Spectrum.Pricing.Table!$C$9,IF(F1790&lt;=999,Spectrum.Pricing.Table!$C$10,IF(F1790&gt;1000,Spectrum.Pricing.Table!$C$11))))</f>
        <v>0</v>
      </c>
      <c r="H1790" s="22" t="e">
        <f>VLOOKUP(G1790,Spectrum.Pricing.Table!$C$7:$H$11,3,0)</f>
        <v>#N/A</v>
      </c>
      <c r="I1790" s="28" t="e">
        <f>VLOOKUP(G1790,Spectrum.Pricing.Table!$C$7:$H$11,4,0)</f>
        <v>#N/A</v>
      </c>
      <c r="J1790" s="26">
        <v>70</v>
      </c>
      <c r="K1790" s="24" t="e">
        <f t="shared" si="55"/>
        <v>#N/A</v>
      </c>
    </row>
    <row r="1791" spans="1:11" x14ac:dyDescent="0.3">
      <c r="A1791" s="1">
        <v>34029</v>
      </c>
      <c r="B1791" t="s">
        <v>3045</v>
      </c>
      <c r="C1791" t="s">
        <v>3046</v>
      </c>
      <c r="D1791" s="3">
        <v>576567</v>
      </c>
      <c r="E1791" s="26">
        <v>628.78</v>
      </c>
      <c r="F1791" s="26">
        <f t="shared" si="54"/>
        <v>916.96141734788011</v>
      </c>
      <c r="G1791" s="21">
        <f>IF(F1791&lt;=86,Spectrum.Pricing.Table!$C$8, IF(F1791&lt;=499,Spectrum.Pricing.Table!$C$9,IF(F1791&lt;=999,Spectrum.Pricing.Table!$C$10,IF(F1791&gt;1000,Spectrum.Pricing.Table!$C$11))))</f>
        <v>0</v>
      </c>
      <c r="H1791" s="22" t="e">
        <f>VLOOKUP(G1791,Spectrum.Pricing.Table!$C$7:$H$11,3,0)</f>
        <v>#N/A</v>
      </c>
      <c r="I1791" s="28" t="e">
        <f>VLOOKUP(G1791,Spectrum.Pricing.Table!$C$7:$H$11,4,0)</f>
        <v>#N/A</v>
      </c>
      <c r="J1791" s="26">
        <v>70</v>
      </c>
      <c r="K1791" s="24" t="e">
        <f t="shared" si="55"/>
        <v>#N/A</v>
      </c>
    </row>
    <row r="1792" spans="1:11" x14ac:dyDescent="0.3">
      <c r="A1792" s="1">
        <v>34031</v>
      </c>
      <c r="B1792" t="s">
        <v>3047</v>
      </c>
      <c r="C1792" t="s">
        <v>3048</v>
      </c>
      <c r="D1792" s="3">
        <v>501226</v>
      </c>
      <c r="E1792" s="26">
        <v>184.59</v>
      </c>
      <c r="F1792" s="26">
        <f t="shared" si="54"/>
        <v>2715.3475269516225</v>
      </c>
      <c r="G1792" s="21">
        <f>IF(F1792&lt;=86,Spectrum.Pricing.Table!$C$8, IF(F1792&lt;=499,Spectrum.Pricing.Table!$C$9,IF(F1792&lt;=999,Spectrum.Pricing.Table!$C$10,IF(F1792&gt;1000,Spectrum.Pricing.Table!$C$11))))</f>
        <v>0</v>
      </c>
      <c r="H1792" s="22" t="e">
        <f>VLOOKUP(G1792,Spectrum.Pricing.Table!$C$7:$H$11,3,0)</f>
        <v>#N/A</v>
      </c>
      <c r="I1792" s="28" t="e">
        <f>VLOOKUP(G1792,Spectrum.Pricing.Table!$C$7:$H$11,4,0)</f>
        <v>#N/A</v>
      </c>
      <c r="J1792" s="26">
        <v>70</v>
      </c>
      <c r="K1792" s="24" t="e">
        <f t="shared" si="55"/>
        <v>#N/A</v>
      </c>
    </row>
    <row r="1793" spans="1:11" x14ac:dyDescent="0.3">
      <c r="A1793" s="1">
        <v>34033</v>
      </c>
      <c r="B1793" t="s">
        <v>3049</v>
      </c>
      <c r="C1793" t="s">
        <v>3050</v>
      </c>
      <c r="D1793" s="3">
        <v>66083</v>
      </c>
      <c r="E1793" s="26">
        <v>331.9</v>
      </c>
      <c r="F1793" s="26">
        <f t="shared" si="54"/>
        <v>199.10515215426335</v>
      </c>
      <c r="G1793" s="21">
        <f>IF(F1793&lt;=86,Spectrum.Pricing.Table!$C$8, IF(F1793&lt;=499,Spectrum.Pricing.Table!$C$9,IF(F1793&lt;=999,Spectrum.Pricing.Table!$C$10,IF(F1793&gt;1000,Spectrum.Pricing.Table!$C$11))))</f>
        <v>0</v>
      </c>
      <c r="H1793" s="22" t="e">
        <f>VLOOKUP(G1793,Spectrum.Pricing.Table!$C$7:$H$11,3,0)</f>
        <v>#N/A</v>
      </c>
      <c r="I1793" s="28" t="e">
        <f>VLOOKUP(G1793,Spectrum.Pricing.Table!$C$7:$H$11,4,0)</f>
        <v>#N/A</v>
      </c>
      <c r="J1793" s="26">
        <v>70</v>
      </c>
      <c r="K1793" s="24" t="e">
        <f t="shared" si="55"/>
        <v>#N/A</v>
      </c>
    </row>
    <row r="1794" spans="1:11" x14ac:dyDescent="0.3">
      <c r="A1794" s="1">
        <v>34035</v>
      </c>
      <c r="B1794" t="s">
        <v>3051</v>
      </c>
      <c r="C1794" t="s">
        <v>2080</v>
      </c>
      <c r="D1794" s="3">
        <v>323444</v>
      </c>
      <c r="E1794" s="26">
        <v>301.81</v>
      </c>
      <c r="F1794" s="26">
        <f t="shared" ref="F1794:F1857" si="56">D1794/E1794</f>
        <v>1071.680858818462</v>
      </c>
      <c r="G1794" s="21">
        <f>IF(F1794&lt;=86,Spectrum.Pricing.Table!$C$8, IF(F1794&lt;=499,Spectrum.Pricing.Table!$C$9,IF(F1794&lt;=999,Spectrum.Pricing.Table!$C$10,IF(F1794&gt;1000,Spectrum.Pricing.Table!$C$11))))</f>
        <v>0</v>
      </c>
      <c r="H1794" s="22" t="e">
        <f>VLOOKUP(G1794,Spectrum.Pricing.Table!$C$7:$H$11,3,0)</f>
        <v>#N/A</v>
      </c>
      <c r="I1794" s="28" t="e">
        <f>VLOOKUP(G1794,Spectrum.Pricing.Table!$C$7:$H$11,4,0)</f>
        <v>#N/A</v>
      </c>
      <c r="J1794" s="26">
        <v>70</v>
      </c>
      <c r="K1794" s="24" t="e">
        <f t="shared" ref="K1794:K1857" si="57">D1794*I1794*J1794</f>
        <v>#N/A</v>
      </c>
    </row>
    <row r="1795" spans="1:11" x14ac:dyDescent="0.3">
      <c r="A1795" s="1">
        <v>34037</v>
      </c>
      <c r="B1795" t="s">
        <v>3052</v>
      </c>
      <c r="C1795" t="s">
        <v>641</v>
      </c>
      <c r="D1795" s="3">
        <v>149265</v>
      </c>
      <c r="E1795" s="26">
        <v>519.01</v>
      </c>
      <c r="F1795" s="26">
        <f t="shared" si="56"/>
        <v>287.59561472803995</v>
      </c>
      <c r="G1795" s="21">
        <f>IF(F1795&lt;=86,Spectrum.Pricing.Table!$C$8, IF(F1795&lt;=499,Spectrum.Pricing.Table!$C$9,IF(F1795&lt;=999,Spectrum.Pricing.Table!$C$10,IF(F1795&gt;1000,Spectrum.Pricing.Table!$C$11))))</f>
        <v>0</v>
      </c>
      <c r="H1795" s="22" t="e">
        <f>VLOOKUP(G1795,Spectrum.Pricing.Table!$C$7:$H$11,3,0)</f>
        <v>#N/A</v>
      </c>
      <c r="I1795" s="28" t="e">
        <f>VLOOKUP(G1795,Spectrum.Pricing.Table!$C$7:$H$11,4,0)</f>
        <v>#N/A</v>
      </c>
      <c r="J1795" s="26">
        <v>70</v>
      </c>
      <c r="K1795" s="24" t="e">
        <f t="shared" si="57"/>
        <v>#N/A</v>
      </c>
    </row>
    <row r="1796" spans="1:11" x14ac:dyDescent="0.3">
      <c r="A1796" s="1">
        <v>34039</v>
      </c>
      <c r="B1796" t="s">
        <v>3053</v>
      </c>
      <c r="C1796" t="s">
        <v>367</v>
      </c>
      <c r="D1796" s="3">
        <v>536499</v>
      </c>
      <c r="E1796" s="26">
        <v>102.85</v>
      </c>
      <c r="F1796" s="26">
        <f t="shared" si="56"/>
        <v>5216.3247447739432</v>
      </c>
      <c r="G1796" s="21">
        <f>IF(F1796&lt;=86,Spectrum.Pricing.Table!$C$8, IF(F1796&lt;=499,Spectrum.Pricing.Table!$C$9,IF(F1796&lt;=999,Spectrum.Pricing.Table!$C$10,IF(F1796&gt;1000,Spectrum.Pricing.Table!$C$11))))</f>
        <v>0</v>
      </c>
      <c r="H1796" s="22" t="e">
        <f>VLOOKUP(G1796,Spectrum.Pricing.Table!$C$7:$H$11,3,0)</f>
        <v>#N/A</v>
      </c>
      <c r="I1796" s="28" t="e">
        <f>VLOOKUP(G1796,Spectrum.Pricing.Table!$C$7:$H$11,4,0)</f>
        <v>#N/A</v>
      </c>
      <c r="J1796" s="26">
        <v>70</v>
      </c>
      <c r="K1796" s="24" t="e">
        <f t="shared" si="57"/>
        <v>#N/A</v>
      </c>
    </row>
    <row r="1797" spans="1:11" x14ac:dyDescent="0.3">
      <c r="A1797" s="1">
        <v>34041</v>
      </c>
      <c r="B1797" t="s">
        <v>3054</v>
      </c>
      <c r="C1797" t="s">
        <v>1025</v>
      </c>
      <c r="D1797" s="3">
        <v>108692</v>
      </c>
      <c r="E1797" s="26">
        <v>356.92</v>
      </c>
      <c r="F1797" s="26">
        <f t="shared" si="56"/>
        <v>304.52762523814857</v>
      </c>
      <c r="G1797" s="21">
        <f>IF(F1797&lt;=86,Spectrum.Pricing.Table!$C$8, IF(F1797&lt;=499,Spectrum.Pricing.Table!$C$9,IF(F1797&lt;=999,Spectrum.Pricing.Table!$C$10,IF(F1797&gt;1000,Spectrum.Pricing.Table!$C$11))))</f>
        <v>0</v>
      </c>
      <c r="H1797" s="22" t="e">
        <f>VLOOKUP(G1797,Spectrum.Pricing.Table!$C$7:$H$11,3,0)</f>
        <v>#N/A</v>
      </c>
      <c r="I1797" s="28" t="e">
        <f>VLOOKUP(G1797,Spectrum.Pricing.Table!$C$7:$H$11,4,0)</f>
        <v>#N/A</v>
      </c>
      <c r="J1797" s="26">
        <v>70</v>
      </c>
      <c r="K1797" s="24" t="e">
        <f t="shared" si="57"/>
        <v>#N/A</v>
      </c>
    </row>
    <row r="1798" spans="1:11" x14ac:dyDescent="0.3">
      <c r="A1798" s="1">
        <v>35001</v>
      </c>
      <c r="B1798" t="s">
        <v>3058</v>
      </c>
      <c r="C1798" t="s">
        <v>3059</v>
      </c>
      <c r="D1798" s="3">
        <v>662564</v>
      </c>
      <c r="E1798" s="26">
        <v>1160.83</v>
      </c>
      <c r="F1798" s="26">
        <f t="shared" si="56"/>
        <v>570.7674681047182</v>
      </c>
      <c r="G1798" s="21">
        <f>IF(F1798&lt;=86,Spectrum.Pricing.Table!$C$8, IF(F1798&lt;=499,Spectrum.Pricing.Table!$C$9,IF(F1798&lt;=999,Spectrum.Pricing.Table!$C$10,IF(F1798&gt;1000,Spectrum.Pricing.Table!$C$11))))</f>
        <v>0</v>
      </c>
      <c r="H1798" s="22" t="e">
        <f>VLOOKUP(G1798,Spectrum.Pricing.Table!$C$7:$H$11,3,0)</f>
        <v>#N/A</v>
      </c>
      <c r="I1798" s="28" t="e">
        <f>VLOOKUP(G1798,Spectrum.Pricing.Table!$C$7:$H$11,4,0)</f>
        <v>#N/A</v>
      </c>
      <c r="J1798" s="26">
        <v>70</v>
      </c>
      <c r="K1798" s="24" t="e">
        <f t="shared" si="57"/>
        <v>#N/A</v>
      </c>
    </row>
    <row r="1799" spans="1:11" x14ac:dyDescent="0.3">
      <c r="A1799" s="1">
        <v>35003</v>
      </c>
      <c r="B1799" t="s">
        <v>3060</v>
      </c>
      <c r="C1799" t="s">
        <v>3061</v>
      </c>
      <c r="D1799" s="3">
        <v>3725</v>
      </c>
      <c r="E1799" s="26">
        <v>6923.69</v>
      </c>
      <c r="F1799" s="26">
        <f t="shared" si="56"/>
        <v>0.53800791196601816</v>
      </c>
      <c r="G1799" s="21">
        <f>IF(F1799&lt;=86,Spectrum.Pricing.Table!$C$8, IF(F1799&lt;=499,Spectrum.Pricing.Table!$C$9,IF(F1799&lt;=999,Spectrum.Pricing.Table!$C$10,IF(F1799&gt;1000,Spectrum.Pricing.Table!$C$11))))</f>
        <v>0</v>
      </c>
      <c r="H1799" s="22" t="e">
        <f>VLOOKUP(G1799,Spectrum.Pricing.Table!$C$7:$H$11,3,0)</f>
        <v>#N/A</v>
      </c>
      <c r="I1799" s="28" t="e">
        <f>VLOOKUP(G1799,Spectrum.Pricing.Table!$C$7:$H$11,4,0)</f>
        <v>#N/A</v>
      </c>
      <c r="J1799" s="26">
        <v>70</v>
      </c>
      <c r="K1799" s="24" t="e">
        <f t="shared" si="57"/>
        <v>#N/A</v>
      </c>
    </row>
    <row r="1800" spans="1:11" x14ac:dyDescent="0.3">
      <c r="A1800" s="1">
        <v>35005</v>
      </c>
      <c r="B1800" t="s">
        <v>3062</v>
      </c>
      <c r="C1800" t="s">
        <v>3063</v>
      </c>
      <c r="D1800" s="3">
        <v>65645</v>
      </c>
      <c r="E1800" s="26">
        <v>6065.27</v>
      </c>
      <c r="F1800" s="26">
        <f t="shared" si="56"/>
        <v>10.823096086406705</v>
      </c>
      <c r="G1800" s="21">
        <f>IF(F1800&lt;=86,Spectrum.Pricing.Table!$C$8, IF(F1800&lt;=499,Spectrum.Pricing.Table!$C$9,IF(F1800&lt;=999,Spectrum.Pricing.Table!$C$10,IF(F1800&gt;1000,Spectrum.Pricing.Table!$C$11))))</f>
        <v>0</v>
      </c>
      <c r="H1800" s="22" t="e">
        <f>VLOOKUP(G1800,Spectrum.Pricing.Table!$C$7:$H$11,3,0)</f>
        <v>#N/A</v>
      </c>
      <c r="I1800" s="28" t="e">
        <f>VLOOKUP(G1800,Spectrum.Pricing.Table!$C$7:$H$11,4,0)</f>
        <v>#N/A</v>
      </c>
      <c r="J1800" s="26">
        <v>70</v>
      </c>
      <c r="K1800" s="24" t="e">
        <f t="shared" si="57"/>
        <v>#N/A</v>
      </c>
    </row>
    <row r="1801" spans="1:11" x14ac:dyDescent="0.3">
      <c r="A1801" s="1">
        <v>35006</v>
      </c>
      <c r="B1801" t="s">
        <v>3064</v>
      </c>
      <c r="C1801" t="s">
        <v>3065</v>
      </c>
      <c r="D1801" s="3">
        <v>27213</v>
      </c>
      <c r="E1801" s="26">
        <v>4539.4799999999996</v>
      </c>
      <c r="F1801" s="26">
        <f t="shared" si="56"/>
        <v>5.9947394855798466</v>
      </c>
      <c r="G1801" s="21">
        <f>IF(F1801&lt;=86,Spectrum.Pricing.Table!$C$8, IF(F1801&lt;=499,Spectrum.Pricing.Table!$C$9,IF(F1801&lt;=999,Spectrum.Pricing.Table!$C$10,IF(F1801&gt;1000,Spectrum.Pricing.Table!$C$11))))</f>
        <v>0</v>
      </c>
      <c r="H1801" s="22" t="e">
        <f>VLOOKUP(G1801,Spectrum.Pricing.Table!$C$7:$H$11,3,0)</f>
        <v>#N/A</v>
      </c>
      <c r="I1801" s="28" t="e">
        <f>VLOOKUP(G1801,Spectrum.Pricing.Table!$C$7:$H$11,4,0)</f>
        <v>#N/A</v>
      </c>
      <c r="J1801" s="26">
        <v>70</v>
      </c>
      <c r="K1801" s="24" t="e">
        <f t="shared" si="57"/>
        <v>#N/A</v>
      </c>
    </row>
    <row r="1802" spans="1:11" x14ac:dyDescent="0.3">
      <c r="A1802" s="1">
        <v>35007</v>
      </c>
      <c r="B1802" t="s">
        <v>3066</v>
      </c>
      <c r="C1802" t="s">
        <v>2859</v>
      </c>
      <c r="D1802" s="3">
        <v>13750</v>
      </c>
      <c r="E1802" s="26">
        <v>3758.06</v>
      </c>
      <c r="F1802" s="26">
        <f t="shared" si="56"/>
        <v>3.6588026801062252</v>
      </c>
      <c r="G1802" s="21">
        <f>IF(F1802&lt;=86,Spectrum.Pricing.Table!$C$8, IF(F1802&lt;=499,Spectrum.Pricing.Table!$C$9,IF(F1802&lt;=999,Spectrum.Pricing.Table!$C$10,IF(F1802&gt;1000,Spectrum.Pricing.Table!$C$11))))</f>
        <v>0</v>
      </c>
      <c r="H1802" s="22" t="e">
        <f>VLOOKUP(G1802,Spectrum.Pricing.Table!$C$7:$H$11,3,0)</f>
        <v>#N/A</v>
      </c>
      <c r="I1802" s="28" t="e">
        <f>VLOOKUP(G1802,Spectrum.Pricing.Table!$C$7:$H$11,4,0)</f>
        <v>#N/A</v>
      </c>
      <c r="J1802" s="26">
        <v>70</v>
      </c>
      <c r="K1802" s="24" t="e">
        <f t="shared" si="57"/>
        <v>#N/A</v>
      </c>
    </row>
    <row r="1803" spans="1:11" x14ac:dyDescent="0.3">
      <c r="A1803" s="1">
        <v>35009</v>
      </c>
      <c r="B1803" t="s">
        <v>3067</v>
      </c>
      <c r="C1803" t="s">
        <v>3068</v>
      </c>
      <c r="D1803" s="3">
        <v>48376</v>
      </c>
      <c r="E1803" s="26">
        <v>1404.8</v>
      </c>
      <c r="F1803" s="26">
        <f t="shared" si="56"/>
        <v>34.436218678815493</v>
      </c>
      <c r="G1803" s="21">
        <f>IF(F1803&lt;=86,Spectrum.Pricing.Table!$C$8, IF(F1803&lt;=499,Spectrum.Pricing.Table!$C$9,IF(F1803&lt;=999,Spectrum.Pricing.Table!$C$10,IF(F1803&gt;1000,Spectrum.Pricing.Table!$C$11))))</f>
        <v>0</v>
      </c>
      <c r="H1803" s="22" t="e">
        <f>VLOOKUP(G1803,Spectrum.Pricing.Table!$C$7:$H$11,3,0)</f>
        <v>#N/A</v>
      </c>
      <c r="I1803" s="28" t="e">
        <f>VLOOKUP(G1803,Spectrum.Pricing.Table!$C$7:$H$11,4,0)</f>
        <v>#N/A</v>
      </c>
      <c r="J1803" s="26">
        <v>70</v>
      </c>
      <c r="K1803" s="24" t="e">
        <f t="shared" si="57"/>
        <v>#N/A</v>
      </c>
    </row>
    <row r="1804" spans="1:11" x14ac:dyDescent="0.3">
      <c r="A1804" s="1">
        <v>35011</v>
      </c>
      <c r="B1804" t="s">
        <v>3069</v>
      </c>
      <c r="C1804" t="s">
        <v>3070</v>
      </c>
      <c r="D1804" s="3">
        <v>2022</v>
      </c>
      <c r="E1804" s="26">
        <v>2322.62</v>
      </c>
      <c r="F1804" s="26">
        <f t="shared" si="56"/>
        <v>0.87056858203236009</v>
      </c>
      <c r="G1804" s="21">
        <f>IF(F1804&lt;=86,Spectrum.Pricing.Table!$C$8, IF(F1804&lt;=499,Spectrum.Pricing.Table!$C$9,IF(F1804&lt;=999,Spectrum.Pricing.Table!$C$10,IF(F1804&gt;1000,Spectrum.Pricing.Table!$C$11))))</f>
        <v>0</v>
      </c>
      <c r="H1804" s="22" t="e">
        <f>VLOOKUP(G1804,Spectrum.Pricing.Table!$C$7:$H$11,3,0)</f>
        <v>#N/A</v>
      </c>
      <c r="I1804" s="28" t="e">
        <f>VLOOKUP(G1804,Spectrum.Pricing.Table!$C$7:$H$11,4,0)</f>
        <v>#N/A</v>
      </c>
      <c r="J1804" s="26">
        <v>70</v>
      </c>
      <c r="K1804" s="24" t="e">
        <f t="shared" si="57"/>
        <v>#N/A</v>
      </c>
    </row>
    <row r="1805" spans="1:11" x14ac:dyDescent="0.3">
      <c r="A1805" s="1">
        <v>35013</v>
      </c>
      <c r="B1805" t="s">
        <v>3071</v>
      </c>
      <c r="C1805" t="s">
        <v>3072</v>
      </c>
      <c r="D1805" s="3">
        <v>209233</v>
      </c>
      <c r="E1805" s="26">
        <v>3807.51</v>
      </c>
      <c r="F1805" s="26">
        <f t="shared" si="56"/>
        <v>54.95271187731614</v>
      </c>
      <c r="G1805" s="21">
        <f>IF(F1805&lt;=86,Spectrum.Pricing.Table!$C$8, IF(F1805&lt;=499,Spectrum.Pricing.Table!$C$9,IF(F1805&lt;=999,Spectrum.Pricing.Table!$C$10,IF(F1805&gt;1000,Spectrum.Pricing.Table!$C$11))))</f>
        <v>0</v>
      </c>
      <c r="H1805" s="22" t="e">
        <f>VLOOKUP(G1805,Spectrum.Pricing.Table!$C$7:$H$11,3,0)</f>
        <v>#N/A</v>
      </c>
      <c r="I1805" s="28" t="e">
        <f>VLOOKUP(G1805,Spectrum.Pricing.Table!$C$7:$H$11,4,0)</f>
        <v>#N/A</v>
      </c>
      <c r="J1805" s="26">
        <v>70</v>
      </c>
      <c r="K1805" s="24" t="e">
        <f t="shared" si="57"/>
        <v>#N/A</v>
      </c>
    </row>
    <row r="1806" spans="1:11" x14ac:dyDescent="0.3">
      <c r="A1806" s="1">
        <v>35015</v>
      </c>
      <c r="B1806" t="s">
        <v>3073</v>
      </c>
      <c r="C1806" t="s">
        <v>3074</v>
      </c>
      <c r="D1806" s="3">
        <v>53829</v>
      </c>
      <c r="E1806" s="26">
        <v>4175.7299999999996</v>
      </c>
      <c r="F1806" s="26">
        <f t="shared" si="56"/>
        <v>12.890919671530488</v>
      </c>
      <c r="G1806" s="21">
        <f>IF(F1806&lt;=86,Spectrum.Pricing.Table!$C$8, IF(F1806&lt;=499,Spectrum.Pricing.Table!$C$9,IF(F1806&lt;=999,Spectrum.Pricing.Table!$C$10,IF(F1806&gt;1000,Spectrum.Pricing.Table!$C$11))))</f>
        <v>0</v>
      </c>
      <c r="H1806" s="22" t="e">
        <f>VLOOKUP(G1806,Spectrum.Pricing.Table!$C$7:$H$11,3,0)</f>
        <v>#N/A</v>
      </c>
      <c r="I1806" s="28" t="e">
        <f>VLOOKUP(G1806,Spectrum.Pricing.Table!$C$7:$H$11,4,0)</f>
        <v>#N/A</v>
      </c>
      <c r="J1806" s="26">
        <v>70</v>
      </c>
      <c r="K1806" s="24" t="e">
        <f t="shared" si="57"/>
        <v>#N/A</v>
      </c>
    </row>
    <row r="1807" spans="1:11" x14ac:dyDescent="0.3">
      <c r="A1807" s="1">
        <v>35017</v>
      </c>
      <c r="B1807" t="s">
        <v>3075</v>
      </c>
      <c r="C1807" t="s">
        <v>292</v>
      </c>
      <c r="D1807" s="3">
        <v>29514</v>
      </c>
      <c r="E1807" s="26">
        <v>3961.63</v>
      </c>
      <c r="F1807" s="26">
        <f t="shared" si="56"/>
        <v>7.4499637775360137</v>
      </c>
      <c r="G1807" s="21">
        <f>IF(F1807&lt;=86,Spectrum.Pricing.Table!$C$8, IF(F1807&lt;=499,Spectrum.Pricing.Table!$C$9,IF(F1807&lt;=999,Spectrum.Pricing.Table!$C$10,IF(F1807&gt;1000,Spectrum.Pricing.Table!$C$11))))</f>
        <v>0</v>
      </c>
      <c r="H1807" s="22" t="e">
        <f>VLOOKUP(G1807,Spectrum.Pricing.Table!$C$7:$H$11,3,0)</f>
        <v>#N/A</v>
      </c>
      <c r="I1807" s="28" t="e">
        <f>VLOOKUP(G1807,Spectrum.Pricing.Table!$C$7:$H$11,4,0)</f>
        <v>#N/A</v>
      </c>
      <c r="J1807" s="26">
        <v>70</v>
      </c>
      <c r="K1807" s="24" t="e">
        <f t="shared" si="57"/>
        <v>#N/A</v>
      </c>
    </row>
    <row r="1808" spans="1:11" x14ac:dyDescent="0.3">
      <c r="A1808" s="1">
        <v>35019</v>
      </c>
      <c r="B1808" t="s">
        <v>3076</v>
      </c>
      <c r="C1808" t="s">
        <v>3077</v>
      </c>
      <c r="D1808" s="3">
        <v>4687</v>
      </c>
      <c r="E1808" s="26">
        <v>3030.48</v>
      </c>
      <c r="F1808" s="26">
        <f t="shared" si="56"/>
        <v>1.5466196774108392</v>
      </c>
      <c r="G1808" s="21">
        <f>IF(F1808&lt;=86,Spectrum.Pricing.Table!$C$8, IF(F1808&lt;=499,Spectrum.Pricing.Table!$C$9,IF(F1808&lt;=999,Spectrum.Pricing.Table!$C$10,IF(F1808&gt;1000,Spectrum.Pricing.Table!$C$11))))</f>
        <v>0</v>
      </c>
      <c r="H1808" s="22" t="e">
        <f>VLOOKUP(G1808,Spectrum.Pricing.Table!$C$7:$H$11,3,0)</f>
        <v>#N/A</v>
      </c>
      <c r="I1808" s="28" t="e">
        <f>VLOOKUP(G1808,Spectrum.Pricing.Table!$C$7:$H$11,4,0)</f>
        <v>#N/A</v>
      </c>
      <c r="J1808" s="26">
        <v>70</v>
      </c>
      <c r="K1808" s="24" t="e">
        <f t="shared" si="57"/>
        <v>#N/A</v>
      </c>
    </row>
    <row r="1809" spans="1:11" x14ac:dyDescent="0.3">
      <c r="A1809" s="1">
        <v>35021</v>
      </c>
      <c r="B1809" t="s">
        <v>3078</v>
      </c>
      <c r="C1809" t="s">
        <v>3079</v>
      </c>
      <c r="D1809" s="3">
        <v>695</v>
      </c>
      <c r="E1809" s="26">
        <v>2125.44</v>
      </c>
      <c r="F1809" s="27">
        <f t="shared" si="56"/>
        <v>0.32699111713339357</v>
      </c>
      <c r="G1809" s="21">
        <f>IF(F1809&lt;=86,Spectrum.Pricing.Table!$C$8, IF(F1809&lt;=499,Spectrum.Pricing.Table!$C$9,IF(F1809&lt;=999,Spectrum.Pricing.Table!$C$10,IF(F1809&gt;1000,Spectrum.Pricing.Table!$C$11))))</f>
        <v>0</v>
      </c>
      <c r="H1809" s="22" t="e">
        <f>VLOOKUP(G1809,Spectrum.Pricing.Table!$C$7:$H$11,3,0)</f>
        <v>#N/A</v>
      </c>
      <c r="I1809" s="28" t="e">
        <f>VLOOKUP(G1809,Spectrum.Pricing.Table!$C$7:$H$11,4,0)</f>
        <v>#N/A</v>
      </c>
      <c r="J1809" s="26">
        <v>70</v>
      </c>
      <c r="K1809" s="24" t="e">
        <f t="shared" si="57"/>
        <v>#N/A</v>
      </c>
    </row>
    <row r="1810" spans="1:11" x14ac:dyDescent="0.3">
      <c r="A1810" s="1">
        <v>35023</v>
      </c>
      <c r="B1810" t="s">
        <v>3080</v>
      </c>
      <c r="C1810" t="s">
        <v>3081</v>
      </c>
      <c r="D1810" s="3">
        <v>4894</v>
      </c>
      <c r="E1810" s="26">
        <v>3436.86</v>
      </c>
      <c r="F1810" s="26">
        <f t="shared" si="56"/>
        <v>1.4239742090163696</v>
      </c>
      <c r="G1810" s="21">
        <f>IF(F1810&lt;=86,Spectrum.Pricing.Table!$C$8, IF(F1810&lt;=499,Spectrum.Pricing.Table!$C$9,IF(F1810&lt;=999,Spectrum.Pricing.Table!$C$10,IF(F1810&gt;1000,Spectrum.Pricing.Table!$C$11))))</f>
        <v>0</v>
      </c>
      <c r="H1810" s="22" t="e">
        <f>VLOOKUP(G1810,Spectrum.Pricing.Table!$C$7:$H$11,3,0)</f>
        <v>#N/A</v>
      </c>
      <c r="I1810" s="28" t="e">
        <f>VLOOKUP(G1810,Spectrum.Pricing.Table!$C$7:$H$11,4,0)</f>
        <v>#N/A</v>
      </c>
      <c r="J1810" s="26">
        <v>70</v>
      </c>
      <c r="K1810" s="24" t="e">
        <f t="shared" si="57"/>
        <v>#N/A</v>
      </c>
    </row>
    <row r="1811" spans="1:11" x14ac:dyDescent="0.3">
      <c r="A1811" s="1">
        <v>35025</v>
      </c>
      <c r="B1811" t="s">
        <v>3082</v>
      </c>
      <c r="C1811" t="s">
        <v>3083</v>
      </c>
      <c r="D1811" s="3">
        <v>64727</v>
      </c>
      <c r="E1811" s="26">
        <v>4390.93</v>
      </c>
      <c r="F1811" s="26">
        <f t="shared" si="56"/>
        <v>14.741068520791721</v>
      </c>
      <c r="G1811" s="21">
        <f>IF(F1811&lt;=86,Spectrum.Pricing.Table!$C$8, IF(F1811&lt;=499,Spectrum.Pricing.Table!$C$9,IF(F1811&lt;=999,Spectrum.Pricing.Table!$C$10,IF(F1811&gt;1000,Spectrum.Pricing.Table!$C$11))))</f>
        <v>0</v>
      </c>
      <c r="H1811" s="22" t="e">
        <f>VLOOKUP(G1811,Spectrum.Pricing.Table!$C$7:$H$11,3,0)</f>
        <v>#N/A</v>
      </c>
      <c r="I1811" s="28" t="e">
        <f>VLOOKUP(G1811,Spectrum.Pricing.Table!$C$7:$H$11,4,0)</f>
        <v>#N/A</v>
      </c>
      <c r="J1811" s="26">
        <v>70</v>
      </c>
      <c r="K1811" s="24" t="e">
        <f t="shared" si="57"/>
        <v>#N/A</v>
      </c>
    </row>
    <row r="1812" spans="1:11" x14ac:dyDescent="0.3">
      <c r="A1812" s="1">
        <v>35027</v>
      </c>
      <c r="B1812" t="s">
        <v>3084</v>
      </c>
      <c r="C1812" t="s">
        <v>313</v>
      </c>
      <c r="D1812" s="3">
        <v>20497</v>
      </c>
      <c r="E1812" s="26">
        <v>4831.09</v>
      </c>
      <c r="F1812" s="26">
        <f t="shared" si="56"/>
        <v>4.2427278316073593</v>
      </c>
      <c r="G1812" s="21">
        <f>IF(F1812&lt;=86,Spectrum.Pricing.Table!$C$8, IF(F1812&lt;=499,Spectrum.Pricing.Table!$C$9,IF(F1812&lt;=999,Spectrum.Pricing.Table!$C$10,IF(F1812&gt;1000,Spectrum.Pricing.Table!$C$11))))</f>
        <v>0</v>
      </c>
      <c r="H1812" s="22" t="e">
        <f>VLOOKUP(G1812,Spectrum.Pricing.Table!$C$7:$H$11,3,0)</f>
        <v>#N/A</v>
      </c>
      <c r="I1812" s="28" t="e">
        <f>VLOOKUP(G1812,Spectrum.Pricing.Table!$C$7:$H$11,4,0)</f>
        <v>#N/A</v>
      </c>
      <c r="J1812" s="26">
        <v>70</v>
      </c>
      <c r="K1812" s="24" t="e">
        <f t="shared" si="57"/>
        <v>#N/A</v>
      </c>
    </row>
    <row r="1813" spans="1:11" x14ac:dyDescent="0.3">
      <c r="A1813" s="1">
        <v>35028</v>
      </c>
      <c r="B1813" t="s">
        <v>3085</v>
      </c>
      <c r="C1813" t="s">
        <v>3086</v>
      </c>
      <c r="D1813" s="3">
        <v>17950</v>
      </c>
      <c r="E1813" s="26">
        <v>109.17</v>
      </c>
      <c r="F1813" s="26">
        <f t="shared" si="56"/>
        <v>164.42246038288906</v>
      </c>
      <c r="G1813" s="21">
        <f>IF(F1813&lt;=86,Spectrum.Pricing.Table!$C$8, IF(F1813&lt;=499,Spectrum.Pricing.Table!$C$9,IF(F1813&lt;=999,Spectrum.Pricing.Table!$C$10,IF(F1813&gt;1000,Spectrum.Pricing.Table!$C$11))))</f>
        <v>0</v>
      </c>
      <c r="H1813" s="22" t="e">
        <f>VLOOKUP(G1813,Spectrum.Pricing.Table!$C$7:$H$11,3,0)</f>
        <v>#N/A</v>
      </c>
      <c r="I1813" s="28" t="e">
        <f>VLOOKUP(G1813,Spectrum.Pricing.Table!$C$7:$H$11,4,0)</f>
        <v>#N/A</v>
      </c>
      <c r="J1813" s="26">
        <v>70</v>
      </c>
      <c r="K1813" s="24" t="e">
        <f t="shared" si="57"/>
        <v>#N/A</v>
      </c>
    </row>
    <row r="1814" spans="1:11" x14ac:dyDescent="0.3">
      <c r="A1814" s="1">
        <v>35029</v>
      </c>
      <c r="B1814" t="s">
        <v>3087</v>
      </c>
      <c r="C1814" t="s">
        <v>3088</v>
      </c>
      <c r="D1814" s="3">
        <v>25095</v>
      </c>
      <c r="E1814" s="26">
        <v>2965.19</v>
      </c>
      <c r="F1814" s="26">
        <f t="shared" si="56"/>
        <v>8.4632013462880966</v>
      </c>
      <c r="G1814" s="21">
        <f>IF(F1814&lt;=86,Spectrum.Pricing.Table!$C$8, IF(F1814&lt;=499,Spectrum.Pricing.Table!$C$9,IF(F1814&lt;=999,Spectrum.Pricing.Table!$C$10,IF(F1814&gt;1000,Spectrum.Pricing.Table!$C$11))))</f>
        <v>0</v>
      </c>
      <c r="H1814" s="22" t="e">
        <f>VLOOKUP(G1814,Spectrum.Pricing.Table!$C$7:$H$11,3,0)</f>
        <v>#N/A</v>
      </c>
      <c r="I1814" s="28" t="e">
        <f>VLOOKUP(G1814,Spectrum.Pricing.Table!$C$7:$H$11,4,0)</f>
        <v>#N/A</v>
      </c>
      <c r="J1814" s="26">
        <v>70</v>
      </c>
      <c r="K1814" s="24" t="e">
        <f t="shared" si="57"/>
        <v>#N/A</v>
      </c>
    </row>
    <row r="1815" spans="1:11" x14ac:dyDescent="0.3">
      <c r="A1815" s="1">
        <v>35031</v>
      </c>
      <c r="B1815" t="s">
        <v>3089</v>
      </c>
      <c r="C1815" t="s">
        <v>3090</v>
      </c>
      <c r="D1815" s="3">
        <v>71492</v>
      </c>
      <c r="E1815" s="26">
        <v>5449.81</v>
      </c>
      <c r="F1815" s="26">
        <f t="shared" si="56"/>
        <v>13.118255498815554</v>
      </c>
      <c r="G1815" s="21">
        <f>IF(F1815&lt;=86,Spectrum.Pricing.Table!$C$8, IF(F1815&lt;=499,Spectrum.Pricing.Table!$C$9,IF(F1815&lt;=999,Spectrum.Pricing.Table!$C$10,IF(F1815&gt;1000,Spectrum.Pricing.Table!$C$11))))</f>
        <v>0</v>
      </c>
      <c r="H1815" s="22" t="e">
        <f>VLOOKUP(G1815,Spectrum.Pricing.Table!$C$7:$H$11,3,0)</f>
        <v>#N/A</v>
      </c>
      <c r="I1815" s="28" t="e">
        <f>VLOOKUP(G1815,Spectrum.Pricing.Table!$C$7:$H$11,4,0)</f>
        <v>#N/A</v>
      </c>
      <c r="J1815" s="26">
        <v>70</v>
      </c>
      <c r="K1815" s="24" t="e">
        <f t="shared" si="57"/>
        <v>#N/A</v>
      </c>
    </row>
    <row r="1816" spans="1:11" x14ac:dyDescent="0.3">
      <c r="A1816" s="1">
        <v>35033</v>
      </c>
      <c r="B1816" t="s">
        <v>3091</v>
      </c>
      <c r="C1816" t="s">
        <v>3092</v>
      </c>
      <c r="D1816" s="3">
        <v>4881</v>
      </c>
      <c r="E1816" s="26">
        <v>1931.27</v>
      </c>
      <c r="F1816" s="26">
        <f t="shared" si="56"/>
        <v>2.5273524675472618</v>
      </c>
      <c r="G1816" s="21">
        <f>IF(F1816&lt;=86,Spectrum.Pricing.Table!$C$8, IF(F1816&lt;=499,Spectrum.Pricing.Table!$C$9,IF(F1816&lt;=999,Spectrum.Pricing.Table!$C$10,IF(F1816&gt;1000,Spectrum.Pricing.Table!$C$11))))</f>
        <v>0</v>
      </c>
      <c r="H1816" s="22" t="e">
        <f>VLOOKUP(G1816,Spectrum.Pricing.Table!$C$7:$H$11,3,0)</f>
        <v>#N/A</v>
      </c>
      <c r="I1816" s="28" t="e">
        <f>VLOOKUP(G1816,Spectrum.Pricing.Table!$C$7:$H$11,4,0)</f>
        <v>#N/A</v>
      </c>
      <c r="J1816" s="26">
        <v>70</v>
      </c>
      <c r="K1816" s="24" t="e">
        <f t="shared" si="57"/>
        <v>#N/A</v>
      </c>
    </row>
    <row r="1817" spans="1:11" x14ac:dyDescent="0.3">
      <c r="A1817" s="1">
        <v>35035</v>
      </c>
      <c r="B1817" t="s">
        <v>3093</v>
      </c>
      <c r="C1817" t="s">
        <v>582</v>
      </c>
      <c r="D1817" s="3">
        <v>63797</v>
      </c>
      <c r="E1817" s="26">
        <v>6613.21</v>
      </c>
      <c r="F1817" s="26">
        <f t="shared" si="56"/>
        <v>9.646903697296775</v>
      </c>
      <c r="G1817" s="21">
        <f>IF(F1817&lt;=86,Spectrum.Pricing.Table!$C$8, IF(F1817&lt;=499,Spectrum.Pricing.Table!$C$9,IF(F1817&lt;=999,Spectrum.Pricing.Table!$C$10,IF(F1817&gt;1000,Spectrum.Pricing.Table!$C$11))))</f>
        <v>0</v>
      </c>
      <c r="H1817" s="22" t="e">
        <f>VLOOKUP(G1817,Spectrum.Pricing.Table!$C$7:$H$11,3,0)</f>
        <v>#N/A</v>
      </c>
      <c r="I1817" s="28" t="e">
        <f>VLOOKUP(G1817,Spectrum.Pricing.Table!$C$7:$H$11,4,0)</f>
        <v>#N/A</v>
      </c>
      <c r="J1817" s="26">
        <v>70</v>
      </c>
      <c r="K1817" s="24" t="e">
        <f t="shared" si="57"/>
        <v>#N/A</v>
      </c>
    </row>
    <row r="1818" spans="1:11" x14ac:dyDescent="0.3">
      <c r="A1818" s="1">
        <v>35037</v>
      </c>
      <c r="B1818" t="s">
        <v>3095</v>
      </c>
      <c r="C1818" t="s">
        <v>3096</v>
      </c>
      <c r="D1818" s="3">
        <v>9041</v>
      </c>
      <c r="E1818" s="26">
        <v>2874.35</v>
      </c>
      <c r="F1818" s="26">
        <f t="shared" si="56"/>
        <v>3.1454067876215492</v>
      </c>
      <c r="G1818" s="21">
        <f>IF(F1818&lt;=86,Spectrum.Pricing.Table!$C$8, IF(F1818&lt;=499,Spectrum.Pricing.Table!$C$9,IF(F1818&lt;=999,Spectrum.Pricing.Table!$C$10,IF(F1818&gt;1000,Spectrum.Pricing.Table!$C$11))))</f>
        <v>0</v>
      </c>
      <c r="H1818" s="22" t="e">
        <f>VLOOKUP(G1818,Spectrum.Pricing.Table!$C$7:$H$11,3,0)</f>
        <v>#N/A</v>
      </c>
      <c r="I1818" s="28" t="e">
        <f>VLOOKUP(G1818,Spectrum.Pricing.Table!$C$7:$H$11,4,0)</f>
        <v>#N/A</v>
      </c>
      <c r="J1818" s="26">
        <v>70</v>
      </c>
      <c r="K1818" s="24" t="e">
        <f t="shared" si="57"/>
        <v>#N/A</v>
      </c>
    </row>
    <row r="1819" spans="1:11" x14ac:dyDescent="0.3">
      <c r="A1819" s="1">
        <v>35039</v>
      </c>
      <c r="B1819" t="s">
        <v>3097</v>
      </c>
      <c r="C1819" t="s">
        <v>3098</v>
      </c>
      <c r="D1819" s="3">
        <v>40246</v>
      </c>
      <c r="E1819" s="26">
        <v>5860.84</v>
      </c>
      <c r="F1819" s="26">
        <f t="shared" si="56"/>
        <v>6.8669337501109053</v>
      </c>
      <c r="G1819" s="21">
        <f>IF(F1819&lt;=86,Spectrum.Pricing.Table!$C$8, IF(F1819&lt;=499,Spectrum.Pricing.Table!$C$9,IF(F1819&lt;=999,Spectrum.Pricing.Table!$C$10,IF(F1819&gt;1000,Spectrum.Pricing.Table!$C$11))))</f>
        <v>0</v>
      </c>
      <c r="H1819" s="22" t="e">
        <f>VLOOKUP(G1819,Spectrum.Pricing.Table!$C$7:$H$11,3,0)</f>
        <v>#N/A</v>
      </c>
      <c r="I1819" s="28" t="e">
        <f>VLOOKUP(G1819,Spectrum.Pricing.Table!$C$7:$H$11,4,0)</f>
        <v>#N/A</v>
      </c>
      <c r="J1819" s="26">
        <v>70</v>
      </c>
      <c r="K1819" s="24" t="e">
        <f t="shared" si="57"/>
        <v>#N/A</v>
      </c>
    </row>
    <row r="1820" spans="1:11" x14ac:dyDescent="0.3">
      <c r="A1820" s="1">
        <v>35041</v>
      </c>
      <c r="B1820" t="s">
        <v>3099</v>
      </c>
      <c r="C1820" t="s">
        <v>2807</v>
      </c>
      <c r="D1820" s="3">
        <v>19846</v>
      </c>
      <c r="E1820" s="26">
        <v>2447.4299999999998</v>
      </c>
      <c r="F1820" s="26">
        <f t="shared" si="56"/>
        <v>8.1089142488242771</v>
      </c>
      <c r="G1820" s="21">
        <f>IF(F1820&lt;=86,Spectrum.Pricing.Table!$C$8, IF(F1820&lt;=499,Spectrum.Pricing.Table!$C$9,IF(F1820&lt;=999,Spectrum.Pricing.Table!$C$10,IF(F1820&gt;1000,Spectrum.Pricing.Table!$C$11))))</f>
        <v>0</v>
      </c>
      <c r="H1820" s="22" t="e">
        <f>VLOOKUP(G1820,Spectrum.Pricing.Table!$C$7:$H$11,3,0)</f>
        <v>#N/A</v>
      </c>
      <c r="I1820" s="28" t="e">
        <f>VLOOKUP(G1820,Spectrum.Pricing.Table!$C$7:$H$11,4,0)</f>
        <v>#N/A</v>
      </c>
      <c r="J1820" s="26">
        <v>70</v>
      </c>
      <c r="K1820" s="24" t="e">
        <f t="shared" si="57"/>
        <v>#N/A</v>
      </c>
    </row>
    <row r="1821" spans="1:11" x14ac:dyDescent="0.3">
      <c r="A1821" s="1">
        <v>35045</v>
      </c>
      <c r="B1821" t="s">
        <v>3102</v>
      </c>
      <c r="C1821" t="s">
        <v>603</v>
      </c>
      <c r="D1821" s="3">
        <v>130044</v>
      </c>
      <c r="E1821" s="26">
        <v>5513.07</v>
      </c>
      <c r="F1821" s="26">
        <f t="shared" si="56"/>
        <v>23.588309236051785</v>
      </c>
      <c r="G1821" s="21">
        <f>IF(F1821&lt;=86,Spectrum.Pricing.Table!$C$8, IF(F1821&lt;=499,Spectrum.Pricing.Table!$C$9,IF(F1821&lt;=999,Spectrum.Pricing.Table!$C$10,IF(F1821&gt;1000,Spectrum.Pricing.Table!$C$11))))</f>
        <v>0</v>
      </c>
      <c r="H1821" s="22" t="e">
        <f>VLOOKUP(G1821,Spectrum.Pricing.Table!$C$7:$H$11,3,0)</f>
        <v>#N/A</v>
      </c>
      <c r="I1821" s="28" t="e">
        <f>VLOOKUP(G1821,Spectrum.Pricing.Table!$C$7:$H$11,4,0)</f>
        <v>#N/A</v>
      </c>
      <c r="J1821" s="26">
        <v>70</v>
      </c>
      <c r="K1821" s="24" t="e">
        <f t="shared" si="57"/>
        <v>#N/A</v>
      </c>
    </row>
    <row r="1822" spans="1:11" x14ac:dyDescent="0.3">
      <c r="A1822" s="1">
        <v>35047</v>
      </c>
      <c r="B1822" t="s">
        <v>3103</v>
      </c>
      <c r="C1822" t="s">
        <v>605</v>
      </c>
      <c r="D1822" s="3">
        <v>29393</v>
      </c>
      <c r="E1822" s="26">
        <v>4715.82</v>
      </c>
      <c r="F1822" s="26">
        <f t="shared" si="56"/>
        <v>6.2328502784245376</v>
      </c>
      <c r="G1822" s="21">
        <f>IF(F1822&lt;=86,Spectrum.Pricing.Table!$C$8, IF(F1822&lt;=499,Spectrum.Pricing.Table!$C$9,IF(F1822&lt;=999,Spectrum.Pricing.Table!$C$10,IF(F1822&gt;1000,Spectrum.Pricing.Table!$C$11))))</f>
        <v>0</v>
      </c>
      <c r="H1822" s="22" t="e">
        <f>VLOOKUP(G1822,Spectrum.Pricing.Table!$C$7:$H$11,3,0)</f>
        <v>#N/A</v>
      </c>
      <c r="I1822" s="28" t="e">
        <f>VLOOKUP(G1822,Spectrum.Pricing.Table!$C$7:$H$11,4,0)</f>
        <v>#N/A</v>
      </c>
      <c r="J1822" s="26">
        <v>70</v>
      </c>
      <c r="K1822" s="24" t="e">
        <f t="shared" si="57"/>
        <v>#N/A</v>
      </c>
    </row>
    <row r="1823" spans="1:11" x14ac:dyDescent="0.3">
      <c r="A1823" s="1">
        <v>35043</v>
      </c>
      <c r="B1823" t="s">
        <v>3100</v>
      </c>
      <c r="C1823" t="s">
        <v>3101</v>
      </c>
      <c r="D1823" s="3">
        <v>131561</v>
      </c>
      <c r="E1823" s="26">
        <v>3710.65</v>
      </c>
      <c r="F1823" s="26">
        <f t="shared" si="56"/>
        <v>35.454974195895595</v>
      </c>
      <c r="G1823" s="21">
        <f>IF(F1823&lt;=86,Spectrum.Pricing.Table!$C$8, IF(F1823&lt;=499,Spectrum.Pricing.Table!$C$9,IF(F1823&lt;=999,Spectrum.Pricing.Table!$C$10,IF(F1823&gt;1000,Spectrum.Pricing.Table!$C$11))))</f>
        <v>0</v>
      </c>
      <c r="H1823" s="22" t="e">
        <f>VLOOKUP(G1823,Spectrum.Pricing.Table!$C$7:$H$11,3,0)</f>
        <v>#N/A</v>
      </c>
      <c r="I1823" s="28" t="e">
        <f>VLOOKUP(G1823,Spectrum.Pricing.Table!$C$7:$H$11,4,0)</f>
        <v>#N/A</v>
      </c>
      <c r="J1823" s="26">
        <v>70</v>
      </c>
      <c r="K1823" s="24" t="e">
        <f t="shared" si="57"/>
        <v>#N/A</v>
      </c>
    </row>
    <row r="1824" spans="1:11" x14ac:dyDescent="0.3">
      <c r="A1824" s="1">
        <v>35049</v>
      </c>
      <c r="B1824" t="s">
        <v>3104</v>
      </c>
      <c r="C1824" t="s">
        <v>3105</v>
      </c>
      <c r="D1824" s="3">
        <v>144170</v>
      </c>
      <c r="E1824" s="26">
        <v>1909.41</v>
      </c>
      <c r="F1824" s="26">
        <f t="shared" si="56"/>
        <v>75.504998926369922</v>
      </c>
      <c r="G1824" s="21">
        <f>IF(F1824&lt;=86,Spectrum.Pricing.Table!$C$8, IF(F1824&lt;=499,Spectrum.Pricing.Table!$C$9,IF(F1824&lt;=999,Spectrum.Pricing.Table!$C$10,IF(F1824&gt;1000,Spectrum.Pricing.Table!$C$11))))</f>
        <v>0</v>
      </c>
      <c r="H1824" s="22" t="e">
        <f>VLOOKUP(G1824,Spectrum.Pricing.Table!$C$7:$H$11,3,0)</f>
        <v>#N/A</v>
      </c>
      <c r="I1824" s="28" t="e">
        <f>VLOOKUP(G1824,Spectrum.Pricing.Table!$C$7:$H$11,4,0)</f>
        <v>#N/A</v>
      </c>
      <c r="J1824" s="26">
        <v>70</v>
      </c>
      <c r="K1824" s="24" t="e">
        <f t="shared" si="57"/>
        <v>#N/A</v>
      </c>
    </row>
    <row r="1825" spans="1:11" x14ac:dyDescent="0.3">
      <c r="A1825" s="1">
        <v>35051</v>
      </c>
      <c r="B1825" t="s">
        <v>3106</v>
      </c>
      <c r="C1825" t="s">
        <v>468</v>
      </c>
      <c r="D1825" s="3">
        <v>11988</v>
      </c>
      <c r="E1825" s="26">
        <v>4178.96</v>
      </c>
      <c r="F1825" s="26">
        <f t="shared" si="56"/>
        <v>2.8686563164040813</v>
      </c>
      <c r="G1825" s="21">
        <f>IF(F1825&lt;=86,Spectrum.Pricing.Table!$C$8, IF(F1825&lt;=499,Spectrum.Pricing.Table!$C$9,IF(F1825&lt;=999,Spectrum.Pricing.Table!$C$10,IF(F1825&gt;1000,Spectrum.Pricing.Table!$C$11))))</f>
        <v>0</v>
      </c>
      <c r="H1825" s="22" t="e">
        <f>VLOOKUP(G1825,Spectrum.Pricing.Table!$C$7:$H$11,3,0)</f>
        <v>#N/A</v>
      </c>
      <c r="I1825" s="28" t="e">
        <f>VLOOKUP(G1825,Spectrum.Pricing.Table!$C$7:$H$11,4,0)</f>
        <v>#N/A</v>
      </c>
      <c r="J1825" s="26">
        <v>70</v>
      </c>
      <c r="K1825" s="24" t="e">
        <f t="shared" si="57"/>
        <v>#N/A</v>
      </c>
    </row>
    <row r="1826" spans="1:11" x14ac:dyDescent="0.3">
      <c r="A1826" s="1">
        <v>35053</v>
      </c>
      <c r="B1826" t="s">
        <v>3107</v>
      </c>
      <c r="C1826" t="s">
        <v>3108</v>
      </c>
      <c r="D1826" s="3">
        <v>17866</v>
      </c>
      <c r="E1826" s="26">
        <v>6646.68</v>
      </c>
      <c r="F1826" s="26">
        <f t="shared" si="56"/>
        <v>2.6879584995817458</v>
      </c>
      <c r="G1826" s="21">
        <f>IF(F1826&lt;=86,Spectrum.Pricing.Table!$C$8, IF(F1826&lt;=499,Spectrum.Pricing.Table!$C$9,IF(F1826&lt;=999,Spectrum.Pricing.Table!$C$10,IF(F1826&gt;1000,Spectrum.Pricing.Table!$C$11))))</f>
        <v>0</v>
      </c>
      <c r="H1826" s="22" t="e">
        <f>VLOOKUP(G1826,Spectrum.Pricing.Table!$C$7:$H$11,3,0)</f>
        <v>#N/A</v>
      </c>
      <c r="I1826" s="28" t="e">
        <f>VLOOKUP(G1826,Spectrum.Pricing.Table!$C$7:$H$11,4,0)</f>
        <v>#N/A</v>
      </c>
      <c r="J1826" s="26">
        <v>70</v>
      </c>
      <c r="K1826" s="24" t="e">
        <f t="shared" si="57"/>
        <v>#N/A</v>
      </c>
    </row>
    <row r="1827" spans="1:11" x14ac:dyDescent="0.3">
      <c r="A1827" s="1">
        <v>35055</v>
      </c>
      <c r="B1827" t="s">
        <v>3109</v>
      </c>
      <c r="C1827" t="s">
        <v>3110</v>
      </c>
      <c r="D1827" s="3">
        <v>32937</v>
      </c>
      <c r="E1827" s="26">
        <v>2203.11</v>
      </c>
      <c r="F1827" s="26">
        <f t="shared" si="56"/>
        <v>14.950229448370711</v>
      </c>
      <c r="G1827" s="21">
        <f>IF(F1827&lt;=86,Spectrum.Pricing.Table!$C$8, IF(F1827&lt;=499,Spectrum.Pricing.Table!$C$9,IF(F1827&lt;=999,Spectrum.Pricing.Table!$C$10,IF(F1827&gt;1000,Spectrum.Pricing.Table!$C$11))))</f>
        <v>0</v>
      </c>
      <c r="H1827" s="22" t="e">
        <f>VLOOKUP(G1827,Spectrum.Pricing.Table!$C$7:$H$11,3,0)</f>
        <v>#N/A</v>
      </c>
      <c r="I1827" s="28" t="e">
        <f>VLOOKUP(G1827,Spectrum.Pricing.Table!$C$7:$H$11,4,0)</f>
        <v>#N/A</v>
      </c>
      <c r="J1827" s="26">
        <v>70</v>
      </c>
      <c r="K1827" s="24" t="e">
        <f t="shared" si="57"/>
        <v>#N/A</v>
      </c>
    </row>
    <row r="1828" spans="1:11" x14ac:dyDescent="0.3">
      <c r="A1828" s="1">
        <v>35057</v>
      </c>
      <c r="B1828" t="s">
        <v>3111</v>
      </c>
      <c r="C1828" t="s">
        <v>3112</v>
      </c>
      <c r="D1828" s="3">
        <v>16383</v>
      </c>
      <c r="E1828" s="26">
        <v>3344.85</v>
      </c>
      <c r="F1828" s="26">
        <f t="shared" si="56"/>
        <v>4.8979774877797215</v>
      </c>
      <c r="G1828" s="21">
        <f>IF(F1828&lt;=86,Spectrum.Pricing.Table!$C$8, IF(F1828&lt;=499,Spectrum.Pricing.Table!$C$9,IF(F1828&lt;=999,Spectrum.Pricing.Table!$C$10,IF(F1828&gt;1000,Spectrum.Pricing.Table!$C$11))))</f>
        <v>0</v>
      </c>
      <c r="H1828" s="22" t="e">
        <f>VLOOKUP(G1828,Spectrum.Pricing.Table!$C$7:$H$11,3,0)</f>
        <v>#N/A</v>
      </c>
      <c r="I1828" s="28" t="e">
        <f>VLOOKUP(G1828,Spectrum.Pricing.Table!$C$7:$H$11,4,0)</f>
        <v>#N/A</v>
      </c>
      <c r="J1828" s="26">
        <v>70</v>
      </c>
      <c r="K1828" s="24" t="e">
        <f t="shared" si="57"/>
        <v>#N/A</v>
      </c>
    </row>
    <row r="1829" spans="1:11" x14ac:dyDescent="0.3">
      <c r="A1829" s="1">
        <v>35059</v>
      </c>
      <c r="B1829" t="s">
        <v>3113</v>
      </c>
      <c r="C1829" t="s">
        <v>367</v>
      </c>
      <c r="D1829" s="3">
        <v>4549</v>
      </c>
      <c r="E1829" s="26">
        <v>3823.74</v>
      </c>
      <c r="F1829" s="26">
        <f t="shared" si="56"/>
        <v>1.189672938013568</v>
      </c>
      <c r="G1829" s="21">
        <f>IF(F1829&lt;=86,Spectrum.Pricing.Table!$C$8, IF(F1829&lt;=499,Spectrum.Pricing.Table!$C$9,IF(F1829&lt;=999,Spectrum.Pricing.Table!$C$10,IF(F1829&gt;1000,Spectrum.Pricing.Table!$C$11))))</f>
        <v>0</v>
      </c>
      <c r="H1829" s="22" t="e">
        <f>VLOOKUP(G1829,Spectrum.Pricing.Table!$C$7:$H$11,3,0)</f>
        <v>#N/A</v>
      </c>
      <c r="I1829" s="28" t="e">
        <f>VLOOKUP(G1829,Spectrum.Pricing.Table!$C$7:$H$11,4,0)</f>
        <v>#N/A</v>
      </c>
      <c r="J1829" s="26">
        <v>70</v>
      </c>
      <c r="K1829" s="24" t="e">
        <f t="shared" si="57"/>
        <v>#N/A</v>
      </c>
    </row>
    <row r="1830" spans="1:11" x14ac:dyDescent="0.3">
      <c r="A1830" s="1">
        <v>35061</v>
      </c>
      <c r="B1830" t="s">
        <v>3114</v>
      </c>
      <c r="C1830" t="s">
        <v>3115</v>
      </c>
      <c r="D1830" s="3">
        <v>76569</v>
      </c>
      <c r="E1830" s="26">
        <v>1066.17</v>
      </c>
      <c r="F1830" s="26">
        <f t="shared" si="56"/>
        <v>71.816877233461824</v>
      </c>
      <c r="G1830" s="21">
        <f>IF(F1830&lt;=86,Spectrum.Pricing.Table!$C$8, IF(F1830&lt;=499,Spectrum.Pricing.Table!$C$9,IF(F1830&lt;=999,Spectrum.Pricing.Table!$C$10,IF(F1830&gt;1000,Spectrum.Pricing.Table!$C$11))))</f>
        <v>0</v>
      </c>
      <c r="H1830" s="22" t="e">
        <f>VLOOKUP(G1830,Spectrum.Pricing.Table!$C$7:$H$11,3,0)</f>
        <v>#N/A</v>
      </c>
      <c r="I1830" s="28" t="e">
        <f>VLOOKUP(G1830,Spectrum.Pricing.Table!$C$7:$H$11,4,0)</f>
        <v>#N/A</v>
      </c>
      <c r="J1830" s="26">
        <v>70</v>
      </c>
      <c r="K1830" s="24" t="e">
        <f t="shared" si="57"/>
        <v>#N/A</v>
      </c>
    </row>
    <row r="1831" spans="1:11" x14ac:dyDescent="0.3">
      <c r="A1831" s="1">
        <v>36001</v>
      </c>
      <c r="B1831" t="s">
        <v>3118</v>
      </c>
      <c r="C1831" t="s">
        <v>3119</v>
      </c>
      <c r="D1831" s="3">
        <v>304204</v>
      </c>
      <c r="E1831" s="26">
        <v>522.79999999999995</v>
      </c>
      <c r="F1831" s="26">
        <f t="shared" si="56"/>
        <v>581.87452180566186</v>
      </c>
      <c r="G1831" s="21">
        <f>IF(F1831&lt;=86,Spectrum.Pricing.Table!$C$8, IF(F1831&lt;=499,Spectrum.Pricing.Table!$C$9,IF(F1831&lt;=999,Spectrum.Pricing.Table!$C$10,IF(F1831&gt;1000,Spectrum.Pricing.Table!$C$11))))</f>
        <v>0</v>
      </c>
      <c r="H1831" s="22" t="e">
        <f>VLOOKUP(G1831,Spectrum.Pricing.Table!$C$7:$H$11,3,0)</f>
        <v>#N/A</v>
      </c>
      <c r="I1831" s="28" t="e">
        <f>VLOOKUP(G1831,Spectrum.Pricing.Table!$C$7:$H$11,4,0)</f>
        <v>#N/A</v>
      </c>
      <c r="J1831" s="26">
        <v>70</v>
      </c>
      <c r="K1831" s="24" t="e">
        <f t="shared" si="57"/>
        <v>#N/A</v>
      </c>
    </row>
    <row r="1832" spans="1:11" x14ac:dyDescent="0.3">
      <c r="A1832" s="1">
        <v>36003</v>
      </c>
      <c r="B1832" t="s">
        <v>3120</v>
      </c>
      <c r="C1832" t="s">
        <v>2090</v>
      </c>
      <c r="D1832" s="3">
        <v>48946</v>
      </c>
      <c r="E1832" s="26">
        <v>1029.31</v>
      </c>
      <c r="F1832" s="26">
        <f t="shared" si="56"/>
        <v>47.552243736095058</v>
      </c>
      <c r="G1832" s="21">
        <f>IF(F1832&lt;=86,Spectrum.Pricing.Table!$C$8, IF(F1832&lt;=499,Spectrum.Pricing.Table!$C$9,IF(F1832&lt;=999,Spectrum.Pricing.Table!$C$10,IF(F1832&gt;1000,Spectrum.Pricing.Table!$C$11))))</f>
        <v>0</v>
      </c>
      <c r="H1832" s="22" t="e">
        <f>VLOOKUP(G1832,Spectrum.Pricing.Table!$C$7:$H$11,3,0)</f>
        <v>#N/A</v>
      </c>
      <c r="I1832" s="28" t="e">
        <f>VLOOKUP(G1832,Spectrum.Pricing.Table!$C$7:$H$11,4,0)</f>
        <v>#N/A</v>
      </c>
      <c r="J1832" s="26">
        <v>70</v>
      </c>
      <c r="K1832" s="24" t="e">
        <f t="shared" si="57"/>
        <v>#N/A</v>
      </c>
    </row>
    <row r="1833" spans="1:11" x14ac:dyDescent="0.3">
      <c r="A1833" s="1">
        <v>36005</v>
      </c>
      <c r="B1833" t="s">
        <v>3121</v>
      </c>
      <c r="C1833" t="s">
        <v>3122</v>
      </c>
      <c r="D1833" s="3">
        <v>1385108</v>
      </c>
      <c r="E1833" s="26">
        <v>42.1</v>
      </c>
      <c r="F1833" s="26">
        <f t="shared" si="56"/>
        <v>32900.427553444177</v>
      </c>
      <c r="G1833" s="21">
        <f>IF(F1833&lt;=86,Spectrum.Pricing.Table!$C$8, IF(F1833&lt;=499,Spectrum.Pricing.Table!$C$9,IF(F1833&lt;=999,Spectrum.Pricing.Table!$C$10,IF(F1833&gt;1000,Spectrum.Pricing.Table!$C$11))))</f>
        <v>0</v>
      </c>
      <c r="H1833" s="22" t="e">
        <f>VLOOKUP(G1833,Spectrum.Pricing.Table!$C$7:$H$11,3,0)</f>
        <v>#N/A</v>
      </c>
      <c r="I1833" s="28" t="e">
        <f>VLOOKUP(G1833,Spectrum.Pricing.Table!$C$7:$H$11,4,0)</f>
        <v>#N/A</v>
      </c>
      <c r="J1833" s="26">
        <v>70</v>
      </c>
      <c r="K1833" s="24" t="e">
        <f t="shared" si="57"/>
        <v>#N/A</v>
      </c>
    </row>
    <row r="1834" spans="1:11" x14ac:dyDescent="0.3">
      <c r="A1834" s="1">
        <v>36007</v>
      </c>
      <c r="B1834" t="s">
        <v>3123</v>
      </c>
      <c r="C1834" t="s">
        <v>3124</v>
      </c>
      <c r="D1834" s="3">
        <v>200600</v>
      </c>
      <c r="E1834" s="26">
        <v>705.77</v>
      </c>
      <c r="F1834" s="26">
        <f t="shared" si="56"/>
        <v>284.22857304787681</v>
      </c>
      <c r="G1834" s="21">
        <f>IF(F1834&lt;=86,Spectrum.Pricing.Table!$C$8, IF(F1834&lt;=499,Spectrum.Pricing.Table!$C$9,IF(F1834&lt;=999,Spectrum.Pricing.Table!$C$10,IF(F1834&gt;1000,Spectrum.Pricing.Table!$C$11))))</f>
        <v>0</v>
      </c>
      <c r="H1834" s="22" t="e">
        <f>VLOOKUP(G1834,Spectrum.Pricing.Table!$C$7:$H$11,3,0)</f>
        <v>#N/A</v>
      </c>
      <c r="I1834" s="28" t="e">
        <f>VLOOKUP(G1834,Spectrum.Pricing.Table!$C$7:$H$11,4,0)</f>
        <v>#N/A</v>
      </c>
      <c r="J1834" s="26">
        <v>70</v>
      </c>
      <c r="K1834" s="24" t="e">
        <f t="shared" si="57"/>
        <v>#N/A</v>
      </c>
    </row>
    <row r="1835" spans="1:11" x14ac:dyDescent="0.3">
      <c r="A1835" s="1">
        <v>36009</v>
      </c>
      <c r="B1835" t="s">
        <v>3125</v>
      </c>
      <c r="C1835" t="s">
        <v>3126</v>
      </c>
      <c r="D1835" s="3">
        <v>80317</v>
      </c>
      <c r="E1835" s="26">
        <v>1308.3499999999999</v>
      </c>
      <c r="F1835" s="26">
        <f t="shared" si="56"/>
        <v>61.388007796079037</v>
      </c>
      <c r="G1835" s="21">
        <f>IF(F1835&lt;=86,Spectrum.Pricing.Table!$C$8, IF(F1835&lt;=499,Spectrum.Pricing.Table!$C$9,IF(F1835&lt;=999,Spectrum.Pricing.Table!$C$10,IF(F1835&gt;1000,Spectrum.Pricing.Table!$C$11))))</f>
        <v>0</v>
      </c>
      <c r="H1835" s="22" t="e">
        <f>VLOOKUP(G1835,Spectrum.Pricing.Table!$C$7:$H$11,3,0)</f>
        <v>#N/A</v>
      </c>
      <c r="I1835" s="28" t="e">
        <f>VLOOKUP(G1835,Spectrum.Pricing.Table!$C$7:$H$11,4,0)</f>
        <v>#N/A</v>
      </c>
      <c r="J1835" s="26">
        <v>70</v>
      </c>
      <c r="K1835" s="24" t="e">
        <f t="shared" si="57"/>
        <v>#N/A</v>
      </c>
    </row>
    <row r="1836" spans="1:11" x14ac:dyDescent="0.3">
      <c r="A1836" s="1">
        <v>36011</v>
      </c>
      <c r="B1836" t="s">
        <v>3127</v>
      </c>
      <c r="C1836" t="s">
        <v>3128</v>
      </c>
      <c r="D1836" s="3">
        <v>80026</v>
      </c>
      <c r="E1836" s="26">
        <v>691.58</v>
      </c>
      <c r="F1836" s="26">
        <f t="shared" si="56"/>
        <v>115.71474016021284</v>
      </c>
      <c r="G1836" s="21">
        <f>IF(F1836&lt;=86,Spectrum.Pricing.Table!$C$8, IF(F1836&lt;=499,Spectrum.Pricing.Table!$C$9,IF(F1836&lt;=999,Spectrum.Pricing.Table!$C$10,IF(F1836&gt;1000,Spectrum.Pricing.Table!$C$11))))</f>
        <v>0</v>
      </c>
      <c r="H1836" s="22" t="e">
        <f>VLOOKUP(G1836,Spectrum.Pricing.Table!$C$7:$H$11,3,0)</f>
        <v>#N/A</v>
      </c>
      <c r="I1836" s="28" t="e">
        <f>VLOOKUP(G1836,Spectrum.Pricing.Table!$C$7:$H$11,4,0)</f>
        <v>#N/A</v>
      </c>
      <c r="J1836" s="26">
        <v>70</v>
      </c>
      <c r="K1836" s="24" t="e">
        <f t="shared" si="57"/>
        <v>#N/A</v>
      </c>
    </row>
    <row r="1837" spans="1:11" x14ac:dyDescent="0.3">
      <c r="A1837" s="1">
        <v>36013</v>
      </c>
      <c r="B1837" t="s">
        <v>3129</v>
      </c>
      <c r="C1837" t="s">
        <v>1595</v>
      </c>
      <c r="D1837" s="3">
        <v>134905</v>
      </c>
      <c r="E1837" s="26">
        <v>1060.23</v>
      </c>
      <c r="F1837" s="26">
        <f t="shared" si="56"/>
        <v>127.24125897210982</v>
      </c>
      <c r="G1837" s="21">
        <f>IF(F1837&lt;=86,Spectrum.Pricing.Table!$C$8, IF(F1837&lt;=499,Spectrum.Pricing.Table!$C$9,IF(F1837&lt;=999,Spectrum.Pricing.Table!$C$10,IF(F1837&gt;1000,Spectrum.Pricing.Table!$C$11))))</f>
        <v>0</v>
      </c>
      <c r="H1837" s="22" t="e">
        <f>VLOOKUP(G1837,Spectrum.Pricing.Table!$C$7:$H$11,3,0)</f>
        <v>#N/A</v>
      </c>
      <c r="I1837" s="28" t="e">
        <f>VLOOKUP(G1837,Spectrum.Pricing.Table!$C$7:$H$11,4,0)</f>
        <v>#N/A</v>
      </c>
      <c r="J1837" s="26">
        <v>70</v>
      </c>
      <c r="K1837" s="24" t="e">
        <f t="shared" si="57"/>
        <v>#N/A</v>
      </c>
    </row>
    <row r="1838" spans="1:11" x14ac:dyDescent="0.3">
      <c r="A1838" s="1">
        <v>36015</v>
      </c>
      <c r="B1838" t="s">
        <v>3130</v>
      </c>
      <c r="C1838" t="s">
        <v>3131</v>
      </c>
      <c r="D1838" s="3">
        <v>88830</v>
      </c>
      <c r="E1838" s="26">
        <v>407.35</v>
      </c>
      <c r="F1838" s="26">
        <f t="shared" si="56"/>
        <v>218.06800049097825</v>
      </c>
      <c r="G1838" s="21">
        <f>IF(F1838&lt;=86,Spectrum.Pricing.Table!$C$8, IF(F1838&lt;=499,Spectrum.Pricing.Table!$C$9,IF(F1838&lt;=999,Spectrum.Pricing.Table!$C$10,IF(F1838&gt;1000,Spectrum.Pricing.Table!$C$11))))</f>
        <v>0</v>
      </c>
      <c r="H1838" s="22" t="e">
        <f>VLOOKUP(G1838,Spectrum.Pricing.Table!$C$7:$H$11,3,0)</f>
        <v>#N/A</v>
      </c>
      <c r="I1838" s="28" t="e">
        <f>VLOOKUP(G1838,Spectrum.Pricing.Table!$C$7:$H$11,4,0)</f>
        <v>#N/A</v>
      </c>
      <c r="J1838" s="26">
        <v>70</v>
      </c>
      <c r="K1838" s="24" t="e">
        <f t="shared" si="57"/>
        <v>#N/A</v>
      </c>
    </row>
    <row r="1839" spans="1:11" x14ac:dyDescent="0.3">
      <c r="A1839" s="1">
        <v>36017</v>
      </c>
      <c r="B1839" t="s">
        <v>3132</v>
      </c>
      <c r="C1839" t="s">
        <v>3133</v>
      </c>
      <c r="D1839" s="3">
        <v>50477</v>
      </c>
      <c r="E1839" s="26">
        <v>893.55</v>
      </c>
      <c r="F1839" s="26">
        <f t="shared" si="56"/>
        <v>56.490403446925185</v>
      </c>
      <c r="G1839" s="21">
        <f>IF(F1839&lt;=86,Spectrum.Pricing.Table!$C$8, IF(F1839&lt;=499,Spectrum.Pricing.Table!$C$9,IF(F1839&lt;=999,Spectrum.Pricing.Table!$C$10,IF(F1839&gt;1000,Spectrum.Pricing.Table!$C$11))))</f>
        <v>0</v>
      </c>
      <c r="H1839" s="22" t="e">
        <f>VLOOKUP(G1839,Spectrum.Pricing.Table!$C$7:$H$11,3,0)</f>
        <v>#N/A</v>
      </c>
      <c r="I1839" s="28" t="e">
        <f>VLOOKUP(G1839,Spectrum.Pricing.Table!$C$7:$H$11,4,0)</f>
        <v>#N/A</v>
      </c>
      <c r="J1839" s="26">
        <v>70</v>
      </c>
      <c r="K1839" s="24" t="e">
        <f t="shared" si="57"/>
        <v>#N/A</v>
      </c>
    </row>
    <row r="1840" spans="1:11" x14ac:dyDescent="0.3">
      <c r="A1840" s="1">
        <v>36019</v>
      </c>
      <c r="B1840" t="s">
        <v>3134</v>
      </c>
      <c r="C1840" t="s">
        <v>1159</v>
      </c>
      <c r="D1840" s="3">
        <v>82128</v>
      </c>
      <c r="E1840" s="26">
        <v>1037.8499999999999</v>
      </c>
      <c r="F1840" s="26">
        <f t="shared" si="56"/>
        <v>79.132822662234432</v>
      </c>
      <c r="G1840" s="21">
        <f>IF(F1840&lt;=86,Spectrum.Pricing.Table!$C$8, IF(F1840&lt;=499,Spectrum.Pricing.Table!$C$9,IF(F1840&lt;=999,Spectrum.Pricing.Table!$C$10,IF(F1840&gt;1000,Spectrum.Pricing.Table!$C$11))))</f>
        <v>0</v>
      </c>
      <c r="H1840" s="22" t="e">
        <f>VLOOKUP(G1840,Spectrum.Pricing.Table!$C$7:$H$11,3,0)</f>
        <v>#N/A</v>
      </c>
      <c r="I1840" s="28" t="e">
        <f>VLOOKUP(G1840,Spectrum.Pricing.Table!$C$7:$H$11,4,0)</f>
        <v>#N/A</v>
      </c>
      <c r="J1840" s="26">
        <v>70</v>
      </c>
      <c r="K1840" s="24" t="e">
        <f t="shared" si="57"/>
        <v>#N/A</v>
      </c>
    </row>
    <row r="1841" spans="1:11" x14ac:dyDescent="0.3">
      <c r="A1841" s="1">
        <v>36021</v>
      </c>
      <c r="B1841" t="s">
        <v>3135</v>
      </c>
      <c r="C1841" t="s">
        <v>268</v>
      </c>
      <c r="D1841" s="3">
        <v>63096</v>
      </c>
      <c r="E1841" s="26">
        <v>634.71</v>
      </c>
      <c r="F1841" s="26">
        <f t="shared" si="56"/>
        <v>99.409178995131626</v>
      </c>
      <c r="G1841" s="21">
        <f>IF(F1841&lt;=86,Spectrum.Pricing.Table!$C$8, IF(F1841&lt;=499,Spectrum.Pricing.Table!$C$9,IF(F1841&lt;=999,Spectrum.Pricing.Table!$C$10,IF(F1841&gt;1000,Spectrum.Pricing.Table!$C$11))))</f>
        <v>0</v>
      </c>
      <c r="H1841" s="22" t="e">
        <f>VLOOKUP(G1841,Spectrum.Pricing.Table!$C$7:$H$11,3,0)</f>
        <v>#N/A</v>
      </c>
      <c r="I1841" s="28" t="e">
        <f>VLOOKUP(G1841,Spectrum.Pricing.Table!$C$7:$H$11,4,0)</f>
        <v>#N/A</v>
      </c>
      <c r="J1841" s="26">
        <v>70</v>
      </c>
      <c r="K1841" s="24" t="e">
        <f t="shared" si="57"/>
        <v>#N/A</v>
      </c>
    </row>
    <row r="1842" spans="1:11" x14ac:dyDescent="0.3">
      <c r="A1842" s="1">
        <v>36023</v>
      </c>
      <c r="B1842" t="s">
        <v>3136</v>
      </c>
      <c r="C1842" t="s">
        <v>3137</v>
      </c>
      <c r="D1842" s="3">
        <v>49336</v>
      </c>
      <c r="E1842" s="26">
        <v>498.76</v>
      </c>
      <c r="F1842" s="26">
        <f t="shared" si="56"/>
        <v>98.917314941053817</v>
      </c>
      <c r="G1842" s="21">
        <f>IF(F1842&lt;=86,Spectrum.Pricing.Table!$C$8, IF(F1842&lt;=499,Spectrum.Pricing.Table!$C$9,IF(F1842&lt;=999,Spectrum.Pricing.Table!$C$10,IF(F1842&gt;1000,Spectrum.Pricing.Table!$C$11))))</f>
        <v>0</v>
      </c>
      <c r="H1842" s="22" t="e">
        <f>VLOOKUP(G1842,Spectrum.Pricing.Table!$C$7:$H$11,3,0)</f>
        <v>#N/A</v>
      </c>
      <c r="I1842" s="28" t="e">
        <f>VLOOKUP(G1842,Spectrum.Pricing.Table!$C$7:$H$11,4,0)</f>
        <v>#N/A</v>
      </c>
      <c r="J1842" s="26">
        <v>70</v>
      </c>
      <c r="K1842" s="24" t="e">
        <f t="shared" si="57"/>
        <v>#N/A</v>
      </c>
    </row>
    <row r="1843" spans="1:11" x14ac:dyDescent="0.3">
      <c r="A1843" s="1">
        <v>36025</v>
      </c>
      <c r="B1843" t="s">
        <v>3138</v>
      </c>
      <c r="C1843" t="s">
        <v>1320</v>
      </c>
      <c r="D1843" s="3">
        <v>47980</v>
      </c>
      <c r="E1843" s="26">
        <v>1442.44</v>
      </c>
      <c r="F1843" s="26">
        <f t="shared" si="56"/>
        <v>33.263081999944539</v>
      </c>
      <c r="G1843" s="21">
        <f>IF(F1843&lt;=86,Spectrum.Pricing.Table!$C$8, IF(F1843&lt;=499,Spectrum.Pricing.Table!$C$9,IF(F1843&lt;=999,Spectrum.Pricing.Table!$C$10,IF(F1843&gt;1000,Spectrum.Pricing.Table!$C$11))))</f>
        <v>0</v>
      </c>
      <c r="H1843" s="22" t="e">
        <f>VLOOKUP(G1843,Spectrum.Pricing.Table!$C$7:$H$11,3,0)</f>
        <v>#N/A</v>
      </c>
      <c r="I1843" s="28" t="e">
        <f>VLOOKUP(G1843,Spectrum.Pricing.Table!$C$7:$H$11,4,0)</f>
        <v>#N/A</v>
      </c>
      <c r="J1843" s="26">
        <v>70</v>
      </c>
      <c r="K1843" s="24" t="e">
        <f t="shared" si="57"/>
        <v>#N/A</v>
      </c>
    </row>
    <row r="1844" spans="1:11" x14ac:dyDescent="0.3">
      <c r="A1844" s="1">
        <v>36027</v>
      </c>
      <c r="B1844" t="s">
        <v>3139</v>
      </c>
      <c r="C1844" t="s">
        <v>3140</v>
      </c>
      <c r="D1844" s="3">
        <v>297488</v>
      </c>
      <c r="E1844" s="26">
        <v>795.63</v>
      </c>
      <c r="F1844" s="26">
        <f t="shared" si="56"/>
        <v>373.90244208991618</v>
      </c>
      <c r="G1844" s="21">
        <f>IF(F1844&lt;=86,Spectrum.Pricing.Table!$C$8, IF(F1844&lt;=499,Spectrum.Pricing.Table!$C$9,IF(F1844&lt;=999,Spectrum.Pricing.Table!$C$10,IF(F1844&gt;1000,Spectrum.Pricing.Table!$C$11))))</f>
        <v>0</v>
      </c>
      <c r="H1844" s="22" t="e">
        <f>VLOOKUP(G1844,Spectrum.Pricing.Table!$C$7:$H$11,3,0)</f>
        <v>#N/A</v>
      </c>
      <c r="I1844" s="28" t="e">
        <f>VLOOKUP(G1844,Spectrum.Pricing.Table!$C$7:$H$11,4,0)</f>
        <v>#N/A</v>
      </c>
      <c r="J1844" s="26">
        <v>70</v>
      </c>
      <c r="K1844" s="24" t="e">
        <f t="shared" si="57"/>
        <v>#N/A</v>
      </c>
    </row>
    <row r="1845" spans="1:11" x14ac:dyDescent="0.3">
      <c r="A1845" s="1">
        <v>36029</v>
      </c>
      <c r="B1845" t="s">
        <v>3141</v>
      </c>
      <c r="C1845" t="s">
        <v>3142</v>
      </c>
      <c r="D1845" s="3">
        <v>919040</v>
      </c>
      <c r="E1845" s="26">
        <v>1042.69</v>
      </c>
      <c r="F1845" s="26">
        <f t="shared" si="56"/>
        <v>881.41250035964663</v>
      </c>
      <c r="G1845" s="21">
        <f>IF(F1845&lt;=86,Spectrum.Pricing.Table!$C$8, IF(F1845&lt;=499,Spectrum.Pricing.Table!$C$9,IF(F1845&lt;=999,Spectrum.Pricing.Table!$C$10,IF(F1845&gt;1000,Spectrum.Pricing.Table!$C$11))))</f>
        <v>0</v>
      </c>
      <c r="H1845" s="22" t="e">
        <f>VLOOKUP(G1845,Spectrum.Pricing.Table!$C$7:$H$11,3,0)</f>
        <v>#N/A</v>
      </c>
      <c r="I1845" s="28" t="e">
        <f>VLOOKUP(G1845,Spectrum.Pricing.Table!$C$7:$H$11,4,0)</f>
        <v>#N/A</v>
      </c>
      <c r="J1845" s="26">
        <v>70</v>
      </c>
      <c r="K1845" s="24" t="e">
        <f t="shared" si="57"/>
        <v>#N/A</v>
      </c>
    </row>
    <row r="1846" spans="1:11" x14ac:dyDescent="0.3">
      <c r="A1846" s="1">
        <v>36031</v>
      </c>
      <c r="B1846" t="s">
        <v>3143</v>
      </c>
      <c r="C1846" t="s">
        <v>2143</v>
      </c>
      <c r="D1846" s="3">
        <v>39370</v>
      </c>
      <c r="E1846" s="26">
        <v>1794.23</v>
      </c>
      <c r="F1846" s="26">
        <f t="shared" si="56"/>
        <v>21.942560318353834</v>
      </c>
      <c r="G1846" s="21">
        <f>IF(F1846&lt;=86,Spectrum.Pricing.Table!$C$8, IF(F1846&lt;=499,Spectrum.Pricing.Table!$C$9,IF(F1846&lt;=999,Spectrum.Pricing.Table!$C$10,IF(F1846&gt;1000,Spectrum.Pricing.Table!$C$11))))</f>
        <v>0</v>
      </c>
      <c r="H1846" s="22" t="e">
        <f>VLOOKUP(G1846,Spectrum.Pricing.Table!$C$7:$H$11,3,0)</f>
        <v>#N/A</v>
      </c>
      <c r="I1846" s="28" t="e">
        <f>VLOOKUP(G1846,Spectrum.Pricing.Table!$C$7:$H$11,4,0)</f>
        <v>#N/A</v>
      </c>
      <c r="J1846" s="26">
        <v>70</v>
      </c>
      <c r="K1846" s="24" t="e">
        <f t="shared" si="57"/>
        <v>#N/A</v>
      </c>
    </row>
    <row r="1847" spans="1:11" x14ac:dyDescent="0.3">
      <c r="A1847" s="1">
        <v>36033</v>
      </c>
      <c r="B1847" t="s">
        <v>3144</v>
      </c>
      <c r="C1847" t="s">
        <v>69</v>
      </c>
      <c r="D1847" s="3">
        <v>51599</v>
      </c>
      <c r="E1847" s="26">
        <v>1629.12</v>
      </c>
      <c r="F1847" s="26">
        <f t="shared" si="56"/>
        <v>31.67292771557651</v>
      </c>
      <c r="G1847" s="21">
        <f>IF(F1847&lt;=86,Spectrum.Pricing.Table!$C$8, IF(F1847&lt;=499,Spectrum.Pricing.Table!$C$9,IF(F1847&lt;=999,Spectrum.Pricing.Table!$C$10,IF(F1847&gt;1000,Spectrum.Pricing.Table!$C$11))))</f>
        <v>0</v>
      </c>
      <c r="H1847" s="22" t="e">
        <f>VLOOKUP(G1847,Spectrum.Pricing.Table!$C$7:$H$11,3,0)</f>
        <v>#N/A</v>
      </c>
      <c r="I1847" s="28" t="e">
        <f>VLOOKUP(G1847,Spectrum.Pricing.Table!$C$7:$H$11,4,0)</f>
        <v>#N/A</v>
      </c>
      <c r="J1847" s="26">
        <v>70</v>
      </c>
      <c r="K1847" s="24" t="e">
        <f t="shared" si="57"/>
        <v>#N/A</v>
      </c>
    </row>
    <row r="1848" spans="1:11" x14ac:dyDescent="0.3">
      <c r="A1848" s="1">
        <v>36035</v>
      </c>
      <c r="B1848" t="s">
        <v>3145</v>
      </c>
      <c r="C1848" t="s">
        <v>288</v>
      </c>
      <c r="D1848" s="3">
        <v>55531</v>
      </c>
      <c r="E1848" s="26">
        <v>495.47</v>
      </c>
      <c r="F1848" s="26">
        <f t="shared" si="56"/>
        <v>112.07742143823036</v>
      </c>
      <c r="G1848" s="21">
        <f>IF(F1848&lt;=86,Spectrum.Pricing.Table!$C$8, IF(F1848&lt;=499,Spectrum.Pricing.Table!$C$9,IF(F1848&lt;=999,Spectrum.Pricing.Table!$C$10,IF(F1848&gt;1000,Spectrum.Pricing.Table!$C$11))))</f>
        <v>0</v>
      </c>
      <c r="H1848" s="22" t="e">
        <f>VLOOKUP(G1848,Spectrum.Pricing.Table!$C$7:$H$11,3,0)</f>
        <v>#N/A</v>
      </c>
      <c r="I1848" s="28" t="e">
        <f>VLOOKUP(G1848,Spectrum.Pricing.Table!$C$7:$H$11,4,0)</f>
        <v>#N/A</v>
      </c>
      <c r="J1848" s="26">
        <v>70</v>
      </c>
      <c r="K1848" s="24" t="e">
        <f t="shared" si="57"/>
        <v>#N/A</v>
      </c>
    </row>
    <row r="1849" spans="1:11" x14ac:dyDescent="0.3">
      <c r="A1849" s="1">
        <v>36037</v>
      </c>
      <c r="B1849" t="s">
        <v>3146</v>
      </c>
      <c r="C1849" t="s">
        <v>2203</v>
      </c>
      <c r="D1849" s="3">
        <v>60079</v>
      </c>
      <c r="E1849" s="26">
        <v>492.94</v>
      </c>
      <c r="F1849" s="26">
        <f t="shared" si="56"/>
        <v>121.87893049864081</v>
      </c>
      <c r="G1849" s="21">
        <f>IF(F1849&lt;=86,Spectrum.Pricing.Table!$C$8, IF(F1849&lt;=499,Spectrum.Pricing.Table!$C$9,IF(F1849&lt;=999,Spectrum.Pricing.Table!$C$10,IF(F1849&gt;1000,Spectrum.Pricing.Table!$C$11))))</f>
        <v>0</v>
      </c>
      <c r="H1849" s="22" t="e">
        <f>VLOOKUP(G1849,Spectrum.Pricing.Table!$C$7:$H$11,3,0)</f>
        <v>#N/A</v>
      </c>
      <c r="I1849" s="28" t="e">
        <f>VLOOKUP(G1849,Spectrum.Pricing.Table!$C$7:$H$11,4,0)</f>
        <v>#N/A</v>
      </c>
      <c r="J1849" s="26">
        <v>70</v>
      </c>
      <c r="K1849" s="24" t="e">
        <f t="shared" si="57"/>
        <v>#N/A</v>
      </c>
    </row>
    <row r="1850" spans="1:11" x14ac:dyDescent="0.3">
      <c r="A1850" s="1">
        <v>36039</v>
      </c>
      <c r="B1850" t="s">
        <v>3147</v>
      </c>
      <c r="C1850" t="s">
        <v>73</v>
      </c>
      <c r="D1850" s="3">
        <v>49221</v>
      </c>
      <c r="E1850" s="26">
        <v>647.16</v>
      </c>
      <c r="F1850" s="26">
        <f t="shared" si="56"/>
        <v>76.056925644353797</v>
      </c>
      <c r="G1850" s="21">
        <f>IF(F1850&lt;=86,Spectrum.Pricing.Table!$C$8, IF(F1850&lt;=499,Spectrum.Pricing.Table!$C$9,IF(F1850&lt;=999,Spectrum.Pricing.Table!$C$10,IF(F1850&gt;1000,Spectrum.Pricing.Table!$C$11))))</f>
        <v>0</v>
      </c>
      <c r="H1850" s="22" t="e">
        <f>VLOOKUP(G1850,Spectrum.Pricing.Table!$C$7:$H$11,3,0)</f>
        <v>#N/A</v>
      </c>
      <c r="I1850" s="28" t="e">
        <f>VLOOKUP(G1850,Spectrum.Pricing.Table!$C$7:$H$11,4,0)</f>
        <v>#N/A</v>
      </c>
      <c r="J1850" s="26">
        <v>70</v>
      </c>
      <c r="K1850" s="24" t="e">
        <f t="shared" si="57"/>
        <v>#N/A</v>
      </c>
    </row>
    <row r="1851" spans="1:11" x14ac:dyDescent="0.3">
      <c r="A1851" s="1">
        <v>36041</v>
      </c>
      <c r="B1851" t="s">
        <v>3148</v>
      </c>
      <c r="C1851" t="s">
        <v>690</v>
      </c>
      <c r="D1851" s="3">
        <v>4836</v>
      </c>
      <c r="E1851" s="26">
        <v>1717.37</v>
      </c>
      <c r="F1851" s="26">
        <f t="shared" si="56"/>
        <v>2.8159336660125658</v>
      </c>
      <c r="G1851" s="21">
        <f>IF(F1851&lt;=86,Spectrum.Pricing.Table!$C$8, IF(F1851&lt;=499,Spectrum.Pricing.Table!$C$9,IF(F1851&lt;=999,Spectrum.Pricing.Table!$C$10,IF(F1851&gt;1000,Spectrum.Pricing.Table!$C$11))))</f>
        <v>0</v>
      </c>
      <c r="H1851" s="22" t="e">
        <f>VLOOKUP(G1851,Spectrum.Pricing.Table!$C$7:$H$11,3,0)</f>
        <v>#N/A</v>
      </c>
      <c r="I1851" s="28" t="e">
        <f>VLOOKUP(G1851,Spectrum.Pricing.Table!$C$7:$H$11,4,0)</f>
        <v>#N/A</v>
      </c>
      <c r="J1851" s="26">
        <v>70</v>
      </c>
      <c r="K1851" s="24" t="e">
        <f t="shared" si="57"/>
        <v>#N/A</v>
      </c>
    </row>
    <row r="1852" spans="1:11" x14ac:dyDescent="0.3">
      <c r="A1852" s="1">
        <v>36043</v>
      </c>
      <c r="B1852" t="s">
        <v>3149</v>
      </c>
      <c r="C1852" t="s">
        <v>3150</v>
      </c>
      <c r="D1852" s="3">
        <v>64519</v>
      </c>
      <c r="E1852" s="26">
        <v>1411.47</v>
      </c>
      <c r="F1852" s="26">
        <f t="shared" si="56"/>
        <v>45.710500400291892</v>
      </c>
      <c r="G1852" s="21">
        <f>IF(F1852&lt;=86,Spectrum.Pricing.Table!$C$8, IF(F1852&lt;=499,Spectrum.Pricing.Table!$C$9,IF(F1852&lt;=999,Spectrum.Pricing.Table!$C$10,IF(F1852&gt;1000,Spectrum.Pricing.Table!$C$11))))</f>
        <v>0</v>
      </c>
      <c r="H1852" s="22" t="e">
        <f>VLOOKUP(G1852,Spectrum.Pricing.Table!$C$7:$H$11,3,0)</f>
        <v>#N/A</v>
      </c>
      <c r="I1852" s="28" t="e">
        <f>VLOOKUP(G1852,Spectrum.Pricing.Table!$C$7:$H$11,4,0)</f>
        <v>#N/A</v>
      </c>
      <c r="J1852" s="26">
        <v>70</v>
      </c>
      <c r="K1852" s="24" t="e">
        <f t="shared" si="57"/>
        <v>#N/A</v>
      </c>
    </row>
    <row r="1853" spans="1:11" x14ac:dyDescent="0.3">
      <c r="A1853" s="1">
        <v>36045</v>
      </c>
      <c r="B1853" t="s">
        <v>3151</v>
      </c>
      <c r="C1853" t="s">
        <v>83</v>
      </c>
      <c r="D1853" s="3">
        <v>116229</v>
      </c>
      <c r="E1853" s="26">
        <v>1268.5899999999999</v>
      </c>
      <c r="F1853" s="26">
        <f t="shared" si="56"/>
        <v>91.620618166625945</v>
      </c>
      <c r="G1853" s="21">
        <f>IF(F1853&lt;=86,Spectrum.Pricing.Table!$C$8, IF(F1853&lt;=499,Spectrum.Pricing.Table!$C$9,IF(F1853&lt;=999,Spectrum.Pricing.Table!$C$10,IF(F1853&gt;1000,Spectrum.Pricing.Table!$C$11))))</f>
        <v>0</v>
      </c>
      <c r="H1853" s="22" t="e">
        <f>VLOOKUP(G1853,Spectrum.Pricing.Table!$C$7:$H$11,3,0)</f>
        <v>#N/A</v>
      </c>
      <c r="I1853" s="28" t="e">
        <f>VLOOKUP(G1853,Spectrum.Pricing.Table!$C$7:$H$11,4,0)</f>
        <v>#N/A</v>
      </c>
      <c r="J1853" s="26">
        <v>70</v>
      </c>
      <c r="K1853" s="24" t="e">
        <f t="shared" si="57"/>
        <v>#N/A</v>
      </c>
    </row>
    <row r="1854" spans="1:11" x14ac:dyDescent="0.3">
      <c r="A1854" s="1">
        <v>36047</v>
      </c>
      <c r="B1854" t="s">
        <v>3152</v>
      </c>
      <c r="C1854" t="s">
        <v>410</v>
      </c>
      <c r="D1854" s="3">
        <v>2504700</v>
      </c>
      <c r="E1854" s="26">
        <v>70.819999999999993</v>
      </c>
      <c r="F1854" s="26">
        <f t="shared" si="56"/>
        <v>35367.127929963288</v>
      </c>
      <c r="G1854" s="21">
        <f>IF(F1854&lt;=86,Spectrum.Pricing.Table!$C$8, IF(F1854&lt;=499,Spectrum.Pricing.Table!$C$9,IF(F1854&lt;=999,Spectrum.Pricing.Table!$C$10,IF(F1854&gt;1000,Spectrum.Pricing.Table!$C$11))))</f>
        <v>0</v>
      </c>
      <c r="H1854" s="22" t="e">
        <f>VLOOKUP(G1854,Spectrum.Pricing.Table!$C$7:$H$11,3,0)</f>
        <v>#N/A</v>
      </c>
      <c r="I1854" s="28" t="e">
        <f>VLOOKUP(G1854,Spectrum.Pricing.Table!$C$7:$H$11,4,0)</f>
        <v>#N/A</v>
      </c>
      <c r="J1854" s="26">
        <v>70</v>
      </c>
      <c r="K1854" s="24" t="e">
        <f t="shared" si="57"/>
        <v>#N/A</v>
      </c>
    </row>
    <row r="1855" spans="1:11" x14ac:dyDescent="0.3">
      <c r="A1855" s="1">
        <v>36049</v>
      </c>
      <c r="B1855" t="s">
        <v>3153</v>
      </c>
      <c r="C1855" t="s">
        <v>1112</v>
      </c>
      <c r="D1855" s="3">
        <v>27087</v>
      </c>
      <c r="E1855" s="26">
        <v>1274.68</v>
      </c>
      <c r="F1855" s="26">
        <f t="shared" si="56"/>
        <v>21.250039225531111</v>
      </c>
      <c r="G1855" s="21">
        <f>IF(F1855&lt;=86,Spectrum.Pricing.Table!$C$8, IF(F1855&lt;=499,Spectrum.Pricing.Table!$C$9,IF(F1855&lt;=999,Spectrum.Pricing.Table!$C$10,IF(F1855&gt;1000,Spectrum.Pricing.Table!$C$11))))</f>
        <v>0</v>
      </c>
      <c r="H1855" s="22" t="e">
        <f>VLOOKUP(G1855,Spectrum.Pricing.Table!$C$7:$H$11,3,0)</f>
        <v>#N/A</v>
      </c>
      <c r="I1855" s="28" t="e">
        <f>VLOOKUP(G1855,Spectrum.Pricing.Table!$C$7:$H$11,4,0)</f>
        <v>#N/A</v>
      </c>
      <c r="J1855" s="26">
        <v>70</v>
      </c>
      <c r="K1855" s="24" t="e">
        <f t="shared" si="57"/>
        <v>#N/A</v>
      </c>
    </row>
    <row r="1856" spans="1:11" x14ac:dyDescent="0.3">
      <c r="A1856" s="1">
        <v>36051</v>
      </c>
      <c r="B1856" t="s">
        <v>3154</v>
      </c>
      <c r="C1856" t="s">
        <v>1218</v>
      </c>
      <c r="D1856" s="3">
        <v>65393</v>
      </c>
      <c r="E1856" s="26">
        <v>631.76</v>
      </c>
      <c r="F1856" s="26">
        <f t="shared" si="56"/>
        <v>103.50924401671521</v>
      </c>
      <c r="G1856" s="21">
        <f>IF(F1856&lt;=86,Spectrum.Pricing.Table!$C$8, IF(F1856&lt;=499,Spectrum.Pricing.Table!$C$9,IF(F1856&lt;=999,Spectrum.Pricing.Table!$C$10,IF(F1856&gt;1000,Spectrum.Pricing.Table!$C$11))))</f>
        <v>0</v>
      </c>
      <c r="H1856" s="22" t="e">
        <f>VLOOKUP(G1856,Spectrum.Pricing.Table!$C$7:$H$11,3,0)</f>
        <v>#N/A</v>
      </c>
      <c r="I1856" s="28" t="e">
        <f>VLOOKUP(G1856,Spectrum.Pricing.Table!$C$7:$H$11,4,0)</f>
        <v>#N/A</v>
      </c>
      <c r="J1856" s="26">
        <v>70</v>
      </c>
      <c r="K1856" s="24" t="e">
        <f t="shared" si="57"/>
        <v>#N/A</v>
      </c>
    </row>
    <row r="1857" spans="1:11" x14ac:dyDescent="0.3">
      <c r="A1857" s="1">
        <v>36053</v>
      </c>
      <c r="B1857" t="s">
        <v>3155</v>
      </c>
      <c r="C1857" t="s">
        <v>101</v>
      </c>
      <c r="D1857" s="3">
        <v>73442</v>
      </c>
      <c r="E1857" s="26">
        <v>654.84</v>
      </c>
      <c r="F1857" s="26">
        <f t="shared" si="56"/>
        <v>112.15258689145439</v>
      </c>
      <c r="G1857" s="21">
        <f>IF(F1857&lt;=86,Spectrum.Pricing.Table!$C$8, IF(F1857&lt;=499,Spectrum.Pricing.Table!$C$9,IF(F1857&lt;=999,Spectrum.Pricing.Table!$C$10,IF(F1857&gt;1000,Spectrum.Pricing.Table!$C$11))))</f>
        <v>0</v>
      </c>
      <c r="H1857" s="22" t="e">
        <f>VLOOKUP(G1857,Spectrum.Pricing.Table!$C$7:$H$11,3,0)</f>
        <v>#N/A</v>
      </c>
      <c r="I1857" s="28" t="e">
        <f>VLOOKUP(G1857,Spectrum.Pricing.Table!$C$7:$H$11,4,0)</f>
        <v>#N/A</v>
      </c>
      <c r="J1857" s="26">
        <v>70</v>
      </c>
      <c r="K1857" s="24" t="e">
        <f t="shared" si="57"/>
        <v>#N/A</v>
      </c>
    </row>
    <row r="1858" spans="1:11" x14ac:dyDescent="0.3">
      <c r="A1858" s="1">
        <v>36055</v>
      </c>
      <c r="B1858" t="s">
        <v>3156</v>
      </c>
      <c r="C1858" t="s">
        <v>112</v>
      </c>
      <c r="D1858" s="3">
        <v>744344</v>
      </c>
      <c r="E1858" s="26">
        <v>657.21</v>
      </c>
      <c r="F1858" s="26">
        <f t="shared" ref="F1858:F1921" si="58">D1858/E1858</f>
        <v>1132.58167100318</v>
      </c>
      <c r="G1858" s="21">
        <f>IF(F1858&lt;=86,Spectrum.Pricing.Table!$C$8, IF(F1858&lt;=499,Spectrum.Pricing.Table!$C$9,IF(F1858&lt;=999,Spectrum.Pricing.Table!$C$10,IF(F1858&gt;1000,Spectrum.Pricing.Table!$C$11))))</f>
        <v>0</v>
      </c>
      <c r="H1858" s="22" t="e">
        <f>VLOOKUP(G1858,Spectrum.Pricing.Table!$C$7:$H$11,3,0)</f>
        <v>#N/A</v>
      </c>
      <c r="I1858" s="28" t="e">
        <f>VLOOKUP(G1858,Spectrum.Pricing.Table!$C$7:$H$11,4,0)</f>
        <v>#N/A</v>
      </c>
      <c r="J1858" s="26">
        <v>70</v>
      </c>
      <c r="K1858" s="24" t="e">
        <f t="shared" ref="K1858:K1921" si="59">D1858*I1858*J1858</f>
        <v>#N/A</v>
      </c>
    </row>
    <row r="1859" spans="1:11" x14ac:dyDescent="0.3">
      <c r="A1859" s="1">
        <v>36057</v>
      </c>
      <c r="B1859" t="s">
        <v>3157</v>
      </c>
      <c r="C1859" t="s">
        <v>114</v>
      </c>
      <c r="D1859" s="3">
        <v>50219</v>
      </c>
      <c r="E1859" s="26">
        <v>403.04</v>
      </c>
      <c r="F1859" s="26">
        <f t="shared" si="58"/>
        <v>124.60053592695513</v>
      </c>
      <c r="G1859" s="21">
        <f>IF(F1859&lt;=86,Spectrum.Pricing.Table!$C$8, IF(F1859&lt;=499,Spectrum.Pricing.Table!$C$9,IF(F1859&lt;=999,Spectrum.Pricing.Table!$C$10,IF(F1859&gt;1000,Spectrum.Pricing.Table!$C$11))))</f>
        <v>0</v>
      </c>
      <c r="H1859" s="22" t="e">
        <f>VLOOKUP(G1859,Spectrum.Pricing.Table!$C$7:$H$11,3,0)</f>
        <v>#N/A</v>
      </c>
      <c r="I1859" s="28" t="e">
        <f>VLOOKUP(G1859,Spectrum.Pricing.Table!$C$7:$H$11,4,0)</f>
        <v>#N/A</v>
      </c>
      <c r="J1859" s="26">
        <v>70</v>
      </c>
      <c r="K1859" s="24" t="e">
        <f t="shared" si="59"/>
        <v>#N/A</v>
      </c>
    </row>
    <row r="1860" spans="1:11" x14ac:dyDescent="0.3">
      <c r="A1860" s="1">
        <v>36059</v>
      </c>
      <c r="B1860" t="s">
        <v>3158</v>
      </c>
      <c r="C1860" t="s">
        <v>729</v>
      </c>
      <c r="D1860" s="3">
        <v>1339532</v>
      </c>
      <c r="E1860" s="26">
        <v>284.72000000000003</v>
      </c>
      <c r="F1860" s="26">
        <f t="shared" si="58"/>
        <v>4704.7344759763973</v>
      </c>
      <c r="G1860" s="21">
        <f>IF(F1860&lt;=86,Spectrum.Pricing.Table!$C$8, IF(F1860&lt;=499,Spectrum.Pricing.Table!$C$9,IF(F1860&lt;=999,Spectrum.Pricing.Table!$C$10,IF(F1860&gt;1000,Spectrum.Pricing.Table!$C$11))))</f>
        <v>0</v>
      </c>
      <c r="H1860" s="22" t="e">
        <f>VLOOKUP(G1860,Spectrum.Pricing.Table!$C$7:$H$11,3,0)</f>
        <v>#N/A</v>
      </c>
      <c r="I1860" s="28" t="e">
        <f>VLOOKUP(G1860,Spectrum.Pricing.Table!$C$7:$H$11,4,0)</f>
        <v>#N/A</v>
      </c>
      <c r="J1860" s="26">
        <v>70</v>
      </c>
      <c r="K1860" s="24" t="e">
        <f t="shared" si="59"/>
        <v>#N/A</v>
      </c>
    </row>
    <row r="1861" spans="1:11" x14ac:dyDescent="0.3">
      <c r="A1861" s="1">
        <v>36061</v>
      </c>
      <c r="B1861" t="s">
        <v>3159</v>
      </c>
      <c r="C1861" t="s">
        <v>3160</v>
      </c>
      <c r="D1861" s="3">
        <v>1585873</v>
      </c>
      <c r="E1861" s="26">
        <v>22.83</v>
      </c>
      <c r="F1861" s="26">
        <f t="shared" si="58"/>
        <v>69464.432763907142</v>
      </c>
      <c r="G1861" s="21">
        <f>IF(F1861&lt;=86,Spectrum.Pricing.Table!$C$8, IF(F1861&lt;=499,Spectrum.Pricing.Table!$C$9,IF(F1861&lt;=999,Spectrum.Pricing.Table!$C$10,IF(F1861&gt;1000,Spectrum.Pricing.Table!$C$11))))</f>
        <v>0</v>
      </c>
      <c r="H1861" s="22" t="e">
        <f>VLOOKUP(G1861,Spectrum.Pricing.Table!$C$7:$H$11,3,0)</f>
        <v>#N/A</v>
      </c>
      <c r="I1861" s="28" t="e">
        <f>VLOOKUP(G1861,Spectrum.Pricing.Table!$C$7:$H$11,4,0)</f>
        <v>#N/A</v>
      </c>
      <c r="J1861" s="26">
        <v>70</v>
      </c>
      <c r="K1861" s="24" t="e">
        <f t="shared" si="59"/>
        <v>#N/A</v>
      </c>
    </row>
    <row r="1862" spans="1:11" x14ac:dyDescent="0.3">
      <c r="A1862" s="1">
        <v>36063</v>
      </c>
      <c r="B1862" t="s">
        <v>3161</v>
      </c>
      <c r="C1862" t="s">
        <v>3162</v>
      </c>
      <c r="D1862" s="3">
        <v>216469</v>
      </c>
      <c r="E1862" s="26">
        <v>522.36</v>
      </c>
      <c r="F1862" s="26">
        <f t="shared" si="58"/>
        <v>414.4057737958496</v>
      </c>
      <c r="G1862" s="21">
        <f>IF(F1862&lt;=86,Spectrum.Pricing.Table!$C$8, IF(F1862&lt;=499,Spectrum.Pricing.Table!$C$9,IF(F1862&lt;=999,Spectrum.Pricing.Table!$C$10,IF(F1862&gt;1000,Spectrum.Pricing.Table!$C$11))))</f>
        <v>0</v>
      </c>
      <c r="H1862" s="22" t="e">
        <f>VLOOKUP(G1862,Spectrum.Pricing.Table!$C$7:$H$11,3,0)</f>
        <v>#N/A</v>
      </c>
      <c r="I1862" s="28" t="e">
        <f>VLOOKUP(G1862,Spectrum.Pricing.Table!$C$7:$H$11,4,0)</f>
        <v>#N/A</v>
      </c>
      <c r="J1862" s="26">
        <v>70</v>
      </c>
      <c r="K1862" s="24" t="e">
        <f t="shared" si="59"/>
        <v>#N/A</v>
      </c>
    </row>
    <row r="1863" spans="1:11" x14ac:dyDescent="0.3">
      <c r="A1863" s="1">
        <v>36065</v>
      </c>
      <c r="B1863" t="s">
        <v>3163</v>
      </c>
      <c r="C1863" t="s">
        <v>1120</v>
      </c>
      <c r="D1863" s="3">
        <v>234878</v>
      </c>
      <c r="E1863" s="26">
        <v>1212.43</v>
      </c>
      <c r="F1863" s="26">
        <f t="shared" si="58"/>
        <v>193.72499855661769</v>
      </c>
      <c r="G1863" s="21">
        <f>IF(F1863&lt;=86,Spectrum.Pricing.Table!$C$8, IF(F1863&lt;=499,Spectrum.Pricing.Table!$C$9,IF(F1863&lt;=999,Spectrum.Pricing.Table!$C$10,IF(F1863&gt;1000,Spectrum.Pricing.Table!$C$11))))</f>
        <v>0</v>
      </c>
      <c r="H1863" s="22" t="e">
        <f>VLOOKUP(G1863,Spectrum.Pricing.Table!$C$7:$H$11,3,0)</f>
        <v>#N/A</v>
      </c>
      <c r="I1863" s="28" t="e">
        <f>VLOOKUP(G1863,Spectrum.Pricing.Table!$C$7:$H$11,4,0)</f>
        <v>#N/A</v>
      </c>
      <c r="J1863" s="26">
        <v>70</v>
      </c>
      <c r="K1863" s="24" t="e">
        <f t="shared" si="59"/>
        <v>#N/A</v>
      </c>
    </row>
    <row r="1864" spans="1:11" x14ac:dyDescent="0.3">
      <c r="A1864" s="1">
        <v>36067</v>
      </c>
      <c r="B1864" t="s">
        <v>3164</v>
      </c>
      <c r="C1864" t="s">
        <v>3165</v>
      </c>
      <c r="D1864" s="3">
        <v>467026</v>
      </c>
      <c r="E1864" s="26">
        <v>778.39</v>
      </c>
      <c r="F1864" s="26">
        <f t="shared" si="58"/>
        <v>599.98972237567284</v>
      </c>
      <c r="G1864" s="21">
        <f>IF(F1864&lt;=86,Spectrum.Pricing.Table!$C$8, IF(F1864&lt;=499,Spectrum.Pricing.Table!$C$9,IF(F1864&lt;=999,Spectrum.Pricing.Table!$C$10,IF(F1864&gt;1000,Spectrum.Pricing.Table!$C$11))))</f>
        <v>0</v>
      </c>
      <c r="H1864" s="22" t="e">
        <f>VLOOKUP(G1864,Spectrum.Pricing.Table!$C$7:$H$11,3,0)</f>
        <v>#N/A</v>
      </c>
      <c r="I1864" s="28" t="e">
        <f>VLOOKUP(G1864,Spectrum.Pricing.Table!$C$7:$H$11,4,0)</f>
        <v>#N/A</v>
      </c>
      <c r="J1864" s="26">
        <v>70</v>
      </c>
      <c r="K1864" s="24" t="e">
        <f t="shared" si="59"/>
        <v>#N/A</v>
      </c>
    </row>
    <row r="1865" spans="1:11" x14ac:dyDescent="0.3">
      <c r="A1865" s="1">
        <v>36069</v>
      </c>
      <c r="B1865" t="s">
        <v>3166</v>
      </c>
      <c r="C1865" t="s">
        <v>3167</v>
      </c>
      <c r="D1865" s="3">
        <v>107931</v>
      </c>
      <c r="E1865" s="26">
        <v>644.07000000000005</v>
      </c>
      <c r="F1865" s="26">
        <f t="shared" si="58"/>
        <v>167.57650565932272</v>
      </c>
      <c r="G1865" s="21">
        <f>IF(F1865&lt;=86,Spectrum.Pricing.Table!$C$8, IF(F1865&lt;=499,Spectrum.Pricing.Table!$C$9,IF(F1865&lt;=999,Spectrum.Pricing.Table!$C$10,IF(F1865&gt;1000,Spectrum.Pricing.Table!$C$11))))</f>
        <v>0</v>
      </c>
      <c r="H1865" s="22" t="e">
        <f>VLOOKUP(G1865,Spectrum.Pricing.Table!$C$7:$H$11,3,0)</f>
        <v>#N/A</v>
      </c>
      <c r="I1865" s="28" t="e">
        <f>VLOOKUP(G1865,Spectrum.Pricing.Table!$C$7:$H$11,4,0)</f>
        <v>#N/A</v>
      </c>
      <c r="J1865" s="26">
        <v>70</v>
      </c>
      <c r="K1865" s="24" t="e">
        <f t="shared" si="59"/>
        <v>#N/A</v>
      </c>
    </row>
    <row r="1866" spans="1:11" x14ac:dyDescent="0.3">
      <c r="A1866" s="1">
        <v>36071</v>
      </c>
      <c r="B1866" t="s">
        <v>3168</v>
      </c>
      <c r="C1866" t="s">
        <v>437</v>
      </c>
      <c r="D1866" s="3">
        <v>372813</v>
      </c>
      <c r="E1866" s="26">
        <v>811.69</v>
      </c>
      <c r="F1866" s="26">
        <f t="shared" si="58"/>
        <v>459.30466064630582</v>
      </c>
      <c r="G1866" s="21">
        <f>IF(F1866&lt;=86,Spectrum.Pricing.Table!$C$8, IF(F1866&lt;=499,Spectrum.Pricing.Table!$C$9,IF(F1866&lt;=999,Spectrum.Pricing.Table!$C$10,IF(F1866&gt;1000,Spectrum.Pricing.Table!$C$11))))</f>
        <v>0</v>
      </c>
      <c r="H1866" s="22" t="e">
        <f>VLOOKUP(G1866,Spectrum.Pricing.Table!$C$7:$H$11,3,0)</f>
        <v>#N/A</v>
      </c>
      <c r="I1866" s="28" t="e">
        <f>VLOOKUP(G1866,Spectrum.Pricing.Table!$C$7:$H$11,4,0)</f>
        <v>#N/A</v>
      </c>
      <c r="J1866" s="26">
        <v>70</v>
      </c>
      <c r="K1866" s="24" t="e">
        <f t="shared" si="59"/>
        <v>#N/A</v>
      </c>
    </row>
    <row r="1867" spans="1:11" x14ac:dyDescent="0.3">
      <c r="A1867" s="1">
        <v>36073</v>
      </c>
      <c r="B1867" t="s">
        <v>3169</v>
      </c>
      <c r="C1867" t="s">
        <v>3170</v>
      </c>
      <c r="D1867" s="3">
        <v>42883</v>
      </c>
      <c r="E1867" s="26">
        <v>391.26</v>
      </c>
      <c r="F1867" s="26">
        <f t="shared" si="58"/>
        <v>109.60231048407708</v>
      </c>
      <c r="G1867" s="21">
        <f>IF(F1867&lt;=86,Spectrum.Pricing.Table!$C$8, IF(F1867&lt;=499,Spectrum.Pricing.Table!$C$9,IF(F1867&lt;=999,Spectrum.Pricing.Table!$C$10,IF(F1867&gt;1000,Spectrum.Pricing.Table!$C$11))))</f>
        <v>0</v>
      </c>
      <c r="H1867" s="22" t="e">
        <f>VLOOKUP(G1867,Spectrum.Pricing.Table!$C$7:$H$11,3,0)</f>
        <v>#N/A</v>
      </c>
      <c r="I1867" s="28" t="e">
        <f>VLOOKUP(G1867,Spectrum.Pricing.Table!$C$7:$H$11,4,0)</f>
        <v>#N/A</v>
      </c>
      <c r="J1867" s="26">
        <v>70</v>
      </c>
      <c r="K1867" s="24" t="e">
        <f t="shared" si="59"/>
        <v>#N/A</v>
      </c>
    </row>
    <row r="1868" spans="1:11" x14ac:dyDescent="0.3">
      <c r="A1868" s="1">
        <v>36075</v>
      </c>
      <c r="B1868" t="s">
        <v>3171</v>
      </c>
      <c r="C1868" t="s">
        <v>3172</v>
      </c>
      <c r="D1868" s="3">
        <v>122109</v>
      </c>
      <c r="E1868" s="26">
        <v>951.65</v>
      </c>
      <c r="F1868" s="26">
        <f t="shared" si="58"/>
        <v>128.31293017390848</v>
      </c>
      <c r="G1868" s="21">
        <f>IF(F1868&lt;=86,Spectrum.Pricing.Table!$C$8, IF(F1868&lt;=499,Spectrum.Pricing.Table!$C$9,IF(F1868&lt;=999,Spectrum.Pricing.Table!$C$10,IF(F1868&gt;1000,Spectrum.Pricing.Table!$C$11))))</f>
        <v>0</v>
      </c>
      <c r="H1868" s="22" t="e">
        <f>VLOOKUP(G1868,Spectrum.Pricing.Table!$C$7:$H$11,3,0)</f>
        <v>#N/A</v>
      </c>
      <c r="I1868" s="28" t="e">
        <f>VLOOKUP(G1868,Spectrum.Pricing.Table!$C$7:$H$11,4,0)</f>
        <v>#N/A</v>
      </c>
      <c r="J1868" s="26">
        <v>70</v>
      </c>
      <c r="K1868" s="24" t="e">
        <f t="shared" si="59"/>
        <v>#N/A</v>
      </c>
    </row>
    <row r="1869" spans="1:11" x14ac:dyDescent="0.3">
      <c r="A1869" s="1">
        <v>36077</v>
      </c>
      <c r="B1869" t="s">
        <v>3173</v>
      </c>
      <c r="C1869" t="s">
        <v>2284</v>
      </c>
      <c r="D1869" s="3">
        <v>62259</v>
      </c>
      <c r="E1869" s="26">
        <v>1001.7</v>
      </c>
      <c r="F1869" s="26">
        <f t="shared" si="58"/>
        <v>62.153339323150639</v>
      </c>
      <c r="G1869" s="21">
        <f>IF(F1869&lt;=86,Spectrum.Pricing.Table!$C$8, IF(F1869&lt;=499,Spectrum.Pricing.Table!$C$9,IF(F1869&lt;=999,Spectrum.Pricing.Table!$C$10,IF(F1869&gt;1000,Spectrum.Pricing.Table!$C$11))))</f>
        <v>0</v>
      </c>
      <c r="H1869" s="22" t="e">
        <f>VLOOKUP(G1869,Spectrum.Pricing.Table!$C$7:$H$11,3,0)</f>
        <v>#N/A</v>
      </c>
      <c r="I1869" s="28" t="e">
        <f>VLOOKUP(G1869,Spectrum.Pricing.Table!$C$7:$H$11,4,0)</f>
        <v>#N/A</v>
      </c>
      <c r="J1869" s="26">
        <v>70</v>
      </c>
      <c r="K1869" s="24" t="e">
        <f t="shared" si="59"/>
        <v>#N/A</v>
      </c>
    </row>
    <row r="1870" spans="1:11" x14ac:dyDescent="0.3">
      <c r="A1870" s="1">
        <v>36079</v>
      </c>
      <c r="B1870" t="s">
        <v>3174</v>
      </c>
      <c r="C1870" t="s">
        <v>745</v>
      </c>
      <c r="D1870" s="3">
        <v>99710</v>
      </c>
      <c r="E1870" s="26">
        <v>230.31</v>
      </c>
      <c r="F1870" s="26">
        <f t="shared" si="58"/>
        <v>432.93821371195344</v>
      </c>
      <c r="G1870" s="21">
        <f>IF(F1870&lt;=86,Spectrum.Pricing.Table!$C$8, IF(F1870&lt;=499,Spectrum.Pricing.Table!$C$9,IF(F1870&lt;=999,Spectrum.Pricing.Table!$C$10,IF(F1870&gt;1000,Spectrum.Pricing.Table!$C$11))))</f>
        <v>0</v>
      </c>
      <c r="H1870" s="22" t="e">
        <f>VLOOKUP(G1870,Spectrum.Pricing.Table!$C$7:$H$11,3,0)</f>
        <v>#N/A</v>
      </c>
      <c r="I1870" s="28" t="e">
        <f>VLOOKUP(G1870,Spectrum.Pricing.Table!$C$7:$H$11,4,0)</f>
        <v>#N/A</v>
      </c>
      <c r="J1870" s="26">
        <v>70</v>
      </c>
      <c r="K1870" s="24" t="e">
        <f t="shared" si="59"/>
        <v>#N/A</v>
      </c>
    </row>
    <row r="1871" spans="1:11" x14ac:dyDescent="0.3">
      <c r="A1871" s="1">
        <v>36081</v>
      </c>
      <c r="B1871" t="s">
        <v>3175</v>
      </c>
      <c r="C1871" t="s">
        <v>3176</v>
      </c>
      <c r="D1871" s="3">
        <v>2230722</v>
      </c>
      <c r="E1871" s="26">
        <v>108.53</v>
      </c>
      <c r="F1871" s="26">
        <f t="shared" si="58"/>
        <v>20553.966645167235</v>
      </c>
      <c r="G1871" s="21">
        <f>IF(F1871&lt;=86,Spectrum.Pricing.Table!$C$8, IF(F1871&lt;=499,Spectrum.Pricing.Table!$C$9,IF(F1871&lt;=999,Spectrum.Pricing.Table!$C$10,IF(F1871&gt;1000,Spectrum.Pricing.Table!$C$11))))</f>
        <v>0</v>
      </c>
      <c r="H1871" s="22" t="e">
        <f>VLOOKUP(G1871,Spectrum.Pricing.Table!$C$7:$H$11,3,0)</f>
        <v>#N/A</v>
      </c>
      <c r="I1871" s="28" t="e">
        <f>VLOOKUP(G1871,Spectrum.Pricing.Table!$C$7:$H$11,4,0)</f>
        <v>#N/A</v>
      </c>
      <c r="J1871" s="26">
        <v>70</v>
      </c>
      <c r="K1871" s="24" t="e">
        <f t="shared" si="59"/>
        <v>#N/A</v>
      </c>
    </row>
    <row r="1872" spans="1:11" x14ac:dyDescent="0.3">
      <c r="A1872" s="1">
        <v>36083</v>
      </c>
      <c r="B1872" t="s">
        <v>3177</v>
      </c>
      <c r="C1872" t="s">
        <v>3178</v>
      </c>
      <c r="D1872" s="3">
        <v>159429</v>
      </c>
      <c r="E1872" s="26">
        <v>652.42999999999995</v>
      </c>
      <c r="F1872" s="26">
        <f t="shared" si="58"/>
        <v>244.36184724798065</v>
      </c>
      <c r="G1872" s="21">
        <f>IF(F1872&lt;=86,Spectrum.Pricing.Table!$C$8, IF(F1872&lt;=499,Spectrum.Pricing.Table!$C$9,IF(F1872&lt;=999,Spectrum.Pricing.Table!$C$10,IF(F1872&gt;1000,Spectrum.Pricing.Table!$C$11))))</f>
        <v>0</v>
      </c>
      <c r="H1872" s="22" t="e">
        <f>VLOOKUP(G1872,Spectrum.Pricing.Table!$C$7:$H$11,3,0)</f>
        <v>#N/A</v>
      </c>
      <c r="I1872" s="28" t="e">
        <f>VLOOKUP(G1872,Spectrum.Pricing.Table!$C$7:$H$11,4,0)</f>
        <v>#N/A</v>
      </c>
      <c r="J1872" s="26">
        <v>70</v>
      </c>
      <c r="K1872" s="24" t="e">
        <f t="shared" si="59"/>
        <v>#N/A</v>
      </c>
    </row>
    <row r="1873" spans="1:11" x14ac:dyDescent="0.3">
      <c r="A1873" s="1">
        <v>36085</v>
      </c>
      <c r="B1873" t="s">
        <v>3179</v>
      </c>
      <c r="C1873" t="s">
        <v>974</v>
      </c>
      <c r="D1873" s="3">
        <v>468730</v>
      </c>
      <c r="E1873" s="26">
        <v>58.37</v>
      </c>
      <c r="F1873" s="26">
        <f t="shared" si="58"/>
        <v>8030.3237964707905</v>
      </c>
      <c r="G1873" s="21">
        <f>IF(F1873&lt;=86,Spectrum.Pricing.Table!$C$8, IF(F1873&lt;=499,Spectrum.Pricing.Table!$C$9,IF(F1873&lt;=999,Spectrum.Pricing.Table!$C$10,IF(F1873&gt;1000,Spectrum.Pricing.Table!$C$11))))</f>
        <v>0</v>
      </c>
      <c r="H1873" s="22" t="e">
        <f>VLOOKUP(G1873,Spectrum.Pricing.Table!$C$7:$H$11,3,0)</f>
        <v>#N/A</v>
      </c>
      <c r="I1873" s="28" t="e">
        <f>VLOOKUP(G1873,Spectrum.Pricing.Table!$C$7:$H$11,4,0)</f>
        <v>#N/A</v>
      </c>
      <c r="J1873" s="26">
        <v>70</v>
      </c>
      <c r="K1873" s="24" t="e">
        <f t="shared" si="59"/>
        <v>#N/A</v>
      </c>
    </row>
    <row r="1874" spans="1:11" x14ac:dyDescent="0.3">
      <c r="A1874" s="1">
        <v>36087</v>
      </c>
      <c r="B1874" t="s">
        <v>3180</v>
      </c>
      <c r="C1874" t="s">
        <v>3181</v>
      </c>
      <c r="D1874" s="3">
        <v>311687</v>
      </c>
      <c r="E1874" s="26">
        <v>173.55</v>
      </c>
      <c r="F1874" s="26">
        <f t="shared" si="58"/>
        <v>1795.9492941515412</v>
      </c>
      <c r="G1874" s="21">
        <f>IF(F1874&lt;=86,Spectrum.Pricing.Table!$C$8, IF(F1874&lt;=499,Spectrum.Pricing.Table!$C$9,IF(F1874&lt;=999,Spectrum.Pricing.Table!$C$10,IF(F1874&gt;1000,Spectrum.Pricing.Table!$C$11))))</f>
        <v>0</v>
      </c>
      <c r="H1874" s="22" t="e">
        <f>VLOOKUP(G1874,Spectrum.Pricing.Table!$C$7:$H$11,3,0)</f>
        <v>#N/A</v>
      </c>
      <c r="I1874" s="28" t="e">
        <f>VLOOKUP(G1874,Spectrum.Pricing.Table!$C$7:$H$11,4,0)</f>
        <v>#N/A</v>
      </c>
      <c r="J1874" s="26">
        <v>70</v>
      </c>
      <c r="K1874" s="24" t="e">
        <f t="shared" si="59"/>
        <v>#N/A</v>
      </c>
    </row>
    <row r="1875" spans="1:11" x14ac:dyDescent="0.3">
      <c r="A1875" s="1">
        <v>36091</v>
      </c>
      <c r="B1875" t="s">
        <v>3184</v>
      </c>
      <c r="C1875" t="s">
        <v>3185</v>
      </c>
      <c r="D1875" s="3">
        <v>219607</v>
      </c>
      <c r="E1875" s="26">
        <v>809.98</v>
      </c>
      <c r="F1875" s="26">
        <f t="shared" si="58"/>
        <v>271.1264475666066</v>
      </c>
      <c r="G1875" s="21">
        <f>IF(F1875&lt;=86,Spectrum.Pricing.Table!$C$8, IF(F1875&lt;=499,Spectrum.Pricing.Table!$C$9,IF(F1875&lt;=999,Spectrum.Pricing.Table!$C$10,IF(F1875&gt;1000,Spectrum.Pricing.Table!$C$11))))</f>
        <v>0</v>
      </c>
      <c r="H1875" s="22" t="e">
        <f>VLOOKUP(G1875,Spectrum.Pricing.Table!$C$7:$H$11,3,0)</f>
        <v>#N/A</v>
      </c>
      <c r="I1875" s="28" t="e">
        <f>VLOOKUP(G1875,Spectrum.Pricing.Table!$C$7:$H$11,4,0)</f>
        <v>#N/A</v>
      </c>
      <c r="J1875" s="26">
        <v>70</v>
      </c>
      <c r="K1875" s="24" t="e">
        <f t="shared" si="59"/>
        <v>#N/A</v>
      </c>
    </row>
    <row r="1876" spans="1:11" x14ac:dyDescent="0.3">
      <c r="A1876" s="1">
        <v>36093</v>
      </c>
      <c r="B1876" t="s">
        <v>3186</v>
      </c>
      <c r="C1876" t="s">
        <v>3187</v>
      </c>
      <c r="D1876" s="3">
        <v>154727</v>
      </c>
      <c r="E1876" s="26">
        <v>204.52</v>
      </c>
      <c r="F1876" s="26">
        <f t="shared" si="58"/>
        <v>756.53725796988067</v>
      </c>
      <c r="G1876" s="21">
        <f>IF(F1876&lt;=86,Spectrum.Pricing.Table!$C$8, IF(F1876&lt;=499,Spectrum.Pricing.Table!$C$9,IF(F1876&lt;=999,Spectrum.Pricing.Table!$C$10,IF(F1876&gt;1000,Spectrum.Pricing.Table!$C$11))))</f>
        <v>0</v>
      </c>
      <c r="H1876" s="22" t="e">
        <f>VLOOKUP(G1876,Spectrum.Pricing.Table!$C$7:$H$11,3,0)</f>
        <v>#N/A</v>
      </c>
      <c r="I1876" s="28" t="e">
        <f>VLOOKUP(G1876,Spectrum.Pricing.Table!$C$7:$H$11,4,0)</f>
        <v>#N/A</v>
      </c>
      <c r="J1876" s="26">
        <v>70</v>
      </c>
      <c r="K1876" s="24" t="e">
        <f t="shared" si="59"/>
        <v>#N/A</v>
      </c>
    </row>
    <row r="1877" spans="1:11" x14ac:dyDescent="0.3">
      <c r="A1877" s="1">
        <v>36095</v>
      </c>
      <c r="B1877" t="s">
        <v>3188</v>
      </c>
      <c r="C1877" t="s">
        <v>3189</v>
      </c>
      <c r="D1877" s="3">
        <v>32749</v>
      </c>
      <c r="E1877" s="26">
        <v>621.82000000000005</v>
      </c>
      <c r="F1877" s="26">
        <f t="shared" si="58"/>
        <v>52.666366472612651</v>
      </c>
      <c r="G1877" s="21">
        <f>IF(F1877&lt;=86,Spectrum.Pricing.Table!$C$8, IF(F1877&lt;=499,Spectrum.Pricing.Table!$C$9,IF(F1877&lt;=999,Spectrum.Pricing.Table!$C$10,IF(F1877&gt;1000,Spectrum.Pricing.Table!$C$11))))</f>
        <v>0</v>
      </c>
      <c r="H1877" s="22" t="e">
        <f>VLOOKUP(G1877,Spectrum.Pricing.Table!$C$7:$H$11,3,0)</f>
        <v>#N/A</v>
      </c>
      <c r="I1877" s="28" t="e">
        <f>VLOOKUP(G1877,Spectrum.Pricing.Table!$C$7:$H$11,4,0)</f>
        <v>#N/A</v>
      </c>
      <c r="J1877" s="26">
        <v>70</v>
      </c>
      <c r="K1877" s="24" t="e">
        <f t="shared" si="59"/>
        <v>#N/A</v>
      </c>
    </row>
    <row r="1878" spans="1:11" x14ac:dyDescent="0.3">
      <c r="A1878" s="1">
        <v>36097</v>
      </c>
      <c r="B1878" t="s">
        <v>3190</v>
      </c>
      <c r="C1878" t="s">
        <v>1266</v>
      </c>
      <c r="D1878" s="3">
        <v>18343</v>
      </c>
      <c r="E1878" s="26">
        <v>328.33</v>
      </c>
      <c r="F1878" s="26">
        <f t="shared" si="58"/>
        <v>55.86757225961685</v>
      </c>
      <c r="G1878" s="21">
        <f>IF(F1878&lt;=86,Spectrum.Pricing.Table!$C$8, IF(F1878&lt;=499,Spectrum.Pricing.Table!$C$9,IF(F1878&lt;=999,Spectrum.Pricing.Table!$C$10,IF(F1878&gt;1000,Spectrum.Pricing.Table!$C$11))))</f>
        <v>0</v>
      </c>
      <c r="H1878" s="22" t="e">
        <f>VLOOKUP(G1878,Spectrum.Pricing.Table!$C$7:$H$11,3,0)</f>
        <v>#N/A</v>
      </c>
      <c r="I1878" s="28" t="e">
        <f>VLOOKUP(G1878,Spectrum.Pricing.Table!$C$7:$H$11,4,0)</f>
        <v>#N/A</v>
      </c>
      <c r="J1878" s="26">
        <v>70</v>
      </c>
      <c r="K1878" s="24" t="e">
        <f t="shared" si="59"/>
        <v>#N/A</v>
      </c>
    </row>
    <row r="1879" spans="1:11" x14ac:dyDescent="0.3">
      <c r="A1879" s="1">
        <v>36099</v>
      </c>
      <c r="B1879" t="s">
        <v>3191</v>
      </c>
      <c r="C1879" t="s">
        <v>3192</v>
      </c>
      <c r="D1879" s="3">
        <v>35251</v>
      </c>
      <c r="E1879" s="26">
        <v>323.70999999999998</v>
      </c>
      <c r="F1879" s="26">
        <f t="shared" si="58"/>
        <v>108.89685212072534</v>
      </c>
      <c r="G1879" s="21">
        <f>IF(F1879&lt;=86,Spectrum.Pricing.Table!$C$8, IF(F1879&lt;=499,Spectrum.Pricing.Table!$C$9,IF(F1879&lt;=999,Spectrum.Pricing.Table!$C$10,IF(F1879&gt;1000,Spectrum.Pricing.Table!$C$11))))</f>
        <v>0</v>
      </c>
      <c r="H1879" s="22" t="e">
        <f>VLOOKUP(G1879,Spectrum.Pricing.Table!$C$7:$H$11,3,0)</f>
        <v>#N/A</v>
      </c>
      <c r="I1879" s="28" t="e">
        <f>VLOOKUP(G1879,Spectrum.Pricing.Table!$C$7:$H$11,4,0)</f>
        <v>#N/A</v>
      </c>
      <c r="J1879" s="26">
        <v>70</v>
      </c>
      <c r="K1879" s="24" t="e">
        <f t="shared" si="59"/>
        <v>#N/A</v>
      </c>
    </row>
    <row r="1880" spans="1:11" x14ac:dyDescent="0.3">
      <c r="A1880" s="1">
        <v>36089</v>
      </c>
      <c r="B1880" t="s">
        <v>3182</v>
      </c>
      <c r="C1880" t="s">
        <v>3183</v>
      </c>
      <c r="D1880" s="3">
        <v>111944</v>
      </c>
      <c r="E1880" s="26">
        <v>2680.38</v>
      </c>
      <c r="F1880" s="26">
        <f t="shared" si="58"/>
        <v>41.764227460285483</v>
      </c>
      <c r="G1880" s="21">
        <f>IF(F1880&lt;=86,Spectrum.Pricing.Table!$C$8, IF(F1880&lt;=499,Spectrum.Pricing.Table!$C$9,IF(F1880&lt;=999,Spectrum.Pricing.Table!$C$10,IF(F1880&gt;1000,Spectrum.Pricing.Table!$C$11))))</f>
        <v>0</v>
      </c>
      <c r="H1880" s="22" t="e">
        <f>VLOOKUP(G1880,Spectrum.Pricing.Table!$C$7:$H$11,3,0)</f>
        <v>#N/A</v>
      </c>
      <c r="I1880" s="28" t="e">
        <f>VLOOKUP(G1880,Spectrum.Pricing.Table!$C$7:$H$11,4,0)</f>
        <v>#N/A</v>
      </c>
      <c r="J1880" s="26">
        <v>70</v>
      </c>
      <c r="K1880" s="24" t="e">
        <f t="shared" si="59"/>
        <v>#N/A</v>
      </c>
    </row>
    <row r="1881" spans="1:11" x14ac:dyDescent="0.3">
      <c r="A1881" s="1">
        <v>36101</v>
      </c>
      <c r="B1881" t="s">
        <v>3193</v>
      </c>
      <c r="C1881" t="s">
        <v>1404</v>
      </c>
      <c r="D1881" s="3">
        <v>98990</v>
      </c>
      <c r="E1881" s="26">
        <v>1390.56</v>
      </c>
      <c r="F1881" s="26">
        <f t="shared" si="58"/>
        <v>71.187147623978831</v>
      </c>
      <c r="G1881" s="21">
        <f>IF(F1881&lt;=86,Spectrum.Pricing.Table!$C$8, IF(F1881&lt;=499,Spectrum.Pricing.Table!$C$9,IF(F1881&lt;=999,Spectrum.Pricing.Table!$C$10,IF(F1881&gt;1000,Spectrum.Pricing.Table!$C$11))))</f>
        <v>0</v>
      </c>
      <c r="H1881" s="22" t="e">
        <f>VLOOKUP(G1881,Spectrum.Pricing.Table!$C$7:$H$11,3,0)</f>
        <v>#N/A</v>
      </c>
      <c r="I1881" s="28" t="e">
        <f>VLOOKUP(G1881,Spectrum.Pricing.Table!$C$7:$H$11,4,0)</f>
        <v>#N/A</v>
      </c>
      <c r="J1881" s="26">
        <v>70</v>
      </c>
      <c r="K1881" s="24" t="e">
        <f t="shared" si="59"/>
        <v>#N/A</v>
      </c>
    </row>
    <row r="1882" spans="1:11" x14ac:dyDescent="0.3">
      <c r="A1882" s="1">
        <v>36103</v>
      </c>
      <c r="B1882" t="s">
        <v>3194</v>
      </c>
      <c r="C1882" t="s">
        <v>2157</v>
      </c>
      <c r="D1882" s="3">
        <v>1493350</v>
      </c>
      <c r="E1882" s="26">
        <v>912.05</v>
      </c>
      <c r="F1882" s="26">
        <f t="shared" si="58"/>
        <v>1637.3554081464833</v>
      </c>
      <c r="G1882" s="21">
        <f>IF(F1882&lt;=86,Spectrum.Pricing.Table!$C$8, IF(F1882&lt;=499,Spectrum.Pricing.Table!$C$9,IF(F1882&lt;=999,Spectrum.Pricing.Table!$C$10,IF(F1882&gt;1000,Spectrum.Pricing.Table!$C$11))))</f>
        <v>0</v>
      </c>
      <c r="H1882" s="22" t="e">
        <f>VLOOKUP(G1882,Spectrum.Pricing.Table!$C$7:$H$11,3,0)</f>
        <v>#N/A</v>
      </c>
      <c r="I1882" s="28" t="e">
        <f>VLOOKUP(G1882,Spectrum.Pricing.Table!$C$7:$H$11,4,0)</f>
        <v>#N/A</v>
      </c>
      <c r="J1882" s="26">
        <v>70</v>
      </c>
      <c r="K1882" s="24" t="e">
        <f t="shared" si="59"/>
        <v>#N/A</v>
      </c>
    </row>
    <row r="1883" spans="1:11" x14ac:dyDescent="0.3">
      <c r="A1883" s="1">
        <v>36105</v>
      </c>
      <c r="B1883" t="s">
        <v>3195</v>
      </c>
      <c r="C1883" t="s">
        <v>1406</v>
      </c>
      <c r="D1883" s="3">
        <v>77547</v>
      </c>
      <c r="E1883" s="26">
        <v>968.13</v>
      </c>
      <c r="F1883" s="26">
        <f t="shared" si="58"/>
        <v>80.099779988224725</v>
      </c>
      <c r="G1883" s="21">
        <f>IF(F1883&lt;=86,Spectrum.Pricing.Table!$C$8, IF(F1883&lt;=499,Spectrum.Pricing.Table!$C$9,IF(F1883&lt;=999,Spectrum.Pricing.Table!$C$10,IF(F1883&gt;1000,Spectrum.Pricing.Table!$C$11))))</f>
        <v>0</v>
      </c>
      <c r="H1883" s="22" t="e">
        <f>VLOOKUP(G1883,Spectrum.Pricing.Table!$C$7:$H$11,3,0)</f>
        <v>#N/A</v>
      </c>
      <c r="I1883" s="28" t="e">
        <f>VLOOKUP(G1883,Spectrum.Pricing.Table!$C$7:$H$11,4,0)</f>
        <v>#N/A</v>
      </c>
      <c r="J1883" s="26">
        <v>70</v>
      </c>
      <c r="K1883" s="24" t="e">
        <f t="shared" si="59"/>
        <v>#N/A</v>
      </c>
    </row>
    <row r="1884" spans="1:11" x14ac:dyDescent="0.3">
      <c r="A1884" s="1">
        <v>36107</v>
      </c>
      <c r="B1884" t="s">
        <v>3196</v>
      </c>
      <c r="C1884" t="s">
        <v>3197</v>
      </c>
      <c r="D1884" s="3">
        <v>51125</v>
      </c>
      <c r="E1884" s="26">
        <v>518.6</v>
      </c>
      <c r="F1884" s="26">
        <f t="shared" si="58"/>
        <v>98.582722715001921</v>
      </c>
      <c r="G1884" s="21">
        <f>IF(F1884&lt;=86,Spectrum.Pricing.Table!$C$8, IF(F1884&lt;=499,Spectrum.Pricing.Table!$C$9,IF(F1884&lt;=999,Spectrum.Pricing.Table!$C$10,IF(F1884&gt;1000,Spectrum.Pricing.Table!$C$11))))</f>
        <v>0</v>
      </c>
      <c r="H1884" s="22" t="e">
        <f>VLOOKUP(G1884,Spectrum.Pricing.Table!$C$7:$H$11,3,0)</f>
        <v>#N/A</v>
      </c>
      <c r="I1884" s="28" t="e">
        <f>VLOOKUP(G1884,Spectrum.Pricing.Table!$C$7:$H$11,4,0)</f>
        <v>#N/A</v>
      </c>
      <c r="J1884" s="26">
        <v>70</v>
      </c>
      <c r="K1884" s="24" t="e">
        <f t="shared" si="59"/>
        <v>#N/A</v>
      </c>
    </row>
    <row r="1885" spans="1:11" x14ac:dyDescent="0.3">
      <c r="A1885" s="1">
        <v>36109</v>
      </c>
      <c r="B1885" t="s">
        <v>3198</v>
      </c>
      <c r="C1885" t="s">
        <v>3199</v>
      </c>
      <c r="D1885" s="3">
        <v>101564</v>
      </c>
      <c r="E1885" s="26">
        <v>474.65</v>
      </c>
      <c r="F1885" s="26">
        <f t="shared" si="58"/>
        <v>213.97661434741389</v>
      </c>
      <c r="G1885" s="21">
        <f>IF(F1885&lt;=86,Spectrum.Pricing.Table!$C$8, IF(F1885&lt;=499,Spectrum.Pricing.Table!$C$9,IF(F1885&lt;=999,Spectrum.Pricing.Table!$C$10,IF(F1885&gt;1000,Spectrum.Pricing.Table!$C$11))))</f>
        <v>0</v>
      </c>
      <c r="H1885" s="22" t="e">
        <f>VLOOKUP(G1885,Spectrum.Pricing.Table!$C$7:$H$11,3,0)</f>
        <v>#N/A</v>
      </c>
      <c r="I1885" s="28" t="e">
        <f>VLOOKUP(G1885,Spectrum.Pricing.Table!$C$7:$H$11,4,0)</f>
        <v>#N/A</v>
      </c>
      <c r="J1885" s="26">
        <v>70</v>
      </c>
      <c r="K1885" s="24" t="e">
        <f t="shared" si="59"/>
        <v>#N/A</v>
      </c>
    </row>
    <row r="1886" spans="1:11" x14ac:dyDescent="0.3">
      <c r="A1886" s="1">
        <v>36111</v>
      </c>
      <c r="B1886" t="s">
        <v>3200</v>
      </c>
      <c r="C1886" t="s">
        <v>3201</v>
      </c>
      <c r="D1886" s="3">
        <v>182493</v>
      </c>
      <c r="E1886" s="26">
        <v>1124.24</v>
      </c>
      <c r="F1886" s="26">
        <f t="shared" si="58"/>
        <v>162.32566000142319</v>
      </c>
      <c r="G1886" s="21">
        <f>IF(F1886&lt;=86,Spectrum.Pricing.Table!$C$8, IF(F1886&lt;=499,Spectrum.Pricing.Table!$C$9,IF(F1886&lt;=999,Spectrum.Pricing.Table!$C$10,IF(F1886&gt;1000,Spectrum.Pricing.Table!$C$11))))</f>
        <v>0</v>
      </c>
      <c r="H1886" s="22" t="e">
        <f>VLOOKUP(G1886,Spectrum.Pricing.Table!$C$7:$H$11,3,0)</f>
        <v>#N/A</v>
      </c>
      <c r="I1886" s="28" t="e">
        <f>VLOOKUP(G1886,Spectrum.Pricing.Table!$C$7:$H$11,4,0)</f>
        <v>#N/A</v>
      </c>
      <c r="J1886" s="26">
        <v>70</v>
      </c>
      <c r="K1886" s="24" t="e">
        <f t="shared" si="59"/>
        <v>#N/A</v>
      </c>
    </row>
    <row r="1887" spans="1:11" x14ac:dyDescent="0.3">
      <c r="A1887" s="1">
        <v>36113</v>
      </c>
      <c r="B1887" t="s">
        <v>3202</v>
      </c>
      <c r="C1887" t="s">
        <v>1025</v>
      </c>
      <c r="D1887" s="3">
        <v>65707</v>
      </c>
      <c r="E1887" s="26">
        <v>866.95</v>
      </c>
      <c r="F1887" s="26">
        <f t="shared" si="58"/>
        <v>75.790991406655507</v>
      </c>
      <c r="G1887" s="21">
        <f>IF(F1887&lt;=86,Spectrum.Pricing.Table!$C$8, IF(F1887&lt;=499,Spectrum.Pricing.Table!$C$9,IF(F1887&lt;=999,Spectrum.Pricing.Table!$C$10,IF(F1887&gt;1000,Spectrum.Pricing.Table!$C$11))))</f>
        <v>0</v>
      </c>
      <c r="H1887" s="22" t="e">
        <f>VLOOKUP(G1887,Spectrum.Pricing.Table!$C$7:$H$11,3,0)</f>
        <v>#N/A</v>
      </c>
      <c r="I1887" s="28" t="e">
        <f>VLOOKUP(G1887,Spectrum.Pricing.Table!$C$7:$H$11,4,0)</f>
        <v>#N/A</v>
      </c>
      <c r="J1887" s="26">
        <v>70</v>
      </c>
      <c r="K1887" s="24" t="e">
        <f t="shared" si="59"/>
        <v>#N/A</v>
      </c>
    </row>
    <row r="1888" spans="1:11" x14ac:dyDescent="0.3">
      <c r="A1888" s="1">
        <v>36115</v>
      </c>
      <c r="B1888" t="s">
        <v>3203</v>
      </c>
      <c r="C1888" t="s">
        <v>142</v>
      </c>
      <c r="D1888" s="3">
        <v>63216</v>
      </c>
      <c r="E1888" s="26">
        <v>831.18</v>
      </c>
      <c r="F1888" s="26">
        <f t="shared" si="58"/>
        <v>76.055728001154989</v>
      </c>
      <c r="G1888" s="21">
        <f>IF(F1888&lt;=86,Spectrum.Pricing.Table!$C$8, IF(F1888&lt;=499,Spectrum.Pricing.Table!$C$9,IF(F1888&lt;=999,Spectrum.Pricing.Table!$C$10,IF(F1888&gt;1000,Spectrum.Pricing.Table!$C$11))))</f>
        <v>0</v>
      </c>
      <c r="H1888" s="22" t="e">
        <f>VLOOKUP(G1888,Spectrum.Pricing.Table!$C$7:$H$11,3,0)</f>
        <v>#N/A</v>
      </c>
      <c r="I1888" s="28" t="e">
        <f>VLOOKUP(G1888,Spectrum.Pricing.Table!$C$7:$H$11,4,0)</f>
        <v>#N/A</v>
      </c>
      <c r="J1888" s="26">
        <v>70</v>
      </c>
      <c r="K1888" s="24" t="e">
        <f t="shared" si="59"/>
        <v>#N/A</v>
      </c>
    </row>
    <row r="1889" spans="1:11" x14ac:dyDescent="0.3">
      <c r="A1889" s="1">
        <v>36117</v>
      </c>
      <c r="B1889" t="s">
        <v>3204</v>
      </c>
      <c r="C1889" t="s">
        <v>1028</v>
      </c>
      <c r="D1889" s="3">
        <v>93772</v>
      </c>
      <c r="E1889" s="26">
        <v>603.83000000000004</v>
      </c>
      <c r="F1889" s="26">
        <f t="shared" si="58"/>
        <v>155.29536458937116</v>
      </c>
      <c r="G1889" s="21">
        <f>IF(F1889&lt;=86,Spectrum.Pricing.Table!$C$8, IF(F1889&lt;=499,Spectrum.Pricing.Table!$C$9,IF(F1889&lt;=999,Spectrum.Pricing.Table!$C$10,IF(F1889&gt;1000,Spectrum.Pricing.Table!$C$11))))</f>
        <v>0</v>
      </c>
      <c r="H1889" s="22" t="e">
        <f>VLOOKUP(G1889,Spectrum.Pricing.Table!$C$7:$H$11,3,0)</f>
        <v>#N/A</v>
      </c>
      <c r="I1889" s="28" t="e">
        <f>VLOOKUP(G1889,Spectrum.Pricing.Table!$C$7:$H$11,4,0)</f>
        <v>#N/A</v>
      </c>
      <c r="J1889" s="26">
        <v>70</v>
      </c>
      <c r="K1889" s="24" t="e">
        <f t="shared" si="59"/>
        <v>#N/A</v>
      </c>
    </row>
    <row r="1890" spans="1:11" x14ac:dyDescent="0.3">
      <c r="A1890" s="1">
        <v>36119</v>
      </c>
      <c r="B1890" t="s">
        <v>3205</v>
      </c>
      <c r="C1890" t="s">
        <v>3206</v>
      </c>
      <c r="D1890" s="3">
        <v>949113</v>
      </c>
      <c r="E1890" s="26">
        <v>430.5</v>
      </c>
      <c r="F1890" s="26">
        <f t="shared" si="58"/>
        <v>2204.6759581881533</v>
      </c>
      <c r="G1890" s="21">
        <f>IF(F1890&lt;=86,Spectrum.Pricing.Table!$C$8, IF(F1890&lt;=499,Spectrum.Pricing.Table!$C$9,IF(F1890&lt;=999,Spectrum.Pricing.Table!$C$10,IF(F1890&gt;1000,Spectrum.Pricing.Table!$C$11))))</f>
        <v>0</v>
      </c>
      <c r="H1890" s="22" t="e">
        <f>VLOOKUP(G1890,Spectrum.Pricing.Table!$C$7:$H$11,3,0)</f>
        <v>#N/A</v>
      </c>
      <c r="I1890" s="28" t="e">
        <f>VLOOKUP(G1890,Spectrum.Pricing.Table!$C$7:$H$11,4,0)</f>
        <v>#N/A</v>
      </c>
      <c r="J1890" s="26">
        <v>70</v>
      </c>
      <c r="K1890" s="24" t="e">
        <f t="shared" si="59"/>
        <v>#N/A</v>
      </c>
    </row>
    <row r="1891" spans="1:11" x14ac:dyDescent="0.3">
      <c r="A1891" s="1">
        <v>36121</v>
      </c>
      <c r="B1891" t="s">
        <v>3207</v>
      </c>
      <c r="C1891" t="s">
        <v>3208</v>
      </c>
      <c r="D1891" s="3">
        <v>42155</v>
      </c>
      <c r="E1891" s="26">
        <v>592.75</v>
      </c>
      <c r="F1891" s="26">
        <f t="shared" si="58"/>
        <v>71.117671868409957</v>
      </c>
      <c r="G1891" s="21">
        <f>IF(F1891&lt;=86,Spectrum.Pricing.Table!$C$8, IF(F1891&lt;=499,Spectrum.Pricing.Table!$C$9,IF(F1891&lt;=999,Spectrum.Pricing.Table!$C$10,IF(F1891&gt;1000,Spectrum.Pricing.Table!$C$11))))</f>
        <v>0</v>
      </c>
      <c r="H1891" s="22" t="e">
        <f>VLOOKUP(G1891,Spectrum.Pricing.Table!$C$7:$H$11,3,0)</f>
        <v>#N/A</v>
      </c>
      <c r="I1891" s="28" t="e">
        <f>VLOOKUP(G1891,Spectrum.Pricing.Table!$C$7:$H$11,4,0)</f>
        <v>#N/A</v>
      </c>
      <c r="J1891" s="26">
        <v>70</v>
      </c>
      <c r="K1891" s="24" t="e">
        <f t="shared" si="59"/>
        <v>#N/A</v>
      </c>
    </row>
    <row r="1892" spans="1:11" x14ac:dyDescent="0.3">
      <c r="A1892" s="1">
        <v>36123</v>
      </c>
      <c r="B1892" t="s">
        <v>3209</v>
      </c>
      <c r="C1892" t="s">
        <v>3210</v>
      </c>
      <c r="D1892" s="3">
        <v>25348</v>
      </c>
      <c r="E1892" s="26">
        <v>338.14</v>
      </c>
      <c r="F1892" s="26">
        <f t="shared" si="58"/>
        <v>74.963033063228252</v>
      </c>
      <c r="G1892" s="21">
        <f>IF(F1892&lt;=86,Spectrum.Pricing.Table!$C$8, IF(F1892&lt;=499,Spectrum.Pricing.Table!$C$9,IF(F1892&lt;=999,Spectrum.Pricing.Table!$C$10,IF(F1892&gt;1000,Spectrum.Pricing.Table!$C$11))))</f>
        <v>0</v>
      </c>
      <c r="H1892" s="22" t="e">
        <f>VLOOKUP(G1892,Spectrum.Pricing.Table!$C$7:$H$11,3,0)</f>
        <v>#N/A</v>
      </c>
      <c r="I1892" s="28" t="e">
        <f>VLOOKUP(G1892,Spectrum.Pricing.Table!$C$7:$H$11,4,0)</f>
        <v>#N/A</v>
      </c>
      <c r="J1892" s="26">
        <v>70</v>
      </c>
      <c r="K1892" s="24" t="e">
        <f t="shared" si="59"/>
        <v>#N/A</v>
      </c>
    </row>
    <row r="1893" spans="1:11" x14ac:dyDescent="0.3">
      <c r="A1893" s="1">
        <v>37001</v>
      </c>
      <c r="B1893" t="s">
        <v>3213</v>
      </c>
      <c r="C1893" t="s">
        <v>3214</v>
      </c>
      <c r="D1893" s="3">
        <v>151131</v>
      </c>
      <c r="E1893" s="26">
        <v>423.94</v>
      </c>
      <c r="F1893" s="26">
        <f t="shared" si="58"/>
        <v>356.4914846440534</v>
      </c>
      <c r="G1893" s="21">
        <f>IF(F1893&lt;=86,Spectrum.Pricing.Table!$C$8, IF(F1893&lt;=499,Spectrum.Pricing.Table!$C$9,IF(F1893&lt;=999,Spectrum.Pricing.Table!$C$10,IF(F1893&gt;1000,Spectrum.Pricing.Table!$C$11))))</f>
        <v>0</v>
      </c>
      <c r="H1893" s="22" t="e">
        <f>VLOOKUP(G1893,Spectrum.Pricing.Table!$C$7:$H$11,3,0)</f>
        <v>#N/A</v>
      </c>
      <c r="I1893" s="28" t="e">
        <f>VLOOKUP(G1893,Spectrum.Pricing.Table!$C$7:$H$11,4,0)</f>
        <v>#N/A</v>
      </c>
      <c r="J1893" s="26">
        <v>70</v>
      </c>
      <c r="K1893" s="24" t="e">
        <f t="shared" si="59"/>
        <v>#N/A</v>
      </c>
    </row>
    <row r="1894" spans="1:11" x14ac:dyDescent="0.3">
      <c r="A1894" s="1">
        <v>37003</v>
      </c>
      <c r="B1894" t="s">
        <v>3215</v>
      </c>
      <c r="C1894" t="s">
        <v>1140</v>
      </c>
      <c r="D1894" s="3">
        <v>37198</v>
      </c>
      <c r="E1894" s="26">
        <v>259.99</v>
      </c>
      <c r="F1894" s="26">
        <f t="shared" si="58"/>
        <v>143.07473364360166</v>
      </c>
      <c r="G1894" s="21">
        <f>IF(F1894&lt;=86,Spectrum.Pricing.Table!$C$8, IF(F1894&lt;=499,Spectrum.Pricing.Table!$C$9,IF(F1894&lt;=999,Spectrum.Pricing.Table!$C$10,IF(F1894&gt;1000,Spectrum.Pricing.Table!$C$11))))</f>
        <v>0</v>
      </c>
      <c r="H1894" s="22" t="e">
        <f>VLOOKUP(G1894,Spectrum.Pricing.Table!$C$7:$H$11,3,0)</f>
        <v>#N/A</v>
      </c>
      <c r="I1894" s="28" t="e">
        <f>VLOOKUP(G1894,Spectrum.Pricing.Table!$C$7:$H$11,4,0)</f>
        <v>#N/A</v>
      </c>
      <c r="J1894" s="26">
        <v>70</v>
      </c>
      <c r="K1894" s="24" t="e">
        <f t="shared" si="59"/>
        <v>#N/A</v>
      </c>
    </row>
    <row r="1895" spans="1:11" x14ac:dyDescent="0.3">
      <c r="A1895" s="1">
        <v>37005</v>
      </c>
      <c r="B1895" t="s">
        <v>3216</v>
      </c>
      <c r="C1895" t="s">
        <v>3217</v>
      </c>
      <c r="D1895" s="3">
        <v>11155</v>
      </c>
      <c r="E1895" s="26">
        <v>235.06</v>
      </c>
      <c r="F1895" s="26">
        <f t="shared" si="58"/>
        <v>47.455968688845402</v>
      </c>
      <c r="G1895" s="21">
        <f>IF(F1895&lt;=86,Spectrum.Pricing.Table!$C$8, IF(F1895&lt;=499,Spectrum.Pricing.Table!$C$9,IF(F1895&lt;=999,Spectrum.Pricing.Table!$C$10,IF(F1895&gt;1000,Spectrum.Pricing.Table!$C$11))))</f>
        <v>0</v>
      </c>
      <c r="H1895" s="22" t="e">
        <f>VLOOKUP(G1895,Spectrum.Pricing.Table!$C$7:$H$11,3,0)</f>
        <v>#N/A</v>
      </c>
      <c r="I1895" s="28" t="e">
        <f>VLOOKUP(G1895,Spectrum.Pricing.Table!$C$7:$H$11,4,0)</f>
        <v>#N/A</v>
      </c>
      <c r="J1895" s="26">
        <v>70</v>
      </c>
      <c r="K1895" s="24" t="e">
        <f t="shared" si="59"/>
        <v>#N/A</v>
      </c>
    </row>
    <row r="1896" spans="1:11" x14ac:dyDescent="0.3">
      <c r="A1896" s="1">
        <v>37007</v>
      </c>
      <c r="B1896" t="s">
        <v>3218</v>
      </c>
      <c r="C1896" t="s">
        <v>3219</v>
      </c>
      <c r="D1896" s="3">
        <v>26948</v>
      </c>
      <c r="E1896" s="26">
        <v>531.45000000000005</v>
      </c>
      <c r="F1896" s="26">
        <f t="shared" si="58"/>
        <v>50.706557531282336</v>
      </c>
      <c r="G1896" s="21">
        <f>IF(F1896&lt;=86,Spectrum.Pricing.Table!$C$8, IF(F1896&lt;=499,Spectrum.Pricing.Table!$C$9,IF(F1896&lt;=999,Spectrum.Pricing.Table!$C$10,IF(F1896&gt;1000,Spectrum.Pricing.Table!$C$11))))</f>
        <v>0</v>
      </c>
      <c r="H1896" s="22" t="e">
        <f>VLOOKUP(G1896,Spectrum.Pricing.Table!$C$7:$H$11,3,0)</f>
        <v>#N/A</v>
      </c>
      <c r="I1896" s="28" t="e">
        <f>VLOOKUP(G1896,Spectrum.Pricing.Table!$C$7:$H$11,4,0)</f>
        <v>#N/A</v>
      </c>
      <c r="J1896" s="26">
        <v>70</v>
      </c>
      <c r="K1896" s="24" t="e">
        <f t="shared" si="59"/>
        <v>#N/A</v>
      </c>
    </row>
    <row r="1897" spans="1:11" x14ac:dyDescent="0.3">
      <c r="A1897" s="1">
        <v>37009</v>
      </c>
      <c r="B1897" t="s">
        <v>3220</v>
      </c>
      <c r="C1897" t="s">
        <v>3221</v>
      </c>
      <c r="D1897" s="3">
        <v>27281</v>
      </c>
      <c r="E1897" s="26">
        <v>426.13</v>
      </c>
      <c r="F1897" s="26">
        <f t="shared" si="58"/>
        <v>64.020369370849266</v>
      </c>
      <c r="G1897" s="21">
        <f>IF(F1897&lt;=86,Spectrum.Pricing.Table!$C$8, IF(F1897&lt;=499,Spectrum.Pricing.Table!$C$9,IF(F1897&lt;=999,Spectrum.Pricing.Table!$C$10,IF(F1897&gt;1000,Spectrum.Pricing.Table!$C$11))))</f>
        <v>0</v>
      </c>
      <c r="H1897" s="22" t="e">
        <f>VLOOKUP(G1897,Spectrum.Pricing.Table!$C$7:$H$11,3,0)</f>
        <v>#N/A</v>
      </c>
      <c r="I1897" s="28" t="e">
        <f>VLOOKUP(G1897,Spectrum.Pricing.Table!$C$7:$H$11,4,0)</f>
        <v>#N/A</v>
      </c>
      <c r="J1897" s="26">
        <v>70</v>
      </c>
      <c r="K1897" s="24" t="e">
        <f t="shared" si="59"/>
        <v>#N/A</v>
      </c>
    </row>
    <row r="1898" spans="1:11" x14ac:dyDescent="0.3">
      <c r="A1898" s="1">
        <v>37011</v>
      </c>
      <c r="B1898" t="s">
        <v>3222</v>
      </c>
      <c r="C1898" t="s">
        <v>3223</v>
      </c>
      <c r="D1898" s="3">
        <v>17797</v>
      </c>
      <c r="E1898" s="26">
        <v>247.09</v>
      </c>
      <c r="F1898" s="26">
        <f t="shared" si="58"/>
        <v>72.026387146383911</v>
      </c>
      <c r="G1898" s="21">
        <f>IF(F1898&lt;=86,Spectrum.Pricing.Table!$C$8, IF(F1898&lt;=499,Spectrum.Pricing.Table!$C$9,IF(F1898&lt;=999,Spectrum.Pricing.Table!$C$10,IF(F1898&gt;1000,Spectrum.Pricing.Table!$C$11))))</f>
        <v>0</v>
      </c>
      <c r="H1898" s="22" t="e">
        <f>VLOOKUP(G1898,Spectrum.Pricing.Table!$C$7:$H$11,3,0)</f>
        <v>#N/A</v>
      </c>
      <c r="I1898" s="28" t="e">
        <f>VLOOKUP(G1898,Spectrum.Pricing.Table!$C$7:$H$11,4,0)</f>
        <v>#N/A</v>
      </c>
      <c r="J1898" s="26">
        <v>70</v>
      </c>
      <c r="K1898" s="24" t="e">
        <f t="shared" si="59"/>
        <v>#N/A</v>
      </c>
    </row>
    <row r="1899" spans="1:11" x14ac:dyDescent="0.3">
      <c r="A1899" s="1">
        <v>37013</v>
      </c>
      <c r="B1899" t="s">
        <v>3224</v>
      </c>
      <c r="C1899" t="s">
        <v>3225</v>
      </c>
      <c r="D1899" s="3">
        <v>47759</v>
      </c>
      <c r="E1899" s="26">
        <v>827.19</v>
      </c>
      <c r="F1899" s="26">
        <f t="shared" si="58"/>
        <v>57.736432983957734</v>
      </c>
      <c r="G1899" s="21">
        <f>IF(F1899&lt;=86,Spectrum.Pricing.Table!$C$8, IF(F1899&lt;=499,Spectrum.Pricing.Table!$C$9,IF(F1899&lt;=999,Spectrum.Pricing.Table!$C$10,IF(F1899&gt;1000,Spectrum.Pricing.Table!$C$11))))</f>
        <v>0</v>
      </c>
      <c r="H1899" s="22" t="e">
        <f>VLOOKUP(G1899,Spectrum.Pricing.Table!$C$7:$H$11,3,0)</f>
        <v>#N/A</v>
      </c>
      <c r="I1899" s="28" t="e">
        <f>VLOOKUP(G1899,Spectrum.Pricing.Table!$C$7:$H$11,4,0)</f>
        <v>#N/A</v>
      </c>
      <c r="J1899" s="26">
        <v>70</v>
      </c>
      <c r="K1899" s="24" t="e">
        <f t="shared" si="59"/>
        <v>#N/A</v>
      </c>
    </row>
    <row r="1900" spans="1:11" x14ac:dyDescent="0.3">
      <c r="A1900" s="1">
        <v>37015</v>
      </c>
      <c r="B1900" t="s">
        <v>3226</v>
      </c>
      <c r="C1900" t="s">
        <v>3227</v>
      </c>
      <c r="D1900" s="3">
        <v>21282</v>
      </c>
      <c r="E1900" s="26">
        <v>699.27</v>
      </c>
      <c r="F1900" s="26">
        <f t="shared" si="58"/>
        <v>30.434596078767857</v>
      </c>
      <c r="G1900" s="21">
        <f>IF(F1900&lt;=86,Spectrum.Pricing.Table!$C$8, IF(F1900&lt;=499,Spectrum.Pricing.Table!$C$9,IF(F1900&lt;=999,Spectrum.Pricing.Table!$C$10,IF(F1900&gt;1000,Spectrum.Pricing.Table!$C$11))))</f>
        <v>0</v>
      </c>
      <c r="H1900" s="22" t="e">
        <f>VLOOKUP(G1900,Spectrum.Pricing.Table!$C$7:$H$11,3,0)</f>
        <v>#N/A</v>
      </c>
      <c r="I1900" s="28" t="e">
        <f>VLOOKUP(G1900,Spectrum.Pricing.Table!$C$7:$H$11,4,0)</f>
        <v>#N/A</v>
      </c>
      <c r="J1900" s="26">
        <v>70</v>
      </c>
      <c r="K1900" s="24" t="e">
        <f t="shared" si="59"/>
        <v>#N/A</v>
      </c>
    </row>
    <row r="1901" spans="1:11" x14ac:dyDescent="0.3">
      <c r="A1901" s="1">
        <v>37017</v>
      </c>
      <c r="B1901" t="s">
        <v>3228</v>
      </c>
      <c r="C1901" t="s">
        <v>3229</v>
      </c>
      <c r="D1901" s="3">
        <v>35190</v>
      </c>
      <c r="E1901" s="26">
        <v>874.33</v>
      </c>
      <c r="F1901" s="26">
        <f t="shared" si="58"/>
        <v>40.247961296078138</v>
      </c>
      <c r="G1901" s="21">
        <f>IF(F1901&lt;=86,Spectrum.Pricing.Table!$C$8, IF(F1901&lt;=499,Spectrum.Pricing.Table!$C$9,IF(F1901&lt;=999,Spectrum.Pricing.Table!$C$10,IF(F1901&gt;1000,Spectrum.Pricing.Table!$C$11))))</f>
        <v>0</v>
      </c>
      <c r="H1901" s="22" t="e">
        <f>VLOOKUP(G1901,Spectrum.Pricing.Table!$C$7:$H$11,3,0)</f>
        <v>#N/A</v>
      </c>
      <c r="I1901" s="28" t="e">
        <f>VLOOKUP(G1901,Spectrum.Pricing.Table!$C$7:$H$11,4,0)</f>
        <v>#N/A</v>
      </c>
      <c r="J1901" s="26">
        <v>70</v>
      </c>
      <c r="K1901" s="24" t="e">
        <f t="shared" si="59"/>
        <v>#N/A</v>
      </c>
    </row>
    <row r="1902" spans="1:11" x14ac:dyDescent="0.3">
      <c r="A1902" s="1">
        <v>37019</v>
      </c>
      <c r="B1902" t="s">
        <v>3230</v>
      </c>
      <c r="C1902" t="s">
        <v>3231</v>
      </c>
      <c r="D1902" s="3">
        <v>107431</v>
      </c>
      <c r="E1902" s="26">
        <v>846.97</v>
      </c>
      <c r="F1902" s="26">
        <f t="shared" si="58"/>
        <v>126.84156463629172</v>
      </c>
      <c r="G1902" s="21">
        <f>IF(F1902&lt;=86,Spectrum.Pricing.Table!$C$8, IF(F1902&lt;=499,Spectrum.Pricing.Table!$C$9,IF(F1902&lt;=999,Spectrum.Pricing.Table!$C$10,IF(F1902&gt;1000,Spectrum.Pricing.Table!$C$11))))</f>
        <v>0</v>
      </c>
      <c r="H1902" s="22" t="e">
        <f>VLOOKUP(G1902,Spectrum.Pricing.Table!$C$7:$H$11,3,0)</f>
        <v>#N/A</v>
      </c>
      <c r="I1902" s="28" t="e">
        <f>VLOOKUP(G1902,Spectrum.Pricing.Table!$C$7:$H$11,4,0)</f>
        <v>#N/A</v>
      </c>
      <c r="J1902" s="26">
        <v>70</v>
      </c>
      <c r="K1902" s="24" t="e">
        <f t="shared" si="59"/>
        <v>#N/A</v>
      </c>
    </row>
    <row r="1903" spans="1:11" x14ac:dyDescent="0.3">
      <c r="A1903" s="1">
        <v>37021</v>
      </c>
      <c r="B1903" t="s">
        <v>3232</v>
      </c>
      <c r="C1903" t="s">
        <v>3233</v>
      </c>
      <c r="D1903" s="3">
        <v>238318</v>
      </c>
      <c r="E1903" s="26">
        <v>656.67</v>
      </c>
      <c r="F1903" s="26">
        <f t="shared" si="58"/>
        <v>362.91896995446729</v>
      </c>
      <c r="G1903" s="21">
        <f>IF(F1903&lt;=86,Spectrum.Pricing.Table!$C$8, IF(F1903&lt;=499,Spectrum.Pricing.Table!$C$9,IF(F1903&lt;=999,Spectrum.Pricing.Table!$C$10,IF(F1903&gt;1000,Spectrum.Pricing.Table!$C$11))))</f>
        <v>0</v>
      </c>
      <c r="H1903" s="22" t="e">
        <f>VLOOKUP(G1903,Spectrum.Pricing.Table!$C$7:$H$11,3,0)</f>
        <v>#N/A</v>
      </c>
      <c r="I1903" s="28" t="e">
        <f>VLOOKUP(G1903,Spectrum.Pricing.Table!$C$7:$H$11,4,0)</f>
        <v>#N/A</v>
      </c>
      <c r="J1903" s="26">
        <v>70</v>
      </c>
      <c r="K1903" s="24" t="e">
        <f t="shared" si="59"/>
        <v>#N/A</v>
      </c>
    </row>
    <row r="1904" spans="1:11" x14ac:dyDescent="0.3">
      <c r="A1904" s="1">
        <v>37023</v>
      </c>
      <c r="B1904" t="s">
        <v>3234</v>
      </c>
      <c r="C1904" t="s">
        <v>802</v>
      </c>
      <c r="D1904" s="3">
        <v>90912</v>
      </c>
      <c r="E1904" s="26">
        <v>507.1</v>
      </c>
      <c r="F1904" s="26">
        <f t="shared" si="58"/>
        <v>179.27824886610136</v>
      </c>
      <c r="G1904" s="21">
        <f>IF(F1904&lt;=86,Spectrum.Pricing.Table!$C$8, IF(F1904&lt;=499,Spectrum.Pricing.Table!$C$9,IF(F1904&lt;=999,Spectrum.Pricing.Table!$C$10,IF(F1904&gt;1000,Spectrum.Pricing.Table!$C$11))))</f>
        <v>0</v>
      </c>
      <c r="H1904" s="22" t="e">
        <f>VLOOKUP(G1904,Spectrum.Pricing.Table!$C$7:$H$11,3,0)</f>
        <v>#N/A</v>
      </c>
      <c r="I1904" s="28" t="e">
        <f>VLOOKUP(G1904,Spectrum.Pricing.Table!$C$7:$H$11,4,0)</f>
        <v>#N/A</v>
      </c>
      <c r="J1904" s="26">
        <v>70</v>
      </c>
      <c r="K1904" s="24" t="e">
        <f t="shared" si="59"/>
        <v>#N/A</v>
      </c>
    </row>
    <row r="1905" spans="1:11" x14ac:dyDescent="0.3">
      <c r="A1905" s="1">
        <v>37025</v>
      </c>
      <c r="B1905" t="s">
        <v>3235</v>
      </c>
      <c r="C1905" t="s">
        <v>3236</v>
      </c>
      <c r="D1905" s="3">
        <v>178011</v>
      </c>
      <c r="E1905" s="26">
        <v>361.75</v>
      </c>
      <c r="F1905" s="26">
        <f t="shared" si="58"/>
        <v>492.08293020041464</v>
      </c>
      <c r="G1905" s="21">
        <f>IF(F1905&lt;=86,Spectrum.Pricing.Table!$C$8, IF(F1905&lt;=499,Spectrum.Pricing.Table!$C$9,IF(F1905&lt;=999,Spectrum.Pricing.Table!$C$10,IF(F1905&gt;1000,Spectrum.Pricing.Table!$C$11))))</f>
        <v>0</v>
      </c>
      <c r="H1905" s="22" t="e">
        <f>VLOOKUP(G1905,Spectrum.Pricing.Table!$C$7:$H$11,3,0)</f>
        <v>#N/A</v>
      </c>
      <c r="I1905" s="28" t="e">
        <f>VLOOKUP(G1905,Spectrum.Pricing.Table!$C$7:$H$11,4,0)</f>
        <v>#N/A</v>
      </c>
      <c r="J1905" s="26">
        <v>70</v>
      </c>
      <c r="K1905" s="24" t="e">
        <f t="shared" si="59"/>
        <v>#N/A</v>
      </c>
    </row>
    <row r="1906" spans="1:11" x14ac:dyDescent="0.3">
      <c r="A1906" s="1">
        <v>37027</v>
      </c>
      <c r="B1906" t="s">
        <v>3237</v>
      </c>
      <c r="C1906" t="s">
        <v>1780</v>
      </c>
      <c r="D1906" s="3">
        <v>83029</v>
      </c>
      <c r="E1906" s="26">
        <v>471.57</v>
      </c>
      <c r="F1906" s="26">
        <f t="shared" si="58"/>
        <v>176.06930042199463</v>
      </c>
      <c r="G1906" s="21">
        <f>IF(F1906&lt;=86,Spectrum.Pricing.Table!$C$8, IF(F1906&lt;=499,Spectrum.Pricing.Table!$C$9,IF(F1906&lt;=999,Spectrum.Pricing.Table!$C$10,IF(F1906&gt;1000,Spectrum.Pricing.Table!$C$11))))</f>
        <v>0</v>
      </c>
      <c r="H1906" s="22" t="e">
        <f>VLOOKUP(G1906,Spectrum.Pricing.Table!$C$7:$H$11,3,0)</f>
        <v>#N/A</v>
      </c>
      <c r="I1906" s="28" t="e">
        <f>VLOOKUP(G1906,Spectrum.Pricing.Table!$C$7:$H$11,4,0)</f>
        <v>#N/A</v>
      </c>
      <c r="J1906" s="26">
        <v>70</v>
      </c>
      <c r="K1906" s="24" t="e">
        <f t="shared" si="59"/>
        <v>#N/A</v>
      </c>
    </row>
    <row r="1907" spans="1:11" x14ac:dyDescent="0.3">
      <c r="A1907" s="1">
        <v>37029</v>
      </c>
      <c r="B1907" t="s">
        <v>3238</v>
      </c>
      <c r="C1907" t="s">
        <v>807</v>
      </c>
      <c r="D1907" s="3">
        <v>9980</v>
      </c>
      <c r="E1907" s="26">
        <v>240.56</v>
      </c>
      <c r="F1907" s="26">
        <f t="shared" si="58"/>
        <v>41.4865314266711</v>
      </c>
      <c r="G1907" s="21">
        <f>IF(F1907&lt;=86,Spectrum.Pricing.Table!$C$8, IF(F1907&lt;=499,Spectrum.Pricing.Table!$C$9,IF(F1907&lt;=999,Spectrum.Pricing.Table!$C$10,IF(F1907&gt;1000,Spectrum.Pricing.Table!$C$11))))</f>
        <v>0</v>
      </c>
      <c r="H1907" s="22" t="e">
        <f>VLOOKUP(G1907,Spectrum.Pricing.Table!$C$7:$H$11,3,0)</f>
        <v>#N/A</v>
      </c>
      <c r="I1907" s="28" t="e">
        <f>VLOOKUP(G1907,Spectrum.Pricing.Table!$C$7:$H$11,4,0)</f>
        <v>#N/A</v>
      </c>
      <c r="J1907" s="26">
        <v>70</v>
      </c>
      <c r="K1907" s="24" t="e">
        <f t="shared" si="59"/>
        <v>#N/A</v>
      </c>
    </row>
    <row r="1908" spans="1:11" x14ac:dyDescent="0.3">
      <c r="A1908" s="1">
        <v>37031</v>
      </c>
      <c r="B1908" t="s">
        <v>3239</v>
      </c>
      <c r="C1908" t="s">
        <v>3240</v>
      </c>
      <c r="D1908" s="3">
        <v>66469</v>
      </c>
      <c r="E1908" s="26">
        <v>506.25</v>
      </c>
      <c r="F1908" s="26">
        <f t="shared" si="58"/>
        <v>131.29679012345679</v>
      </c>
      <c r="G1908" s="21">
        <f>IF(F1908&lt;=86,Spectrum.Pricing.Table!$C$8, IF(F1908&lt;=499,Spectrum.Pricing.Table!$C$9,IF(F1908&lt;=999,Spectrum.Pricing.Table!$C$10,IF(F1908&gt;1000,Spectrum.Pricing.Table!$C$11))))</f>
        <v>0</v>
      </c>
      <c r="H1908" s="22" t="e">
        <f>VLOOKUP(G1908,Spectrum.Pricing.Table!$C$7:$H$11,3,0)</f>
        <v>#N/A</v>
      </c>
      <c r="I1908" s="28" t="e">
        <f>VLOOKUP(G1908,Spectrum.Pricing.Table!$C$7:$H$11,4,0)</f>
        <v>#N/A</v>
      </c>
      <c r="J1908" s="26">
        <v>70</v>
      </c>
      <c r="K1908" s="24" t="e">
        <f t="shared" si="59"/>
        <v>#N/A</v>
      </c>
    </row>
    <row r="1909" spans="1:11" x14ac:dyDescent="0.3">
      <c r="A1909" s="1">
        <v>37033</v>
      </c>
      <c r="B1909" t="s">
        <v>3241</v>
      </c>
      <c r="C1909" t="s">
        <v>3242</v>
      </c>
      <c r="D1909" s="3">
        <v>23719</v>
      </c>
      <c r="E1909" s="26">
        <v>424.92</v>
      </c>
      <c r="F1909" s="26">
        <f t="shared" si="58"/>
        <v>55.819919043584676</v>
      </c>
      <c r="G1909" s="21">
        <f>IF(F1909&lt;=86,Spectrum.Pricing.Table!$C$8, IF(F1909&lt;=499,Spectrum.Pricing.Table!$C$9,IF(F1909&lt;=999,Spectrum.Pricing.Table!$C$10,IF(F1909&gt;1000,Spectrum.Pricing.Table!$C$11))))</f>
        <v>0</v>
      </c>
      <c r="H1909" s="22" t="e">
        <f>VLOOKUP(G1909,Spectrum.Pricing.Table!$C$7:$H$11,3,0)</f>
        <v>#N/A</v>
      </c>
      <c r="I1909" s="28" t="e">
        <f>VLOOKUP(G1909,Spectrum.Pricing.Table!$C$7:$H$11,4,0)</f>
        <v>#N/A</v>
      </c>
      <c r="J1909" s="26">
        <v>70</v>
      </c>
      <c r="K1909" s="24" t="e">
        <f t="shared" si="59"/>
        <v>#N/A</v>
      </c>
    </row>
    <row r="1910" spans="1:11" x14ac:dyDescent="0.3">
      <c r="A1910" s="1">
        <v>37035</v>
      </c>
      <c r="B1910" t="s">
        <v>3243</v>
      </c>
      <c r="C1910" t="s">
        <v>3244</v>
      </c>
      <c r="D1910" s="3">
        <v>154358</v>
      </c>
      <c r="E1910" s="26">
        <v>398.72</v>
      </c>
      <c r="F1910" s="26">
        <f t="shared" si="58"/>
        <v>387.13382825040128</v>
      </c>
      <c r="G1910" s="21">
        <f>IF(F1910&lt;=86,Spectrum.Pricing.Table!$C$8, IF(F1910&lt;=499,Spectrum.Pricing.Table!$C$9,IF(F1910&lt;=999,Spectrum.Pricing.Table!$C$10,IF(F1910&gt;1000,Spectrum.Pricing.Table!$C$11))))</f>
        <v>0</v>
      </c>
      <c r="H1910" s="22" t="e">
        <f>VLOOKUP(G1910,Spectrum.Pricing.Table!$C$7:$H$11,3,0)</f>
        <v>#N/A</v>
      </c>
      <c r="I1910" s="28" t="e">
        <f>VLOOKUP(G1910,Spectrum.Pricing.Table!$C$7:$H$11,4,0)</f>
        <v>#N/A</v>
      </c>
      <c r="J1910" s="26">
        <v>70</v>
      </c>
      <c r="K1910" s="24" t="e">
        <f t="shared" si="59"/>
        <v>#N/A</v>
      </c>
    </row>
    <row r="1911" spans="1:11" x14ac:dyDescent="0.3">
      <c r="A1911" s="1">
        <v>37037</v>
      </c>
      <c r="B1911" t="s">
        <v>3245</v>
      </c>
      <c r="C1911" t="s">
        <v>816</v>
      </c>
      <c r="D1911" s="3">
        <v>63505</v>
      </c>
      <c r="E1911" s="26">
        <v>682.19</v>
      </c>
      <c r="F1911" s="26">
        <f t="shared" si="58"/>
        <v>93.089901640305484</v>
      </c>
      <c r="G1911" s="21">
        <f>IF(F1911&lt;=86,Spectrum.Pricing.Table!$C$8, IF(F1911&lt;=499,Spectrum.Pricing.Table!$C$9,IF(F1911&lt;=999,Spectrum.Pricing.Table!$C$10,IF(F1911&gt;1000,Spectrum.Pricing.Table!$C$11))))</f>
        <v>0</v>
      </c>
      <c r="H1911" s="22" t="e">
        <f>VLOOKUP(G1911,Spectrum.Pricing.Table!$C$7:$H$11,3,0)</f>
        <v>#N/A</v>
      </c>
      <c r="I1911" s="28" t="e">
        <f>VLOOKUP(G1911,Spectrum.Pricing.Table!$C$7:$H$11,4,0)</f>
        <v>#N/A</v>
      </c>
      <c r="J1911" s="26">
        <v>70</v>
      </c>
      <c r="K1911" s="24" t="e">
        <f t="shared" si="59"/>
        <v>#N/A</v>
      </c>
    </row>
    <row r="1912" spans="1:11" x14ac:dyDescent="0.3">
      <c r="A1912" s="1">
        <v>37039</v>
      </c>
      <c r="B1912" t="s">
        <v>3246</v>
      </c>
      <c r="C1912" t="s">
        <v>29</v>
      </c>
      <c r="D1912" s="3">
        <v>27444</v>
      </c>
      <c r="E1912" s="26">
        <v>455.43</v>
      </c>
      <c r="F1912" s="26">
        <f t="shared" si="58"/>
        <v>60.259534944997036</v>
      </c>
      <c r="G1912" s="21">
        <f>IF(F1912&lt;=86,Spectrum.Pricing.Table!$C$8, IF(F1912&lt;=499,Spectrum.Pricing.Table!$C$9,IF(F1912&lt;=999,Spectrum.Pricing.Table!$C$10,IF(F1912&gt;1000,Spectrum.Pricing.Table!$C$11))))</f>
        <v>0</v>
      </c>
      <c r="H1912" s="22" t="e">
        <f>VLOOKUP(G1912,Spectrum.Pricing.Table!$C$7:$H$11,3,0)</f>
        <v>#N/A</v>
      </c>
      <c r="I1912" s="28" t="e">
        <f>VLOOKUP(G1912,Spectrum.Pricing.Table!$C$7:$H$11,4,0)</f>
        <v>#N/A</v>
      </c>
      <c r="J1912" s="26">
        <v>70</v>
      </c>
      <c r="K1912" s="24" t="e">
        <f t="shared" si="59"/>
        <v>#N/A</v>
      </c>
    </row>
    <row r="1913" spans="1:11" x14ac:dyDescent="0.3">
      <c r="A1913" s="1">
        <v>37041</v>
      </c>
      <c r="B1913" t="s">
        <v>3247</v>
      </c>
      <c r="C1913" t="s">
        <v>3248</v>
      </c>
      <c r="D1913" s="3">
        <v>14793</v>
      </c>
      <c r="E1913" s="26">
        <v>172.47</v>
      </c>
      <c r="F1913" s="26">
        <f t="shared" si="58"/>
        <v>85.771438511045403</v>
      </c>
      <c r="G1913" s="21">
        <f>IF(F1913&lt;=86,Spectrum.Pricing.Table!$C$8, IF(F1913&lt;=499,Spectrum.Pricing.Table!$C$9,IF(F1913&lt;=999,Spectrum.Pricing.Table!$C$10,IF(F1913&gt;1000,Spectrum.Pricing.Table!$C$11))))</f>
        <v>0</v>
      </c>
      <c r="H1913" s="22" t="e">
        <f>VLOOKUP(G1913,Spectrum.Pricing.Table!$C$7:$H$11,3,0)</f>
        <v>#N/A</v>
      </c>
      <c r="I1913" s="28" t="e">
        <f>VLOOKUP(G1913,Spectrum.Pricing.Table!$C$7:$H$11,4,0)</f>
        <v>#N/A</v>
      </c>
      <c r="J1913" s="26">
        <v>70</v>
      </c>
      <c r="K1913" s="24" t="e">
        <f t="shared" si="59"/>
        <v>#N/A</v>
      </c>
    </row>
    <row r="1914" spans="1:11" x14ac:dyDescent="0.3">
      <c r="A1914" s="1">
        <v>37043</v>
      </c>
      <c r="B1914" t="s">
        <v>3249</v>
      </c>
      <c r="C1914" t="s">
        <v>37</v>
      </c>
      <c r="D1914" s="3">
        <v>10587</v>
      </c>
      <c r="E1914" s="26">
        <v>214.75</v>
      </c>
      <c r="F1914" s="26">
        <f t="shared" si="58"/>
        <v>49.299185098952272</v>
      </c>
      <c r="G1914" s="21">
        <f>IF(F1914&lt;=86,Spectrum.Pricing.Table!$C$8, IF(F1914&lt;=499,Spectrum.Pricing.Table!$C$9,IF(F1914&lt;=999,Spectrum.Pricing.Table!$C$10,IF(F1914&gt;1000,Spectrum.Pricing.Table!$C$11))))</f>
        <v>0</v>
      </c>
      <c r="H1914" s="22" t="e">
        <f>VLOOKUP(G1914,Spectrum.Pricing.Table!$C$7:$H$11,3,0)</f>
        <v>#N/A</v>
      </c>
      <c r="I1914" s="28" t="e">
        <f>VLOOKUP(G1914,Spectrum.Pricing.Table!$C$7:$H$11,4,0)</f>
        <v>#N/A</v>
      </c>
      <c r="J1914" s="26">
        <v>70</v>
      </c>
      <c r="K1914" s="24" t="e">
        <f t="shared" si="59"/>
        <v>#N/A</v>
      </c>
    </row>
    <row r="1915" spans="1:11" x14ac:dyDescent="0.3">
      <c r="A1915" s="1">
        <v>37045</v>
      </c>
      <c r="B1915" t="s">
        <v>3250</v>
      </c>
      <c r="C1915" t="s">
        <v>266</v>
      </c>
      <c r="D1915" s="3">
        <v>98078</v>
      </c>
      <c r="E1915" s="26">
        <v>464.25</v>
      </c>
      <c r="F1915" s="26">
        <f t="shared" si="58"/>
        <v>211.26117393645666</v>
      </c>
      <c r="G1915" s="21">
        <f>IF(F1915&lt;=86,Spectrum.Pricing.Table!$C$8, IF(F1915&lt;=499,Spectrum.Pricing.Table!$C$9,IF(F1915&lt;=999,Spectrum.Pricing.Table!$C$10,IF(F1915&gt;1000,Spectrum.Pricing.Table!$C$11))))</f>
        <v>0</v>
      </c>
      <c r="H1915" s="22" t="e">
        <f>VLOOKUP(G1915,Spectrum.Pricing.Table!$C$7:$H$11,3,0)</f>
        <v>#N/A</v>
      </c>
      <c r="I1915" s="28" t="e">
        <f>VLOOKUP(G1915,Spectrum.Pricing.Table!$C$7:$H$11,4,0)</f>
        <v>#N/A</v>
      </c>
      <c r="J1915" s="26">
        <v>70</v>
      </c>
      <c r="K1915" s="24" t="e">
        <f t="shared" si="59"/>
        <v>#N/A</v>
      </c>
    </row>
    <row r="1916" spans="1:11" x14ac:dyDescent="0.3">
      <c r="A1916" s="1">
        <v>37047</v>
      </c>
      <c r="B1916" t="s">
        <v>3251</v>
      </c>
      <c r="C1916" t="s">
        <v>3252</v>
      </c>
      <c r="D1916" s="3">
        <v>58098</v>
      </c>
      <c r="E1916" s="26">
        <v>937.29</v>
      </c>
      <c r="F1916" s="26">
        <f t="shared" si="58"/>
        <v>61.985084658963608</v>
      </c>
      <c r="G1916" s="21">
        <f>IF(F1916&lt;=86,Spectrum.Pricing.Table!$C$8, IF(F1916&lt;=499,Spectrum.Pricing.Table!$C$9,IF(F1916&lt;=999,Spectrum.Pricing.Table!$C$10,IF(F1916&gt;1000,Spectrum.Pricing.Table!$C$11))))</f>
        <v>0</v>
      </c>
      <c r="H1916" s="22" t="e">
        <f>VLOOKUP(G1916,Spectrum.Pricing.Table!$C$7:$H$11,3,0)</f>
        <v>#N/A</v>
      </c>
      <c r="I1916" s="28" t="e">
        <f>VLOOKUP(G1916,Spectrum.Pricing.Table!$C$7:$H$11,4,0)</f>
        <v>#N/A</v>
      </c>
      <c r="J1916" s="26">
        <v>70</v>
      </c>
      <c r="K1916" s="24" t="e">
        <f t="shared" si="59"/>
        <v>#N/A</v>
      </c>
    </row>
    <row r="1917" spans="1:11" x14ac:dyDescent="0.3">
      <c r="A1917" s="1">
        <v>37049</v>
      </c>
      <c r="B1917" t="s">
        <v>3253</v>
      </c>
      <c r="C1917" t="s">
        <v>3254</v>
      </c>
      <c r="D1917" s="3">
        <v>103505</v>
      </c>
      <c r="E1917" s="26">
        <v>708.96</v>
      </c>
      <c r="F1917" s="26">
        <f t="shared" si="58"/>
        <v>145.99554276686976</v>
      </c>
      <c r="G1917" s="21">
        <f>IF(F1917&lt;=86,Spectrum.Pricing.Table!$C$8, IF(F1917&lt;=499,Spectrum.Pricing.Table!$C$9,IF(F1917&lt;=999,Spectrum.Pricing.Table!$C$10,IF(F1917&gt;1000,Spectrum.Pricing.Table!$C$11))))</f>
        <v>0</v>
      </c>
      <c r="H1917" s="22" t="e">
        <f>VLOOKUP(G1917,Spectrum.Pricing.Table!$C$7:$H$11,3,0)</f>
        <v>#N/A</v>
      </c>
      <c r="I1917" s="28" t="e">
        <f>VLOOKUP(G1917,Spectrum.Pricing.Table!$C$7:$H$11,4,0)</f>
        <v>#N/A</v>
      </c>
      <c r="J1917" s="26">
        <v>70</v>
      </c>
      <c r="K1917" s="24" t="e">
        <f t="shared" si="59"/>
        <v>#N/A</v>
      </c>
    </row>
    <row r="1918" spans="1:11" x14ac:dyDescent="0.3">
      <c r="A1918" s="1">
        <v>37051</v>
      </c>
      <c r="B1918" t="s">
        <v>3255</v>
      </c>
      <c r="C1918" t="s">
        <v>1165</v>
      </c>
      <c r="D1918" s="3">
        <v>319431</v>
      </c>
      <c r="E1918" s="26">
        <v>652.30999999999995</v>
      </c>
      <c r="F1918" s="26">
        <f t="shared" si="58"/>
        <v>489.69201759899437</v>
      </c>
      <c r="G1918" s="21">
        <f>IF(F1918&lt;=86,Spectrum.Pricing.Table!$C$8, IF(F1918&lt;=499,Spectrum.Pricing.Table!$C$9,IF(F1918&lt;=999,Spectrum.Pricing.Table!$C$10,IF(F1918&gt;1000,Spectrum.Pricing.Table!$C$11))))</f>
        <v>0</v>
      </c>
      <c r="H1918" s="22" t="e">
        <f>VLOOKUP(G1918,Spectrum.Pricing.Table!$C$7:$H$11,3,0)</f>
        <v>#N/A</v>
      </c>
      <c r="I1918" s="28" t="e">
        <f>VLOOKUP(G1918,Spectrum.Pricing.Table!$C$7:$H$11,4,0)</f>
        <v>#N/A</v>
      </c>
      <c r="J1918" s="26">
        <v>70</v>
      </c>
      <c r="K1918" s="24" t="e">
        <f t="shared" si="59"/>
        <v>#N/A</v>
      </c>
    </row>
    <row r="1919" spans="1:11" x14ac:dyDescent="0.3">
      <c r="A1919" s="1">
        <v>37053</v>
      </c>
      <c r="B1919" t="s">
        <v>3256</v>
      </c>
      <c r="C1919" t="s">
        <v>3257</v>
      </c>
      <c r="D1919" s="3">
        <v>23547</v>
      </c>
      <c r="E1919" s="26">
        <v>261.85000000000002</v>
      </c>
      <c r="F1919" s="26">
        <f t="shared" si="58"/>
        <v>89.925529883521094</v>
      </c>
      <c r="G1919" s="21">
        <f>IF(F1919&lt;=86,Spectrum.Pricing.Table!$C$8, IF(F1919&lt;=499,Spectrum.Pricing.Table!$C$9,IF(F1919&lt;=999,Spectrum.Pricing.Table!$C$10,IF(F1919&gt;1000,Spectrum.Pricing.Table!$C$11))))</f>
        <v>0</v>
      </c>
      <c r="H1919" s="22" t="e">
        <f>VLOOKUP(G1919,Spectrum.Pricing.Table!$C$7:$H$11,3,0)</f>
        <v>#N/A</v>
      </c>
      <c r="I1919" s="28" t="e">
        <f>VLOOKUP(G1919,Spectrum.Pricing.Table!$C$7:$H$11,4,0)</f>
        <v>#N/A</v>
      </c>
      <c r="J1919" s="26">
        <v>70</v>
      </c>
      <c r="K1919" s="24" t="e">
        <f t="shared" si="59"/>
        <v>#N/A</v>
      </c>
    </row>
    <row r="1920" spans="1:11" x14ac:dyDescent="0.3">
      <c r="A1920" s="1">
        <v>37055</v>
      </c>
      <c r="B1920" t="s">
        <v>3258</v>
      </c>
      <c r="C1920" t="s">
        <v>3259</v>
      </c>
      <c r="D1920" s="3">
        <v>33920</v>
      </c>
      <c r="E1920" s="26">
        <v>383.42</v>
      </c>
      <c r="F1920" s="26">
        <f t="shared" si="58"/>
        <v>88.466955297063265</v>
      </c>
      <c r="G1920" s="21">
        <f>IF(F1920&lt;=86,Spectrum.Pricing.Table!$C$8, IF(F1920&lt;=499,Spectrum.Pricing.Table!$C$9,IF(F1920&lt;=999,Spectrum.Pricing.Table!$C$10,IF(F1920&gt;1000,Spectrum.Pricing.Table!$C$11))))</f>
        <v>0</v>
      </c>
      <c r="H1920" s="22" t="e">
        <f>VLOOKUP(G1920,Spectrum.Pricing.Table!$C$7:$H$11,3,0)</f>
        <v>#N/A</v>
      </c>
      <c r="I1920" s="28" t="e">
        <f>VLOOKUP(G1920,Spectrum.Pricing.Table!$C$7:$H$11,4,0)</f>
        <v>#N/A</v>
      </c>
      <c r="J1920" s="26">
        <v>70</v>
      </c>
      <c r="K1920" s="24" t="e">
        <f t="shared" si="59"/>
        <v>#N/A</v>
      </c>
    </row>
    <row r="1921" spans="1:11" x14ac:dyDescent="0.3">
      <c r="A1921" s="1">
        <v>37057</v>
      </c>
      <c r="B1921" t="s">
        <v>3260</v>
      </c>
      <c r="C1921" t="s">
        <v>3261</v>
      </c>
      <c r="D1921" s="3">
        <v>162878</v>
      </c>
      <c r="E1921" s="26">
        <v>552.66999999999996</v>
      </c>
      <c r="F1921" s="26">
        <f t="shared" si="58"/>
        <v>294.71112960717971</v>
      </c>
      <c r="G1921" s="21">
        <f>IF(F1921&lt;=86,Spectrum.Pricing.Table!$C$8, IF(F1921&lt;=499,Spectrum.Pricing.Table!$C$9,IF(F1921&lt;=999,Spectrum.Pricing.Table!$C$10,IF(F1921&gt;1000,Spectrum.Pricing.Table!$C$11))))</f>
        <v>0</v>
      </c>
      <c r="H1921" s="22" t="e">
        <f>VLOOKUP(G1921,Spectrum.Pricing.Table!$C$7:$H$11,3,0)</f>
        <v>#N/A</v>
      </c>
      <c r="I1921" s="28" t="e">
        <f>VLOOKUP(G1921,Spectrum.Pricing.Table!$C$7:$H$11,4,0)</f>
        <v>#N/A</v>
      </c>
      <c r="J1921" s="26">
        <v>70</v>
      </c>
      <c r="K1921" s="24" t="e">
        <f t="shared" si="59"/>
        <v>#N/A</v>
      </c>
    </row>
    <row r="1922" spans="1:11" x14ac:dyDescent="0.3">
      <c r="A1922" s="1">
        <v>37059</v>
      </c>
      <c r="B1922" t="s">
        <v>3262</v>
      </c>
      <c r="C1922" t="s">
        <v>3263</v>
      </c>
      <c r="D1922" s="3">
        <v>41240</v>
      </c>
      <c r="E1922" s="26">
        <v>264.11</v>
      </c>
      <c r="F1922" s="26">
        <f t="shared" ref="F1922:F1985" si="60">D1922/E1922</f>
        <v>156.14705993714739</v>
      </c>
      <c r="G1922" s="21">
        <f>IF(F1922&lt;=86,Spectrum.Pricing.Table!$C$8, IF(F1922&lt;=499,Spectrum.Pricing.Table!$C$9,IF(F1922&lt;=999,Spectrum.Pricing.Table!$C$10,IF(F1922&gt;1000,Spectrum.Pricing.Table!$C$11))))</f>
        <v>0</v>
      </c>
      <c r="H1922" s="22" t="e">
        <f>VLOOKUP(G1922,Spectrum.Pricing.Table!$C$7:$H$11,3,0)</f>
        <v>#N/A</v>
      </c>
      <c r="I1922" s="28" t="e">
        <f>VLOOKUP(G1922,Spectrum.Pricing.Table!$C$7:$H$11,4,0)</f>
        <v>#N/A</v>
      </c>
      <c r="J1922" s="26">
        <v>70</v>
      </c>
      <c r="K1922" s="24" t="e">
        <f t="shared" ref="K1922:K1985" si="61">D1922*I1922*J1922</f>
        <v>#N/A</v>
      </c>
    </row>
    <row r="1923" spans="1:11" x14ac:dyDescent="0.3">
      <c r="A1923" s="1">
        <v>37061</v>
      </c>
      <c r="B1923" t="s">
        <v>3264</v>
      </c>
      <c r="C1923" t="s">
        <v>3265</v>
      </c>
      <c r="D1923" s="3">
        <v>58505</v>
      </c>
      <c r="E1923" s="26">
        <v>816.22</v>
      </c>
      <c r="F1923" s="26">
        <f t="shared" si="60"/>
        <v>71.677978976256398</v>
      </c>
      <c r="G1923" s="21">
        <f>IF(F1923&lt;=86,Spectrum.Pricing.Table!$C$8, IF(F1923&lt;=499,Spectrum.Pricing.Table!$C$9,IF(F1923&lt;=999,Spectrum.Pricing.Table!$C$10,IF(F1923&gt;1000,Spectrum.Pricing.Table!$C$11))))</f>
        <v>0</v>
      </c>
      <c r="H1923" s="22" t="e">
        <f>VLOOKUP(G1923,Spectrum.Pricing.Table!$C$7:$H$11,3,0)</f>
        <v>#N/A</v>
      </c>
      <c r="I1923" s="28" t="e">
        <f>VLOOKUP(G1923,Spectrum.Pricing.Table!$C$7:$H$11,4,0)</f>
        <v>#N/A</v>
      </c>
      <c r="J1923" s="26">
        <v>70</v>
      </c>
      <c r="K1923" s="24" t="e">
        <f t="shared" si="61"/>
        <v>#N/A</v>
      </c>
    </row>
    <row r="1924" spans="1:11" x14ac:dyDescent="0.3">
      <c r="A1924" s="1">
        <v>37063</v>
      </c>
      <c r="B1924" t="s">
        <v>3266</v>
      </c>
      <c r="C1924" t="s">
        <v>3267</v>
      </c>
      <c r="D1924" s="3">
        <v>267587</v>
      </c>
      <c r="E1924" s="26">
        <v>285.98</v>
      </c>
      <c r="F1924" s="26">
        <f t="shared" si="60"/>
        <v>935.68431358836278</v>
      </c>
      <c r="G1924" s="21">
        <f>IF(F1924&lt;=86,Spectrum.Pricing.Table!$C$8, IF(F1924&lt;=499,Spectrum.Pricing.Table!$C$9,IF(F1924&lt;=999,Spectrum.Pricing.Table!$C$10,IF(F1924&gt;1000,Spectrum.Pricing.Table!$C$11))))</f>
        <v>0</v>
      </c>
      <c r="H1924" s="22" t="e">
        <f>VLOOKUP(G1924,Spectrum.Pricing.Table!$C$7:$H$11,3,0)</f>
        <v>#N/A</v>
      </c>
      <c r="I1924" s="28" t="e">
        <f>VLOOKUP(G1924,Spectrum.Pricing.Table!$C$7:$H$11,4,0)</f>
        <v>#N/A</v>
      </c>
      <c r="J1924" s="26">
        <v>70</v>
      </c>
      <c r="K1924" s="24" t="e">
        <f t="shared" si="61"/>
        <v>#N/A</v>
      </c>
    </row>
    <row r="1925" spans="1:11" x14ac:dyDescent="0.3">
      <c r="A1925" s="1">
        <v>37065</v>
      </c>
      <c r="B1925" t="s">
        <v>3269</v>
      </c>
      <c r="C1925" t="s">
        <v>3270</v>
      </c>
      <c r="D1925" s="3">
        <v>56552</v>
      </c>
      <c r="E1925" s="26">
        <v>505.34</v>
      </c>
      <c r="F1925" s="26">
        <f t="shared" si="60"/>
        <v>111.90881386789093</v>
      </c>
      <c r="G1925" s="21">
        <f>IF(F1925&lt;=86,Spectrum.Pricing.Table!$C$8, IF(F1925&lt;=499,Spectrum.Pricing.Table!$C$9,IF(F1925&lt;=999,Spectrum.Pricing.Table!$C$10,IF(F1925&gt;1000,Spectrum.Pricing.Table!$C$11))))</f>
        <v>0</v>
      </c>
      <c r="H1925" s="22" t="e">
        <f>VLOOKUP(G1925,Spectrum.Pricing.Table!$C$7:$H$11,3,0)</f>
        <v>#N/A</v>
      </c>
      <c r="I1925" s="28" t="e">
        <f>VLOOKUP(G1925,Spectrum.Pricing.Table!$C$7:$H$11,4,0)</f>
        <v>#N/A</v>
      </c>
      <c r="J1925" s="26">
        <v>70</v>
      </c>
      <c r="K1925" s="24" t="e">
        <f t="shared" si="61"/>
        <v>#N/A</v>
      </c>
    </row>
    <row r="1926" spans="1:11" x14ac:dyDescent="0.3">
      <c r="A1926" s="1">
        <v>37067</v>
      </c>
      <c r="B1926" t="s">
        <v>3271</v>
      </c>
      <c r="C1926" t="s">
        <v>874</v>
      </c>
      <c r="D1926" s="3">
        <v>350670</v>
      </c>
      <c r="E1926" s="26">
        <v>408.15</v>
      </c>
      <c r="F1926" s="26">
        <f t="shared" si="60"/>
        <v>859.16942300624771</v>
      </c>
      <c r="G1926" s="21">
        <f>IF(F1926&lt;=86,Spectrum.Pricing.Table!$C$8, IF(F1926&lt;=499,Spectrum.Pricing.Table!$C$9,IF(F1926&lt;=999,Spectrum.Pricing.Table!$C$10,IF(F1926&gt;1000,Spectrum.Pricing.Table!$C$11))))</f>
        <v>0</v>
      </c>
      <c r="H1926" s="22" t="e">
        <f>VLOOKUP(G1926,Spectrum.Pricing.Table!$C$7:$H$11,3,0)</f>
        <v>#N/A</v>
      </c>
      <c r="I1926" s="28" t="e">
        <f>VLOOKUP(G1926,Spectrum.Pricing.Table!$C$7:$H$11,4,0)</f>
        <v>#N/A</v>
      </c>
      <c r="J1926" s="26">
        <v>70</v>
      </c>
      <c r="K1926" s="24" t="e">
        <f t="shared" si="61"/>
        <v>#N/A</v>
      </c>
    </row>
    <row r="1927" spans="1:11" x14ac:dyDescent="0.3">
      <c r="A1927" s="1">
        <v>37069</v>
      </c>
      <c r="B1927" t="s">
        <v>3272</v>
      </c>
      <c r="C1927" t="s">
        <v>69</v>
      </c>
      <c r="D1927" s="3">
        <v>60619</v>
      </c>
      <c r="E1927" s="26">
        <v>491.68</v>
      </c>
      <c r="F1927" s="26">
        <f t="shared" si="60"/>
        <v>123.28953791083632</v>
      </c>
      <c r="G1927" s="21">
        <f>IF(F1927&lt;=86,Spectrum.Pricing.Table!$C$8, IF(F1927&lt;=499,Spectrum.Pricing.Table!$C$9,IF(F1927&lt;=999,Spectrum.Pricing.Table!$C$10,IF(F1927&gt;1000,Spectrum.Pricing.Table!$C$11))))</f>
        <v>0</v>
      </c>
      <c r="H1927" s="22" t="e">
        <f>VLOOKUP(G1927,Spectrum.Pricing.Table!$C$7:$H$11,3,0)</f>
        <v>#N/A</v>
      </c>
      <c r="I1927" s="28" t="e">
        <f>VLOOKUP(G1927,Spectrum.Pricing.Table!$C$7:$H$11,4,0)</f>
        <v>#N/A</v>
      </c>
      <c r="J1927" s="26">
        <v>70</v>
      </c>
      <c r="K1927" s="24" t="e">
        <f t="shared" si="61"/>
        <v>#N/A</v>
      </c>
    </row>
    <row r="1928" spans="1:11" x14ac:dyDescent="0.3">
      <c r="A1928" s="1">
        <v>37071</v>
      </c>
      <c r="B1928" t="s">
        <v>3273</v>
      </c>
      <c r="C1928" t="s">
        <v>3274</v>
      </c>
      <c r="D1928" s="3">
        <v>206086</v>
      </c>
      <c r="E1928" s="26">
        <v>356.03</v>
      </c>
      <c r="F1928" s="26">
        <f t="shared" si="60"/>
        <v>578.84447939780364</v>
      </c>
      <c r="G1928" s="21">
        <f>IF(F1928&lt;=86,Spectrum.Pricing.Table!$C$8, IF(F1928&lt;=499,Spectrum.Pricing.Table!$C$9,IF(F1928&lt;=999,Spectrum.Pricing.Table!$C$10,IF(F1928&gt;1000,Spectrum.Pricing.Table!$C$11))))</f>
        <v>0</v>
      </c>
      <c r="H1928" s="22" t="e">
        <f>VLOOKUP(G1928,Spectrum.Pricing.Table!$C$7:$H$11,3,0)</f>
        <v>#N/A</v>
      </c>
      <c r="I1928" s="28" t="e">
        <f>VLOOKUP(G1928,Spectrum.Pricing.Table!$C$7:$H$11,4,0)</f>
        <v>#N/A</v>
      </c>
      <c r="J1928" s="26">
        <v>70</v>
      </c>
      <c r="K1928" s="24" t="e">
        <f t="shared" si="61"/>
        <v>#N/A</v>
      </c>
    </row>
    <row r="1929" spans="1:11" x14ac:dyDescent="0.3">
      <c r="A1929" s="1">
        <v>37073</v>
      </c>
      <c r="B1929" t="s">
        <v>3275</v>
      </c>
      <c r="C1929" t="s">
        <v>3276</v>
      </c>
      <c r="D1929" s="3">
        <v>12197</v>
      </c>
      <c r="E1929" s="26">
        <v>340.44</v>
      </c>
      <c r="F1929" s="26">
        <f t="shared" si="60"/>
        <v>35.827164845494067</v>
      </c>
      <c r="G1929" s="21">
        <f>IF(F1929&lt;=86,Spectrum.Pricing.Table!$C$8, IF(F1929&lt;=499,Spectrum.Pricing.Table!$C$9,IF(F1929&lt;=999,Spectrum.Pricing.Table!$C$10,IF(F1929&gt;1000,Spectrum.Pricing.Table!$C$11))))</f>
        <v>0</v>
      </c>
      <c r="H1929" s="22" t="e">
        <f>VLOOKUP(G1929,Spectrum.Pricing.Table!$C$7:$H$11,3,0)</f>
        <v>#N/A</v>
      </c>
      <c r="I1929" s="28" t="e">
        <f>VLOOKUP(G1929,Spectrum.Pricing.Table!$C$7:$H$11,4,0)</f>
        <v>#N/A</v>
      </c>
      <c r="J1929" s="26">
        <v>70</v>
      </c>
      <c r="K1929" s="24" t="e">
        <f t="shared" si="61"/>
        <v>#N/A</v>
      </c>
    </row>
    <row r="1930" spans="1:11" x14ac:dyDescent="0.3">
      <c r="A1930" s="1">
        <v>37075</v>
      </c>
      <c r="B1930" t="s">
        <v>3277</v>
      </c>
      <c r="C1930" t="s">
        <v>220</v>
      </c>
      <c r="D1930" s="3">
        <v>8861</v>
      </c>
      <c r="E1930" s="26">
        <v>292.08</v>
      </c>
      <c r="F1930" s="26">
        <f t="shared" si="60"/>
        <v>30.337578745549166</v>
      </c>
      <c r="G1930" s="21">
        <f>IF(F1930&lt;=86,Spectrum.Pricing.Table!$C$8, IF(F1930&lt;=499,Spectrum.Pricing.Table!$C$9,IF(F1930&lt;=999,Spectrum.Pricing.Table!$C$10,IF(F1930&gt;1000,Spectrum.Pricing.Table!$C$11))))</f>
        <v>0</v>
      </c>
      <c r="H1930" s="22" t="e">
        <f>VLOOKUP(G1930,Spectrum.Pricing.Table!$C$7:$H$11,3,0)</f>
        <v>#N/A</v>
      </c>
      <c r="I1930" s="28" t="e">
        <f>VLOOKUP(G1930,Spectrum.Pricing.Table!$C$7:$H$11,4,0)</f>
        <v>#N/A</v>
      </c>
      <c r="J1930" s="26">
        <v>70</v>
      </c>
      <c r="K1930" s="24" t="e">
        <f t="shared" si="61"/>
        <v>#N/A</v>
      </c>
    </row>
    <row r="1931" spans="1:11" x14ac:dyDescent="0.3">
      <c r="A1931" s="1">
        <v>37077</v>
      </c>
      <c r="B1931" t="s">
        <v>3278</v>
      </c>
      <c r="C1931" t="s">
        <v>3279</v>
      </c>
      <c r="D1931" s="3">
        <v>59916</v>
      </c>
      <c r="E1931" s="26">
        <v>531.57000000000005</v>
      </c>
      <c r="F1931" s="26">
        <f t="shared" si="60"/>
        <v>112.71516451267</v>
      </c>
      <c r="G1931" s="21">
        <f>IF(F1931&lt;=86,Spectrum.Pricing.Table!$C$8, IF(F1931&lt;=499,Spectrum.Pricing.Table!$C$9,IF(F1931&lt;=999,Spectrum.Pricing.Table!$C$10,IF(F1931&gt;1000,Spectrum.Pricing.Table!$C$11))))</f>
        <v>0</v>
      </c>
      <c r="H1931" s="22" t="e">
        <f>VLOOKUP(G1931,Spectrum.Pricing.Table!$C$7:$H$11,3,0)</f>
        <v>#N/A</v>
      </c>
      <c r="I1931" s="28" t="e">
        <f>VLOOKUP(G1931,Spectrum.Pricing.Table!$C$7:$H$11,4,0)</f>
        <v>#N/A</v>
      </c>
      <c r="J1931" s="26">
        <v>70</v>
      </c>
      <c r="K1931" s="24" t="e">
        <f t="shared" si="61"/>
        <v>#N/A</v>
      </c>
    </row>
    <row r="1932" spans="1:11" x14ac:dyDescent="0.3">
      <c r="A1932" s="1">
        <v>37079</v>
      </c>
      <c r="B1932" t="s">
        <v>3281</v>
      </c>
      <c r="C1932" t="s">
        <v>73</v>
      </c>
      <c r="D1932" s="3">
        <v>21362</v>
      </c>
      <c r="E1932" s="26">
        <v>265.93</v>
      </c>
      <c r="F1932" s="26">
        <f t="shared" si="60"/>
        <v>80.32940999511149</v>
      </c>
      <c r="G1932" s="21">
        <f>IF(F1932&lt;=86,Spectrum.Pricing.Table!$C$8, IF(F1932&lt;=499,Spectrum.Pricing.Table!$C$9,IF(F1932&lt;=999,Spectrum.Pricing.Table!$C$10,IF(F1932&gt;1000,Spectrum.Pricing.Table!$C$11))))</f>
        <v>0</v>
      </c>
      <c r="H1932" s="22" t="e">
        <f>VLOOKUP(G1932,Spectrum.Pricing.Table!$C$7:$H$11,3,0)</f>
        <v>#N/A</v>
      </c>
      <c r="I1932" s="28" t="e">
        <f>VLOOKUP(G1932,Spectrum.Pricing.Table!$C$7:$H$11,4,0)</f>
        <v>#N/A</v>
      </c>
      <c r="J1932" s="26">
        <v>70</v>
      </c>
      <c r="K1932" s="24" t="e">
        <f t="shared" si="61"/>
        <v>#N/A</v>
      </c>
    </row>
    <row r="1933" spans="1:11" x14ac:dyDescent="0.3">
      <c r="A1933" s="1">
        <v>37081</v>
      </c>
      <c r="B1933" t="s">
        <v>3282</v>
      </c>
      <c r="C1933" t="s">
        <v>3283</v>
      </c>
      <c r="D1933" s="3">
        <v>488406</v>
      </c>
      <c r="E1933" s="26">
        <v>645.70000000000005</v>
      </c>
      <c r="F1933" s="26">
        <f t="shared" si="60"/>
        <v>756.39770791389185</v>
      </c>
      <c r="G1933" s="21">
        <f>IF(F1933&lt;=86,Spectrum.Pricing.Table!$C$8, IF(F1933&lt;=499,Spectrum.Pricing.Table!$C$9,IF(F1933&lt;=999,Spectrum.Pricing.Table!$C$10,IF(F1933&gt;1000,Spectrum.Pricing.Table!$C$11))))</f>
        <v>0</v>
      </c>
      <c r="H1933" s="22" t="e">
        <f>VLOOKUP(G1933,Spectrum.Pricing.Table!$C$7:$H$11,3,0)</f>
        <v>#N/A</v>
      </c>
      <c r="I1933" s="28" t="e">
        <f>VLOOKUP(G1933,Spectrum.Pricing.Table!$C$7:$H$11,4,0)</f>
        <v>#N/A</v>
      </c>
      <c r="J1933" s="26">
        <v>70</v>
      </c>
      <c r="K1933" s="24" t="e">
        <f t="shared" si="61"/>
        <v>#N/A</v>
      </c>
    </row>
    <row r="1934" spans="1:11" x14ac:dyDescent="0.3">
      <c r="A1934" s="1">
        <v>37083</v>
      </c>
      <c r="B1934" t="s">
        <v>3284</v>
      </c>
      <c r="C1934" t="s">
        <v>3285</v>
      </c>
      <c r="D1934" s="3">
        <v>54691</v>
      </c>
      <c r="E1934" s="26">
        <v>724.09</v>
      </c>
      <c r="F1934" s="26">
        <f t="shared" si="60"/>
        <v>75.530666077421316</v>
      </c>
      <c r="G1934" s="21">
        <f>IF(F1934&lt;=86,Spectrum.Pricing.Table!$C$8, IF(F1934&lt;=499,Spectrum.Pricing.Table!$C$9,IF(F1934&lt;=999,Spectrum.Pricing.Table!$C$10,IF(F1934&gt;1000,Spectrum.Pricing.Table!$C$11))))</f>
        <v>0</v>
      </c>
      <c r="H1934" s="22" t="e">
        <f>VLOOKUP(G1934,Spectrum.Pricing.Table!$C$7:$H$11,3,0)</f>
        <v>#N/A</v>
      </c>
      <c r="I1934" s="28" t="e">
        <f>VLOOKUP(G1934,Spectrum.Pricing.Table!$C$7:$H$11,4,0)</f>
        <v>#N/A</v>
      </c>
      <c r="J1934" s="26">
        <v>70</v>
      </c>
      <c r="K1934" s="24" t="e">
        <f t="shared" si="61"/>
        <v>#N/A</v>
      </c>
    </row>
    <row r="1935" spans="1:11" x14ac:dyDescent="0.3">
      <c r="A1935" s="1">
        <v>37085</v>
      </c>
      <c r="B1935" t="s">
        <v>3286</v>
      </c>
      <c r="C1935" t="s">
        <v>3287</v>
      </c>
      <c r="D1935" s="3">
        <v>114678</v>
      </c>
      <c r="E1935" s="26">
        <v>594.99</v>
      </c>
      <c r="F1935" s="26">
        <f t="shared" si="60"/>
        <v>192.73937377098775</v>
      </c>
      <c r="G1935" s="21">
        <f>IF(F1935&lt;=86,Spectrum.Pricing.Table!$C$8, IF(F1935&lt;=499,Spectrum.Pricing.Table!$C$9,IF(F1935&lt;=999,Spectrum.Pricing.Table!$C$10,IF(F1935&gt;1000,Spectrum.Pricing.Table!$C$11))))</f>
        <v>0</v>
      </c>
      <c r="H1935" s="22" t="e">
        <f>VLOOKUP(G1935,Spectrum.Pricing.Table!$C$7:$H$11,3,0)</f>
        <v>#N/A</v>
      </c>
      <c r="I1935" s="28" t="e">
        <f>VLOOKUP(G1935,Spectrum.Pricing.Table!$C$7:$H$11,4,0)</f>
        <v>#N/A</v>
      </c>
      <c r="J1935" s="26">
        <v>70</v>
      </c>
      <c r="K1935" s="24" t="e">
        <f t="shared" si="61"/>
        <v>#N/A</v>
      </c>
    </row>
    <row r="1936" spans="1:11" x14ac:dyDescent="0.3">
      <c r="A1936" s="1">
        <v>37087</v>
      </c>
      <c r="B1936" t="s">
        <v>3288</v>
      </c>
      <c r="C1936" t="s">
        <v>3289</v>
      </c>
      <c r="D1936" s="3">
        <v>59036</v>
      </c>
      <c r="E1936" s="26">
        <v>553.69000000000005</v>
      </c>
      <c r="F1936" s="26">
        <f t="shared" si="60"/>
        <v>106.62283949502428</v>
      </c>
      <c r="G1936" s="21">
        <f>IF(F1936&lt;=86,Spectrum.Pricing.Table!$C$8, IF(F1936&lt;=499,Spectrum.Pricing.Table!$C$9,IF(F1936&lt;=999,Spectrum.Pricing.Table!$C$10,IF(F1936&gt;1000,Spectrum.Pricing.Table!$C$11))))</f>
        <v>0</v>
      </c>
      <c r="H1936" s="22" t="e">
        <f>VLOOKUP(G1936,Spectrum.Pricing.Table!$C$7:$H$11,3,0)</f>
        <v>#N/A</v>
      </c>
      <c r="I1936" s="28" t="e">
        <f>VLOOKUP(G1936,Spectrum.Pricing.Table!$C$7:$H$11,4,0)</f>
        <v>#N/A</v>
      </c>
      <c r="J1936" s="26">
        <v>70</v>
      </c>
      <c r="K1936" s="24" t="e">
        <f t="shared" si="61"/>
        <v>#N/A</v>
      </c>
    </row>
    <row r="1937" spans="1:11" x14ac:dyDescent="0.3">
      <c r="A1937" s="1">
        <v>37089</v>
      </c>
      <c r="B1937" t="s">
        <v>3290</v>
      </c>
      <c r="C1937" t="s">
        <v>1192</v>
      </c>
      <c r="D1937" s="3">
        <v>106740</v>
      </c>
      <c r="E1937" s="26">
        <v>373.07</v>
      </c>
      <c r="F1937" s="26">
        <f t="shared" si="60"/>
        <v>286.11252579944784</v>
      </c>
      <c r="G1937" s="21">
        <f>IF(F1937&lt;=86,Spectrum.Pricing.Table!$C$8, IF(F1937&lt;=499,Spectrum.Pricing.Table!$C$9,IF(F1937&lt;=999,Spectrum.Pricing.Table!$C$10,IF(F1937&gt;1000,Spectrum.Pricing.Table!$C$11))))</f>
        <v>0</v>
      </c>
      <c r="H1937" s="22" t="e">
        <f>VLOOKUP(G1937,Spectrum.Pricing.Table!$C$7:$H$11,3,0)</f>
        <v>#N/A</v>
      </c>
      <c r="I1937" s="28" t="e">
        <f>VLOOKUP(G1937,Spectrum.Pricing.Table!$C$7:$H$11,4,0)</f>
        <v>#N/A</v>
      </c>
      <c r="J1937" s="26">
        <v>70</v>
      </c>
      <c r="K1937" s="24" t="e">
        <f t="shared" si="61"/>
        <v>#N/A</v>
      </c>
    </row>
    <row r="1938" spans="1:11" x14ac:dyDescent="0.3">
      <c r="A1938" s="1">
        <v>37091</v>
      </c>
      <c r="B1938" t="s">
        <v>3291</v>
      </c>
      <c r="C1938" t="s">
        <v>3292</v>
      </c>
      <c r="D1938" s="3">
        <v>24669</v>
      </c>
      <c r="E1938" s="26">
        <v>353.06</v>
      </c>
      <c r="F1938" s="26">
        <f t="shared" si="60"/>
        <v>69.871976434600356</v>
      </c>
      <c r="G1938" s="21">
        <f>IF(F1938&lt;=86,Spectrum.Pricing.Table!$C$8, IF(F1938&lt;=499,Spectrum.Pricing.Table!$C$9,IF(F1938&lt;=999,Spectrum.Pricing.Table!$C$10,IF(F1938&gt;1000,Spectrum.Pricing.Table!$C$11))))</f>
        <v>0</v>
      </c>
      <c r="H1938" s="22" t="e">
        <f>VLOOKUP(G1938,Spectrum.Pricing.Table!$C$7:$H$11,3,0)</f>
        <v>#N/A</v>
      </c>
      <c r="I1938" s="28" t="e">
        <f>VLOOKUP(G1938,Spectrum.Pricing.Table!$C$7:$H$11,4,0)</f>
        <v>#N/A</v>
      </c>
      <c r="J1938" s="26">
        <v>70</v>
      </c>
      <c r="K1938" s="24" t="e">
        <f t="shared" si="61"/>
        <v>#N/A</v>
      </c>
    </row>
    <row r="1939" spans="1:11" x14ac:dyDescent="0.3">
      <c r="A1939" s="1">
        <v>37093</v>
      </c>
      <c r="B1939" t="s">
        <v>3293</v>
      </c>
      <c r="C1939" t="s">
        <v>3294</v>
      </c>
      <c r="D1939" s="3">
        <v>46952</v>
      </c>
      <c r="E1939" s="26">
        <v>390.74</v>
      </c>
      <c r="F1939" s="26">
        <f t="shared" si="60"/>
        <v>120.1617443824538</v>
      </c>
      <c r="G1939" s="21">
        <f>IF(F1939&lt;=86,Spectrum.Pricing.Table!$C$8, IF(F1939&lt;=499,Spectrum.Pricing.Table!$C$9,IF(F1939&lt;=999,Spectrum.Pricing.Table!$C$10,IF(F1939&gt;1000,Spectrum.Pricing.Table!$C$11))))</f>
        <v>0</v>
      </c>
      <c r="H1939" s="22" t="e">
        <f>VLOOKUP(G1939,Spectrum.Pricing.Table!$C$7:$H$11,3,0)</f>
        <v>#N/A</v>
      </c>
      <c r="I1939" s="28" t="e">
        <f>VLOOKUP(G1939,Spectrum.Pricing.Table!$C$7:$H$11,4,0)</f>
        <v>#N/A</v>
      </c>
      <c r="J1939" s="26">
        <v>70</v>
      </c>
      <c r="K1939" s="24" t="e">
        <f t="shared" si="61"/>
        <v>#N/A</v>
      </c>
    </row>
    <row r="1940" spans="1:11" x14ac:dyDescent="0.3">
      <c r="A1940" s="1">
        <v>37095</v>
      </c>
      <c r="B1940" t="s">
        <v>3295</v>
      </c>
      <c r="C1940" t="s">
        <v>3296</v>
      </c>
      <c r="D1940" s="3">
        <v>5810</v>
      </c>
      <c r="E1940" s="26">
        <v>612.70000000000005</v>
      </c>
      <c r="F1940" s="26">
        <f t="shared" si="60"/>
        <v>9.4826179206789618</v>
      </c>
      <c r="G1940" s="21">
        <f>IF(F1940&lt;=86,Spectrum.Pricing.Table!$C$8, IF(F1940&lt;=499,Spectrum.Pricing.Table!$C$9,IF(F1940&lt;=999,Spectrum.Pricing.Table!$C$10,IF(F1940&gt;1000,Spectrum.Pricing.Table!$C$11))))</f>
        <v>0</v>
      </c>
      <c r="H1940" s="22" t="e">
        <f>VLOOKUP(G1940,Spectrum.Pricing.Table!$C$7:$H$11,3,0)</f>
        <v>#N/A</v>
      </c>
      <c r="I1940" s="28" t="e">
        <f>VLOOKUP(G1940,Spectrum.Pricing.Table!$C$7:$H$11,4,0)</f>
        <v>#N/A</v>
      </c>
      <c r="J1940" s="26">
        <v>70</v>
      </c>
      <c r="K1940" s="24" t="e">
        <f t="shared" si="61"/>
        <v>#N/A</v>
      </c>
    </row>
    <row r="1941" spans="1:11" x14ac:dyDescent="0.3">
      <c r="A1941" s="1">
        <v>37097</v>
      </c>
      <c r="B1941" t="s">
        <v>3297</v>
      </c>
      <c r="C1941" t="s">
        <v>3298</v>
      </c>
      <c r="D1941" s="3">
        <v>159437</v>
      </c>
      <c r="E1941" s="26">
        <v>573.83000000000004</v>
      </c>
      <c r="F1941" s="26">
        <f t="shared" si="60"/>
        <v>277.84709757245173</v>
      </c>
      <c r="G1941" s="21">
        <f>IF(F1941&lt;=86,Spectrum.Pricing.Table!$C$8, IF(F1941&lt;=499,Spectrum.Pricing.Table!$C$9,IF(F1941&lt;=999,Spectrum.Pricing.Table!$C$10,IF(F1941&gt;1000,Spectrum.Pricing.Table!$C$11))))</f>
        <v>0</v>
      </c>
      <c r="H1941" s="22" t="e">
        <f>VLOOKUP(G1941,Spectrum.Pricing.Table!$C$7:$H$11,3,0)</f>
        <v>#N/A</v>
      </c>
      <c r="I1941" s="28" t="e">
        <f>VLOOKUP(G1941,Spectrum.Pricing.Table!$C$7:$H$11,4,0)</f>
        <v>#N/A</v>
      </c>
      <c r="J1941" s="26">
        <v>70</v>
      </c>
      <c r="K1941" s="24" t="e">
        <f t="shared" si="61"/>
        <v>#N/A</v>
      </c>
    </row>
    <row r="1942" spans="1:11" x14ac:dyDescent="0.3">
      <c r="A1942" s="1">
        <v>37099</v>
      </c>
      <c r="B1942" t="s">
        <v>3299</v>
      </c>
      <c r="C1942" t="s">
        <v>81</v>
      </c>
      <c r="D1942" s="3">
        <v>40271</v>
      </c>
      <c r="E1942" s="26">
        <v>490.75</v>
      </c>
      <c r="F1942" s="26">
        <f t="shared" si="60"/>
        <v>82.060112073357104</v>
      </c>
      <c r="G1942" s="21">
        <f>IF(F1942&lt;=86,Spectrum.Pricing.Table!$C$8, IF(F1942&lt;=499,Spectrum.Pricing.Table!$C$9,IF(F1942&lt;=999,Spectrum.Pricing.Table!$C$10,IF(F1942&gt;1000,Spectrum.Pricing.Table!$C$11))))</f>
        <v>0</v>
      </c>
      <c r="H1942" s="22" t="e">
        <f>VLOOKUP(G1942,Spectrum.Pricing.Table!$C$7:$H$11,3,0)</f>
        <v>#N/A</v>
      </c>
      <c r="I1942" s="28" t="e">
        <f>VLOOKUP(G1942,Spectrum.Pricing.Table!$C$7:$H$11,4,0)</f>
        <v>#N/A</v>
      </c>
      <c r="J1942" s="26">
        <v>70</v>
      </c>
      <c r="K1942" s="24" t="e">
        <f t="shared" si="61"/>
        <v>#N/A</v>
      </c>
    </row>
    <row r="1943" spans="1:11" x14ac:dyDescent="0.3">
      <c r="A1943" s="1">
        <v>37101</v>
      </c>
      <c r="B1943" t="s">
        <v>3300</v>
      </c>
      <c r="C1943" t="s">
        <v>3301</v>
      </c>
      <c r="D1943" s="3">
        <v>168878</v>
      </c>
      <c r="E1943" s="26">
        <v>791.3</v>
      </c>
      <c r="F1943" s="26">
        <f t="shared" si="60"/>
        <v>213.41842537596361</v>
      </c>
      <c r="G1943" s="21">
        <f>IF(F1943&lt;=86,Spectrum.Pricing.Table!$C$8, IF(F1943&lt;=499,Spectrum.Pricing.Table!$C$9,IF(F1943&lt;=999,Spectrum.Pricing.Table!$C$10,IF(F1943&gt;1000,Spectrum.Pricing.Table!$C$11))))</f>
        <v>0</v>
      </c>
      <c r="H1943" s="22" t="e">
        <f>VLOOKUP(G1943,Spectrum.Pricing.Table!$C$7:$H$11,3,0)</f>
        <v>#N/A</v>
      </c>
      <c r="I1943" s="28" t="e">
        <f>VLOOKUP(G1943,Spectrum.Pricing.Table!$C$7:$H$11,4,0)</f>
        <v>#N/A</v>
      </c>
      <c r="J1943" s="26">
        <v>70</v>
      </c>
      <c r="K1943" s="24" t="e">
        <f t="shared" si="61"/>
        <v>#N/A</v>
      </c>
    </row>
    <row r="1944" spans="1:11" x14ac:dyDescent="0.3">
      <c r="A1944" s="1">
        <v>37103</v>
      </c>
      <c r="B1944" t="s">
        <v>3302</v>
      </c>
      <c r="C1944" t="s">
        <v>919</v>
      </c>
      <c r="D1944" s="3">
        <v>10153</v>
      </c>
      <c r="E1944" s="26">
        <v>470.71</v>
      </c>
      <c r="F1944" s="26">
        <f t="shared" si="60"/>
        <v>21.569543880520918</v>
      </c>
      <c r="G1944" s="21">
        <f>IF(F1944&lt;=86,Spectrum.Pricing.Table!$C$8, IF(F1944&lt;=499,Spectrum.Pricing.Table!$C$9,IF(F1944&lt;=999,Spectrum.Pricing.Table!$C$10,IF(F1944&gt;1000,Spectrum.Pricing.Table!$C$11))))</f>
        <v>0</v>
      </c>
      <c r="H1944" s="22" t="e">
        <f>VLOOKUP(G1944,Spectrum.Pricing.Table!$C$7:$H$11,3,0)</f>
        <v>#N/A</v>
      </c>
      <c r="I1944" s="28" t="e">
        <f>VLOOKUP(G1944,Spectrum.Pricing.Table!$C$7:$H$11,4,0)</f>
        <v>#N/A</v>
      </c>
      <c r="J1944" s="26">
        <v>70</v>
      </c>
      <c r="K1944" s="24" t="e">
        <f t="shared" si="61"/>
        <v>#N/A</v>
      </c>
    </row>
    <row r="1945" spans="1:11" x14ac:dyDescent="0.3">
      <c r="A1945" s="1">
        <v>37105</v>
      </c>
      <c r="B1945" t="s">
        <v>3303</v>
      </c>
      <c r="C1945" t="s">
        <v>92</v>
      </c>
      <c r="D1945" s="3">
        <v>57866</v>
      </c>
      <c r="E1945" s="26">
        <v>254.96</v>
      </c>
      <c r="F1945" s="26">
        <f t="shared" si="60"/>
        <v>226.96109193598994</v>
      </c>
      <c r="G1945" s="21">
        <f>IF(F1945&lt;=86,Spectrum.Pricing.Table!$C$8, IF(F1945&lt;=499,Spectrum.Pricing.Table!$C$9,IF(F1945&lt;=999,Spectrum.Pricing.Table!$C$10,IF(F1945&gt;1000,Spectrum.Pricing.Table!$C$11))))</f>
        <v>0</v>
      </c>
      <c r="H1945" s="22" t="e">
        <f>VLOOKUP(G1945,Spectrum.Pricing.Table!$C$7:$H$11,3,0)</f>
        <v>#N/A</v>
      </c>
      <c r="I1945" s="28" t="e">
        <f>VLOOKUP(G1945,Spectrum.Pricing.Table!$C$7:$H$11,4,0)</f>
        <v>#N/A</v>
      </c>
      <c r="J1945" s="26">
        <v>70</v>
      </c>
      <c r="K1945" s="24" t="e">
        <f t="shared" si="61"/>
        <v>#N/A</v>
      </c>
    </row>
    <row r="1946" spans="1:11" x14ac:dyDescent="0.3">
      <c r="A1946" s="1">
        <v>37107</v>
      </c>
      <c r="B1946" t="s">
        <v>3304</v>
      </c>
      <c r="C1946" t="s">
        <v>3305</v>
      </c>
      <c r="D1946" s="3">
        <v>59495</v>
      </c>
      <c r="E1946" s="26">
        <v>400.59</v>
      </c>
      <c r="F1946" s="26">
        <f t="shared" si="60"/>
        <v>148.51843530792084</v>
      </c>
      <c r="G1946" s="21">
        <f>IF(F1946&lt;=86,Spectrum.Pricing.Table!$C$8, IF(F1946&lt;=499,Spectrum.Pricing.Table!$C$9,IF(F1946&lt;=999,Spectrum.Pricing.Table!$C$10,IF(F1946&gt;1000,Spectrum.Pricing.Table!$C$11))))</f>
        <v>0</v>
      </c>
      <c r="H1946" s="22" t="e">
        <f>VLOOKUP(G1946,Spectrum.Pricing.Table!$C$7:$H$11,3,0)</f>
        <v>#N/A</v>
      </c>
      <c r="I1946" s="28" t="e">
        <f>VLOOKUP(G1946,Spectrum.Pricing.Table!$C$7:$H$11,4,0)</f>
        <v>#N/A</v>
      </c>
      <c r="J1946" s="26">
        <v>70</v>
      </c>
      <c r="K1946" s="24" t="e">
        <f t="shared" si="61"/>
        <v>#N/A</v>
      </c>
    </row>
    <row r="1947" spans="1:11" x14ac:dyDescent="0.3">
      <c r="A1947" s="1">
        <v>37109</v>
      </c>
      <c r="B1947" t="s">
        <v>3306</v>
      </c>
      <c r="C1947" t="s">
        <v>313</v>
      </c>
      <c r="D1947" s="3">
        <v>78265</v>
      </c>
      <c r="E1947" s="26">
        <v>297.94</v>
      </c>
      <c r="F1947" s="26">
        <f t="shared" si="60"/>
        <v>262.68711821172047</v>
      </c>
      <c r="G1947" s="21">
        <f>IF(F1947&lt;=86,Spectrum.Pricing.Table!$C$8, IF(F1947&lt;=499,Spectrum.Pricing.Table!$C$9,IF(F1947&lt;=999,Spectrum.Pricing.Table!$C$10,IF(F1947&gt;1000,Spectrum.Pricing.Table!$C$11))))</f>
        <v>0</v>
      </c>
      <c r="H1947" s="22" t="e">
        <f>VLOOKUP(G1947,Spectrum.Pricing.Table!$C$7:$H$11,3,0)</f>
        <v>#N/A</v>
      </c>
      <c r="I1947" s="28" t="e">
        <f>VLOOKUP(G1947,Spectrum.Pricing.Table!$C$7:$H$11,4,0)</f>
        <v>#N/A</v>
      </c>
      <c r="J1947" s="26">
        <v>70</v>
      </c>
      <c r="K1947" s="24" t="e">
        <f t="shared" si="61"/>
        <v>#N/A</v>
      </c>
    </row>
    <row r="1948" spans="1:11" x14ac:dyDescent="0.3">
      <c r="A1948" s="1">
        <v>37113</v>
      </c>
      <c r="B1948" t="s">
        <v>3309</v>
      </c>
      <c r="C1948" t="s">
        <v>99</v>
      </c>
      <c r="D1948" s="3">
        <v>33922</v>
      </c>
      <c r="E1948" s="26">
        <v>515.55999999999995</v>
      </c>
      <c r="F1948" s="26">
        <f t="shared" si="60"/>
        <v>65.796415548141837</v>
      </c>
      <c r="G1948" s="21">
        <f>IF(F1948&lt;=86,Spectrum.Pricing.Table!$C$8, IF(F1948&lt;=499,Spectrum.Pricing.Table!$C$9,IF(F1948&lt;=999,Spectrum.Pricing.Table!$C$10,IF(F1948&gt;1000,Spectrum.Pricing.Table!$C$11))))</f>
        <v>0</v>
      </c>
      <c r="H1948" s="22" t="e">
        <f>VLOOKUP(G1948,Spectrum.Pricing.Table!$C$7:$H$11,3,0)</f>
        <v>#N/A</v>
      </c>
      <c r="I1948" s="28" t="e">
        <f>VLOOKUP(G1948,Spectrum.Pricing.Table!$C$7:$H$11,4,0)</f>
        <v>#N/A</v>
      </c>
      <c r="J1948" s="26">
        <v>70</v>
      </c>
      <c r="K1948" s="24" t="e">
        <f t="shared" si="61"/>
        <v>#N/A</v>
      </c>
    </row>
    <row r="1949" spans="1:11" x14ac:dyDescent="0.3">
      <c r="A1949" s="1">
        <v>37115</v>
      </c>
      <c r="B1949" t="s">
        <v>3310</v>
      </c>
      <c r="C1949" t="s">
        <v>101</v>
      </c>
      <c r="D1949" s="3">
        <v>20764</v>
      </c>
      <c r="E1949" s="26">
        <v>449.57</v>
      </c>
      <c r="F1949" s="26">
        <f t="shared" si="60"/>
        <v>46.186355851146651</v>
      </c>
      <c r="G1949" s="21">
        <f>IF(F1949&lt;=86,Spectrum.Pricing.Table!$C$8, IF(F1949&lt;=499,Spectrum.Pricing.Table!$C$9,IF(F1949&lt;=999,Spectrum.Pricing.Table!$C$10,IF(F1949&gt;1000,Spectrum.Pricing.Table!$C$11))))</f>
        <v>0</v>
      </c>
      <c r="H1949" s="22" t="e">
        <f>VLOOKUP(G1949,Spectrum.Pricing.Table!$C$7:$H$11,3,0)</f>
        <v>#N/A</v>
      </c>
      <c r="I1949" s="28" t="e">
        <f>VLOOKUP(G1949,Spectrum.Pricing.Table!$C$7:$H$11,4,0)</f>
        <v>#N/A</v>
      </c>
      <c r="J1949" s="26">
        <v>70</v>
      </c>
      <c r="K1949" s="24" t="e">
        <f t="shared" si="61"/>
        <v>#N/A</v>
      </c>
    </row>
    <row r="1950" spans="1:11" x14ac:dyDescent="0.3">
      <c r="A1950" s="1">
        <v>37117</v>
      </c>
      <c r="B1950" t="s">
        <v>3311</v>
      </c>
      <c r="C1950" t="s">
        <v>723</v>
      </c>
      <c r="D1950" s="3">
        <v>24505</v>
      </c>
      <c r="E1950" s="26">
        <v>461.22</v>
      </c>
      <c r="F1950" s="26">
        <f t="shared" si="60"/>
        <v>53.130826937253367</v>
      </c>
      <c r="G1950" s="21">
        <f>IF(F1950&lt;=86,Spectrum.Pricing.Table!$C$8, IF(F1950&lt;=499,Spectrum.Pricing.Table!$C$9,IF(F1950&lt;=999,Spectrum.Pricing.Table!$C$10,IF(F1950&gt;1000,Spectrum.Pricing.Table!$C$11))))</f>
        <v>0</v>
      </c>
      <c r="H1950" s="22" t="e">
        <f>VLOOKUP(G1950,Spectrum.Pricing.Table!$C$7:$H$11,3,0)</f>
        <v>#N/A</v>
      </c>
      <c r="I1950" s="28" t="e">
        <f>VLOOKUP(G1950,Spectrum.Pricing.Table!$C$7:$H$11,4,0)</f>
        <v>#N/A</v>
      </c>
      <c r="J1950" s="26">
        <v>70</v>
      </c>
      <c r="K1950" s="24" t="e">
        <f t="shared" si="61"/>
        <v>#N/A</v>
      </c>
    </row>
    <row r="1951" spans="1:11" x14ac:dyDescent="0.3">
      <c r="A1951" s="1">
        <v>37111</v>
      </c>
      <c r="B1951" t="s">
        <v>3307</v>
      </c>
      <c r="C1951" t="s">
        <v>3308</v>
      </c>
      <c r="D1951" s="3">
        <v>44996</v>
      </c>
      <c r="E1951" s="26">
        <v>440.61</v>
      </c>
      <c r="F1951" s="26">
        <f t="shared" si="60"/>
        <v>102.12205805587708</v>
      </c>
      <c r="G1951" s="21">
        <f>IF(F1951&lt;=86,Spectrum.Pricing.Table!$C$8, IF(F1951&lt;=499,Spectrum.Pricing.Table!$C$9,IF(F1951&lt;=999,Spectrum.Pricing.Table!$C$10,IF(F1951&gt;1000,Spectrum.Pricing.Table!$C$11))))</f>
        <v>0</v>
      </c>
      <c r="H1951" s="22" t="e">
        <f>VLOOKUP(G1951,Spectrum.Pricing.Table!$C$7:$H$11,3,0)</f>
        <v>#N/A</v>
      </c>
      <c r="I1951" s="28" t="e">
        <f>VLOOKUP(G1951,Spectrum.Pricing.Table!$C$7:$H$11,4,0)</f>
        <v>#N/A</v>
      </c>
      <c r="J1951" s="26">
        <v>70</v>
      </c>
      <c r="K1951" s="24" t="e">
        <f t="shared" si="61"/>
        <v>#N/A</v>
      </c>
    </row>
    <row r="1952" spans="1:11" x14ac:dyDescent="0.3">
      <c r="A1952" s="1">
        <v>37119</v>
      </c>
      <c r="B1952" t="s">
        <v>3312</v>
      </c>
      <c r="C1952" t="s">
        <v>3313</v>
      </c>
      <c r="D1952" s="3">
        <v>919628</v>
      </c>
      <c r="E1952" s="26">
        <v>523.84</v>
      </c>
      <c r="F1952" s="26">
        <f t="shared" si="60"/>
        <v>1755.5513133781305</v>
      </c>
      <c r="G1952" s="21">
        <f>IF(F1952&lt;=86,Spectrum.Pricing.Table!$C$8, IF(F1952&lt;=499,Spectrum.Pricing.Table!$C$9,IF(F1952&lt;=999,Spectrum.Pricing.Table!$C$10,IF(F1952&gt;1000,Spectrum.Pricing.Table!$C$11))))</f>
        <v>0</v>
      </c>
      <c r="H1952" s="22" t="e">
        <f>VLOOKUP(G1952,Spectrum.Pricing.Table!$C$7:$H$11,3,0)</f>
        <v>#N/A</v>
      </c>
      <c r="I1952" s="28" t="e">
        <f>VLOOKUP(G1952,Spectrum.Pricing.Table!$C$7:$H$11,4,0)</f>
        <v>#N/A</v>
      </c>
      <c r="J1952" s="26">
        <v>70</v>
      </c>
      <c r="K1952" s="24" t="e">
        <f t="shared" si="61"/>
        <v>#N/A</v>
      </c>
    </row>
    <row r="1953" spans="1:11" x14ac:dyDescent="0.3">
      <c r="A1953" s="1">
        <v>37121</v>
      </c>
      <c r="B1953" t="s">
        <v>3314</v>
      </c>
      <c r="C1953" t="s">
        <v>944</v>
      </c>
      <c r="D1953" s="3">
        <v>15579</v>
      </c>
      <c r="E1953" s="26">
        <v>221.42</v>
      </c>
      <c r="F1953" s="26">
        <f t="shared" si="60"/>
        <v>70.359497787011108</v>
      </c>
      <c r="G1953" s="21">
        <f>IF(F1953&lt;=86,Spectrum.Pricing.Table!$C$8, IF(F1953&lt;=499,Spectrum.Pricing.Table!$C$9,IF(F1953&lt;=999,Spectrum.Pricing.Table!$C$10,IF(F1953&gt;1000,Spectrum.Pricing.Table!$C$11))))</f>
        <v>0</v>
      </c>
      <c r="H1953" s="22" t="e">
        <f>VLOOKUP(G1953,Spectrum.Pricing.Table!$C$7:$H$11,3,0)</f>
        <v>#N/A</v>
      </c>
      <c r="I1953" s="28" t="e">
        <f>VLOOKUP(G1953,Spectrum.Pricing.Table!$C$7:$H$11,4,0)</f>
        <v>#N/A</v>
      </c>
      <c r="J1953" s="26">
        <v>70</v>
      </c>
      <c r="K1953" s="24" t="e">
        <f t="shared" si="61"/>
        <v>#N/A</v>
      </c>
    </row>
    <row r="1954" spans="1:11" x14ac:dyDescent="0.3">
      <c r="A1954" s="1">
        <v>37123</v>
      </c>
      <c r="B1954" t="s">
        <v>3315</v>
      </c>
      <c r="C1954" t="s">
        <v>114</v>
      </c>
      <c r="D1954" s="3">
        <v>27798</v>
      </c>
      <c r="E1954" s="26">
        <v>491.76</v>
      </c>
      <c r="F1954" s="26">
        <f t="shared" si="60"/>
        <v>56.527574426549535</v>
      </c>
      <c r="G1954" s="21">
        <f>IF(F1954&lt;=86,Spectrum.Pricing.Table!$C$8, IF(F1954&lt;=499,Spectrum.Pricing.Table!$C$9,IF(F1954&lt;=999,Spectrum.Pricing.Table!$C$10,IF(F1954&gt;1000,Spectrum.Pricing.Table!$C$11))))</f>
        <v>0</v>
      </c>
      <c r="H1954" s="22" t="e">
        <f>VLOOKUP(G1954,Spectrum.Pricing.Table!$C$7:$H$11,3,0)</f>
        <v>#N/A</v>
      </c>
      <c r="I1954" s="28" t="e">
        <f>VLOOKUP(G1954,Spectrum.Pricing.Table!$C$7:$H$11,4,0)</f>
        <v>#N/A</v>
      </c>
      <c r="J1954" s="26">
        <v>70</v>
      </c>
      <c r="K1954" s="24" t="e">
        <f t="shared" si="61"/>
        <v>#N/A</v>
      </c>
    </row>
    <row r="1955" spans="1:11" x14ac:dyDescent="0.3">
      <c r="A1955" s="1">
        <v>37125</v>
      </c>
      <c r="B1955" t="s">
        <v>3316</v>
      </c>
      <c r="C1955" t="s">
        <v>3317</v>
      </c>
      <c r="D1955" s="3">
        <v>88247</v>
      </c>
      <c r="E1955" s="26">
        <v>697.84</v>
      </c>
      <c r="F1955" s="26">
        <f t="shared" si="60"/>
        <v>126.45735412128855</v>
      </c>
      <c r="G1955" s="21">
        <f>IF(F1955&lt;=86,Spectrum.Pricing.Table!$C$8, IF(F1955&lt;=499,Spectrum.Pricing.Table!$C$9,IF(F1955&lt;=999,Spectrum.Pricing.Table!$C$10,IF(F1955&gt;1000,Spectrum.Pricing.Table!$C$11))))</f>
        <v>0</v>
      </c>
      <c r="H1955" s="22" t="e">
        <f>VLOOKUP(G1955,Spectrum.Pricing.Table!$C$7:$H$11,3,0)</f>
        <v>#N/A</v>
      </c>
      <c r="I1955" s="28" t="e">
        <f>VLOOKUP(G1955,Spectrum.Pricing.Table!$C$7:$H$11,4,0)</f>
        <v>#N/A</v>
      </c>
      <c r="J1955" s="26">
        <v>70</v>
      </c>
      <c r="K1955" s="24" t="e">
        <f t="shared" si="61"/>
        <v>#N/A</v>
      </c>
    </row>
    <row r="1956" spans="1:11" x14ac:dyDescent="0.3">
      <c r="A1956" s="1">
        <v>37127</v>
      </c>
      <c r="B1956" t="s">
        <v>3318</v>
      </c>
      <c r="C1956" t="s">
        <v>3319</v>
      </c>
      <c r="D1956" s="3">
        <v>95840</v>
      </c>
      <c r="E1956" s="26">
        <v>540.41</v>
      </c>
      <c r="F1956" s="26">
        <f t="shared" si="60"/>
        <v>177.34682925926612</v>
      </c>
      <c r="G1956" s="21">
        <f>IF(F1956&lt;=86,Spectrum.Pricing.Table!$C$8, IF(F1956&lt;=499,Spectrum.Pricing.Table!$C$9,IF(F1956&lt;=999,Spectrum.Pricing.Table!$C$10,IF(F1956&gt;1000,Spectrum.Pricing.Table!$C$11))))</f>
        <v>0</v>
      </c>
      <c r="H1956" s="22" t="e">
        <f>VLOOKUP(G1956,Spectrum.Pricing.Table!$C$7:$H$11,3,0)</f>
        <v>#N/A</v>
      </c>
      <c r="I1956" s="28" t="e">
        <f>VLOOKUP(G1956,Spectrum.Pricing.Table!$C$7:$H$11,4,0)</f>
        <v>#N/A</v>
      </c>
      <c r="J1956" s="26">
        <v>70</v>
      </c>
      <c r="K1956" s="24" t="e">
        <f t="shared" si="61"/>
        <v>#N/A</v>
      </c>
    </row>
    <row r="1957" spans="1:11" x14ac:dyDescent="0.3">
      <c r="A1957" s="1">
        <v>37129</v>
      </c>
      <c r="B1957" t="s">
        <v>3320</v>
      </c>
      <c r="C1957" t="s">
        <v>3321</v>
      </c>
      <c r="D1957" s="3">
        <v>202667</v>
      </c>
      <c r="E1957" s="26">
        <v>191.53</v>
      </c>
      <c r="F1957" s="26">
        <f t="shared" si="60"/>
        <v>1058.1475486868899</v>
      </c>
      <c r="G1957" s="21">
        <f>IF(F1957&lt;=86,Spectrum.Pricing.Table!$C$8, IF(F1957&lt;=499,Spectrum.Pricing.Table!$C$9,IF(F1957&lt;=999,Spectrum.Pricing.Table!$C$10,IF(F1957&gt;1000,Spectrum.Pricing.Table!$C$11))))</f>
        <v>0</v>
      </c>
      <c r="H1957" s="22" t="e">
        <f>VLOOKUP(G1957,Spectrum.Pricing.Table!$C$7:$H$11,3,0)</f>
        <v>#N/A</v>
      </c>
      <c r="I1957" s="28" t="e">
        <f>VLOOKUP(G1957,Spectrum.Pricing.Table!$C$7:$H$11,4,0)</f>
        <v>#N/A</v>
      </c>
      <c r="J1957" s="26">
        <v>70</v>
      </c>
      <c r="K1957" s="24" t="e">
        <f t="shared" si="61"/>
        <v>#N/A</v>
      </c>
    </row>
    <row r="1958" spans="1:11" x14ac:dyDescent="0.3">
      <c r="A1958" s="1">
        <v>37131</v>
      </c>
      <c r="B1958" t="s">
        <v>3322</v>
      </c>
      <c r="C1958" t="s">
        <v>3323</v>
      </c>
      <c r="D1958" s="3">
        <v>22099</v>
      </c>
      <c r="E1958" s="26">
        <v>536.59</v>
      </c>
      <c r="F1958" s="26">
        <f t="shared" si="60"/>
        <v>41.18414431875361</v>
      </c>
      <c r="G1958" s="21">
        <f>IF(F1958&lt;=86,Spectrum.Pricing.Table!$C$8, IF(F1958&lt;=499,Spectrum.Pricing.Table!$C$9,IF(F1958&lt;=999,Spectrum.Pricing.Table!$C$10,IF(F1958&gt;1000,Spectrum.Pricing.Table!$C$11))))</f>
        <v>0</v>
      </c>
      <c r="H1958" s="22" t="e">
        <f>VLOOKUP(G1958,Spectrum.Pricing.Table!$C$7:$H$11,3,0)</f>
        <v>#N/A</v>
      </c>
      <c r="I1958" s="28" t="e">
        <f>VLOOKUP(G1958,Spectrum.Pricing.Table!$C$7:$H$11,4,0)</f>
        <v>#N/A</v>
      </c>
      <c r="J1958" s="26">
        <v>70</v>
      </c>
      <c r="K1958" s="24" t="e">
        <f t="shared" si="61"/>
        <v>#N/A</v>
      </c>
    </row>
    <row r="1959" spans="1:11" x14ac:dyDescent="0.3">
      <c r="A1959" s="1">
        <v>37133</v>
      </c>
      <c r="B1959" t="s">
        <v>3324</v>
      </c>
      <c r="C1959" t="s">
        <v>3325</v>
      </c>
      <c r="D1959" s="3">
        <v>177772</v>
      </c>
      <c r="E1959" s="26">
        <v>762.74</v>
      </c>
      <c r="F1959" s="26">
        <f t="shared" si="60"/>
        <v>233.07024674200906</v>
      </c>
      <c r="G1959" s="21">
        <f>IF(F1959&lt;=86,Spectrum.Pricing.Table!$C$8, IF(F1959&lt;=499,Spectrum.Pricing.Table!$C$9,IF(F1959&lt;=999,Spectrum.Pricing.Table!$C$10,IF(F1959&gt;1000,Spectrum.Pricing.Table!$C$11))))</f>
        <v>0</v>
      </c>
      <c r="H1959" s="22" t="e">
        <f>VLOOKUP(G1959,Spectrum.Pricing.Table!$C$7:$H$11,3,0)</f>
        <v>#N/A</v>
      </c>
      <c r="I1959" s="28" t="e">
        <f>VLOOKUP(G1959,Spectrum.Pricing.Table!$C$7:$H$11,4,0)</f>
        <v>#N/A</v>
      </c>
      <c r="J1959" s="26">
        <v>70</v>
      </c>
      <c r="K1959" s="24" t="e">
        <f t="shared" si="61"/>
        <v>#N/A</v>
      </c>
    </row>
    <row r="1960" spans="1:11" x14ac:dyDescent="0.3">
      <c r="A1960" s="1">
        <v>37135</v>
      </c>
      <c r="B1960" t="s">
        <v>3326</v>
      </c>
      <c r="C1960" t="s">
        <v>437</v>
      </c>
      <c r="D1960" s="3">
        <v>133801</v>
      </c>
      <c r="E1960" s="26">
        <v>397.96</v>
      </c>
      <c r="F1960" s="26">
        <f t="shared" si="60"/>
        <v>336.21720775957385</v>
      </c>
      <c r="G1960" s="21">
        <f>IF(F1960&lt;=86,Spectrum.Pricing.Table!$C$8, IF(F1960&lt;=499,Spectrum.Pricing.Table!$C$9,IF(F1960&lt;=999,Spectrum.Pricing.Table!$C$10,IF(F1960&gt;1000,Spectrum.Pricing.Table!$C$11))))</f>
        <v>0</v>
      </c>
      <c r="H1960" s="22" t="e">
        <f>VLOOKUP(G1960,Spectrum.Pricing.Table!$C$7:$H$11,3,0)</f>
        <v>#N/A</v>
      </c>
      <c r="I1960" s="28" t="e">
        <f>VLOOKUP(G1960,Spectrum.Pricing.Table!$C$7:$H$11,4,0)</f>
        <v>#N/A</v>
      </c>
      <c r="J1960" s="26">
        <v>70</v>
      </c>
      <c r="K1960" s="24" t="e">
        <f t="shared" si="61"/>
        <v>#N/A</v>
      </c>
    </row>
    <row r="1961" spans="1:11" x14ac:dyDescent="0.3">
      <c r="A1961" s="1">
        <v>37137</v>
      </c>
      <c r="B1961" t="s">
        <v>3327</v>
      </c>
      <c r="C1961" t="s">
        <v>3328</v>
      </c>
      <c r="D1961" s="3">
        <v>13144</v>
      </c>
      <c r="E1961" s="26">
        <v>336.54</v>
      </c>
      <c r="F1961" s="26">
        <f t="shared" si="60"/>
        <v>39.056278599869252</v>
      </c>
      <c r="G1961" s="21">
        <f>IF(F1961&lt;=86,Spectrum.Pricing.Table!$C$8, IF(F1961&lt;=499,Spectrum.Pricing.Table!$C$9,IF(F1961&lt;=999,Spectrum.Pricing.Table!$C$10,IF(F1961&gt;1000,Spectrum.Pricing.Table!$C$11))))</f>
        <v>0</v>
      </c>
      <c r="H1961" s="22" t="e">
        <f>VLOOKUP(G1961,Spectrum.Pricing.Table!$C$7:$H$11,3,0)</f>
        <v>#N/A</v>
      </c>
      <c r="I1961" s="28" t="e">
        <f>VLOOKUP(G1961,Spectrum.Pricing.Table!$C$7:$H$11,4,0)</f>
        <v>#N/A</v>
      </c>
      <c r="J1961" s="26">
        <v>70</v>
      </c>
      <c r="K1961" s="24" t="e">
        <f t="shared" si="61"/>
        <v>#N/A</v>
      </c>
    </row>
    <row r="1962" spans="1:11" x14ac:dyDescent="0.3">
      <c r="A1962" s="1">
        <v>37139</v>
      </c>
      <c r="B1962" t="s">
        <v>3329</v>
      </c>
      <c r="C1962" t="s">
        <v>3330</v>
      </c>
      <c r="D1962" s="3">
        <v>40661</v>
      </c>
      <c r="E1962" s="26">
        <v>226.88</v>
      </c>
      <c r="F1962" s="26">
        <f t="shared" si="60"/>
        <v>179.21808885754584</v>
      </c>
      <c r="G1962" s="21">
        <f>IF(F1962&lt;=86,Spectrum.Pricing.Table!$C$8, IF(F1962&lt;=499,Spectrum.Pricing.Table!$C$9,IF(F1962&lt;=999,Spectrum.Pricing.Table!$C$10,IF(F1962&gt;1000,Spectrum.Pricing.Table!$C$11))))</f>
        <v>0</v>
      </c>
      <c r="H1962" s="22" t="e">
        <f>VLOOKUP(G1962,Spectrum.Pricing.Table!$C$7:$H$11,3,0)</f>
        <v>#N/A</v>
      </c>
      <c r="I1962" s="28" t="e">
        <f>VLOOKUP(G1962,Spectrum.Pricing.Table!$C$7:$H$11,4,0)</f>
        <v>#N/A</v>
      </c>
      <c r="J1962" s="26">
        <v>70</v>
      </c>
      <c r="K1962" s="24" t="e">
        <f t="shared" si="61"/>
        <v>#N/A</v>
      </c>
    </row>
    <row r="1963" spans="1:11" x14ac:dyDescent="0.3">
      <c r="A1963" s="1">
        <v>37141</v>
      </c>
      <c r="B1963" t="s">
        <v>3331</v>
      </c>
      <c r="C1963" t="s">
        <v>3332</v>
      </c>
      <c r="D1963" s="3">
        <v>52217</v>
      </c>
      <c r="E1963" s="26">
        <v>869.79</v>
      </c>
      <c r="F1963" s="26">
        <f t="shared" si="60"/>
        <v>60.034031202934045</v>
      </c>
      <c r="G1963" s="21">
        <f>IF(F1963&lt;=86,Spectrum.Pricing.Table!$C$8, IF(F1963&lt;=499,Spectrum.Pricing.Table!$C$9,IF(F1963&lt;=999,Spectrum.Pricing.Table!$C$10,IF(F1963&gt;1000,Spectrum.Pricing.Table!$C$11))))</f>
        <v>0</v>
      </c>
      <c r="H1963" s="22" t="e">
        <f>VLOOKUP(G1963,Spectrum.Pricing.Table!$C$7:$H$11,3,0)</f>
        <v>#N/A</v>
      </c>
      <c r="I1963" s="28" t="e">
        <f>VLOOKUP(G1963,Spectrum.Pricing.Table!$C$7:$H$11,4,0)</f>
        <v>#N/A</v>
      </c>
      <c r="J1963" s="26">
        <v>70</v>
      </c>
      <c r="K1963" s="24" t="e">
        <f t="shared" si="61"/>
        <v>#N/A</v>
      </c>
    </row>
    <row r="1964" spans="1:11" x14ac:dyDescent="0.3">
      <c r="A1964" s="1">
        <v>37143</v>
      </c>
      <c r="B1964" t="s">
        <v>3333</v>
      </c>
      <c r="C1964" t="s">
        <v>3334</v>
      </c>
      <c r="D1964" s="3">
        <v>13453</v>
      </c>
      <c r="E1964" s="26">
        <v>247.09</v>
      </c>
      <c r="F1964" s="26">
        <f t="shared" si="60"/>
        <v>54.445748512687686</v>
      </c>
      <c r="G1964" s="21">
        <f>IF(F1964&lt;=86,Spectrum.Pricing.Table!$C$8, IF(F1964&lt;=499,Spectrum.Pricing.Table!$C$9,IF(F1964&lt;=999,Spectrum.Pricing.Table!$C$10,IF(F1964&gt;1000,Spectrum.Pricing.Table!$C$11))))</f>
        <v>0</v>
      </c>
      <c r="H1964" s="22" t="e">
        <f>VLOOKUP(G1964,Spectrum.Pricing.Table!$C$7:$H$11,3,0)</f>
        <v>#N/A</v>
      </c>
      <c r="I1964" s="28" t="e">
        <f>VLOOKUP(G1964,Spectrum.Pricing.Table!$C$7:$H$11,4,0)</f>
        <v>#N/A</v>
      </c>
      <c r="J1964" s="26">
        <v>70</v>
      </c>
      <c r="K1964" s="24" t="e">
        <f t="shared" si="61"/>
        <v>#N/A</v>
      </c>
    </row>
    <row r="1965" spans="1:11" x14ac:dyDescent="0.3">
      <c r="A1965" s="1">
        <v>37145</v>
      </c>
      <c r="B1965" t="s">
        <v>3335</v>
      </c>
      <c r="C1965" t="s">
        <v>3336</v>
      </c>
      <c r="D1965" s="3">
        <v>39464</v>
      </c>
      <c r="E1965" s="26">
        <v>392.32</v>
      </c>
      <c r="F1965" s="26">
        <f t="shared" si="60"/>
        <v>100.59135399673735</v>
      </c>
      <c r="G1965" s="21">
        <f>IF(F1965&lt;=86,Spectrum.Pricing.Table!$C$8, IF(F1965&lt;=499,Spectrum.Pricing.Table!$C$9,IF(F1965&lt;=999,Spectrum.Pricing.Table!$C$10,IF(F1965&gt;1000,Spectrum.Pricing.Table!$C$11))))</f>
        <v>0</v>
      </c>
      <c r="H1965" s="22" t="e">
        <f>VLOOKUP(G1965,Spectrum.Pricing.Table!$C$7:$H$11,3,0)</f>
        <v>#N/A</v>
      </c>
      <c r="I1965" s="28" t="e">
        <f>VLOOKUP(G1965,Spectrum.Pricing.Table!$C$7:$H$11,4,0)</f>
        <v>#N/A</v>
      </c>
      <c r="J1965" s="26">
        <v>70</v>
      </c>
      <c r="K1965" s="24" t="e">
        <f t="shared" si="61"/>
        <v>#N/A</v>
      </c>
    </row>
    <row r="1966" spans="1:11" x14ac:dyDescent="0.3">
      <c r="A1966" s="1">
        <v>37147</v>
      </c>
      <c r="B1966" t="s">
        <v>3337</v>
      </c>
      <c r="C1966" t="s">
        <v>3338</v>
      </c>
      <c r="D1966" s="3">
        <v>168148</v>
      </c>
      <c r="E1966" s="26">
        <v>651.97</v>
      </c>
      <c r="F1966" s="26">
        <f t="shared" si="60"/>
        <v>257.90757243431443</v>
      </c>
      <c r="G1966" s="21">
        <f>IF(F1966&lt;=86,Spectrum.Pricing.Table!$C$8, IF(F1966&lt;=499,Spectrum.Pricing.Table!$C$9,IF(F1966&lt;=999,Spectrum.Pricing.Table!$C$10,IF(F1966&gt;1000,Spectrum.Pricing.Table!$C$11))))</f>
        <v>0</v>
      </c>
      <c r="H1966" s="22" t="e">
        <f>VLOOKUP(G1966,Spectrum.Pricing.Table!$C$7:$H$11,3,0)</f>
        <v>#N/A</v>
      </c>
      <c r="I1966" s="28" t="e">
        <f>VLOOKUP(G1966,Spectrum.Pricing.Table!$C$7:$H$11,4,0)</f>
        <v>#N/A</v>
      </c>
      <c r="J1966" s="26">
        <v>70</v>
      </c>
      <c r="K1966" s="24" t="e">
        <f t="shared" si="61"/>
        <v>#N/A</v>
      </c>
    </row>
    <row r="1967" spans="1:11" x14ac:dyDescent="0.3">
      <c r="A1967" s="1">
        <v>37149</v>
      </c>
      <c r="B1967" t="s">
        <v>3339</v>
      </c>
      <c r="C1967" t="s">
        <v>342</v>
      </c>
      <c r="D1967" s="3">
        <v>20510</v>
      </c>
      <c r="E1967" s="26">
        <v>237.79</v>
      </c>
      <c r="F1967" s="26">
        <f t="shared" si="60"/>
        <v>86.252575802178399</v>
      </c>
      <c r="G1967" s="21">
        <f>IF(F1967&lt;=86,Spectrum.Pricing.Table!$C$8, IF(F1967&lt;=499,Spectrum.Pricing.Table!$C$9,IF(F1967&lt;=999,Spectrum.Pricing.Table!$C$10,IF(F1967&gt;1000,Spectrum.Pricing.Table!$C$11))))</f>
        <v>0</v>
      </c>
      <c r="H1967" s="22" t="e">
        <f>VLOOKUP(G1967,Spectrum.Pricing.Table!$C$7:$H$11,3,0)</f>
        <v>#N/A</v>
      </c>
      <c r="I1967" s="28" t="e">
        <f>VLOOKUP(G1967,Spectrum.Pricing.Table!$C$7:$H$11,4,0)</f>
        <v>#N/A</v>
      </c>
      <c r="J1967" s="26">
        <v>70</v>
      </c>
      <c r="K1967" s="24" t="e">
        <f t="shared" si="61"/>
        <v>#N/A</v>
      </c>
    </row>
    <row r="1968" spans="1:11" x14ac:dyDescent="0.3">
      <c r="A1968" s="1">
        <v>37151</v>
      </c>
      <c r="B1968" t="s">
        <v>3340</v>
      </c>
      <c r="C1968" t="s">
        <v>124</v>
      </c>
      <c r="D1968" s="3">
        <v>141752</v>
      </c>
      <c r="E1968" s="26">
        <v>782.52</v>
      </c>
      <c r="F1968" s="26">
        <f t="shared" si="60"/>
        <v>181.14808567193171</v>
      </c>
      <c r="G1968" s="21">
        <f>IF(F1968&lt;=86,Spectrum.Pricing.Table!$C$8, IF(F1968&lt;=499,Spectrum.Pricing.Table!$C$9,IF(F1968&lt;=999,Spectrum.Pricing.Table!$C$10,IF(F1968&gt;1000,Spectrum.Pricing.Table!$C$11))))</f>
        <v>0</v>
      </c>
      <c r="H1968" s="22" t="e">
        <f>VLOOKUP(G1968,Spectrum.Pricing.Table!$C$7:$H$11,3,0)</f>
        <v>#N/A</v>
      </c>
      <c r="I1968" s="28" t="e">
        <f>VLOOKUP(G1968,Spectrum.Pricing.Table!$C$7:$H$11,4,0)</f>
        <v>#N/A</v>
      </c>
      <c r="J1968" s="26">
        <v>70</v>
      </c>
      <c r="K1968" s="24" t="e">
        <f t="shared" si="61"/>
        <v>#N/A</v>
      </c>
    </row>
    <row r="1969" spans="1:11" x14ac:dyDescent="0.3">
      <c r="A1969" s="1">
        <v>37153</v>
      </c>
      <c r="B1969" t="s">
        <v>3341</v>
      </c>
      <c r="C1969" t="s">
        <v>974</v>
      </c>
      <c r="D1969" s="3">
        <v>46639</v>
      </c>
      <c r="E1969" s="26">
        <v>473.82</v>
      </c>
      <c r="F1969" s="26">
        <f t="shared" si="60"/>
        <v>98.431893968173569</v>
      </c>
      <c r="G1969" s="21">
        <f>IF(F1969&lt;=86,Spectrum.Pricing.Table!$C$8, IF(F1969&lt;=499,Spectrum.Pricing.Table!$C$9,IF(F1969&lt;=999,Spectrum.Pricing.Table!$C$10,IF(F1969&gt;1000,Spectrum.Pricing.Table!$C$11))))</f>
        <v>0</v>
      </c>
      <c r="H1969" s="22" t="e">
        <f>VLOOKUP(G1969,Spectrum.Pricing.Table!$C$7:$H$11,3,0)</f>
        <v>#N/A</v>
      </c>
      <c r="I1969" s="28" t="e">
        <f>VLOOKUP(G1969,Spectrum.Pricing.Table!$C$7:$H$11,4,0)</f>
        <v>#N/A</v>
      </c>
      <c r="J1969" s="26">
        <v>70</v>
      </c>
      <c r="K1969" s="24" t="e">
        <f t="shared" si="61"/>
        <v>#N/A</v>
      </c>
    </row>
    <row r="1970" spans="1:11" x14ac:dyDescent="0.3">
      <c r="A1970" s="1">
        <v>37155</v>
      </c>
      <c r="B1970" t="s">
        <v>3342</v>
      </c>
      <c r="C1970" t="s">
        <v>3343</v>
      </c>
      <c r="D1970" s="3">
        <v>134168</v>
      </c>
      <c r="E1970" s="26">
        <v>949.22</v>
      </c>
      <c r="F1970" s="26">
        <f t="shared" si="60"/>
        <v>141.34552580013062</v>
      </c>
      <c r="G1970" s="21">
        <f>IF(F1970&lt;=86,Spectrum.Pricing.Table!$C$8, IF(F1970&lt;=499,Spectrum.Pricing.Table!$C$9,IF(F1970&lt;=999,Spectrum.Pricing.Table!$C$10,IF(F1970&gt;1000,Spectrum.Pricing.Table!$C$11))))</f>
        <v>0</v>
      </c>
      <c r="H1970" s="22" t="e">
        <f>VLOOKUP(G1970,Spectrum.Pricing.Table!$C$7:$H$11,3,0)</f>
        <v>#N/A</v>
      </c>
      <c r="I1970" s="28" t="e">
        <f>VLOOKUP(G1970,Spectrum.Pricing.Table!$C$7:$H$11,4,0)</f>
        <v>#N/A</v>
      </c>
      <c r="J1970" s="26">
        <v>70</v>
      </c>
      <c r="K1970" s="24" t="e">
        <f t="shared" si="61"/>
        <v>#N/A</v>
      </c>
    </row>
    <row r="1971" spans="1:11" x14ac:dyDescent="0.3">
      <c r="A1971" s="1">
        <v>37157</v>
      </c>
      <c r="B1971" t="s">
        <v>3344</v>
      </c>
      <c r="C1971" t="s">
        <v>3011</v>
      </c>
      <c r="D1971" s="3">
        <v>93643</v>
      </c>
      <c r="E1971" s="26">
        <v>565.54999999999995</v>
      </c>
      <c r="F1971" s="26">
        <f t="shared" si="60"/>
        <v>165.57864026169216</v>
      </c>
      <c r="G1971" s="21">
        <f>IF(F1971&lt;=86,Spectrum.Pricing.Table!$C$8, IF(F1971&lt;=499,Spectrum.Pricing.Table!$C$9,IF(F1971&lt;=999,Spectrum.Pricing.Table!$C$10,IF(F1971&gt;1000,Spectrum.Pricing.Table!$C$11))))</f>
        <v>0</v>
      </c>
      <c r="H1971" s="22" t="e">
        <f>VLOOKUP(G1971,Spectrum.Pricing.Table!$C$7:$H$11,3,0)</f>
        <v>#N/A</v>
      </c>
      <c r="I1971" s="28" t="e">
        <f>VLOOKUP(G1971,Spectrum.Pricing.Table!$C$7:$H$11,4,0)</f>
        <v>#N/A</v>
      </c>
      <c r="J1971" s="26">
        <v>70</v>
      </c>
      <c r="K1971" s="24" t="e">
        <f t="shared" si="61"/>
        <v>#N/A</v>
      </c>
    </row>
    <row r="1972" spans="1:11" x14ac:dyDescent="0.3">
      <c r="A1972" s="1">
        <v>37159</v>
      </c>
      <c r="B1972" t="s">
        <v>3345</v>
      </c>
      <c r="C1972" t="s">
        <v>1905</v>
      </c>
      <c r="D1972" s="3">
        <v>138428</v>
      </c>
      <c r="E1972" s="26">
        <v>511.37</v>
      </c>
      <c r="F1972" s="26">
        <f t="shared" si="60"/>
        <v>270.70027572990205</v>
      </c>
      <c r="G1972" s="21">
        <f>IF(F1972&lt;=86,Spectrum.Pricing.Table!$C$8, IF(F1972&lt;=499,Spectrum.Pricing.Table!$C$9,IF(F1972&lt;=999,Spectrum.Pricing.Table!$C$10,IF(F1972&gt;1000,Spectrum.Pricing.Table!$C$11))))</f>
        <v>0</v>
      </c>
      <c r="H1972" s="22" t="e">
        <f>VLOOKUP(G1972,Spectrum.Pricing.Table!$C$7:$H$11,3,0)</f>
        <v>#N/A</v>
      </c>
      <c r="I1972" s="28" t="e">
        <f>VLOOKUP(G1972,Spectrum.Pricing.Table!$C$7:$H$11,4,0)</f>
        <v>#N/A</v>
      </c>
      <c r="J1972" s="26">
        <v>70</v>
      </c>
      <c r="K1972" s="24" t="e">
        <f t="shared" si="61"/>
        <v>#N/A</v>
      </c>
    </row>
    <row r="1973" spans="1:11" x14ac:dyDescent="0.3">
      <c r="A1973" s="1">
        <v>37161</v>
      </c>
      <c r="B1973" t="s">
        <v>3346</v>
      </c>
      <c r="C1973" t="s">
        <v>3347</v>
      </c>
      <c r="D1973" s="3">
        <v>67810</v>
      </c>
      <c r="E1973" s="26">
        <v>564.15</v>
      </c>
      <c r="F1973" s="26">
        <f t="shared" si="60"/>
        <v>120.19852876008154</v>
      </c>
      <c r="G1973" s="21">
        <f>IF(F1973&lt;=86,Spectrum.Pricing.Table!$C$8, IF(F1973&lt;=499,Spectrum.Pricing.Table!$C$9,IF(F1973&lt;=999,Spectrum.Pricing.Table!$C$10,IF(F1973&gt;1000,Spectrum.Pricing.Table!$C$11))))</f>
        <v>0</v>
      </c>
      <c r="H1973" s="22" t="e">
        <f>VLOOKUP(G1973,Spectrum.Pricing.Table!$C$7:$H$11,3,0)</f>
        <v>#N/A</v>
      </c>
      <c r="I1973" s="28" t="e">
        <f>VLOOKUP(G1973,Spectrum.Pricing.Table!$C$7:$H$11,4,0)</f>
        <v>#N/A</v>
      </c>
      <c r="J1973" s="26">
        <v>70</v>
      </c>
      <c r="K1973" s="24" t="e">
        <f t="shared" si="61"/>
        <v>#N/A</v>
      </c>
    </row>
    <row r="1974" spans="1:11" x14ac:dyDescent="0.3">
      <c r="A1974" s="1">
        <v>37163</v>
      </c>
      <c r="B1974" t="s">
        <v>3348</v>
      </c>
      <c r="C1974" t="s">
        <v>3349</v>
      </c>
      <c r="D1974" s="3">
        <v>63431</v>
      </c>
      <c r="E1974" s="26">
        <v>944.74</v>
      </c>
      <c r="F1974" s="26">
        <f t="shared" si="60"/>
        <v>67.141224040476743</v>
      </c>
      <c r="G1974" s="21">
        <f>IF(F1974&lt;=86,Spectrum.Pricing.Table!$C$8, IF(F1974&lt;=499,Spectrum.Pricing.Table!$C$9,IF(F1974&lt;=999,Spectrum.Pricing.Table!$C$10,IF(F1974&gt;1000,Spectrum.Pricing.Table!$C$11))))</f>
        <v>0</v>
      </c>
      <c r="H1974" s="22" t="e">
        <f>VLOOKUP(G1974,Spectrum.Pricing.Table!$C$7:$H$11,3,0)</f>
        <v>#N/A</v>
      </c>
      <c r="I1974" s="28" t="e">
        <f>VLOOKUP(G1974,Spectrum.Pricing.Table!$C$7:$H$11,4,0)</f>
        <v>#N/A</v>
      </c>
      <c r="J1974" s="26">
        <v>70</v>
      </c>
      <c r="K1974" s="24" t="e">
        <f t="shared" si="61"/>
        <v>#N/A</v>
      </c>
    </row>
    <row r="1975" spans="1:11" x14ac:dyDescent="0.3">
      <c r="A1975" s="1">
        <v>37165</v>
      </c>
      <c r="B1975" t="s">
        <v>3350</v>
      </c>
      <c r="C1975" t="s">
        <v>2714</v>
      </c>
      <c r="D1975" s="3">
        <v>36157</v>
      </c>
      <c r="E1975" s="26">
        <v>318.83999999999997</v>
      </c>
      <c r="F1975" s="26">
        <f t="shared" si="60"/>
        <v>113.40170618492034</v>
      </c>
      <c r="G1975" s="21">
        <f>IF(F1975&lt;=86,Spectrum.Pricing.Table!$C$8, IF(F1975&lt;=499,Spectrum.Pricing.Table!$C$9,IF(F1975&lt;=999,Spectrum.Pricing.Table!$C$10,IF(F1975&gt;1000,Spectrum.Pricing.Table!$C$11))))</f>
        <v>0</v>
      </c>
      <c r="H1975" s="22" t="e">
        <f>VLOOKUP(G1975,Spectrum.Pricing.Table!$C$7:$H$11,3,0)</f>
        <v>#N/A</v>
      </c>
      <c r="I1975" s="28" t="e">
        <f>VLOOKUP(G1975,Spectrum.Pricing.Table!$C$7:$H$11,4,0)</f>
        <v>#N/A</v>
      </c>
      <c r="J1975" s="26">
        <v>70</v>
      </c>
      <c r="K1975" s="24" t="e">
        <f t="shared" si="61"/>
        <v>#N/A</v>
      </c>
    </row>
    <row r="1976" spans="1:11" x14ac:dyDescent="0.3">
      <c r="A1976" s="1">
        <v>37167</v>
      </c>
      <c r="B1976" t="s">
        <v>3351</v>
      </c>
      <c r="C1976" t="s">
        <v>3352</v>
      </c>
      <c r="D1976" s="3">
        <v>60585</v>
      </c>
      <c r="E1976" s="26">
        <v>395.09</v>
      </c>
      <c r="F1976" s="26">
        <f t="shared" si="60"/>
        <v>153.34480751221241</v>
      </c>
      <c r="G1976" s="21">
        <f>IF(F1976&lt;=86,Spectrum.Pricing.Table!$C$8, IF(F1976&lt;=499,Spectrum.Pricing.Table!$C$9,IF(F1976&lt;=999,Spectrum.Pricing.Table!$C$10,IF(F1976&gt;1000,Spectrum.Pricing.Table!$C$11))))</f>
        <v>0</v>
      </c>
      <c r="H1976" s="22" t="e">
        <f>VLOOKUP(G1976,Spectrum.Pricing.Table!$C$7:$H$11,3,0)</f>
        <v>#N/A</v>
      </c>
      <c r="I1976" s="28" t="e">
        <f>VLOOKUP(G1976,Spectrum.Pricing.Table!$C$7:$H$11,4,0)</f>
        <v>#N/A</v>
      </c>
      <c r="J1976" s="26">
        <v>70</v>
      </c>
      <c r="K1976" s="24" t="e">
        <f t="shared" si="61"/>
        <v>#N/A</v>
      </c>
    </row>
    <row r="1977" spans="1:11" x14ac:dyDescent="0.3">
      <c r="A1977" s="1">
        <v>37169</v>
      </c>
      <c r="B1977" t="s">
        <v>3353</v>
      </c>
      <c r="C1977" t="s">
        <v>3354</v>
      </c>
      <c r="D1977" s="3">
        <v>47401</v>
      </c>
      <c r="E1977" s="26">
        <v>448.86</v>
      </c>
      <c r="F1977" s="26">
        <f t="shared" si="60"/>
        <v>105.60308336675132</v>
      </c>
      <c r="G1977" s="21">
        <f>IF(F1977&lt;=86,Spectrum.Pricing.Table!$C$8, IF(F1977&lt;=499,Spectrum.Pricing.Table!$C$9,IF(F1977&lt;=999,Spectrum.Pricing.Table!$C$10,IF(F1977&gt;1000,Spectrum.Pricing.Table!$C$11))))</f>
        <v>0</v>
      </c>
      <c r="H1977" s="22" t="e">
        <f>VLOOKUP(G1977,Spectrum.Pricing.Table!$C$7:$H$11,3,0)</f>
        <v>#N/A</v>
      </c>
      <c r="I1977" s="28" t="e">
        <f>VLOOKUP(G1977,Spectrum.Pricing.Table!$C$7:$H$11,4,0)</f>
        <v>#N/A</v>
      </c>
      <c r="J1977" s="26">
        <v>70</v>
      </c>
      <c r="K1977" s="24" t="e">
        <f t="shared" si="61"/>
        <v>#N/A</v>
      </c>
    </row>
    <row r="1978" spans="1:11" x14ac:dyDescent="0.3">
      <c r="A1978" s="1">
        <v>37171</v>
      </c>
      <c r="B1978" t="s">
        <v>3355</v>
      </c>
      <c r="C1978" t="s">
        <v>3356</v>
      </c>
      <c r="D1978" s="3">
        <v>73673</v>
      </c>
      <c r="E1978" s="26">
        <v>532.16999999999996</v>
      </c>
      <c r="F1978" s="26">
        <f t="shared" si="60"/>
        <v>138.43884473006747</v>
      </c>
      <c r="G1978" s="21">
        <f>IF(F1978&lt;=86,Spectrum.Pricing.Table!$C$8, IF(F1978&lt;=499,Spectrum.Pricing.Table!$C$9,IF(F1978&lt;=999,Spectrum.Pricing.Table!$C$10,IF(F1978&gt;1000,Spectrum.Pricing.Table!$C$11))))</f>
        <v>0</v>
      </c>
      <c r="H1978" s="22" t="e">
        <f>VLOOKUP(G1978,Spectrum.Pricing.Table!$C$7:$H$11,3,0)</f>
        <v>#N/A</v>
      </c>
      <c r="I1978" s="28" t="e">
        <f>VLOOKUP(G1978,Spectrum.Pricing.Table!$C$7:$H$11,4,0)</f>
        <v>#N/A</v>
      </c>
      <c r="J1978" s="26">
        <v>70</v>
      </c>
      <c r="K1978" s="24" t="e">
        <f t="shared" si="61"/>
        <v>#N/A</v>
      </c>
    </row>
    <row r="1979" spans="1:11" x14ac:dyDescent="0.3">
      <c r="A1979" s="1">
        <v>37173</v>
      </c>
      <c r="B1979" t="s">
        <v>3357</v>
      </c>
      <c r="C1979" t="s">
        <v>3358</v>
      </c>
      <c r="D1979" s="3">
        <v>13981</v>
      </c>
      <c r="E1979" s="26">
        <v>528</v>
      </c>
      <c r="F1979" s="26">
        <f t="shared" si="60"/>
        <v>26.479166666666668</v>
      </c>
      <c r="G1979" s="21">
        <f>IF(F1979&lt;=86,Spectrum.Pricing.Table!$C$8, IF(F1979&lt;=499,Spectrum.Pricing.Table!$C$9,IF(F1979&lt;=999,Spectrum.Pricing.Table!$C$10,IF(F1979&gt;1000,Spectrum.Pricing.Table!$C$11))))</f>
        <v>0</v>
      </c>
      <c r="H1979" s="22" t="e">
        <f>VLOOKUP(G1979,Spectrum.Pricing.Table!$C$7:$H$11,3,0)</f>
        <v>#N/A</v>
      </c>
      <c r="I1979" s="28" t="e">
        <f>VLOOKUP(G1979,Spectrum.Pricing.Table!$C$7:$H$11,4,0)</f>
        <v>#N/A</v>
      </c>
      <c r="J1979" s="26">
        <v>70</v>
      </c>
      <c r="K1979" s="24" t="e">
        <f t="shared" si="61"/>
        <v>#N/A</v>
      </c>
    </row>
    <row r="1980" spans="1:11" x14ac:dyDescent="0.3">
      <c r="A1980" s="1">
        <v>37175</v>
      </c>
      <c r="B1980" t="s">
        <v>3359</v>
      </c>
      <c r="C1980" t="s">
        <v>3360</v>
      </c>
      <c r="D1980" s="3">
        <v>33090</v>
      </c>
      <c r="E1980" s="26">
        <v>378.53</v>
      </c>
      <c r="F1980" s="26">
        <f t="shared" si="60"/>
        <v>87.417113570919085</v>
      </c>
      <c r="G1980" s="21">
        <f>IF(F1980&lt;=86,Spectrum.Pricing.Table!$C$8, IF(F1980&lt;=499,Spectrum.Pricing.Table!$C$9,IF(F1980&lt;=999,Spectrum.Pricing.Table!$C$10,IF(F1980&gt;1000,Spectrum.Pricing.Table!$C$11))))</f>
        <v>0</v>
      </c>
      <c r="H1980" s="22" t="e">
        <f>VLOOKUP(G1980,Spectrum.Pricing.Table!$C$7:$H$11,3,0)</f>
        <v>#N/A</v>
      </c>
      <c r="I1980" s="28" t="e">
        <f>VLOOKUP(G1980,Spectrum.Pricing.Table!$C$7:$H$11,4,0)</f>
        <v>#N/A</v>
      </c>
      <c r="J1980" s="26">
        <v>70</v>
      </c>
      <c r="K1980" s="24" t="e">
        <f t="shared" si="61"/>
        <v>#N/A</v>
      </c>
    </row>
    <row r="1981" spans="1:11" x14ac:dyDescent="0.3">
      <c r="A1981" s="1">
        <v>37177</v>
      </c>
      <c r="B1981" t="s">
        <v>3361</v>
      </c>
      <c r="C1981" t="s">
        <v>3362</v>
      </c>
      <c r="D1981" s="3">
        <v>4407</v>
      </c>
      <c r="E1981" s="26">
        <v>389.03</v>
      </c>
      <c r="F1981" s="26">
        <f t="shared" si="60"/>
        <v>11.328175204997045</v>
      </c>
      <c r="G1981" s="21">
        <f>IF(F1981&lt;=86,Spectrum.Pricing.Table!$C$8, IF(F1981&lt;=499,Spectrum.Pricing.Table!$C$9,IF(F1981&lt;=999,Spectrum.Pricing.Table!$C$10,IF(F1981&gt;1000,Spectrum.Pricing.Table!$C$11))))</f>
        <v>0</v>
      </c>
      <c r="H1981" s="22" t="e">
        <f>VLOOKUP(G1981,Spectrum.Pricing.Table!$C$7:$H$11,3,0)</f>
        <v>#N/A</v>
      </c>
      <c r="I1981" s="28" t="e">
        <f>VLOOKUP(G1981,Spectrum.Pricing.Table!$C$7:$H$11,4,0)</f>
        <v>#N/A</v>
      </c>
      <c r="J1981" s="26">
        <v>70</v>
      </c>
      <c r="K1981" s="24" t="e">
        <f t="shared" si="61"/>
        <v>#N/A</v>
      </c>
    </row>
    <row r="1982" spans="1:11" x14ac:dyDescent="0.3">
      <c r="A1982" s="1">
        <v>37179</v>
      </c>
      <c r="B1982" t="s">
        <v>3363</v>
      </c>
      <c r="C1982" t="s">
        <v>367</v>
      </c>
      <c r="D1982" s="3">
        <v>201292</v>
      </c>
      <c r="E1982" s="26">
        <v>631.52</v>
      </c>
      <c r="F1982" s="26">
        <f t="shared" si="60"/>
        <v>318.74208259437546</v>
      </c>
      <c r="G1982" s="21">
        <f>IF(F1982&lt;=86,Spectrum.Pricing.Table!$C$8, IF(F1982&lt;=499,Spectrum.Pricing.Table!$C$9,IF(F1982&lt;=999,Spectrum.Pricing.Table!$C$10,IF(F1982&gt;1000,Spectrum.Pricing.Table!$C$11))))</f>
        <v>0</v>
      </c>
      <c r="H1982" s="22" t="e">
        <f>VLOOKUP(G1982,Spectrum.Pricing.Table!$C$7:$H$11,3,0)</f>
        <v>#N/A</v>
      </c>
      <c r="I1982" s="28" t="e">
        <f>VLOOKUP(G1982,Spectrum.Pricing.Table!$C$7:$H$11,4,0)</f>
        <v>#N/A</v>
      </c>
      <c r="J1982" s="26">
        <v>70</v>
      </c>
      <c r="K1982" s="24" t="e">
        <f t="shared" si="61"/>
        <v>#N/A</v>
      </c>
    </row>
    <row r="1983" spans="1:11" x14ac:dyDescent="0.3">
      <c r="A1983" s="1">
        <v>37181</v>
      </c>
      <c r="B1983" t="s">
        <v>3364</v>
      </c>
      <c r="C1983" t="s">
        <v>3365</v>
      </c>
      <c r="D1983" s="3">
        <v>45422</v>
      </c>
      <c r="E1983" s="26">
        <v>253.52</v>
      </c>
      <c r="F1983" s="26">
        <f t="shared" si="60"/>
        <v>179.16535184600821</v>
      </c>
      <c r="G1983" s="21">
        <f>IF(F1983&lt;=86,Spectrum.Pricing.Table!$C$8, IF(F1983&lt;=499,Spectrum.Pricing.Table!$C$9,IF(F1983&lt;=999,Spectrum.Pricing.Table!$C$10,IF(F1983&gt;1000,Spectrum.Pricing.Table!$C$11))))</f>
        <v>0</v>
      </c>
      <c r="H1983" s="22" t="e">
        <f>VLOOKUP(G1983,Spectrum.Pricing.Table!$C$7:$H$11,3,0)</f>
        <v>#N/A</v>
      </c>
      <c r="I1983" s="28" t="e">
        <f>VLOOKUP(G1983,Spectrum.Pricing.Table!$C$7:$H$11,4,0)</f>
        <v>#N/A</v>
      </c>
      <c r="J1983" s="26">
        <v>70</v>
      </c>
      <c r="K1983" s="24" t="e">
        <f t="shared" si="61"/>
        <v>#N/A</v>
      </c>
    </row>
    <row r="1984" spans="1:11" x14ac:dyDescent="0.3">
      <c r="A1984" s="1">
        <v>37183</v>
      </c>
      <c r="B1984" t="s">
        <v>3366</v>
      </c>
      <c r="C1984" t="s">
        <v>3367</v>
      </c>
      <c r="D1984" s="3">
        <v>900993</v>
      </c>
      <c r="E1984" s="26">
        <v>835.22</v>
      </c>
      <c r="F1984" s="26">
        <f t="shared" si="60"/>
        <v>1078.7493115586312</v>
      </c>
      <c r="G1984" s="21">
        <f>IF(F1984&lt;=86,Spectrum.Pricing.Table!$C$8, IF(F1984&lt;=499,Spectrum.Pricing.Table!$C$9,IF(F1984&lt;=999,Spectrum.Pricing.Table!$C$10,IF(F1984&gt;1000,Spectrum.Pricing.Table!$C$11))))</f>
        <v>0</v>
      </c>
      <c r="H1984" s="22" t="e">
        <f>VLOOKUP(G1984,Spectrum.Pricing.Table!$C$7:$H$11,3,0)</f>
        <v>#N/A</v>
      </c>
      <c r="I1984" s="28" t="e">
        <f>VLOOKUP(G1984,Spectrum.Pricing.Table!$C$7:$H$11,4,0)</f>
        <v>#N/A</v>
      </c>
      <c r="J1984" s="26">
        <v>70</v>
      </c>
      <c r="K1984" s="24" t="e">
        <f t="shared" si="61"/>
        <v>#N/A</v>
      </c>
    </row>
    <row r="1985" spans="1:11" x14ac:dyDescent="0.3">
      <c r="A1985" s="1">
        <v>37185</v>
      </c>
      <c r="B1985" t="s">
        <v>3368</v>
      </c>
      <c r="C1985" t="s">
        <v>1025</v>
      </c>
      <c r="D1985" s="3">
        <v>20972</v>
      </c>
      <c r="E1985" s="26">
        <v>428.46</v>
      </c>
      <c r="F1985" s="26">
        <f t="shared" si="60"/>
        <v>48.947392988843767</v>
      </c>
      <c r="G1985" s="21">
        <f>IF(F1985&lt;=86,Spectrum.Pricing.Table!$C$8, IF(F1985&lt;=499,Spectrum.Pricing.Table!$C$9,IF(F1985&lt;=999,Spectrum.Pricing.Table!$C$10,IF(F1985&gt;1000,Spectrum.Pricing.Table!$C$11))))</f>
        <v>0</v>
      </c>
      <c r="H1985" s="22" t="e">
        <f>VLOOKUP(G1985,Spectrum.Pricing.Table!$C$7:$H$11,3,0)</f>
        <v>#N/A</v>
      </c>
      <c r="I1985" s="28" t="e">
        <f>VLOOKUP(G1985,Spectrum.Pricing.Table!$C$7:$H$11,4,0)</f>
        <v>#N/A</v>
      </c>
      <c r="J1985" s="26">
        <v>70</v>
      </c>
      <c r="K1985" s="24" t="e">
        <f t="shared" si="61"/>
        <v>#N/A</v>
      </c>
    </row>
    <row r="1986" spans="1:11" x14ac:dyDescent="0.3">
      <c r="A1986" s="1">
        <v>37187</v>
      </c>
      <c r="B1986" t="s">
        <v>3369</v>
      </c>
      <c r="C1986" t="s">
        <v>142</v>
      </c>
      <c r="D1986" s="3">
        <v>13228</v>
      </c>
      <c r="E1986" s="26">
        <v>348.13</v>
      </c>
      <c r="F1986" s="26">
        <f t="shared" ref="F1986:F2049" si="62">D1986/E1986</f>
        <v>37.997299859247981</v>
      </c>
      <c r="G1986" s="21">
        <f>IF(F1986&lt;=86,Spectrum.Pricing.Table!$C$8, IF(F1986&lt;=499,Spectrum.Pricing.Table!$C$9,IF(F1986&lt;=999,Spectrum.Pricing.Table!$C$10,IF(F1986&gt;1000,Spectrum.Pricing.Table!$C$11))))</f>
        <v>0</v>
      </c>
      <c r="H1986" s="22" t="e">
        <f>VLOOKUP(G1986,Spectrum.Pricing.Table!$C$7:$H$11,3,0)</f>
        <v>#N/A</v>
      </c>
      <c r="I1986" s="28" t="e">
        <f>VLOOKUP(G1986,Spectrum.Pricing.Table!$C$7:$H$11,4,0)</f>
        <v>#N/A</v>
      </c>
      <c r="J1986" s="26">
        <v>70</v>
      </c>
      <c r="K1986" s="24" t="e">
        <f t="shared" ref="K1986:K2049" si="63">D1986*I1986*J1986</f>
        <v>#N/A</v>
      </c>
    </row>
    <row r="1987" spans="1:11" x14ac:dyDescent="0.3">
      <c r="A1987" s="1">
        <v>37189</v>
      </c>
      <c r="B1987" t="s">
        <v>3370</v>
      </c>
      <c r="C1987" t="s">
        <v>3371</v>
      </c>
      <c r="D1987" s="3">
        <v>51079</v>
      </c>
      <c r="E1987" s="26">
        <v>312.56</v>
      </c>
      <c r="F1987" s="26">
        <f t="shared" si="62"/>
        <v>163.42142308676733</v>
      </c>
      <c r="G1987" s="21">
        <f>IF(F1987&lt;=86,Spectrum.Pricing.Table!$C$8, IF(F1987&lt;=499,Spectrum.Pricing.Table!$C$9,IF(F1987&lt;=999,Spectrum.Pricing.Table!$C$10,IF(F1987&gt;1000,Spectrum.Pricing.Table!$C$11))))</f>
        <v>0</v>
      </c>
      <c r="H1987" s="22" t="e">
        <f>VLOOKUP(G1987,Spectrum.Pricing.Table!$C$7:$H$11,3,0)</f>
        <v>#N/A</v>
      </c>
      <c r="I1987" s="28" t="e">
        <f>VLOOKUP(G1987,Spectrum.Pricing.Table!$C$7:$H$11,4,0)</f>
        <v>#N/A</v>
      </c>
      <c r="J1987" s="26">
        <v>70</v>
      </c>
      <c r="K1987" s="24" t="e">
        <f t="shared" si="63"/>
        <v>#N/A</v>
      </c>
    </row>
    <row r="1988" spans="1:11" x14ac:dyDescent="0.3">
      <c r="A1988" s="1">
        <v>37191</v>
      </c>
      <c r="B1988" t="s">
        <v>3372</v>
      </c>
      <c r="C1988" t="s">
        <v>1028</v>
      </c>
      <c r="D1988" s="3">
        <v>122623</v>
      </c>
      <c r="E1988" s="26">
        <v>553.09</v>
      </c>
      <c r="F1988" s="26">
        <f t="shared" si="62"/>
        <v>221.70532824675911</v>
      </c>
      <c r="G1988" s="21">
        <f>IF(F1988&lt;=86,Spectrum.Pricing.Table!$C$8, IF(F1988&lt;=499,Spectrum.Pricing.Table!$C$9,IF(F1988&lt;=999,Spectrum.Pricing.Table!$C$10,IF(F1988&gt;1000,Spectrum.Pricing.Table!$C$11))))</f>
        <v>0</v>
      </c>
      <c r="H1988" s="22" t="e">
        <f>VLOOKUP(G1988,Spectrum.Pricing.Table!$C$7:$H$11,3,0)</f>
        <v>#N/A</v>
      </c>
      <c r="I1988" s="28" t="e">
        <f>VLOOKUP(G1988,Spectrum.Pricing.Table!$C$7:$H$11,4,0)</f>
        <v>#N/A</v>
      </c>
      <c r="J1988" s="26">
        <v>70</v>
      </c>
      <c r="K1988" s="24" t="e">
        <f t="shared" si="63"/>
        <v>#N/A</v>
      </c>
    </row>
    <row r="1989" spans="1:11" x14ac:dyDescent="0.3">
      <c r="A1989" s="1">
        <v>37193</v>
      </c>
      <c r="B1989" t="s">
        <v>3373</v>
      </c>
      <c r="C1989" t="s">
        <v>1038</v>
      </c>
      <c r="D1989" s="3">
        <v>69340</v>
      </c>
      <c r="E1989" s="26">
        <v>754.28</v>
      </c>
      <c r="F1989" s="26">
        <f t="shared" si="62"/>
        <v>91.928726732778287</v>
      </c>
      <c r="G1989" s="21">
        <f>IF(F1989&lt;=86,Spectrum.Pricing.Table!$C$8, IF(F1989&lt;=499,Spectrum.Pricing.Table!$C$9,IF(F1989&lt;=999,Spectrum.Pricing.Table!$C$10,IF(F1989&gt;1000,Spectrum.Pricing.Table!$C$11))))</f>
        <v>0</v>
      </c>
      <c r="H1989" s="22" t="e">
        <f>VLOOKUP(G1989,Spectrum.Pricing.Table!$C$7:$H$11,3,0)</f>
        <v>#N/A</v>
      </c>
      <c r="I1989" s="28" t="e">
        <f>VLOOKUP(G1989,Spectrum.Pricing.Table!$C$7:$H$11,4,0)</f>
        <v>#N/A</v>
      </c>
      <c r="J1989" s="26">
        <v>70</v>
      </c>
      <c r="K1989" s="24" t="e">
        <f t="shared" si="63"/>
        <v>#N/A</v>
      </c>
    </row>
    <row r="1990" spans="1:11" x14ac:dyDescent="0.3">
      <c r="A1990" s="1">
        <v>37195</v>
      </c>
      <c r="B1990" t="s">
        <v>3374</v>
      </c>
      <c r="C1990" t="s">
        <v>1746</v>
      </c>
      <c r="D1990" s="3">
        <v>81234</v>
      </c>
      <c r="E1990" s="26">
        <v>368.17</v>
      </c>
      <c r="F1990" s="26">
        <f t="shared" si="62"/>
        <v>220.64263791183419</v>
      </c>
      <c r="G1990" s="21">
        <f>IF(F1990&lt;=86,Spectrum.Pricing.Table!$C$8, IF(F1990&lt;=499,Spectrum.Pricing.Table!$C$9,IF(F1990&lt;=999,Spectrum.Pricing.Table!$C$10,IF(F1990&gt;1000,Spectrum.Pricing.Table!$C$11))))</f>
        <v>0</v>
      </c>
      <c r="H1990" s="22" t="e">
        <f>VLOOKUP(G1990,Spectrum.Pricing.Table!$C$7:$H$11,3,0)</f>
        <v>#N/A</v>
      </c>
      <c r="I1990" s="28" t="e">
        <f>VLOOKUP(G1990,Spectrum.Pricing.Table!$C$7:$H$11,4,0)</f>
        <v>#N/A</v>
      </c>
      <c r="J1990" s="26">
        <v>70</v>
      </c>
      <c r="K1990" s="24" t="e">
        <f t="shared" si="63"/>
        <v>#N/A</v>
      </c>
    </row>
    <row r="1991" spans="1:11" x14ac:dyDescent="0.3">
      <c r="A1991" s="1">
        <v>37197</v>
      </c>
      <c r="B1991" t="s">
        <v>3375</v>
      </c>
      <c r="C1991" t="s">
        <v>3376</v>
      </c>
      <c r="D1991" s="3">
        <v>38406</v>
      </c>
      <c r="E1991" s="26">
        <v>334.83</v>
      </c>
      <c r="F1991" s="26">
        <f t="shared" si="62"/>
        <v>114.70298360361976</v>
      </c>
      <c r="G1991" s="21">
        <f>IF(F1991&lt;=86,Spectrum.Pricing.Table!$C$8, IF(F1991&lt;=499,Spectrum.Pricing.Table!$C$9,IF(F1991&lt;=999,Spectrum.Pricing.Table!$C$10,IF(F1991&gt;1000,Spectrum.Pricing.Table!$C$11))))</f>
        <v>0</v>
      </c>
      <c r="H1991" s="22" t="e">
        <f>VLOOKUP(G1991,Spectrum.Pricing.Table!$C$7:$H$11,3,0)</f>
        <v>#N/A</v>
      </c>
      <c r="I1991" s="28" t="e">
        <f>VLOOKUP(G1991,Spectrum.Pricing.Table!$C$7:$H$11,4,0)</f>
        <v>#N/A</v>
      </c>
      <c r="J1991" s="26">
        <v>70</v>
      </c>
      <c r="K1991" s="24" t="e">
        <f t="shared" si="63"/>
        <v>#N/A</v>
      </c>
    </row>
    <row r="1992" spans="1:11" x14ac:dyDescent="0.3">
      <c r="A1992" s="1">
        <v>37199</v>
      </c>
      <c r="B1992" t="s">
        <v>3377</v>
      </c>
      <c r="C1992" t="s">
        <v>3378</v>
      </c>
      <c r="D1992" s="3">
        <v>17818</v>
      </c>
      <c r="E1992" s="26">
        <v>312.60000000000002</v>
      </c>
      <c r="F1992" s="26">
        <f t="shared" si="62"/>
        <v>56.999360204734479</v>
      </c>
      <c r="G1992" s="21">
        <f>IF(F1992&lt;=86,Spectrum.Pricing.Table!$C$8, IF(F1992&lt;=499,Spectrum.Pricing.Table!$C$9,IF(F1992&lt;=999,Spectrum.Pricing.Table!$C$10,IF(F1992&gt;1000,Spectrum.Pricing.Table!$C$11))))</f>
        <v>0</v>
      </c>
      <c r="H1992" s="22" t="e">
        <f>VLOOKUP(G1992,Spectrum.Pricing.Table!$C$7:$H$11,3,0)</f>
        <v>#N/A</v>
      </c>
      <c r="I1992" s="28" t="e">
        <f>VLOOKUP(G1992,Spectrum.Pricing.Table!$C$7:$H$11,4,0)</f>
        <v>#N/A</v>
      </c>
      <c r="J1992" s="26">
        <v>70</v>
      </c>
      <c r="K1992" s="24" t="e">
        <f t="shared" si="63"/>
        <v>#N/A</v>
      </c>
    </row>
    <row r="1993" spans="1:11" x14ac:dyDescent="0.3">
      <c r="A1993" s="1">
        <v>38001</v>
      </c>
      <c r="B1993" t="s">
        <v>3381</v>
      </c>
      <c r="C1993" t="s">
        <v>496</v>
      </c>
      <c r="D1993" s="3">
        <v>2343</v>
      </c>
      <c r="E1993" s="26">
        <v>987.62</v>
      </c>
      <c r="F1993" s="26">
        <f t="shared" si="62"/>
        <v>2.3723699398554099</v>
      </c>
      <c r="G1993" s="21">
        <f>IF(F1993&lt;=86,Spectrum.Pricing.Table!$C$8, IF(F1993&lt;=499,Spectrum.Pricing.Table!$C$9,IF(F1993&lt;=999,Spectrum.Pricing.Table!$C$10,IF(F1993&gt;1000,Spectrum.Pricing.Table!$C$11))))</f>
        <v>0</v>
      </c>
      <c r="H1993" s="22" t="e">
        <f>VLOOKUP(G1993,Spectrum.Pricing.Table!$C$7:$H$11,3,0)</f>
        <v>#N/A</v>
      </c>
      <c r="I1993" s="28" t="e">
        <f>VLOOKUP(G1993,Spectrum.Pricing.Table!$C$7:$H$11,4,0)</f>
        <v>#N/A</v>
      </c>
      <c r="J1993" s="26">
        <v>70</v>
      </c>
      <c r="K1993" s="24" t="e">
        <f t="shared" si="63"/>
        <v>#N/A</v>
      </c>
    </row>
    <row r="1994" spans="1:11" x14ac:dyDescent="0.3">
      <c r="A1994" s="1">
        <v>38003</v>
      </c>
      <c r="B1994" t="s">
        <v>3382</v>
      </c>
      <c r="C1994" t="s">
        <v>3383</v>
      </c>
      <c r="D1994" s="3">
        <v>11066</v>
      </c>
      <c r="E1994" s="26">
        <v>1491.55</v>
      </c>
      <c r="F1994" s="26">
        <f t="shared" si="62"/>
        <v>7.419127753008615</v>
      </c>
      <c r="G1994" s="21">
        <f>IF(F1994&lt;=86,Spectrum.Pricing.Table!$C$8, IF(F1994&lt;=499,Spectrum.Pricing.Table!$C$9,IF(F1994&lt;=999,Spectrum.Pricing.Table!$C$10,IF(F1994&gt;1000,Spectrum.Pricing.Table!$C$11))))</f>
        <v>0</v>
      </c>
      <c r="H1994" s="22" t="e">
        <f>VLOOKUP(G1994,Spectrum.Pricing.Table!$C$7:$H$11,3,0)</f>
        <v>#N/A</v>
      </c>
      <c r="I1994" s="28" t="e">
        <f>VLOOKUP(G1994,Spectrum.Pricing.Table!$C$7:$H$11,4,0)</f>
        <v>#N/A</v>
      </c>
      <c r="J1994" s="26">
        <v>70</v>
      </c>
      <c r="K1994" s="24" t="e">
        <f t="shared" si="63"/>
        <v>#N/A</v>
      </c>
    </row>
    <row r="1995" spans="1:11" x14ac:dyDescent="0.3">
      <c r="A1995" s="1">
        <v>38005</v>
      </c>
      <c r="B1995" t="s">
        <v>3384</v>
      </c>
      <c r="C1995" t="s">
        <v>3385</v>
      </c>
      <c r="D1995" s="3">
        <v>6660</v>
      </c>
      <c r="E1995" s="26">
        <v>1388.71</v>
      </c>
      <c r="F1995" s="26">
        <f t="shared" si="62"/>
        <v>4.7958177013199297</v>
      </c>
      <c r="G1995" s="21">
        <f>IF(F1995&lt;=86,Spectrum.Pricing.Table!$C$8, IF(F1995&lt;=499,Spectrum.Pricing.Table!$C$9,IF(F1995&lt;=999,Spectrum.Pricing.Table!$C$10,IF(F1995&gt;1000,Spectrum.Pricing.Table!$C$11))))</f>
        <v>0</v>
      </c>
      <c r="H1995" s="22" t="e">
        <f>VLOOKUP(G1995,Spectrum.Pricing.Table!$C$7:$H$11,3,0)</f>
        <v>#N/A</v>
      </c>
      <c r="I1995" s="28" t="e">
        <f>VLOOKUP(G1995,Spectrum.Pricing.Table!$C$7:$H$11,4,0)</f>
        <v>#N/A</v>
      </c>
      <c r="J1995" s="26">
        <v>70</v>
      </c>
      <c r="K1995" s="24" t="e">
        <f t="shared" si="63"/>
        <v>#N/A</v>
      </c>
    </row>
    <row r="1996" spans="1:11" x14ac:dyDescent="0.3">
      <c r="A1996" s="1">
        <v>38007</v>
      </c>
      <c r="B1996" t="s">
        <v>3386</v>
      </c>
      <c r="C1996" t="s">
        <v>3387</v>
      </c>
      <c r="D1996" s="3">
        <v>783</v>
      </c>
      <c r="E1996" s="26">
        <v>1148.8499999999999</v>
      </c>
      <c r="F1996" s="26">
        <f t="shared" si="62"/>
        <v>0.68155111633372512</v>
      </c>
      <c r="G1996" s="21">
        <f>IF(F1996&lt;=86,Spectrum.Pricing.Table!$C$8, IF(F1996&lt;=499,Spectrum.Pricing.Table!$C$9,IF(F1996&lt;=999,Spectrum.Pricing.Table!$C$10,IF(F1996&gt;1000,Spectrum.Pricing.Table!$C$11))))</f>
        <v>0</v>
      </c>
      <c r="H1996" s="22" t="e">
        <f>VLOOKUP(G1996,Spectrum.Pricing.Table!$C$7:$H$11,3,0)</f>
        <v>#N/A</v>
      </c>
      <c r="I1996" s="28" t="e">
        <f>VLOOKUP(G1996,Spectrum.Pricing.Table!$C$7:$H$11,4,0)</f>
        <v>#N/A</v>
      </c>
      <c r="J1996" s="26">
        <v>70</v>
      </c>
      <c r="K1996" s="24" t="e">
        <f t="shared" si="63"/>
        <v>#N/A</v>
      </c>
    </row>
    <row r="1997" spans="1:11" x14ac:dyDescent="0.3">
      <c r="A1997" s="1">
        <v>38009</v>
      </c>
      <c r="B1997" t="s">
        <v>3388</v>
      </c>
      <c r="C1997" t="s">
        <v>3389</v>
      </c>
      <c r="D1997" s="3">
        <v>6429</v>
      </c>
      <c r="E1997" s="26">
        <v>1668.42</v>
      </c>
      <c r="F1997" s="26">
        <f t="shared" si="62"/>
        <v>3.8533462797137408</v>
      </c>
      <c r="G1997" s="21">
        <f>IF(F1997&lt;=86,Spectrum.Pricing.Table!$C$8, IF(F1997&lt;=499,Spectrum.Pricing.Table!$C$9,IF(F1997&lt;=999,Spectrum.Pricing.Table!$C$10,IF(F1997&gt;1000,Spectrum.Pricing.Table!$C$11))))</f>
        <v>0</v>
      </c>
      <c r="H1997" s="22" t="e">
        <f>VLOOKUP(G1997,Spectrum.Pricing.Table!$C$7:$H$11,3,0)</f>
        <v>#N/A</v>
      </c>
      <c r="I1997" s="28" t="e">
        <f>VLOOKUP(G1997,Spectrum.Pricing.Table!$C$7:$H$11,4,0)</f>
        <v>#N/A</v>
      </c>
      <c r="J1997" s="26">
        <v>70</v>
      </c>
      <c r="K1997" s="24" t="e">
        <f t="shared" si="63"/>
        <v>#N/A</v>
      </c>
    </row>
    <row r="1998" spans="1:11" x14ac:dyDescent="0.3">
      <c r="A1998" s="1">
        <v>38011</v>
      </c>
      <c r="B1998" t="s">
        <v>3390</v>
      </c>
      <c r="C1998" t="s">
        <v>3391</v>
      </c>
      <c r="D1998" s="3">
        <v>3151</v>
      </c>
      <c r="E1998" s="26">
        <v>1161.81</v>
      </c>
      <c r="F1998" s="26">
        <f t="shared" si="62"/>
        <v>2.7121474251383617</v>
      </c>
      <c r="G1998" s="21">
        <f>IF(F1998&lt;=86,Spectrum.Pricing.Table!$C$8, IF(F1998&lt;=499,Spectrum.Pricing.Table!$C$9,IF(F1998&lt;=999,Spectrum.Pricing.Table!$C$10,IF(F1998&gt;1000,Spectrum.Pricing.Table!$C$11))))</f>
        <v>0</v>
      </c>
      <c r="H1998" s="22" t="e">
        <f>VLOOKUP(G1998,Spectrum.Pricing.Table!$C$7:$H$11,3,0)</f>
        <v>#N/A</v>
      </c>
      <c r="I1998" s="28" t="e">
        <f>VLOOKUP(G1998,Spectrum.Pricing.Table!$C$7:$H$11,4,0)</f>
        <v>#N/A</v>
      </c>
      <c r="J1998" s="26">
        <v>70</v>
      </c>
      <c r="K1998" s="24" t="e">
        <f t="shared" si="63"/>
        <v>#N/A</v>
      </c>
    </row>
    <row r="1999" spans="1:11" x14ac:dyDescent="0.3">
      <c r="A1999" s="1">
        <v>38013</v>
      </c>
      <c r="B1999" t="s">
        <v>3392</v>
      </c>
      <c r="C1999" t="s">
        <v>802</v>
      </c>
      <c r="D1999" s="3">
        <v>1968</v>
      </c>
      <c r="E1999" s="26">
        <v>1103.57</v>
      </c>
      <c r="F1999" s="26">
        <f t="shared" si="62"/>
        <v>1.7833032793569961</v>
      </c>
      <c r="G1999" s="21">
        <f>IF(F1999&lt;=86,Spectrum.Pricing.Table!$C$8, IF(F1999&lt;=499,Spectrum.Pricing.Table!$C$9,IF(F1999&lt;=999,Spectrum.Pricing.Table!$C$10,IF(F1999&gt;1000,Spectrum.Pricing.Table!$C$11))))</f>
        <v>0</v>
      </c>
      <c r="H1999" s="22" t="e">
        <f>VLOOKUP(G1999,Spectrum.Pricing.Table!$C$7:$H$11,3,0)</f>
        <v>#N/A</v>
      </c>
      <c r="I1999" s="28" t="e">
        <f>VLOOKUP(G1999,Spectrum.Pricing.Table!$C$7:$H$11,4,0)</f>
        <v>#N/A</v>
      </c>
      <c r="J1999" s="26">
        <v>70</v>
      </c>
      <c r="K1999" s="24" t="e">
        <f t="shared" si="63"/>
        <v>#N/A</v>
      </c>
    </row>
    <row r="2000" spans="1:11" x14ac:dyDescent="0.3">
      <c r="A2000" s="1">
        <v>38015</v>
      </c>
      <c r="B2000" t="s">
        <v>3393</v>
      </c>
      <c r="C2000" t="s">
        <v>3394</v>
      </c>
      <c r="D2000" s="3">
        <v>81308</v>
      </c>
      <c r="E2000" s="26">
        <v>1632.65</v>
      </c>
      <c r="F2000" s="26">
        <f t="shared" si="62"/>
        <v>49.801243377331332</v>
      </c>
      <c r="G2000" s="21">
        <f>IF(F2000&lt;=86,Spectrum.Pricing.Table!$C$8, IF(F2000&lt;=499,Spectrum.Pricing.Table!$C$9,IF(F2000&lt;=999,Spectrum.Pricing.Table!$C$10,IF(F2000&gt;1000,Spectrum.Pricing.Table!$C$11))))</f>
        <v>0</v>
      </c>
      <c r="H2000" s="22" t="e">
        <f>VLOOKUP(G2000,Spectrum.Pricing.Table!$C$7:$H$11,3,0)</f>
        <v>#N/A</v>
      </c>
      <c r="I2000" s="28" t="e">
        <f>VLOOKUP(G2000,Spectrum.Pricing.Table!$C$7:$H$11,4,0)</f>
        <v>#N/A</v>
      </c>
      <c r="J2000" s="26">
        <v>70</v>
      </c>
      <c r="K2000" s="24" t="e">
        <f t="shared" si="63"/>
        <v>#N/A</v>
      </c>
    </row>
    <row r="2001" spans="1:11" x14ac:dyDescent="0.3">
      <c r="A2001" s="1">
        <v>38017</v>
      </c>
      <c r="B2001" t="s">
        <v>3395</v>
      </c>
      <c r="C2001" t="s">
        <v>1151</v>
      </c>
      <c r="D2001" s="3">
        <v>149778</v>
      </c>
      <c r="E2001" s="26">
        <v>1764.94</v>
      </c>
      <c r="F2001" s="26">
        <f t="shared" si="62"/>
        <v>84.862941516425479</v>
      </c>
      <c r="G2001" s="21">
        <f>IF(F2001&lt;=86,Spectrum.Pricing.Table!$C$8, IF(F2001&lt;=499,Spectrum.Pricing.Table!$C$9,IF(F2001&lt;=999,Spectrum.Pricing.Table!$C$10,IF(F2001&gt;1000,Spectrum.Pricing.Table!$C$11))))</f>
        <v>0</v>
      </c>
      <c r="H2001" s="22" t="e">
        <f>VLOOKUP(G2001,Spectrum.Pricing.Table!$C$7:$H$11,3,0)</f>
        <v>#N/A</v>
      </c>
      <c r="I2001" s="28" t="e">
        <f>VLOOKUP(G2001,Spectrum.Pricing.Table!$C$7:$H$11,4,0)</f>
        <v>#N/A</v>
      </c>
      <c r="J2001" s="26">
        <v>70</v>
      </c>
      <c r="K2001" s="24" t="e">
        <f t="shared" si="63"/>
        <v>#N/A</v>
      </c>
    </row>
    <row r="2002" spans="1:11" x14ac:dyDescent="0.3">
      <c r="A2002" s="1">
        <v>38019</v>
      </c>
      <c r="B2002" t="s">
        <v>3396</v>
      </c>
      <c r="C2002" t="s">
        <v>3397</v>
      </c>
      <c r="D2002" s="3">
        <v>3993</v>
      </c>
      <c r="E2002" s="26">
        <v>1488.75</v>
      </c>
      <c r="F2002" s="26">
        <f t="shared" si="62"/>
        <v>2.6821158690176321</v>
      </c>
      <c r="G2002" s="21">
        <f>IF(F2002&lt;=86,Spectrum.Pricing.Table!$C$8, IF(F2002&lt;=499,Spectrum.Pricing.Table!$C$9,IF(F2002&lt;=999,Spectrum.Pricing.Table!$C$10,IF(F2002&gt;1000,Spectrum.Pricing.Table!$C$11))))</f>
        <v>0</v>
      </c>
      <c r="H2002" s="22" t="e">
        <f>VLOOKUP(G2002,Spectrum.Pricing.Table!$C$7:$H$11,3,0)</f>
        <v>#N/A</v>
      </c>
      <c r="I2002" s="28" t="e">
        <f>VLOOKUP(G2002,Spectrum.Pricing.Table!$C$7:$H$11,4,0)</f>
        <v>#N/A</v>
      </c>
      <c r="J2002" s="26">
        <v>70</v>
      </c>
      <c r="K2002" s="24" t="e">
        <f t="shared" si="63"/>
        <v>#N/A</v>
      </c>
    </row>
    <row r="2003" spans="1:11" x14ac:dyDescent="0.3">
      <c r="A2003" s="1">
        <v>38021</v>
      </c>
      <c r="B2003" t="s">
        <v>3398</v>
      </c>
      <c r="C2003" t="s">
        <v>3399</v>
      </c>
      <c r="D2003" s="3">
        <v>5289</v>
      </c>
      <c r="E2003" s="26">
        <v>1131.47</v>
      </c>
      <c r="F2003" s="26">
        <f t="shared" si="62"/>
        <v>4.6744500517026522</v>
      </c>
      <c r="G2003" s="21">
        <f>IF(F2003&lt;=86,Spectrum.Pricing.Table!$C$8, IF(F2003&lt;=499,Spectrum.Pricing.Table!$C$9,IF(F2003&lt;=999,Spectrum.Pricing.Table!$C$10,IF(F2003&gt;1000,Spectrum.Pricing.Table!$C$11))))</f>
        <v>0</v>
      </c>
      <c r="H2003" s="22" t="e">
        <f>VLOOKUP(G2003,Spectrum.Pricing.Table!$C$7:$H$11,3,0)</f>
        <v>#N/A</v>
      </c>
      <c r="I2003" s="28" t="e">
        <f>VLOOKUP(G2003,Spectrum.Pricing.Table!$C$7:$H$11,4,0)</f>
        <v>#N/A</v>
      </c>
      <c r="J2003" s="26">
        <v>70</v>
      </c>
      <c r="K2003" s="24" t="e">
        <f t="shared" si="63"/>
        <v>#N/A</v>
      </c>
    </row>
    <row r="2004" spans="1:11" x14ac:dyDescent="0.3">
      <c r="A2004" s="1">
        <v>38023</v>
      </c>
      <c r="B2004" t="s">
        <v>3400</v>
      </c>
      <c r="C2004" t="s">
        <v>3401</v>
      </c>
      <c r="D2004" s="3">
        <v>2071</v>
      </c>
      <c r="E2004" s="26">
        <v>1260.79</v>
      </c>
      <c r="F2004" s="26">
        <f t="shared" si="62"/>
        <v>1.6426208964220845</v>
      </c>
      <c r="G2004" s="21">
        <f>IF(F2004&lt;=86,Spectrum.Pricing.Table!$C$8, IF(F2004&lt;=499,Spectrum.Pricing.Table!$C$9,IF(F2004&lt;=999,Spectrum.Pricing.Table!$C$10,IF(F2004&gt;1000,Spectrum.Pricing.Table!$C$11))))</f>
        <v>0</v>
      </c>
      <c r="H2004" s="22" t="e">
        <f>VLOOKUP(G2004,Spectrum.Pricing.Table!$C$7:$H$11,3,0)</f>
        <v>#N/A</v>
      </c>
      <c r="I2004" s="28" t="e">
        <f>VLOOKUP(G2004,Spectrum.Pricing.Table!$C$7:$H$11,4,0)</f>
        <v>#N/A</v>
      </c>
      <c r="J2004" s="26">
        <v>70</v>
      </c>
      <c r="K2004" s="24" t="e">
        <f t="shared" si="63"/>
        <v>#N/A</v>
      </c>
    </row>
    <row r="2005" spans="1:11" x14ac:dyDescent="0.3">
      <c r="A2005" s="1">
        <v>38025</v>
      </c>
      <c r="B2005" t="s">
        <v>3402</v>
      </c>
      <c r="C2005" t="s">
        <v>3403</v>
      </c>
      <c r="D2005" s="3">
        <v>3536</v>
      </c>
      <c r="E2005" s="26">
        <v>2008.46</v>
      </c>
      <c r="F2005" s="26">
        <f t="shared" si="62"/>
        <v>1.7605528613962937</v>
      </c>
      <c r="G2005" s="21">
        <f>IF(F2005&lt;=86,Spectrum.Pricing.Table!$C$8, IF(F2005&lt;=499,Spectrum.Pricing.Table!$C$9,IF(F2005&lt;=999,Spectrum.Pricing.Table!$C$10,IF(F2005&gt;1000,Spectrum.Pricing.Table!$C$11))))</f>
        <v>0</v>
      </c>
      <c r="H2005" s="22" t="e">
        <f>VLOOKUP(G2005,Spectrum.Pricing.Table!$C$7:$H$11,3,0)</f>
        <v>#N/A</v>
      </c>
      <c r="I2005" s="28" t="e">
        <f>VLOOKUP(G2005,Spectrum.Pricing.Table!$C$7:$H$11,4,0)</f>
        <v>#N/A</v>
      </c>
      <c r="J2005" s="26">
        <v>70</v>
      </c>
      <c r="K2005" s="24" t="e">
        <f t="shared" si="63"/>
        <v>#N/A</v>
      </c>
    </row>
    <row r="2006" spans="1:11" x14ac:dyDescent="0.3">
      <c r="A2006" s="1">
        <v>38027</v>
      </c>
      <c r="B2006" t="s">
        <v>3404</v>
      </c>
      <c r="C2006" t="s">
        <v>3074</v>
      </c>
      <c r="D2006" s="3">
        <v>2385</v>
      </c>
      <c r="E2006" s="26">
        <v>630.16999999999996</v>
      </c>
      <c r="F2006" s="26">
        <f t="shared" si="62"/>
        <v>3.7846930193439867</v>
      </c>
      <c r="G2006" s="21">
        <f>IF(F2006&lt;=86,Spectrum.Pricing.Table!$C$8, IF(F2006&lt;=499,Spectrum.Pricing.Table!$C$9,IF(F2006&lt;=999,Spectrum.Pricing.Table!$C$10,IF(F2006&gt;1000,Spectrum.Pricing.Table!$C$11))))</f>
        <v>0</v>
      </c>
      <c r="H2006" s="22" t="e">
        <f>VLOOKUP(G2006,Spectrum.Pricing.Table!$C$7:$H$11,3,0)</f>
        <v>#N/A</v>
      </c>
      <c r="I2006" s="28" t="e">
        <f>VLOOKUP(G2006,Spectrum.Pricing.Table!$C$7:$H$11,4,0)</f>
        <v>#N/A</v>
      </c>
      <c r="J2006" s="26">
        <v>70</v>
      </c>
      <c r="K2006" s="24" t="e">
        <f t="shared" si="63"/>
        <v>#N/A</v>
      </c>
    </row>
    <row r="2007" spans="1:11" x14ac:dyDescent="0.3">
      <c r="A2007" s="1">
        <v>38029</v>
      </c>
      <c r="B2007" t="s">
        <v>3405</v>
      </c>
      <c r="C2007" t="s">
        <v>3406</v>
      </c>
      <c r="D2007" s="3">
        <v>3550</v>
      </c>
      <c r="E2007" s="26">
        <v>1510.43</v>
      </c>
      <c r="F2007" s="26">
        <f t="shared" si="62"/>
        <v>2.3503240798977774</v>
      </c>
      <c r="G2007" s="21">
        <f>IF(F2007&lt;=86,Spectrum.Pricing.Table!$C$8, IF(F2007&lt;=499,Spectrum.Pricing.Table!$C$9,IF(F2007&lt;=999,Spectrum.Pricing.Table!$C$10,IF(F2007&gt;1000,Spectrum.Pricing.Table!$C$11))))</f>
        <v>0</v>
      </c>
      <c r="H2007" s="22" t="e">
        <f>VLOOKUP(G2007,Spectrum.Pricing.Table!$C$7:$H$11,3,0)</f>
        <v>#N/A</v>
      </c>
      <c r="I2007" s="28" t="e">
        <f>VLOOKUP(G2007,Spectrum.Pricing.Table!$C$7:$H$11,4,0)</f>
        <v>#N/A</v>
      </c>
      <c r="J2007" s="26">
        <v>70</v>
      </c>
      <c r="K2007" s="24" t="e">
        <f t="shared" si="63"/>
        <v>#N/A</v>
      </c>
    </row>
    <row r="2008" spans="1:11" x14ac:dyDescent="0.3">
      <c r="A2008" s="1">
        <v>38031</v>
      </c>
      <c r="B2008" t="s">
        <v>3407</v>
      </c>
      <c r="C2008" t="s">
        <v>3408</v>
      </c>
      <c r="D2008" s="3">
        <v>3343</v>
      </c>
      <c r="E2008" s="26">
        <v>635.45000000000005</v>
      </c>
      <c r="F2008" s="26">
        <f t="shared" si="62"/>
        <v>5.2608387756707842</v>
      </c>
      <c r="G2008" s="21">
        <f>IF(F2008&lt;=86,Spectrum.Pricing.Table!$C$8, IF(F2008&lt;=499,Spectrum.Pricing.Table!$C$9,IF(F2008&lt;=999,Spectrum.Pricing.Table!$C$10,IF(F2008&gt;1000,Spectrum.Pricing.Table!$C$11))))</f>
        <v>0</v>
      </c>
      <c r="H2008" s="22" t="e">
        <f>VLOOKUP(G2008,Spectrum.Pricing.Table!$C$7:$H$11,3,0)</f>
        <v>#N/A</v>
      </c>
      <c r="I2008" s="28" t="e">
        <f>VLOOKUP(G2008,Spectrum.Pricing.Table!$C$7:$H$11,4,0)</f>
        <v>#N/A</v>
      </c>
      <c r="J2008" s="26">
        <v>70</v>
      </c>
      <c r="K2008" s="24" t="e">
        <f t="shared" si="63"/>
        <v>#N/A</v>
      </c>
    </row>
    <row r="2009" spans="1:11" x14ac:dyDescent="0.3">
      <c r="A2009" s="1">
        <v>38033</v>
      </c>
      <c r="B2009" t="s">
        <v>3409</v>
      </c>
      <c r="C2009" t="s">
        <v>2770</v>
      </c>
      <c r="D2009" s="3">
        <v>1680</v>
      </c>
      <c r="E2009" s="26">
        <v>1000.79</v>
      </c>
      <c r="F2009" s="26">
        <f t="shared" si="62"/>
        <v>1.6786738476603484</v>
      </c>
      <c r="G2009" s="21">
        <f>IF(F2009&lt;=86,Spectrum.Pricing.Table!$C$8, IF(F2009&lt;=499,Spectrum.Pricing.Table!$C$9,IF(F2009&lt;=999,Spectrum.Pricing.Table!$C$10,IF(F2009&gt;1000,Spectrum.Pricing.Table!$C$11))))</f>
        <v>0</v>
      </c>
      <c r="H2009" s="22" t="e">
        <f>VLOOKUP(G2009,Spectrum.Pricing.Table!$C$7:$H$11,3,0)</f>
        <v>#N/A</v>
      </c>
      <c r="I2009" s="28" t="e">
        <f>VLOOKUP(G2009,Spectrum.Pricing.Table!$C$7:$H$11,4,0)</f>
        <v>#N/A</v>
      </c>
      <c r="J2009" s="26">
        <v>70</v>
      </c>
      <c r="K2009" s="24" t="e">
        <f t="shared" si="63"/>
        <v>#N/A</v>
      </c>
    </row>
    <row r="2010" spans="1:11" x14ac:dyDescent="0.3">
      <c r="A2010" s="1">
        <v>38035</v>
      </c>
      <c r="B2010" t="s">
        <v>3410</v>
      </c>
      <c r="C2010" t="s">
        <v>3411</v>
      </c>
      <c r="D2010" s="3">
        <v>66861</v>
      </c>
      <c r="E2010" s="26">
        <v>1436.38</v>
      </c>
      <c r="F2010" s="26">
        <f t="shared" si="62"/>
        <v>46.548267171639814</v>
      </c>
      <c r="G2010" s="21">
        <f>IF(F2010&lt;=86,Spectrum.Pricing.Table!$C$8, IF(F2010&lt;=499,Spectrum.Pricing.Table!$C$9,IF(F2010&lt;=999,Spectrum.Pricing.Table!$C$10,IF(F2010&gt;1000,Spectrum.Pricing.Table!$C$11))))</f>
        <v>0</v>
      </c>
      <c r="H2010" s="22" t="e">
        <f>VLOOKUP(G2010,Spectrum.Pricing.Table!$C$7:$H$11,3,0)</f>
        <v>#N/A</v>
      </c>
      <c r="I2010" s="28" t="e">
        <f>VLOOKUP(G2010,Spectrum.Pricing.Table!$C$7:$H$11,4,0)</f>
        <v>#N/A</v>
      </c>
      <c r="J2010" s="26">
        <v>70</v>
      </c>
      <c r="K2010" s="24" t="e">
        <f t="shared" si="63"/>
        <v>#N/A</v>
      </c>
    </row>
    <row r="2011" spans="1:11" x14ac:dyDescent="0.3">
      <c r="A2011" s="1">
        <v>38037</v>
      </c>
      <c r="B2011" t="s">
        <v>3412</v>
      </c>
      <c r="C2011" t="s">
        <v>292</v>
      </c>
      <c r="D2011" s="3">
        <v>2394</v>
      </c>
      <c r="E2011" s="26">
        <v>1659.14</v>
      </c>
      <c r="F2011" s="26">
        <f t="shared" si="62"/>
        <v>1.4429162096025652</v>
      </c>
      <c r="G2011" s="21">
        <f>IF(F2011&lt;=86,Spectrum.Pricing.Table!$C$8, IF(F2011&lt;=499,Spectrum.Pricing.Table!$C$9,IF(F2011&lt;=999,Spectrum.Pricing.Table!$C$10,IF(F2011&gt;1000,Spectrum.Pricing.Table!$C$11))))</f>
        <v>0</v>
      </c>
      <c r="H2011" s="22" t="e">
        <f>VLOOKUP(G2011,Spectrum.Pricing.Table!$C$7:$H$11,3,0)</f>
        <v>#N/A</v>
      </c>
      <c r="I2011" s="28" t="e">
        <f>VLOOKUP(G2011,Spectrum.Pricing.Table!$C$7:$H$11,4,0)</f>
        <v>#N/A</v>
      </c>
      <c r="J2011" s="26">
        <v>70</v>
      </c>
      <c r="K2011" s="24" t="e">
        <f t="shared" si="63"/>
        <v>#N/A</v>
      </c>
    </row>
    <row r="2012" spans="1:11" x14ac:dyDescent="0.3">
      <c r="A2012" s="1">
        <v>38039</v>
      </c>
      <c r="B2012" t="s">
        <v>3413</v>
      </c>
      <c r="C2012" t="s">
        <v>3414</v>
      </c>
      <c r="D2012" s="3">
        <v>2420</v>
      </c>
      <c r="E2012" s="26">
        <v>708.81</v>
      </c>
      <c r="F2012" s="26">
        <f t="shared" si="62"/>
        <v>3.4141730506059456</v>
      </c>
      <c r="G2012" s="21">
        <f>IF(F2012&lt;=86,Spectrum.Pricing.Table!$C$8, IF(F2012&lt;=499,Spectrum.Pricing.Table!$C$9,IF(F2012&lt;=999,Spectrum.Pricing.Table!$C$10,IF(F2012&gt;1000,Spectrum.Pricing.Table!$C$11))))</f>
        <v>0</v>
      </c>
      <c r="H2012" s="22" t="e">
        <f>VLOOKUP(G2012,Spectrum.Pricing.Table!$C$7:$H$11,3,0)</f>
        <v>#N/A</v>
      </c>
      <c r="I2012" s="28" t="e">
        <f>VLOOKUP(G2012,Spectrum.Pricing.Table!$C$7:$H$11,4,0)</f>
        <v>#N/A</v>
      </c>
      <c r="J2012" s="26">
        <v>70</v>
      </c>
      <c r="K2012" s="24" t="e">
        <f t="shared" si="63"/>
        <v>#N/A</v>
      </c>
    </row>
    <row r="2013" spans="1:11" x14ac:dyDescent="0.3">
      <c r="A2013" s="1">
        <v>38041</v>
      </c>
      <c r="B2013" t="s">
        <v>3415</v>
      </c>
      <c r="C2013" t="s">
        <v>3416</v>
      </c>
      <c r="D2013" s="3">
        <v>2477</v>
      </c>
      <c r="E2013" s="26">
        <v>1132.22</v>
      </c>
      <c r="F2013" s="26">
        <f t="shared" si="62"/>
        <v>2.1877373655296672</v>
      </c>
      <c r="G2013" s="21">
        <f>IF(F2013&lt;=86,Spectrum.Pricing.Table!$C$8, IF(F2013&lt;=499,Spectrum.Pricing.Table!$C$9,IF(F2013&lt;=999,Spectrum.Pricing.Table!$C$10,IF(F2013&gt;1000,Spectrum.Pricing.Table!$C$11))))</f>
        <v>0</v>
      </c>
      <c r="H2013" s="22" t="e">
        <f>VLOOKUP(G2013,Spectrum.Pricing.Table!$C$7:$H$11,3,0)</f>
        <v>#N/A</v>
      </c>
      <c r="I2013" s="28" t="e">
        <f>VLOOKUP(G2013,Spectrum.Pricing.Table!$C$7:$H$11,4,0)</f>
        <v>#N/A</v>
      </c>
      <c r="J2013" s="26">
        <v>70</v>
      </c>
      <c r="K2013" s="24" t="e">
        <f t="shared" si="63"/>
        <v>#N/A</v>
      </c>
    </row>
    <row r="2014" spans="1:11" x14ac:dyDescent="0.3">
      <c r="A2014" s="1">
        <v>38043</v>
      </c>
      <c r="B2014" t="s">
        <v>3417</v>
      </c>
      <c r="C2014" t="s">
        <v>3418</v>
      </c>
      <c r="D2014" s="3">
        <v>2435</v>
      </c>
      <c r="E2014" s="26">
        <v>1351.19</v>
      </c>
      <c r="F2014" s="26">
        <f t="shared" si="62"/>
        <v>1.8021151725516027</v>
      </c>
      <c r="G2014" s="21">
        <f>IF(F2014&lt;=86,Spectrum.Pricing.Table!$C$8, IF(F2014&lt;=499,Spectrum.Pricing.Table!$C$9,IF(F2014&lt;=999,Spectrum.Pricing.Table!$C$10,IF(F2014&gt;1000,Spectrum.Pricing.Table!$C$11))))</f>
        <v>0</v>
      </c>
      <c r="H2014" s="22" t="e">
        <f>VLOOKUP(G2014,Spectrum.Pricing.Table!$C$7:$H$11,3,0)</f>
        <v>#N/A</v>
      </c>
      <c r="I2014" s="28" t="e">
        <f>VLOOKUP(G2014,Spectrum.Pricing.Table!$C$7:$H$11,4,0)</f>
        <v>#N/A</v>
      </c>
      <c r="J2014" s="26">
        <v>70</v>
      </c>
      <c r="K2014" s="24" t="e">
        <f t="shared" si="63"/>
        <v>#N/A</v>
      </c>
    </row>
    <row r="2015" spans="1:11" x14ac:dyDescent="0.3">
      <c r="A2015" s="1">
        <v>38045</v>
      </c>
      <c r="B2015" t="s">
        <v>3419</v>
      </c>
      <c r="C2015" t="s">
        <v>3420</v>
      </c>
      <c r="D2015" s="3">
        <v>4139</v>
      </c>
      <c r="E2015" s="26">
        <v>1145.94</v>
      </c>
      <c r="F2015" s="26">
        <f t="shared" si="62"/>
        <v>3.6118819484440721</v>
      </c>
      <c r="G2015" s="21">
        <f>IF(F2015&lt;=86,Spectrum.Pricing.Table!$C$8, IF(F2015&lt;=499,Spectrum.Pricing.Table!$C$9,IF(F2015&lt;=999,Spectrum.Pricing.Table!$C$10,IF(F2015&gt;1000,Spectrum.Pricing.Table!$C$11))))</f>
        <v>0</v>
      </c>
      <c r="H2015" s="22" t="e">
        <f>VLOOKUP(G2015,Spectrum.Pricing.Table!$C$7:$H$11,3,0)</f>
        <v>#N/A</v>
      </c>
      <c r="I2015" s="28" t="e">
        <f>VLOOKUP(G2015,Spectrum.Pricing.Table!$C$7:$H$11,4,0)</f>
        <v>#N/A</v>
      </c>
      <c r="J2015" s="26">
        <v>70</v>
      </c>
      <c r="K2015" s="24" t="e">
        <f t="shared" si="63"/>
        <v>#N/A</v>
      </c>
    </row>
    <row r="2016" spans="1:11" x14ac:dyDescent="0.3">
      <c r="A2016" s="1">
        <v>38047</v>
      </c>
      <c r="B2016" t="s">
        <v>3421</v>
      </c>
      <c r="C2016" t="s">
        <v>317</v>
      </c>
      <c r="D2016" s="3">
        <v>1990</v>
      </c>
      <c r="E2016" s="26">
        <v>992.82</v>
      </c>
      <c r="F2016" s="26">
        <f t="shared" si="62"/>
        <v>2.0043915311939728</v>
      </c>
      <c r="G2016" s="21">
        <f>IF(F2016&lt;=86,Spectrum.Pricing.Table!$C$8, IF(F2016&lt;=499,Spectrum.Pricing.Table!$C$9,IF(F2016&lt;=999,Spectrum.Pricing.Table!$C$10,IF(F2016&gt;1000,Spectrum.Pricing.Table!$C$11))))</f>
        <v>0</v>
      </c>
      <c r="H2016" s="22" t="e">
        <f>VLOOKUP(G2016,Spectrum.Pricing.Table!$C$7:$H$11,3,0)</f>
        <v>#N/A</v>
      </c>
      <c r="I2016" s="28" t="e">
        <f>VLOOKUP(G2016,Spectrum.Pricing.Table!$C$7:$H$11,4,0)</f>
        <v>#N/A</v>
      </c>
      <c r="J2016" s="26">
        <v>70</v>
      </c>
      <c r="K2016" s="24" t="e">
        <f t="shared" si="63"/>
        <v>#N/A</v>
      </c>
    </row>
    <row r="2017" spans="1:11" x14ac:dyDescent="0.3">
      <c r="A2017" s="1">
        <v>38049</v>
      </c>
      <c r="B2017" t="s">
        <v>3422</v>
      </c>
      <c r="C2017" t="s">
        <v>1223</v>
      </c>
      <c r="D2017" s="3">
        <v>5395</v>
      </c>
      <c r="E2017" s="26">
        <v>1873.95</v>
      </c>
      <c r="F2017" s="26">
        <f t="shared" si="62"/>
        <v>2.8789455428373221</v>
      </c>
      <c r="G2017" s="21">
        <f>IF(F2017&lt;=86,Spectrum.Pricing.Table!$C$8, IF(F2017&lt;=499,Spectrum.Pricing.Table!$C$9,IF(F2017&lt;=999,Spectrum.Pricing.Table!$C$10,IF(F2017&gt;1000,Spectrum.Pricing.Table!$C$11))))</f>
        <v>0</v>
      </c>
      <c r="H2017" s="22" t="e">
        <f>VLOOKUP(G2017,Spectrum.Pricing.Table!$C$7:$H$11,3,0)</f>
        <v>#N/A</v>
      </c>
      <c r="I2017" s="28" t="e">
        <f>VLOOKUP(G2017,Spectrum.Pricing.Table!$C$7:$H$11,4,0)</f>
        <v>#N/A</v>
      </c>
      <c r="J2017" s="26">
        <v>70</v>
      </c>
      <c r="K2017" s="24" t="e">
        <f t="shared" si="63"/>
        <v>#N/A</v>
      </c>
    </row>
    <row r="2018" spans="1:11" x14ac:dyDescent="0.3">
      <c r="A2018" s="1">
        <v>38051</v>
      </c>
      <c r="B2018" t="s">
        <v>3423</v>
      </c>
      <c r="C2018" t="s">
        <v>936</v>
      </c>
      <c r="D2018" s="3">
        <v>2809</v>
      </c>
      <c r="E2018" s="26">
        <v>974.73</v>
      </c>
      <c r="F2018" s="26">
        <f t="shared" si="62"/>
        <v>2.8818236845075047</v>
      </c>
      <c r="G2018" s="21">
        <f>IF(F2018&lt;=86,Spectrum.Pricing.Table!$C$8, IF(F2018&lt;=499,Spectrum.Pricing.Table!$C$9,IF(F2018&lt;=999,Spectrum.Pricing.Table!$C$10,IF(F2018&gt;1000,Spectrum.Pricing.Table!$C$11))))</f>
        <v>0</v>
      </c>
      <c r="H2018" s="22" t="e">
        <f>VLOOKUP(G2018,Spectrum.Pricing.Table!$C$7:$H$11,3,0)</f>
        <v>#N/A</v>
      </c>
      <c r="I2018" s="28" t="e">
        <f>VLOOKUP(G2018,Spectrum.Pricing.Table!$C$7:$H$11,4,0)</f>
        <v>#N/A</v>
      </c>
      <c r="J2018" s="26">
        <v>70</v>
      </c>
      <c r="K2018" s="24" t="e">
        <f t="shared" si="63"/>
        <v>#N/A</v>
      </c>
    </row>
    <row r="2019" spans="1:11" x14ac:dyDescent="0.3">
      <c r="A2019" s="1">
        <v>38053</v>
      </c>
      <c r="B2019" t="s">
        <v>3424</v>
      </c>
      <c r="C2019" t="s">
        <v>3425</v>
      </c>
      <c r="D2019" s="3">
        <v>6360</v>
      </c>
      <c r="E2019" s="26">
        <v>2760.32</v>
      </c>
      <c r="F2019" s="26">
        <f t="shared" si="62"/>
        <v>2.3040806862972407</v>
      </c>
      <c r="G2019" s="21">
        <f>IF(F2019&lt;=86,Spectrum.Pricing.Table!$C$8, IF(F2019&lt;=499,Spectrum.Pricing.Table!$C$9,IF(F2019&lt;=999,Spectrum.Pricing.Table!$C$10,IF(F2019&gt;1000,Spectrum.Pricing.Table!$C$11))))</f>
        <v>0</v>
      </c>
      <c r="H2019" s="22" t="e">
        <f>VLOOKUP(G2019,Spectrum.Pricing.Table!$C$7:$H$11,3,0)</f>
        <v>#N/A</v>
      </c>
      <c r="I2019" s="28" t="e">
        <f>VLOOKUP(G2019,Spectrum.Pricing.Table!$C$7:$H$11,4,0)</f>
        <v>#N/A</v>
      </c>
      <c r="J2019" s="26">
        <v>70</v>
      </c>
      <c r="K2019" s="24" t="e">
        <f t="shared" si="63"/>
        <v>#N/A</v>
      </c>
    </row>
    <row r="2020" spans="1:11" x14ac:dyDescent="0.3">
      <c r="A2020" s="1">
        <v>38055</v>
      </c>
      <c r="B2020" t="s">
        <v>3426</v>
      </c>
      <c r="C2020" t="s">
        <v>1225</v>
      </c>
      <c r="D2020" s="3">
        <v>8962</v>
      </c>
      <c r="E2020" s="26">
        <v>2110.88</v>
      </c>
      <c r="F2020" s="26">
        <f t="shared" si="62"/>
        <v>4.2456226786932465</v>
      </c>
      <c r="G2020" s="21">
        <f>IF(F2020&lt;=86,Spectrum.Pricing.Table!$C$8, IF(F2020&lt;=499,Spectrum.Pricing.Table!$C$9,IF(F2020&lt;=999,Spectrum.Pricing.Table!$C$10,IF(F2020&gt;1000,Spectrum.Pricing.Table!$C$11))))</f>
        <v>0</v>
      </c>
      <c r="H2020" s="22" t="e">
        <f>VLOOKUP(G2020,Spectrum.Pricing.Table!$C$7:$H$11,3,0)</f>
        <v>#N/A</v>
      </c>
      <c r="I2020" s="28" t="e">
        <f>VLOOKUP(G2020,Spectrum.Pricing.Table!$C$7:$H$11,4,0)</f>
        <v>#N/A</v>
      </c>
      <c r="J2020" s="26">
        <v>70</v>
      </c>
      <c r="K2020" s="24" t="e">
        <f t="shared" si="63"/>
        <v>#N/A</v>
      </c>
    </row>
    <row r="2021" spans="1:11" x14ac:dyDescent="0.3">
      <c r="A2021" s="1">
        <v>38057</v>
      </c>
      <c r="B2021" t="s">
        <v>3427</v>
      </c>
      <c r="C2021" t="s">
        <v>1239</v>
      </c>
      <c r="D2021" s="3">
        <v>8424</v>
      </c>
      <c r="E2021" s="26">
        <v>1042.96</v>
      </c>
      <c r="F2021" s="26">
        <f t="shared" si="62"/>
        <v>8.0770115824192672</v>
      </c>
      <c r="G2021" s="21">
        <f>IF(F2021&lt;=86,Spectrum.Pricing.Table!$C$8, IF(F2021&lt;=499,Spectrum.Pricing.Table!$C$9,IF(F2021&lt;=999,Spectrum.Pricing.Table!$C$10,IF(F2021&gt;1000,Spectrum.Pricing.Table!$C$11))))</f>
        <v>0</v>
      </c>
      <c r="H2021" s="22" t="e">
        <f>VLOOKUP(G2021,Spectrum.Pricing.Table!$C$7:$H$11,3,0)</f>
        <v>#N/A</v>
      </c>
      <c r="I2021" s="28" t="e">
        <f>VLOOKUP(G2021,Spectrum.Pricing.Table!$C$7:$H$11,4,0)</f>
        <v>#N/A</v>
      </c>
      <c r="J2021" s="26">
        <v>70</v>
      </c>
      <c r="K2021" s="24" t="e">
        <f t="shared" si="63"/>
        <v>#N/A</v>
      </c>
    </row>
    <row r="2022" spans="1:11" x14ac:dyDescent="0.3">
      <c r="A2022" s="1">
        <v>38059</v>
      </c>
      <c r="B2022" t="s">
        <v>3428</v>
      </c>
      <c r="C2022" t="s">
        <v>1678</v>
      </c>
      <c r="D2022" s="3">
        <v>27471</v>
      </c>
      <c r="E2022" s="26">
        <v>1926.27</v>
      </c>
      <c r="F2022" s="26">
        <f t="shared" si="62"/>
        <v>14.261240636047907</v>
      </c>
      <c r="G2022" s="21">
        <f>IF(F2022&lt;=86,Spectrum.Pricing.Table!$C$8, IF(F2022&lt;=499,Spectrum.Pricing.Table!$C$9,IF(F2022&lt;=999,Spectrum.Pricing.Table!$C$10,IF(F2022&gt;1000,Spectrum.Pricing.Table!$C$11))))</f>
        <v>0</v>
      </c>
      <c r="H2022" s="22" t="e">
        <f>VLOOKUP(G2022,Spectrum.Pricing.Table!$C$7:$H$11,3,0)</f>
        <v>#N/A</v>
      </c>
      <c r="I2022" s="28" t="e">
        <f>VLOOKUP(G2022,Spectrum.Pricing.Table!$C$7:$H$11,4,0)</f>
        <v>#N/A</v>
      </c>
      <c r="J2022" s="26">
        <v>70</v>
      </c>
      <c r="K2022" s="24" t="e">
        <f t="shared" si="63"/>
        <v>#N/A</v>
      </c>
    </row>
    <row r="2023" spans="1:11" x14ac:dyDescent="0.3">
      <c r="A2023" s="1">
        <v>38061</v>
      </c>
      <c r="B2023" t="s">
        <v>3429</v>
      </c>
      <c r="C2023" t="s">
        <v>3430</v>
      </c>
      <c r="D2023" s="3">
        <v>7673</v>
      </c>
      <c r="E2023" s="26">
        <v>1825.3</v>
      </c>
      <c r="F2023" s="26">
        <f t="shared" si="62"/>
        <v>4.2036925436914485</v>
      </c>
      <c r="G2023" s="21">
        <f>IF(F2023&lt;=86,Spectrum.Pricing.Table!$C$8, IF(F2023&lt;=499,Spectrum.Pricing.Table!$C$9,IF(F2023&lt;=999,Spectrum.Pricing.Table!$C$10,IF(F2023&gt;1000,Spectrum.Pricing.Table!$C$11))))</f>
        <v>0</v>
      </c>
      <c r="H2023" s="22" t="e">
        <f>VLOOKUP(G2023,Spectrum.Pricing.Table!$C$7:$H$11,3,0)</f>
        <v>#N/A</v>
      </c>
      <c r="I2023" s="28" t="e">
        <f>VLOOKUP(G2023,Spectrum.Pricing.Table!$C$7:$H$11,4,0)</f>
        <v>#N/A</v>
      </c>
      <c r="J2023" s="26">
        <v>70</v>
      </c>
      <c r="K2023" s="24" t="e">
        <f t="shared" si="63"/>
        <v>#N/A</v>
      </c>
    </row>
    <row r="2024" spans="1:11" x14ac:dyDescent="0.3">
      <c r="A2024" s="1">
        <v>38063</v>
      </c>
      <c r="B2024" t="s">
        <v>3431</v>
      </c>
      <c r="C2024" t="s">
        <v>1884</v>
      </c>
      <c r="D2024" s="3">
        <v>3126</v>
      </c>
      <c r="E2024" s="26">
        <v>981.77</v>
      </c>
      <c r="F2024" s="26">
        <f t="shared" si="62"/>
        <v>3.1840451429560894</v>
      </c>
      <c r="G2024" s="21">
        <f>IF(F2024&lt;=86,Spectrum.Pricing.Table!$C$8, IF(F2024&lt;=499,Spectrum.Pricing.Table!$C$9,IF(F2024&lt;=999,Spectrum.Pricing.Table!$C$10,IF(F2024&gt;1000,Spectrum.Pricing.Table!$C$11))))</f>
        <v>0</v>
      </c>
      <c r="H2024" s="22" t="e">
        <f>VLOOKUP(G2024,Spectrum.Pricing.Table!$C$7:$H$11,3,0)</f>
        <v>#N/A</v>
      </c>
      <c r="I2024" s="28" t="e">
        <f>VLOOKUP(G2024,Spectrum.Pricing.Table!$C$7:$H$11,4,0)</f>
        <v>#N/A</v>
      </c>
      <c r="J2024" s="26">
        <v>70</v>
      </c>
      <c r="K2024" s="24" t="e">
        <f t="shared" si="63"/>
        <v>#N/A</v>
      </c>
    </row>
    <row r="2025" spans="1:11" x14ac:dyDescent="0.3">
      <c r="A2025" s="1">
        <v>38065</v>
      </c>
      <c r="B2025" t="s">
        <v>3432</v>
      </c>
      <c r="C2025" t="s">
        <v>3433</v>
      </c>
      <c r="D2025" s="3">
        <v>1846</v>
      </c>
      <c r="E2025" s="26">
        <v>722.51</v>
      </c>
      <c r="F2025" s="26">
        <f t="shared" si="62"/>
        <v>2.5549819379662564</v>
      </c>
      <c r="G2025" s="21">
        <f>IF(F2025&lt;=86,Spectrum.Pricing.Table!$C$8, IF(F2025&lt;=499,Spectrum.Pricing.Table!$C$9,IF(F2025&lt;=999,Spectrum.Pricing.Table!$C$10,IF(F2025&gt;1000,Spectrum.Pricing.Table!$C$11))))</f>
        <v>0</v>
      </c>
      <c r="H2025" s="22" t="e">
        <f>VLOOKUP(G2025,Spectrum.Pricing.Table!$C$7:$H$11,3,0)</f>
        <v>#N/A</v>
      </c>
      <c r="I2025" s="28" t="e">
        <f>VLOOKUP(G2025,Spectrum.Pricing.Table!$C$7:$H$11,4,0)</f>
        <v>#N/A</v>
      </c>
      <c r="J2025" s="26">
        <v>70</v>
      </c>
      <c r="K2025" s="24" t="e">
        <f t="shared" si="63"/>
        <v>#N/A</v>
      </c>
    </row>
    <row r="2026" spans="1:11" x14ac:dyDescent="0.3">
      <c r="A2026" s="1">
        <v>38067</v>
      </c>
      <c r="B2026" t="s">
        <v>3434</v>
      </c>
      <c r="C2026" t="s">
        <v>3435</v>
      </c>
      <c r="D2026" s="3">
        <v>7413</v>
      </c>
      <c r="E2026" s="26">
        <v>1118.69</v>
      </c>
      <c r="F2026" s="26">
        <f t="shared" si="62"/>
        <v>6.6265006391404224</v>
      </c>
      <c r="G2026" s="21">
        <f>IF(F2026&lt;=86,Spectrum.Pricing.Table!$C$8, IF(F2026&lt;=499,Spectrum.Pricing.Table!$C$9,IF(F2026&lt;=999,Spectrum.Pricing.Table!$C$10,IF(F2026&gt;1000,Spectrum.Pricing.Table!$C$11))))</f>
        <v>0</v>
      </c>
      <c r="H2026" s="22" t="e">
        <f>VLOOKUP(G2026,Spectrum.Pricing.Table!$C$7:$H$11,3,0)</f>
        <v>#N/A</v>
      </c>
      <c r="I2026" s="28" t="e">
        <f>VLOOKUP(G2026,Spectrum.Pricing.Table!$C$7:$H$11,4,0)</f>
        <v>#N/A</v>
      </c>
      <c r="J2026" s="26">
        <v>70</v>
      </c>
      <c r="K2026" s="24" t="e">
        <f t="shared" si="63"/>
        <v>#N/A</v>
      </c>
    </row>
    <row r="2027" spans="1:11" x14ac:dyDescent="0.3">
      <c r="A2027" s="1">
        <v>38069</v>
      </c>
      <c r="B2027" t="s">
        <v>3436</v>
      </c>
      <c r="C2027" t="s">
        <v>963</v>
      </c>
      <c r="D2027" s="3">
        <v>4357</v>
      </c>
      <c r="E2027" s="26">
        <v>1018.6</v>
      </c>
      <c r="F2027" s="26">
        <f t="shared" si="62"/>
        <v>4.2774396230119773</v>
      </c>
      <c r="G2027" s="21">
        <f>IF(F2027&lt;=86,Spectrum.Pricing.Table!$C$8, IF(F2027&lt;=499,Spectrum.Pricing.Table!$C$9,IF(F2027&lt;=999,Spectrum.Pricing.Table!$C$10,IF(F2027&gt;1000,Spectrum.Pricing.Table!$C$11))))</f>
        <v>0</v>
      </c>
      <c r="H2027" s="22" t="e">
        <f>VLOOKUP(G2027,Spectrum.Pricing.Table!$C$7:$H$11,3,0)</f>
        <v>#N/A</v>
      </c>
      <c r="I2027" s="28" t="e">
        <f>VLOOKUP(G2027,Spectrum.Pricing.Table!$C$7:$H$11,4,0)</f>
        <v>#N/A</v>
      </c>
      <c r="J2027" s="26">
        <v>70</v>
      </c>
      <c r="K2027" s="24" t="e">
        <f t="shared" si="63"/>
        <v>#N/A</v>
      </c>
    </row>
    <row r="2028" spans="1:11" x14ac:dyDescent="0.3">
      <c r="A2028" s="1">
        <v>38071</v>
      </c>
      <c r="B2028" t="s">
        <v>3437</v>
      </c>
      <c r="C2028" t="s">
        <v>2414</v>
      </c>
      <c r="D2028" s="3">
        <v>11451</v>
      </c>
      <c r="E2028" s="26">
        <v>1186.8499999999999</v>
      </c>
      <c r="F2028" s="26">
        <f t="shared" si="62"/>
        <v>9.6482285040232547</v>
      </c>
      <c r="G2028" s="21">
        <f>IF(F2028&lt;=86,Spectrum.Pricing.Table!$C$8, IF(F2028&lt;=499,Spectrum.Pricing.Table!$C$9,IF(F2028&lt;=999,Spectrum.Pricing.Table!$C$10,IF(F2028&gt;1000,Spectrum.Pricing.Table!$C$11))))</f>
        <v>0</v>
      </c>
      <c r="H2028" s="22" t="e">
        <f>VLOOKUP(G2028,Spectrum.Pricing.Table!$C$7:$H$11,3,0)</f>
        <v>#N/A</v>
      </c>
      <c r="I2028" s="28" t="e">
        <f>VLOOKUP(G2028,Spectrum.Pricing.Table!$C$7:$H$11,4,0)</f>
        <v>#N/A</v>
      </c>
      <c r="J2028" s="26">
        <v>70</v>
      </c>
      <c r="K2028" s="24" t="e">
        <f t="shared" si="63"/>
        <v>#N/A</v>
      </c>
    </row>
    <row r="2029" spans="1:11" x14ac:dyDescent="0.3">
      <c r="A2029" s="1">
        <v>38073</v>
      </c>
      <c r="B2029" t="s">
        <v>3438</v>
      </c>
      <c r="C2029" t="s">
        <v>3439</v>
      </c>
      <c r="D2029" s="3">
        <v>5457</v>
      </c>
      <c r="E2029" s="26">
        <v>862.36</v>
      </c>
      <c r="F2029" s="26">
        <f t="shared" si="62"/>
        <v>6.3279836727120919</v>
      </c>
      <c r="G2029" s="21">
        <f>IF(F2029&lt;=86,Spectrum.Pricing.Table!$C$8, IF(F2029&lt;=499,Spectrum.Pricing.Table!$C$9,IF(F2029&lt;=999,Spectrum.Pricing.Table!$C$10,IF(F2029&gt;1000,Spectrum.Pricing.Table!$C$11))))</f>
        <v>0</v>
      </c>
      <c r="H2029" s="22" t="e">
        <f>VLOOKUP(G2029,Spectrum.Pricing.Table!$C$7:$H$11,3,0)</f>
        <v>#N/A</v>
      </c>
      <c r="I2029" s="28" t="e">
        <f>VLOOKUP(G2029,Spectrum.Pricing.Table!$C$7:$H$11,4,0)</f>
        <v>#N/A</v>
      </c>
      <c r="J2029" s="26">
        <v>70</v>
      </c>
      <c r="K2029" s="24" t="e">
        <f t="shared" si="63"/>
        <v>#N/A</v>
      </c>
    </row>
    <row r="2030" spans="1:11" x14ac:dyDescent="0.3">
      <c r="A2030" s="1">
        <v>38075</v>
      </c>
      <c r="B2030" t="s">
        <v>3440</v>
      </c>
      <c r="C2030" t="s">
        <v>2420</v>
      </c>
      <c r="D2030" s="3">
        <v>2470</v>
      </c>
      <c r="E2030" s="26">
        <v>877.05</v>
      </c>
      <c r="F2030" s="26">
        <f t="shared" si="62"/>
        <v>2.8162590502251867</v>
      </c>
      <c r="G2030" s="21">
        <f>IF(F2030&lt;=86,Spectrum.Pricing.Table!$C$8, IF(F2030&lt;=499,Spectrum.Pricing.Table!$C$9,IF(F2030&lt;=999,Spectrum.Pricing.Table!$C$10,IF(F2030&gt;1000,Spectrum.Pricing.Table!$C$11))))</f>
        <v>0</v>
      </c>
      <c r="H2030" s="22" t="e">
        <f>VLOOKUP(G2030,Spectrum.Pricing.Table!$C$7:$H$11,3,0)</f>
        <v>#N/A</v>
      </c>
      <c r="I2030" s="28" t="e">
        <f>VLOOKUP(G2030,Spectrum.Pricing.Table!$C$7:$H$11,4,0)</f>
        <v>#N/A</v>
      </c>
      <c r="J2030" s="26">
        <v>70</v>
      </c>
      <c r="K2030" s="24" t="e">
        <f t="shared" si="63"/>
        <v>#N/A</v>
      </c>
    </row>
    <row r="2031" spans="1:11" x14ac:dyDescent="0.3">
      <c r="A2031" s="1">
        <v>38077</v>
      </c>
      <c r="B2031" t="s">
        <v>3441</v>
      </c>
      <c r="C2031" t="s">
        <v>1258</v>
      </c>
      <c r="D2031" s="3">
        <v>16321</v>
      </c>
      <c r="E2031" s="26">
        <v>1435.78</v>
      </c>
      <c r="F2031" s="26">
        <f t="shared" si="62"/>
        <v>11.367340400339884</v>
      </c>
      <c r="G2031" s="21">
        <f>IF(F2031&lt;=86,Spectrum.Pricing.Table!$C$8, IF(F2031&lt;=499,Spectrum.Pricing.Table!$C$9,IF(F2031&lt;=999,Spectrum.Pricing.Table!$C$10,IF(F2031&gt;1000,Spectrum.Pricing.Table!$C$11))))</f>
        <v>0</v>
      </c>
      <c r="H2031" s="22" t="e">
        <f>VLOOKUP(G2031,Spectrum.Pricing.Table!$C$7:$H$11,3,0)</f>
        <v>#N/A</v>
      </c>
      <c r="I2031" s="28" t="e">
        <f>VLOOKUP(G2031,Spectrum.Pricing.Table!$C$7:$H$11,4,0)</f>
        <v>#N/A</v>
      </c>
      <c r="J2031" s="26">
        <v>70</v>
      </c>
      <c r="K2031" s="24" t="e">
        <f t="shared" si="63"/>
        <v>#N/A</v>
      </c>
    </row>
    <row r="2032" spans="1:11" x14ac:dyDescent="0.3">
      <c r="A2032" s="1">
        <v>38079</v>
      </c>
      <c r="B2032" t="s">
        <v>3442</v>
      </c>
      <c r="C2032" t="s">
        <v>3443</v>
      </c>
      <c r="D2032" s="3">
        <v>13937</v>
      </c>
      <c r="E2032" s="26">
        <v>903.08</v>
      </c>
      <c r="F2032" s="26">
        <f t="shared" si="62"/>
        <v>15.432741285378924</v>
      </c>
      <c r="G2032" s="21">
        <f>IF(F2032&lt;=86,Spectrum.Pricing.Table!$C$8, IF(F2032&lt;=499,Spectrum.Pricing.Table!$C$9,IF(F2032&lt;=999,Spectrum.Pricing.Table!$C$10,IF(F2032&gt;1000,Spectrum.Pricing.Table!$C$11))))</f>
        <v>0</v>
      </c>
      <c r="H2032" s="22" t="e">
        <f>VLOOKUP(G2032,Spectrum.Pricing.Table!$C$7:$H$11,3,0)</f>
        <v>#N/A</v>
      </c>
      <c r="I2032" s="28" t="e">
        <f>VLOOKUP(G2032,Spectrum.Pricing.Table!$C$7:$H$11,4,0)</f>
        <v>#N/A</v>
      </c>
      <c r="J2032" s="26">
        <v>70</v>
      </c>
      <c r="K2032" s="24" t="e">
        <f t="shared" si="63"/>
        <v>#N/A</v>
      </c>
    </row>
    <row r="2033" spans="1:11" x14ac:dyDescent="0.3">
      <c r="A2033" s="1">
        <v>38081</v>
      </c>
      <c r="B2033" t="s">
        <v>3444</v>
      </c>
      <c r="C2033" t="s">
        <v>3445</v>
      </c>
      <c r="D2033" s="3">
        <v>3829</v>
      </c>
      <c r="E2033" s="26">
        <v>858.51</v>
      </c>
      <c r="F2033" s="26">
        <f t="shared" si="62"/>
        <v>4.460052882319367</v>
      </c>
      <c r="G2033" s="21">
        <f>IF(F2033&lt;=86,Spectrum.Pricing.Table!$C$8, IF(F2033&lt;=499,Spectrum.Pricing.Table!$C$9,IF(F2033&lt;=999,Spectrum.Pricing.Table!$C$10,IF(F2033&gt;1000,Spectrum.Pricing.Table!$C$11))))</f>
        <v>0</v>
      </c>
      <c r="H2033" s="22" t="e">
        <f>VLOOKUP(G2033,Spectrum.Pricing.Table!$C$7:$H$11,3,0)</f>
        <v>#N/A</v>
      </c>
      <c r="I2033" s="28" t="e">
        <f>VLOOKUP(G2033,Spectrum.Pricing.Table!$C$7:$H$11,4,0)</f>
        <v>#N/A</v>
      </c>
      <c r="J2033" s="26">
        <v>70</v>
      </c>
      <c r="K2033" s="24" t="e">
        <f t="shared" si="63"/>
        <v>#N/A</v>
      </c>
    </row>
    <row r="2034" spans="1:11" x14ac:dyDescent="0.3">
      <c r="A2034" s="1">
        <v>38083</v>
      </c>
      <c r="B2034" t="s">
        <v>3446</v>
      </c>
      <c r="C2034" t="s">
        <v>1722</v>
      </c>
      <c r="D2034" s="3">
        <v>1321</v>
      </c>
      <c r="E2034" s="26">
        <v>972.38</v>
      </c>
      <c r="F2034" s="26">
        <f t="shared" si="62"/>
        <v>1.3585223883666879</v>
      </c>
      <c r="G2034" s="21">
        <f>IF(F2034&lt;=86,Spectrum.Pricing.Table!$C$8, IF(F2034&lt;=499,Spectrum.Pricing.Table!$C$9,IF(F2034&lt;=999,Spectrum.Pricing.Table!$C$10,IF(F2034&gt;1000,Spectrum.Pricing.Table!$C$11))))</f>
        <v>0</v>
      </c>
      <c r="H2034" s="22" t="e">
        <f>VLOOKUP(G2034,Spectrum.Pricing.Table!$C$7:$H$11,3,0)</f>
        <v>#N/A</v>
      </c>
      <c r="I2034" s="28" t="e">
        <f>VLOOKUP(G2034,Spectrum.Pricing.Table!$C$7:$H$11,4,0)</f>
        <v>#N/A</v>
      </c>
      <c r="J2034" s="26">
        <v>70</v>
      </c>
      <c r="K2034" s="24" t="e">
        <f t="shared" si="63"/>
        <v>#N/A</v>
      </c>
    </row>
    <row r="2035" spans="1:11" x14ac:dyDescent="0.3">
      <c r="A2035" s="1">
        <v>38085</v>
      </c>
      <c r="B2035" t="s">
        <v>3447</v>
      </c>
      <c r="C2035" t="s">
        <v>1555</v>
      </c>
      <c r="D2035" s="3">
        <v>4153</v>
      </c>
      <c r="E2035" s="26">
        <v>1094.0899999999999</v>
      </c>
      <c r="F2035" s="26">
        <f t="shared" si="62"/>
        <v>3.7958486047765727</v>
      </c>
      <c r="G2035" s="21">
        <f>IF(F2035&lt;=86,Spectrum.Pricing.Table!$C$8, IF(F2035&lt;=499,Spectrum.Pricing.Table!$C$9,IF(F2035&lt;=999,Spectrum.Pricing.Table!$C$10,IF(F2035&gt;1000,Spectrum.Pricing.Table!$C$11))))</f>
        <v>0</v>
      </c>
      <c r="H2035" s="22" t="e">
        <f>VLOOKUP(G2035,Spectrum.Pricing.Table!$C$7:$H$11,3,0)</f>
        <v>#N/A</v>
      </c>
      <c r="I2035" s="28" t="e">
        <f>VLOOKUP(G2035,Spectrum.Pricing.Table!$C$7:$H$11,4,0)</f>
        <v>#N/A</v>
      </c>
      <c r="J2035" s="26">
        <v>70</v>
      </c>
      <c r="K2035" s="24" t="e">
        <f t="shared" si="63"/>
        <v>#N/A</v>
      </c>
    </row>
    <row r="2036" spans="1:11" x14ac:dyDescent="0.3">
      <c r="A2036" s="1">
        <v>38087</v>
      </c>
      <c r="B2036" t="s">
        <v>3448</v>
      </c>
      <c r="C2036" t="s">
        <v>3449</v>
      </c>
      <c r="D2036" s="3">
        <v>727</v>
      </c>
      <c r="E2036" s="26">
        <v>1214.92</v>
      </c>
      <c r="F2036" s="26">
        <f t="shared" si="62"/>
        <v>0.59839330984756189</v>
      </c>
      <c r="G2036" s="21">
        <f>IF(F2036&lt;=86,Spectrum.Pricing.Table!$C$8, IF(F2036&lt;=499,Spectrum.Pricing.Table!$C$9,IF(F2036&lt;=999,Spectrum.Pricing.Table!$C$10,IF(F2036&gt;1000,Spectrum.Pricing.Table!$C$11))))</f>
        <v>0</v>
      </c>
      <c r="H2036" s="22" t="e">
        <f>VLOOKUP(G2036,Spectrum.Pricing.Table!$C$7:$H$11,3,0)</f>
        <v>#N/A</v>
      </c>
      <c r="I2036" s="28" t="e">
        <f>VLOOKUP(G2036,Spectrum.Pricing.Table!$C$7:$H$11,4,0)</f>
        <v>#N/A</v>
      </c>
      <c r="J2036" s="26">
        <v>70</v>
      </c>
      <c r="K2036" s="24" t="e">
        <f t="shared" si="63"/>
        <v>#N/A</v>
      </c>
    </row>
    <row r="2037" spans="1:11" x14ac:dyDescent="0.3">
      <c r="A2037" s="1">
        <v>38089</v>
      </c>
      <c r="B2037" t="s">
        <v>3450</v>
      </c>
      <c r="C2037" t="s">
        <v>1270</v>
      </c>
      <c r="D2037" s="3">
        <v>24199</v>
      </c>
      <c r="E2037" s="26">
        <v>1334.74</v>
      </c>
      <c r="F2037" s="26">
        <f t="shared" si="62"/>
        <v>18.13012272052984</v>
      </c>
      <c r="G2037" s="21">
        <f>IF(F2037&lt;=86,Spectrum.Pricing.Table!$C$8, IF(F2037&lt;=499,Spectrum.Pricing.Table!$C$9,IF(F2037&lt;=999,Spectrum.Pricing.Table!$C$10,IF(F2037&gt;1000,Spectrum.Pricing.Table!$C$11))))</f>
        <v>0</v>
      </c>
      <c r="H2037" s="22" t="e">
        <f>VLOOKUP(G2037,Spectrum.Pricing.Table!$C$7:$H$11,3,0)</f>
        <v>#N/A</v>
      </c>
      <c r="I2037" s="28" t="e">
        <f>VLOOKUP(G2037,Spectrum.Pricing.Table!$C$7:$H$11,4,0)</f>
        <v>#N/A</v>
      </c>
      <c r="J2037" s="26">
        <v>70</v>
      </c>
      <c r="K2037" s="24" t="e">
        <f t="shared" si="63"/>
        <v>#N/A</v>
      </c>
    </row>
    <row r="2038" spans="1:11" x14ac:dyDescent="0.3">
      <c r="A2038" s="1">
        <v>38091</v>
      </c>
      <c r="B2038" t="s">
        <v>3451</v>
      </c>
      <c r="C2038" t="s">
        <v>2436</v>
      </c>
      <c r="D2038" s="3">
        <v>1975</v>
      </c>
      <c r="E2038" s="26">
        <v>712.22</v>
      </c>
      <c r="F2038" s="26">
        <f t="shared" si="62"/>
        <v>2.7730195726039706</v>
      </c>
      <c r="G2038" s="21">
        <f>IF(F2038&lt;=86,Spectrum.Pricing.Table!$C$8, IF(F2038&lt;=499,Spectrum.Pricing.Table!$C$9,IF(F2038&lt;=999,Spectrum.Pricing.Table!$C$10,IF(F2038&gt;1000,Spectrum.Pricing.Table!$C$11))))</f>
        <v>0</v>
      </c>
      <c r="H2038" s="22" t="e">
        <f>VLOOKUP(G2038,Spectrum.Pricing.Table!$C$7:$H$11,3,0)</f>
        <v>#N/A</v>
      </c>
      <c r="I2038" s="28" t="e">
        <f>VLOOKUP(G2038,Spectrum.Pricing.Table!$C$7:$H$11,4,0)</f>
        <v>#N/A</v>
      </c>
      <c r="J2038" s="26">
        <v>70</v>
      </c>
      <c r="K2038" s="24" t="e">
        <f t="shared" si="63"/>
        <v>#N/A</v>
      </c>
    </row>
    <row r="2039" spans="1:11" x14ac:dyDescent="0.3">
      <c r="A2039" s="1">
        <v>38093</v>
      </c>
      <c r="B2039" t="s">
        <v>3452</v>
      </c>
      <c r="C2039" t="s">
        <v>3453</v>
      </c>
      <c r="D2039" s="3">
        <v>21100</v>
      </c>
      <c r="E2039" s="26">
        <v>2221.7199999999998</v>
      </c>
      <c r="F2039" s="26">
        <f t="shared" si="62"/>
        <v>9.4971463550762483</v>
      </c>
      <c r="G2039" s="21">
        <f>IF(F2039&lt;=86,Spectrum.Pricing.Table!$C$8, IF(F2039&lt;=499,Spectrum.Pricing.Table!$C$9,IF(F2039&lt;=999,Spectrum.Pricing.Table!$C$10,IF(F2039&gt;1000,Spectrum.Pricing.Table!$C$11))))</f>
        <v>0</v>
      </c>
      <c r="H2039" s="22" t="e">
        <f>VLOOKUP(G2039,Spectrum.Pricing.Table!$C$7:$H$11,3,0)</f>
        <v>#N/A</v>
      </c>
      <c r="I2039" s="28" t="e">
        <f>VLOOKUP(G2039,Spectrum.Pricing.Table!$C$7:$H$11,4,0)</f>
        <v>#N/A</v>
      </c>
      <c r="J2039" s="26">
        <v>70</v>
      </c>
      <c r="K2039" s="24" t="e">
        <f t="shared" si="63"/>
        <v>#N/A</v>
      </c>
    </row>
    <row r="2040" spans="1:11" x14ac:dyDescent="0.3">
      <c r="A2040" s="1">
        <v>38095</v>
      </c>
      <c r="B2040" t="s">
        <v>3454</v>
      </c>
      <c r="C2040" t="s">
        <v>3455</v>
      </c>
      <c r="D2040" s="3">
        <v>2246</v>
      </c>
      <c r="E2040" s="26">
        <v>1024.56</v>
      </c>
      <c r="F2040" s="26">
        <f t="shared" si="62"/>
        <v>2.1921605372062154</v>
      </c>
      <c r="G2040" s="21">
        <f>IF(F2040&lt;=86,Spectrum.Pricing.Table!$C$8, IF(F2040&lt;=499,Spectrum.Pricing.Table!$C$9,IF(F2040&lt;=999,Spectrum.Pricing.Table!$C$10,IF(F2040&gt;1000,Spectrum.Pricing.Table!$C$11))))</f>
        <v>0</v>
      </c>
      <c r="H2040" s="22" t="e">
        <f>VLOOKUP(G2040,Spectrum.Pricing.Table!$C$7:$H$11,3,0)</f>
        <v>#N/A</v>
      </c>
      <c r="I2040" s="28" t="e">
        <f>VLOOKUP(G2040,Spectrum.Pricing.Table!$C$7:$H$11,4,0)</f>
        <v>#N/A</v>
      </c>
      <c r="J2040" s="26">
        <v>70</v>
      </c>
      <c r="K2040" s="24" t="e">
        <f t="shared" si="63"/>
        <v>#N/A</v>
      </c>
    </row>
    <row r="2041" spans="1:11" x14ac:dyDescent="0.3">
      <c r="A2041" s="1">
        <v>38097</v>
      </c>
      <c r="B2041" t="s">
        <v>3456</v>
      </c>
      <c r="C2041" t="s">
        <v>3457</v>
      </c>
      <c r="D2041" s="3">
        <v>8121</v>
      </c>
      <c r="E2041" s="26">
        <v>861.95</v>
      </c>
      <c r="F2041" s="26">
        <f t="shared" si="62"/>
        <v>9.4216601891060954</v>
      </c>
      <c r="G2041" s="21">
        <f>IF(F2041&lt;=86,Spectrum.Pricing.Table!$C$8, IF(F2041&lt;=499,Spectrum.Pricing.Table!$C$9,IF(F2041&lt;=999,Spectrum.Pricing.Table!$C$10,IF(F2041&gt;1000,Spectrum.Pricing.Table!$C$11))))</f>
        <v>0</v>
      </c>
      <c r="H2041" s="22" t="e">
        <f>VLOOKUP(G2041,Spectrum.Pricing.Table!$C$7:$H$11,3,0)</f>
        <v>#N/A</v>
      </c>
      <c r="I2041" s="28" t="e">
        <f>VLOOKUP(G2041,Spectrum.Pricing.Table!$C$7:$H$11,4,0)</f>
        <v>#N/A</v>
      </c>
      <c r="J2041" s="26">
        <v>70</v>
      </c>
      <c r="K2041" s="24" t="e">
        <f t="shared" si="63"/>
        <v>#N/A</v>
      </c>
    </row>
    <row r="2042" spans="1:11" x14ac:dyDescent="0.3">
      <c r="A2042" s="1">
        <v>38099</v>
      </c>
      <c r="B2042" t="s">
        <v>3458</v>
      </c>
      <c r="C2042" t="s">
        <v>3459</v>
      </c>
      <c r="D2042" s="3">
        <v>11119</v>
      </c>
      <c r="E2042" s="26">
        <v>1281.93</v>
      </c>
      <c r="F2042" s="26">
        <f t="shared" si="62"/>
        <v>8.6736405263937968</v>
      </c>
      <c r="G2042" s="21">
        <f>IF(F2042&lt;=86,Spectrum.Pricing.Table!$C$8, IF(F2042&lt;=499,Spectrum.Pricing.Table!$C$9,IF(F2042&lt;=999,Spectrum.Pricing.Table!$C$10,IF(F2042&gt;1000,Spectrum.Pricing.Table!$C$11))))</f>
        <v>0</v>
      </c>
      <c r="H2042" s="22" t="e">
        <f>VLOOKUP(G2042,Spectrum.Pricing.Table!$C$7:$H$11,3,0)</f>
        <v>#N/A</v>
      </c>
      <c r="I2042" s="28" t="e">
        <f>VLOOKUP(G2042,Spectrum.Pricing.Table!$C$7:$H$11,4,0)</f>
        <v>#N/A</v>
      </c>
      <c r="J2042" s="26">
        <v>70</v>
      </c>
      <c r="K2042" s="24" t="e">
        <f t="shared" si="63"/>
        <v>#N/A</v>
      </c>
    </row>
    <row r="2043" spans="1:11" x14ac:dyDescent="0.3">
      <c r="A2043" s="1">
        <v>38101</v>
      </c>
      <c r="B2043" t="s">
        <v>3460</v>
      </c>
      <c r="C2043" t="s">
        <v>3461</v>
      </c>
      <c r="D2043" s="3">
        <v>61675</v>
      </c>
      <c r="E2043" s="26">
        <v>2013.28</v>
      </c>
      <c r="F2043" s="26">
        <f t="shared" si="62"/>
        <v>30.634089644758802</v>
      </c>
      <c r="G2043" s="21">
        <f>IF(F2043&lt;=86,Spectrum.Pricing.Table!$C$8, IF(F2043&lt;=499,Spectrum.Pricing.Table!$C$9,IF(F2043&lt;=999,Spectrum.Pricing.Table!$C$10,IF(F2043&gt;1000,Spectrum.Pricing.Table!$C$11))))</f>
        <v>0</v>
      </c>
      <c r="H2043" s="22" t="e">
        <f>VLOOKUP(G2043,Spectrum.Pricing.Table!$C$7:$H$11,3,0)</f>
        <v>#N/A</v>
      </c>
      <c r="I2043" s="28" t="e">
        <f>VLOOKUP(G2043,Spectrum.Pricing.Table!$C$7:$H$11,4,0)</f>
        <v>#N/A</v>
      </c>
      <c r="J2043" s="26">
        <v>70</v>
      </c>
      <c r="K2043" s="24" t="e">
        <f t="shared" si="63"/>
        <v>#N/A</v>
      </c>
    </row>
    <row r="2044" spans="1:11" x14ac:dyDescent="0.3">
      <c r="A2044" s="1">
        <v>38103</v>
      </c>
      <c r="B2044" t="s">
        <v>3462</v>
      </c>
      <c r="C2044" t="s">
        <v>1427</v>
      </c>
      <c r="D2044" s="3">
        <v>4207</v>
      </c>
      <c r="E2044" s="26">
        <v>1271.05</v>
      </c>
      <c r="F2044" s="26">
        <f t="shared" si="62"/>
        <v>3.3098619251799692</v>
      </c>
      <c r="G2044" s="21">
        <f>IF(F2044&lt;=86,Spectrum.Pricing.Table!$C$8, IF(F2044&lt;=499,Spectrum.Pricing.Table!$C$9,IF(F2044&lt;=999,Spectrum.Pricing.Table!$C$10,IF(F2044&gt;1000,Spectrum.Pricing.Table!$C$11))))</f>
        <v>0</v>
      </c>
      <c r="H2044" s="22" t="e">
        <f>VLOOKUP(G2044,Spectrum.Pricing.Table!$C$7:$H$11,3,0)</f>
        <v>#N/A</v>
      </c>
      <c r="I2044" s="28" t="e">
        <f>VLOOKUP(G2044,Spectrum.Pricing.Table!$C$7:$H$11,4,0)</f>
        <v>#N/A</v>
      </c>
      <c r="J2044" s="26">
        <v>70</v>
      </c>
      <c r="K2044" s="24" t="e">
        <f t="shared" si="63"/>
        <v>#N/A</v>
      </c>
    </row>
    <row r="2045" spans="1:11" x14ac:dyDescent="0.3">
      <c r="A2045" s="1">
        <v>38105</v>
      </c>
      <c r="B2045" t="s">
        <v>3463</v>
      </c>
      <c r="C2045" t="s">
        <v>3464</v>
      </c>
      <c r="D2045" s="3">
        <v>22398</v>
      </c>
      <c r="E2045" s="26">
        <v>2077.4</v>
      </c>
      <c r="F2045" s="26">
        <f t="shared" si="62"/>
        <v>10.781746413786463</v>
      </c>
      <c r="G2045" s="21">
        <f>IF(F2045&lt;=86,Spectrum.Pricing.Table!$C$8, IF(F2045&lt;=499,Spectrum.Pricing.Table!$C$9,IF(F2045&lt;=999,Spectrum.Pricing.Table!$C$10,IF(F2045&gt;1000,Spectrum.Pricing.Table!$C$11))))</f>
        <v>0</v>
      </c>
      <c r="H2045" s="22" t="e">
        <f>VLOOKUP(G2045,Spectrum.Pricing.Table!$C$7:$H$11,3,0)</f>
        <v>#N/A</v>
      </c>
      <c r="I2045" s="28" t="e">
        <f>VLOOKUP(G2045,Spectrum.Pricing.Table!$C$7:$H$11,4,0)</f>
        <v>#N/A</v>
      </c>
      <c r="J2045" s="26">
        <v>70</v>
      </c>
      <c r="K2045" s="24" t="e">
        <f t="shared" si="63"/>
        <v>#N/A</v>
      </c>
    </row>
    <row r="2046" spans="1:11" x14ac:dyDescent="0.3">
      <c r="A2046" s="1">
        <v>39001</v>
      </c>
      <c r="B2046" t="s">
        <v>3467</v>
      </c>
      <c r="C2046" t="s">
        <v>496</v>
      </c>
      <c r="D2046" s="3">
        <v>28550</v>
      </c>
      <c r="E2046" s="26">
        <v>583.87</v>
      </c>
      <c r="F2046" s="26">
        <f t="shared" si="62"/>
        <v>48.897871101443812</v>
      </c>
      <c r="G2046" s="21">
        <f>IF(F2046&lt;=86,Spectrum.Pricing.Table!$C$8, IF(F2046&lt;=499,Spectrum.Pricing.Table!$C$9,IF(F2046&lt;=999,Spectrum.Pricing.Table!$C$10,IF(F2046&gt;1000,Spectrum.Pricing.Table!$C$11))))</f>
        <v>0</v>
      </c>
      <c r="H2046" s="22" t="e">
        <f>VLOOKUP(G2046,Spectrum.Pricing.Table!$C$7:$H$11,3,0)</f>
        <v>#N/A</v>
      </c>
      <c r="I2046" s="28" t="e">
        <f>VLOOKUP(G2046,Spectrum.Pricing.Table!$C$7:$H$11,4,0)</f>
        <v>#N/A</v>
      </c>
      <c r="J2046" s="26">
        <v>70</v>
      </c>
      <c r="K2046" s="24" t="e">
        <f t="shared" si="63"/>
        <v>#N/A</v>
      </c>
    </row>
    <row r="2047" spans="1:11" x14ac:dyDescent="0.3">
      <c r="A2047" s="1">
        <v>39003</v>
      </c>
      <c r="B2047" t="s">
        <v>3468</v>
      </c>
      <c r="C2047" t="s">
        <v>1298</v>
      </c>
      <c r="D2047" s="3">
        <v>106331</v>
      </c>
      <c r="E2047" s="26">
        <v>402.5</v>
      </c>
      <c r="F2047" s="26">
        <f t="shared" si="62"/>
        <v>264.17639751552792</v>
      </c>
      <c r="G2047" s="21">
        <f>IF(F2047&lt;=86,Spectrum.Pricing.Table!$C$8, IF(F2047&lt;=499,Spectrum.Pricing.Table!$C$9,IF(F2047&lt;=999,Spectrum.Pricing.Table!$C$10,IF(F2047&gt;1000,Spectrum.Pricing.Table!$C$11))))</f>
        <v>0</v>
      </c>
      <c r="H2047" s="22" t="e">
        <f>VLOOKUP(G2047,Spectrum.Pricing.Table!$C$7:$H$11,3,0)</f>
        <v>#N/A</v>
      </c>
      <c r="I2047" s="28" t="e">
        <f>VLOOKUP(G2047,Spectrum.Pricing.Table!$C$7:$H$11,4,0)</f>
        <v>#N/A</v>
      </c>
      <c r="J2047" s="26">
        <v>70</v>
      </c>
      <c r="K2047" s="24" t="e">
        <f t="shared" si="63"/>
        <v>#N/A</v>
      </c>
    </row>
    <row r="2048" spans="1:11" x14ac:dyDescent="0.3">
      <c r="A2048" s="1">
        <v>39005</v>
      </c>
      <c r="B2048" t="s">
        <v>3469</v>
      </c>
      <c r="C2048" t="s">
        <v>3470</v>
      </c>
      <c r="D2048" s="3">
        <v>53139</v>
      </c>
      <c r="E2048" s="26">
        <v>422.95</v>
      </c>
      <c r="F2048" s="26">
        <f t="shared" si="62"/>
        <v>125.63896441659772</v>
      </c>
      <c r="G2048" s="21">
        <f>IF(F2048&lt;=86,Spectrum.Pricing.Table!$C$8, IF(F2048&lt;=499,Spectrum.Pricing.Table!$C$9,IF(F2048&lt;=999,Spectrum.Pricing.Table!$C$10,IF(F2048&gt;1000,Spectrum.Pricing.Table!$C$11))))</f>
        <v>0</v>
      </c>
      <c r="H2048" s="22" t="e">
        <f>VLOOKUP(G2048,Spectrum.Pricing.Table!$C$7:$H$11,3,0)</f>
        <v>#N/A</v>
      </c>
      <c r="I2048" s="28" t="e">
        <f>VLOOKUP(G2048,Spectrum.Pricing.Table!$C$7:$H$11,4,0)</f>
        <v>#N/A</v>
      </c>
      <c r="J2048" s="26">
        <v>70</v>
      </c>
      <c r="K2048" s="24" t="e">
        <f t="shared" si="63"/>
        <v>#N/A</v>
      </c>
    </row>
    <row r="2049" spans="1:11" x14ac:dyDescent="0.3">
      <c r="A2049" s="1">
        <v>39007</v>
      </c>
      <c r="B2049" t="s">
        <v>3471</v>
      </c>
      <c r="C2049" t="s">
        <v>3472</v>
      </c>
      <c r="D2049" s="3">
        <v>101497</v>
      </c>
      <c r="E2049" s="26">
        <v>701.93</v>
      </c>
      <c r="F2049" s="26">
        <f t="shared" si="62"/>
        <v>144.5970395908424</v>
      </c>
      <c r="G2049" s="21">
        <f>IF(F2049&lt;=86,Spectrum.Pricing.Table!$C$8, IF(F2049&lt;=499,Spectrum.Pricing.Table!$C$9,IF(F2049&lt;=999,Spectrum.Pricing.Table!$C$10,IF(F2049&gt;1000,Spectrum.Pricing.Table!$C$11))))</f>
        <v>0</v>
      </c>
      <c r="H2049" s="22" t="e">
        <f>VLOOKUP(G2049,Spectrum.Pricing.Table!$C$7:$H$11,3,0)</f>
        <v>#N/A</v>
      </c>
      <c r="I2049" s="28" t="e">
        <f>VLOOKUP(G2049,Spectrum.Pricing.Table!$C$7:$H$11,4,0)</f>
        <v>#N/A</v>
      </c>
      <c r="J2049" s="26">
        <v>70</v>
      </c>
      <c r="K2049" s="24" t="e">
        <f t="shared" si="63"/>
        <v>#N/A</v>
      </c>
    </row>
    <row r="2050" spans="1:11" x14ac:dyDescent="0.3">
      <c r="A2050" s="1">
        <v>39009</v>
      </c>
      <c r="B2050" t="s">
        <v>3473</v>
      </c>
      <c r="C2050" t="s">
        <v>3474</v>
      </c>
      <c r="D2050" s="3">
        <v>64757</v>
      </c>
      <c r="E2050" s="26">
        <v>503.6</v>
      </c>
      <c r="F2050" s="26">
        <f t="shared" ref="F2050:F2113" si="64">D2050/E2050</f>
        <v>128.5881652104845</v>
      </c>
      <c r="G2050" s="21">
        <f>IF(F2050&lt;=86,Spectrum.Pricing.Table!$C$8, IF(F2050&lt;=499,Spectrum.Pricing.Table!$C$9,IF(F2050&lt;=999,Spectrum.Pricing.Table!$C$10,IF(F2050&gt;1000,Spectrum.Pricing.Table!$C$11))))</f>
        <v>0</v>
      </c>
      <c r="H2050" s="22" t="e">
        <f>VLOOKUP(G2050,Spectrum.Pricing.Table!$C$7:$H$11,3,0)</f>
        <v>#N/A</v>
      </c>
      <c r="I2050" s="28" t="e">
        <f>VLOOKUP(G2050,Spectrum.Pricing.Table!$C$7:$H$11,4,0)</f>
        <v>#N/A</v>
      </c>
      <c r="J2050" s="26">
        <v>70</v>
      </c>
      <c r="K2050" s="24" t="e">
        <f t="shared" ref="K2050:K2113" si="65">D2050*I2050*J2050</f>
        <v>#N/A</v>
      </c>
    </row>
    <row r="2051" spans="1:11" x14ac:dyDescent="0.3">
      <c r="A2051" s="1">
        <v>39011</v>
      </c>
      <c r="B2051" t="s">
        <v>3475</v>
      </c>
      <c r="C2051" t="s">
        <v>3476</v>
      </c>
      <c r="D2051" s="3">
        <v>45949</v>
      </c>
      <c r="E2051" s="26">
        <v>401.39</v>
      </c>
      <c r="F2051" s="26">
        <f t="shared" si="64"/>
        <v>114.47470041605422</v>
      </c>
      <c r="G2051" s="21">
        <f>IF(F2051&lt;=86,Spectrum.Pricing.Table!$C$8, IF(F2051&lt;=499,Spectrum.Pricing.Table!$C$9,IF(F2051&lt;=999,Spectrum.Pricing.Table!$C$10,IF(F2051&gt;1000,Spectrum.Pricing.Table!$C$11))))</f>
        <v>0</v>
      </c>
      <c r="H2051" s="22" t="e">
        <f>VLOOKUP(G2051,Spectrum.Pricing.Table!$C$7:$H$11,3,0)</f>
        <v>#N/A</v>
      </c>
      <c r="I2051" s="28" t="e">
        <f>VLOOKUP(G2051,Spectrum.Pricing.Table!$C$7:$H$11,4,0)</f>
        <v>#N/A</v>
      </c>
      <c r="J2051" s="26">
        <v>70</v>
      </c>
      <c r="K2051" s="24" t="e">
        <f t="shared" si="65"/>
        <v>#N/A</v>
      </c>
    </row>
    <row r="2052" spans="1:11" x14ac:dyDescent="0.3">
      <c r="A2052" s="1">
        <v>39013</v>
      </c>
      <c r="B2052" t="s">
        <v>3477</v>
      </c>
      <c r="C2052" t="s">
        <v>3478</v>
      </c>
      <c r="D2052" s="3">
        <v>70400</v>
      </c>
      <c r="E2052" s="26">
        <v>532.13</v>
      </c>
      <c r="F2052" s="26">
        <f t="shared" si="64"/>
        <v>132.29849848721176</v>
      </c>
      <c r="G2052" s="21">
        <f>IF(F2052&lt;=86,Spectrum.Pricing.Table!$C$8, IF(F2052&lt;=499,Spectrum.Pricing.Table!$C$9,IF(F2052&lt;=999,Spectrum.Pricing.Table!$C$10,IF(F2052&gt;1000,Spectrum.Pricing.Table!$C$11))))</f>
        <v>0</v>
      </c>
      <c r="H2052" s="22" t="e">
        <f>VLOOKUP(G2052,Spectrum.Pricing.Table!$C$7:$H$11,3,0)</f>
        <v>#N/A</v>
      </c>
      <c r="I2052" s="28" t="e">
        <f>VLOOKUP(G2052,Spectrum.Pricing.Table!$C$7:$H$11,4,0)</f>
        <v>#N/A</v>
      </c>
      <c r="J2052" s="26">
        <v>70</v>
      </c>
      <c r="K2052" s="24" t="e">
        <f t="shared" si="65"/>
        <v>#N/A</v>
      </c>
    </row>
    <row r="2053" spans="1:11" x14ac:dyDescent="0.3">
      <c r="A2053" s="1">
        <v>39015</v>
      </c>
      <c r="B2053" t="s">
        <v>3479</v>
      </c>
      <c r="C2053" t="s">
        <v>1145</v>
      </c>
      <c r="D2053" s="3">
        <v>44846</v>
      </c>
      <c r="E2053" s="26">
        <v>490.02</v>
      </c>
      <c r="F2053" s="26">
        <f t="shared" si="64"/>
        <v>91.51871352189707</v>
      </c>
      <c r="G2053" s="21">
        <f>IF(F2053&lt;=86,Spectrum.Pricing.Table!$C$8, IF(F2053&lt;=499,Spectrum.Pricing.Table!$C$9,IF(F2053&lt;=999,Spectrum.Pricing.Table!$C$10,IF(F2053&gt;1000,Spectrum.Pricing.Table!$C$11))))</f>
        <v>0</v>
      </c>
      <c r="H2053" s="22" t="e">
        <f>VLOOKUP(G2053,Spectrum.Pricing.Table!$C$7:$H$11,3,0)</f>
        <v>#N/A</v>
      </c>
      <c r="I2053" s="28" t="e">
        <f>VLOOKUP(G2053,Spectrum.Pricing.Table!$C$7:$H$11,4,0)</f>
        <v>#N/A</v>
      </c>
      <c r="J2053" s="26">
        <v>70</v>
      </c>
      <c r="K2053" s="24" t="e">
        <f t="shared" si="65"/>
        <v>#N/A</v>
      </c>
    </row>
    <row r="2054" spans="1:11" x14ac:dyDescent="0.3">
      <c r="A2054" s="1">
        <v>39017</v>
      </c>
      <c r="B2054" t="s">
        <v>3480</v>
      </c>
      <c r="C2054" t="s">
        <v>23</v>
      </c>
      <c r="D2054" s="3">
        <v>368130</v>
      </c>
      <c r="E2054" s="26">
        <v>467.06</v>
      </c>
      <c r="F2054" s="26">
        <f t="shared" si="64"/>
        <v>788.18567207639273</v>
      </c>
      <c r="G2054" s="21">
        <f>IF(F2054&lt;=86,Spectrum.Pricing.Table!$C$8, IF(F2054&lt;=499,Spectrum.Pricing.Table!$C$9,IF(F2054&lt;=999,Spectrum.Pricing.Table!$C$10,IF(F2054&gt;1000,Spectrum.Pricing.Table!$C$11))))</f>
        <v>0</v>
      </c>
      <c r="H2054" s="22" t="e">
        <f>VLOOKUP(G2054,Spectrum.Pricing.Table!$C$7:$H$11,3,0)</f>
        <v>#N/A</v>
      </c>
      <c r="I2054" s="28" t="e">
        <f>VLOOKUP(G2054,Spectrum.Pricing.Table!$C$7:$H$11,4,0)</f>
        <v>#N/A</v>
      </c>
      <c r="J2054" s="26">
        <v>70</v>
      </c>
      <c r="K2054" s="24" t="e">
        <f t="shared" si="65"/>
        <v>#N/A</v>
      </c>
    </row>
    <row r="2055" spans="1:11" x14ac:dyDescent="0.3">
      <c r="A2055" s="1">
        <v>39019</v>
      </c>
      <c r="B2055" t="s">
        <v>3481</v>
      </c>
      <c r="C2055" t="s">
        <v>258</v>
      </c>
      <c r="D2055" s="3">
        <v>28836</v>
      </c>
      <c r="E2055" s="26">
        <v>394.61</v>
      </c>
      <c r="F2055" s="26">
        <f t="shared" si="64"/>
        <v>73.074681330934339</v>
      </c>
      <c r="G2055" s="21">
        <f>IF(F2055&lt;=86,Spectrum.Pricing.Table!$C$8, IF(F2055&lt;=499,Spectrum.Pricing.Table!$C$9,IF(F2055&lt;=999,Spectrum.Pricing.Table!$C$10,IF(F2055&gt;1000,Spectrum.Pricing.Table!$C$11))))</f>
        <v>0</v>
      </c>
      <c r="H2055" s="22" t="e">
        <f>VLOOKUP(G2055,Spectrum.Pricing.Table!$C$7:$H$11,3,0)</f>
        <v>#N/A</v>
      </c>
      <c r="I2055" s="28" t="e">
        <f>VLOOKUP(G2055,Spectrum.Pricing.Table!$C$7:$H$11,4,0)</f>
        <v>#N/A</v>
      </c>
      <c r="J2055" s="26">
        <v>70</v>
      </c>
      <c r="K2055" s="24" t="e">
        <f t="shared" si="65"/>
        <v>#N/A</v>
      </c>
    </row>
    <row r="2056" spans="1:11" x14ac:dyDescent="0.3">
      <c r="A2056" s="1">
        <v>39021</v>
      </c>
      <c r="B2056" t="s">
        <v>3482</v>
      </c>
      <c r="C2056" t="s">
        <v>1153</v>
      </c>
      <c r="D2056" s="3">
        <v>40097</v>
      </c>
      <c r="E2056" s="26">
        <v>428.67</v>
      </c>
      <c r="F2056" s="26">
        <f t="shared" si="64"/>
        <v>93.538152891501625</v>
      </c>
      <c r="G2056" s="21">
        <f>IF(F2056&lt;=86,Spectrum.Pricing.Table!$C$8, IF(F2056&lt;=499,Spectrum.Pricing.Table!$C$9,IF(F2056&lt;=999,Spectrum.Pricing.Table!$C$10,IF(F2056&gt;1000,Spectrum.Pricing.Table!$C$11))))</f>
        <v>0</v>
      </c>
      <c r="H2056" s="22" t="e">
        <f>VLOOKUP(G2056,Spectrum.Pricing.Table!$C$7:$H$11,3,0)</f>
        <v>#N/A</v>
      </c>
      <c r="I2056" s="28" t="e">
        <f>VLOOKUP(G2056,Spectrum.Pricing.Table!$C$7:$H$11,4,0)</f>
        <v>#N/A</v>
      </c>
      <c r="J2056" s="26">
        <v>70</v>
      </c>
      <c r="K2056" s="24" t="e">
        <f t="shared" si="65"/>
        <v>#N/A</v>
      </c>
    </row>
    <row r="2057" spans="1:11" x14ac:dyDescent="0.3">
      <c r="A2057" s="1">
        <v>39023</v>
      </c>
      <c r="B2057" t="s">
        <v>3483</v>
      </c>
      <c r="C2057" t="s">
        <v>262</v>
      </c>
      <c r="D2057" s="3">
        <v>138333</v>
      </c>
      <c r="E2057" s="26">
        <v>397.47</v>
      </c>
      <c r="F2057" s="26">
        <f t="shared" si="64"/>
        <v>348.0338138727451</v>
      </c>
      <c r="G2057" s="21">
        <f>IF(F2057&lt;=86,Spectrum.Pricing.Table!$C$8, IF(F2057&lt;=499,Spectrum.Pricing.Table!$C$9,IF(F2057&lt;=999,Spectrum.Pricing.Table!$C$10,IF(F2057&gt;1000,Spectrum.Pricing.Table!$C$11))))</f>
        <v>0</v>
      </c>
      <c r="H2057" s="22" t="e">
        <f>VLOOKUP(G2057,Spectrum.Pricing.Table!$C$7:$H$11,3,0)</f>
        <v>#N/A</v>
      </c>
      <c r="I2057" s="28" t="e">
        <f>VLOOKUP(G2057,Spectrum.Pricing.Table!$C$7:$H$11,4,0)</f>
        <v>#N/A</v>
      </c>
      <c r="J2057" s="26">
        <v>70</v>
      </c>
      <c r="K2057" s="24" t="e">
        <f t="shared" si="65"/>
        <v>#N/A</v>
      </c>
    </row>
    <row r="2058" spans="1:11" x14ac:dyDescent="0.3">
      <c r="A2058" s="1">
        <v>39025</v>
      </c>
      <c r="B2058" t="s">
        <v>3484</v>
      </c>
      <c r="C2058" t="s">
        <v>3485</v>
      </c>
      <c r="D2058" s="3">
        <v>197363</v>
      </c>
      <c r="E2058" s="26">
        <v>452.1</v>
      </c>
      <c r="F2058" s="26">
        <f t="shared" si="64"/>
        <v>436.54722406547222</v>
      </c>
      <c r="G2058" s="21">
        <f>IF(F2058&lt;=86,Spectrum.Pricing.Table!$C$8, IF(F2058&lt;=499,Spectrum.Pricing.Table!$C$9,IF(F2058&lt;=999,Spectrum.Pricing.Table!$C$10,IF(F2058&gt;1000,Spectrum.Pricing.Table!$C$11))))</f>
        <v>0</v>
      </c>
      <c r="H2058" s="22" t="e">
        <f>VLOOKUP(G2058,Spectrum.Pricing.Table!$C$7:$H$11,3,0)</f>
        <v>#N/A</v>
      </c>
      <c r="I2058" s="28" t="e">
        <f>VLOOKUP(G2058,Spectrum.Pricing.Table!$C$7:$H$11,4,0)</f>
        <v>#N/A</v>
      </c>
      <c r="J2058" s="26">
        <v>70</v>
      </c>
      <c r="K2058" s="24" t="e">
        <f t="shared" si="65"/>
        <v>#N/A</v>
      </c>
    </row>
    <row r="2059" spans="1:11" x14ac:dyDescent="0.3">
      <c r="A2059" s="1">
        <v>39027</v>
      </c>
      <c r="B2059" t="s">
        <v>3486</v>
      </c>
      <c r="C2059" t="s">
        <v>1159</v>
      </c>
      <c r="D2059" s="3">
        <v>42040</v>
      </c>
      <c r="E2059" s="26">
        <v>408.68</v>
      </c>
      <c r="F2059" s="26">
        <f t="shared" si="64"/>
        <v>102.86776940393462</v>
      </c>
      <c r="G2059" s="21">
        <f>IF(F2059&lt;=86,Spectrum.Pricing.Table!$C$8, IF(F2059&lt;=499,Spectrum.Pricing.Table!$C$9,IF(F2059&lt;=999,Spectrum.Pricing.Table!$C$10,IF(F2059&gt;1000,Spectrum.Pricing.Table!$C$11))))</f>
        <v>0</v>
      </c>
      <c r="H2059" s="22" t="e">
        <f>VLOOKUP(G2059,Spectrum.Pricing.Table!$C$7:$H$11,3,0)</f>
        <v>#N/A</v>
      </c>
      <c r="I2059" s="28" t="e">
        <f>VLOOKUP(G2059,Spectrum.Pricing.Table!$C$7:$H$11,4,0)</f>
        <v>#N/A</v>
      </c>
      <c r="J2059" s="26">
        <v>70</v>
      </c>
      <c r="K2059" s="24" t="e">
        <f t="shared" si="65"/>
        <v>#N/A</v>
      </c>
    </row>
    <row r="2060" spans="1:11" x14ac:dyDescent="0.3">
      <c r="A2060" s="1">
        <v>39029</v>
      </c>
      <c r="B2060" t="s">
        <v>3487</v>
      </c>
      <c r="C2060" t="s">
        <v>3488</v>
      </c>
      <c r="D2060" s="3">
        <v>107841</v>
      </c>
      <c r="E2060" s="26">
        <v>531.89</v>
      </c>
      <c r="F2060" s="26">
        <f t="shared" si="64"/>
        <v>202.75056872661642</v>
      </c>
      <c r="G2060" s="21">
        <f>IF(F2060&lt;=86,Spectrum.Pricing.Table!$C$8, IF(F2060&lt;=499,Spectrum.Pricing.Table!$C$9,IF(F2060&lt;=999,Spectrum.Pricing.Table!$C$10,IF(F2060&gt;1000,Spectrum.Pricing.Table!$C$11))))</f>
        <v>0</v>
      </c>
      <c r="H2060" s="22" t="e">
        <f>VLOOKUP(G2060,Spectrum.Pricing.Table!$C$7:$H$11,3,0)</f>
        <v>#N/A</v>
      </c>
      <c r="I2060" s="28" t="e">
        <f>VLOOKUP(G2060,Spectrum.Pricing.Table!$C$7:$H$11,4,0)</f>
        <v>#N/A</v>
      </c>
      <c r="J2060" s="26">
        <v>70</v>
      </c>
      <c r="K2060" s="24" t="e">
        <f t="shared" si="65"/>
        <v>#N/A</v>
      </c>
    </row>
    <row r="2061" spans="1:11" x14ac:dyDescent="0.3">
      <c r="A2061" s="1">
        <v>39031</v>
      </c>
      <c r="B2061" t="s">
        <v>3489</v>
      </c>
      <c r="C2061" t="s">
        <v>3490</v>
      </c>
      <c r="D2061" s="3">
        <v>36901</v>
      </c>
      <c r="E2061" s="26">
        <v>563.91</v>
      </c>
      <c r="F2061" s="26">
        <f t="shared" si="64"/>
        <v>65.437747158234473</v>
      </c>
      <c r="G2061" s="21">
        <f>IF(F2061&lt;=86,Spectrum.Pricing.Table!$C$8, IF(F2061&lt;=499,Spectrum.Pricing.Table!$C$9,IF(F2061&lt;=999,Spectrum.Pricing.Table!$C$10,IF(F2061&gt;1000,Spectrum.Pricing.Table!$C$11))))</f>
        <v>0</v>
      </c>
      <c r="H2061" s="22" t="e">
        <f>VLOOKUP(G2061,Spectrum.Pricing.Table!$C$7:$H$11,3,0)</f>
        <v>#N/A</v>
      </c>
      <c r="I2061" s="28" t="e">
        <f>VLOOKUP(G2061,Spectrum.Pricing.Table!$C$7:$H$11,4,0)</f>
        <v>#N/A</v>
      </c>
      <c r="J2061" s="26">
        <v>70</v>
      </c>
      <c r="K2061" s="24" t="e">
        <f t="shared" si="65"/>
        <v>#N/A</v>
      </c>
    </row>
    <row r="2062" spans="1:11" x14ac:dyDescent="0.3">
      <c r="A2062" s="1">
        <v>39033</v>
      </c>
      <c r="B2062" t="s">
        <v>3491</v>
      </c>
      <c r="C2062" t="s">
        <v>274</v>
      </c>
      <c r="D2062" s="3">
        <v>43784</v>
      </c>
      <c r="E2062" s="26">
        <v>401.79</v>
      </c>
      <c r="F2062" s="26">
        <f t="shared" si="64"/>
        <v>108.97234873939122</v>
      </c>
      <c r="G2062" s="21">
        <f>IF(F2062&lt;=86,Spectrum.Pricing.Table!$C$8, IF(F2062&lt;=499,Spectrum.Pricing.Table!$C$9,IF(F2062&lt;=999,Spectrum.Pricing.Table!$C$10,IF(F2062&gt;1000,Spectrum.Pricing.Table!$C$11))))</f>
        <v>0</v>
      </c>
      <c r="H2062" s="22" t="e">
        <f>VLOOKUP(G2062,Spectrum.Pricing.Table!$C$7:$H$11,3,0)</f>
        <v>#N/A</v>
      </c>
      <c r="I2062" s="28" t="e">
        <f>VLOOKUP(G2062,Spectrum.Pricing.Table!$C$7:$H$11,4,0)</f>
        <v>#N/A</v>
      </c>
      <c r="J2062" s="26">
        <v>70</v>
      </c>
      <c r="K2062" s="24" t="e">
        <f t="shared" si="65"/>
        <v>#N/A</v>
      </c>
    </row>
    <row r="2063" spans="1:11" x14ac:dyDescent="0.3">
      <c r="A2063" s="1">
        <v>39035</v>
      </c>
      <c r="B2063" t="s">
        <v>3492</v>
      </c>
      <c r="C2063" t="s">
        <v>3493</v>
      </c>
      <c r="D2063" s="3">
        <v>1280122</v>
      </c>
      <c r="E2063" s="26">
        <v>457.19</v>
      </c>
      <c r="F2063" s="26">
        <f t="shared" si="64"/>
        <v>2799.978127255627</v>
      </c>
      <c r="G2063" s="21">
        <f>IF(F2063&lt;=86,Spectrum.Pricing.Table!$C$8, IF(F2063&lt;=499,Spectrum.Pricing.Table!$C$9,IF(F2063&lt;=999,Spectrum.Pricing.Table!$C$10,IF(F2063&gt;1000,Spectrum.Pricing.Table!$C$11))))</f>
        <v>0</v>
      </c>
      <c r="H2063" s="22" t="e">
        <f>VLOOKUP(G2063,Spectrum.Pricing.Table!$C$7:$H$11,3,0)</f>
        <v>#N/A</v>
      </c>
      <c r="I2063" s="28" t="e">
        <f>VLOOKUP(G2063,Spectrum.Pricing.Table!$C$7:$H$11,4,0)</f>
        <v>#N/A</v>
      </c>
      <c r="J2063" s="26">
        <v>70</v>
      </c>
      <c r="K2063" s="24" t="e">
        <f t="shared" si="65"/>
        <v>#N/A</v>
      </c>
    </row>
    <row r="2064" spans="1:11" x14ac:dyDescent="0.3">
      <c r="A2064" s="1">
        <v>39037</v>
      </c>
      <c r="B2064" t="s">
        <v>3495</v>
      </c>
      <c r="C2064" t="s">
        <v>3496</v>
      </c>
      <c r="D2064" s="3">
        <v>52959</v>
      </c>
      <c r="E2064" s="26">
        <v>598.1</v>
      </c>
      <c r="F2064" s="26">
        <f t="shared" si="64"/>
        <v>88.545393746865074</v>
      </c>
      <c r="G2064" s="21">
        <f>IF(F2064&lt;=86,Spectrum.Pricing.Table!$C$8, IF(F2064&lt;=499,Spectrum.Pricing.Table!$C$9,IF(F2064&lt;=999,Spectrum.Pricing.Table!$C$10,IF(F2064&gt;1000,Spectrum.Pricing.Table!$C$11))))</f>
        <v>0</v>
      </c>
      <c r="H2064" s="22" t="e">
        <f>VLOOKUP(G2064,Spectrum.Pricing.Table!$C$7:$H$11,3,0)</f>
        <v>#N/A</v>
      </c>
      <c r="I2064" s="28" t="e">
        <f>VLOOKUP(G2064,Spectrum.Pricing.Table!$C$7:$H$11,4,0)</f>
        <v>#N/A</v>
      </c>
      <c r="J2064" s="26">
        <v>70</v>
      </c>
      <c r="K2064" s="24" t="e">
        <f t="shared" si="65"/>
        <v>#N/A</v>
      </c>
    </row>
    <row r="2065" spans="1:11" x14ac:dyDescent="0.3">
      <c r="A2065" s="1">
        <v>39039</v>
      </c>
      <c r="B2065" t="s">
        <v>3497</v>
      </c>
      <c r="C2065" t="s">
        <v>3498</v>
      </c>
      <c r="D2065" s="3">
        <v>39037</v>
      </c>
      <c r="E2065" s="26">
        <v>411.46</v>
      </c>
      <c r="F2065" s="26">
        <f t="shared" si="64"/>
        <v>94.874349876051141</v>
      </c>
      <c r="G2065" s="21">
        <f>IF(F2065&lt;=86,Spectrum.Pricing.Table!$C$8, IF(F2065&lt;=499,Spectrum.Pricing.Table!$C$9,IF(F2065&lt;=999,Spectrum.Pricing.Table!$C$10,IF(F2065&gt;1000,Spectrum.Pricing.Table!$C$11))))</f>
        <v>0</v>
      </c>
      <c r="H2065" s="22" t="e">
        <f>VLOOKUP(G2065,Spectrum.Pricing.Table!$C$7:$H$11,3,0)</f>
        <v>#N/A</v>
      </c>
      <c r="I2065" s="28" t="e">
        <f>VLOOKUP(G2065,Spectrum.Pricing.Table!$C$7:$H$11,4,0)</f>
        <v>#N/A</v>
      </c>
      <c r="J2065" s="26">
        <v>70</v>
      </c>
      <c r="K2065" s="24" t="e">
        <f t="shared" si="65"/>
        <v>#N/A</v>
      </c>
    </row>
    <row r="2066" spans="1:11" x14ac:dyDescent="0.3">
      <c r="A2066" s="1">
        <v>39041</v>
      </c>
      <c r="B2066" t="s">
        <v>3499</v>
      </c>
      <c r="C2066" t="s">
        <v>1320</v>
      </c>
      <c r="D2066" s="3">
        <v>174214</v>
      </c>
      <c r="E2066" s="26">
        <v>443.1</v>
      </c>
      <c r="F2066" s="26">
        <f t="shared" si="64"/>
        <v>393.17084179643422</v>
      </c>
      <c r="G2066" s="21">
        <f>IF(F2066&lt;=86,Spectrum.Pricing.Table!$C$8, IF(F2066&lt;=499,Spectrum.Pricing.Table!$C$9,IF(F2066&lt;=999,Spectrum.Pricing.Table!$C$10,IF(F2066&gt;1000,Spectrum.Pricing.Table!$C$11))))</f>
        <v>0</v>
      </c>
      <c r="H2066" s="22" t="e">
        <f>VLOOKUP(G2066,Spectrum.Pricing.Table!$C$7:$H$11,3,0)</f>
        <v>#N/A</v>
      </c>
      <c r="I2066" s="28" t="e">
        <f>VLOOKUP(G2066,Spectrum.Pricing.Table!$C$7:$H$11,4,0)</f>
        <v>#N/A</v>
      </c>
      <c r="J2066" s="26">
        <v>70</v>
      </c>
      <c r="K2066" s="24" t="e">
        <f t="shared" si="65"/>
        <v>#N/A</v>
      </c>
    </row>
    <row r="2067" spans="1:11" x14ac:dyDescent="0.3">
      <c r="A2067" s="1">
        <v>39043</v>
      </c>
      <c r="B2067" t="s">
        <v>3500</v>
      </c>
      <c r="C2067" t="s">
        <v>3142</v>
      </c>
      <c r="D2067" s="3">
        <v>77079</v>
      </c>
      <c r="E2067" s="26">
        <v>251.56</v>
      </c>
      <c r="F2067" s="26">
        <f t="shared" si="64"/>
        <v>306.40403879790108</v>
      </c>
      <c r="G2067" s="21">
        <f>IF(F2067&lt;=86,Spectrum.Pricing.Table!$C$8, IF(F2067&lt;=499,Spectrum.Pricing.Table!$C$9,IF(F2067&lt;=999,Spectrum.Pricing.Table!$C$10,IF(F2067&gt;1000,Spectrum.Pricing.Table!$C$11))))</f>
        <v>0</v>
      </c>
      <c r="H2067" s="22" t="e">
        <f>VLOOKUP(G2067,Spectrum.Pricing.Table!$C$7:$H$11,3,0)</f>
        <v>#N/A</v>
      </c>
      <c r="I2067" s="28" t="e">
        <f>VLOOKUP(G2067,Spectrum.Pricing.Table!$C$7:$H$11,4,0)</f>
        <v>#N/A</v>
      </c>
      <c r="J2067" s="26">
        <v>70</v>
      </c>
      <c r="K2067" s="24" t="e">
        <f t="shared" si="65"/>
        <v>#N/A</v>
      </c>
    </row>
    <row r="2068" spans="1:11" x14ac:dyDescent="0.3">
      <c r="A2068" s="1">
        <v>39045</v>
      </c>
      <c r="B2068" t="s">
        <v>3501</v>
      </c>
      <c r="C2068" t="s">
        <v>619</v>
      </c>
      <c r="D2068" s="3">
        <v>146156</v>
      </c>
      <c r="E2068" s="26">
        <v>504.41</v>
      </c>
      <c r="F2068" s="26">
        <f t="shared" si="64"/>
        <v>289.7563490018041</v>
      </c>
      <c r="G2068" s="21">
        <f>IF(F2068&lt;=86,Spectrum.Pricing.Table!$C$8, IF(F2068&lt;=499,Spectrum.Pricing.Table!$C$9,IF(F2068&lt;=999,Spectrum.Pricing.Table!$C$10,IF(F2068&gt;1000,Spectrum.Pricing.Table!$C$11))))</f>
        <v>0</v>
      </c>
      <c r="H2068" s="22" t="e">
        <f>VLOOKUP(G2068,Spectrum.Pricing.Table!$C$7:$H$11,3,0)</f>
        <v>#N/A</v>
      </c>
      <c r="I2068" s="28" t="e">
        <f>VLOOKUP(G2068,Spectrum.Pricing.Table!$C$7:$H$11,4,0)</f>
        <v>#N/A</v>
      </c>
      <c r="J2068" s="26">
        <v>70</v>
      </c>
      <c r="K2068" s="24" t="e">
        <f t="shared" si="65"/>
        <v>#N/A</v>
      </c>
    </row>
    <row r="2069" spans="1:11" x14ac:dyDescent="0.3">
      <c r="A2069" s="1">
        <v>39047</v>
      </c>
      <c r="B2069" t="s">
        <v>3502</v>
      </c>
      <c r="C2069" t="s">
        <v>67</v>
      </c>
      <c r="D2069" s="3">
        <v>29030</v>
      </c>
      <c r="E2069" s="26">
        <v>406.36</v>
      </c>
      <c r="F2069" s="26">
        <f t="shared" si="64"/>
        <v>71.439118023427497</v>
      </c>
      <c r="G2069" s="21">
        <f>IF(F2069&lt;=86,Spectrum.Pricing.Table!$C$8, IF(F2069&lt;=499,Spectrum.Pricing.Table!$C$9,IF(F2069&lt;=999,Spectrum.Pricing.Table!$C$10,IF(F2069&gt;1000,Spectrum.Pricing.Table!$C$11))))</f>
        <v>0</v>
      </c>
      <c r="H2069" s="22" t="e">
        <f>VLOOKUP(G2069,Spectrum.Pricing.Table!$C$7:$H$11,3,0)</f>
        <v>#N/A</v>
      </c>
      <c r="I2069" s="28" t="e">
        <f>VLOOKUP(G2069,Spectrum.Pricing.Table!$C$7:$H$11,4,0)</f>
        <v>#N/A</v>
      </c>
      <c r="J2069" s="26">
        <v>70</v>
      </c>
      <c r="K2069" s="24" t="e">
        <f t="shared" si="65"/>
        <v>#N/A</v>
      </c>
    </row>
    <row r="2070" spans="1:11" x14ac:dyDescent="0.3">
      <c r="A2070" s="1">
        <v>39049</v>
      </c>
      <c r="B2070" t="s">
        <v>3503</v>
      </c>
      <c r="C2070" t="s">
        <v>69</v>
      </c>
      <c r="D2070" s="3">
        <v>1163414</v>
      </c>
      <c r="E2070" s="26">
        <v>532.19000000000005</v>
      </c>
      <c r="F2070" s="26">
        <f t="shared" si="64"/>
        <v>2186.0876754542546</v>
      </c>
      <c r="G2070" s="21">
        <f>IF(F2070&lt;=86,Spectrum.Pricing.Table!$C$8, IF(F2070&lt;=499,Spectrum.Pricing.Table!$C$9,IF(F2070&lt;=999,Spectrum.Pricing.Table!$C$10,IF(F2070&gt;1000,Spectrum.Pricing.Table!$C$11))))</f>
        <v>0</v>
      </c>
      <c r="H2070" s="22" t="e">
        <f>VLOOKUP(G2070,Spectrum.Pricing.Table!$C$7:$H$11,3,0)</f>
        <v>#N/A</v>
      </c>
      <c r="I2070" s="28" t="e">
        <f>VLOOKUP(G2070,Spectrum.Pricing.Table!$C$7:$H$11,4,0)</f>
        <v>#N/A</v>
      </c>
      <c r="J2070" s="26">
        <v>70</v>
      </c>
      <c r="K2070" s="24" t="e">
        <f t="shared" si="65"/>
        <v>#N/A</v>
      </c>
    </row>
    <row r="2071" spans="1:11" x14ac:dyDescent="0.3">
      <c r="A2071" s="1">
        <v>39051</v>
      </c>
      <c r="B2071" t="s">
        <v>3504</v>
      </c>
      <c r="C2071" t="s">
        <v>288</v>
      </c>
      <c r="D2071" s="3">
        <v>42698</v>
      </c>
      <c r="E2071" s="26">
        <v>405.44</v>
      </c>
      <c r="F2071" s="26">
        <f t="shared" si="64"/>
        <v>105.31274664561957</v>
      </c>
      <c r="G2071" s="21">
        <f>IF(F2071&lt;=86,Spectrum.Pricing.Table!$C$8, IF(F2071&lt;=499,Spectrum.Pricing.Table!$C$9,IF(F2071&lt;=999,Spectrum.Pricing.Table!$C$10,IF(F2071&gt;1000,Spectrum.Pricing.Table!$C$11))))</f>
        <v>0</v>
      </c>
      <c r="H2071" s="22" t="e">
        <f>VLOOKUP(G2071,Spectrum.Pricing.Table!$C$7:$H$11,3,0)</f>
        <v>#N/A</v>
      </c>
      <c r="I2071" s="28" t="e">
        <f>VLOOKUP(G2071,Spectrum.Pricing.Table!$C$7:$H$11,4,0)</f>
        <v>#N/A</v>
      </c>
      <c r="J2071" s="26">
        <v>70</v>
      </c>
      <c r="K2071" s="24" t="e">
        <f t="shared" si="65"/>
        <v>#N/A</v>
      </c>
    </row>
    <row r="2072" spans="1:11" x14ac:dyDescent="0.3">
      <c r="A2072" s="1">
        <v>39053</v>
      </c>
      <c r="B2072" t="s">
        <v>3505</v>
      </c>
      <c r="C2072" t="s">
        <v>3506</v>
      </c>
      <c r="D2072" s="3">
        <v>30934</v>
      </c>
      <c r="E2072" s="26">
        <v>466.53</v>
      </c>
      <c r="F2072" s="26">
        <f t="shared" si="64"/>
        <v>66.306561207210692</v>
      </c>
      <c r="G2072" s="21">
        <f>IF(F2072&lt;=86,Spectrum.Pricing.Table!$C$8, IF(F2072&lt;=499,Spectrum.Pricing.Table!$C$9,IF(F2072&lt;=999,Spectrum.Pricing.Table!$C$10,IF(F2072&gt;1000,Spectrum.Pricing.Table!$C$11))))</f>
        <v>0</v>
      </c>
      <c r="H2072" s="22" t="e">
        <f>VLOOKUP(G2072,Spectrum.Pricing.Table!$C$7:$H$11,3,0)</f>
        <v>#N/A</v>
      </c>
      <c r="I2072" s="28" t="e">
        <f>VLOOKUP(G2072,Spectrum.Pricing.Table!$C$7:$H$11,4,0)</f>
        <v>#N/A</v>
      </c>
      <c r="J2072" s="26">
        <v>70</v>
      </c>
      <c r="K2072" s="24" t="e">
        <f t="shared" si="65"/>
        <v>#N/A</v>
      </c>
    </row>
    <row r="2073" spans="1:11" x14ac:dyDescent="0.3">
      <c r="A2073" s="1">
        <v>39055</v>
      </c>
      <c r="B2073" t="s">
        <v>3507</v>
      </c>
      <c r="C2073" t="s">
        <v>3508</v>
      </c>
      <c r="D2073" s="3">
        <v>93389</v>
      </c>
      <c r="E2073" s="26">
        <v>400.16</v>
      </c>
      <c r="F2073" s="26">
        <f t="shared" si="64"/>
        <v>233.37914834066373</v>
      </c>
      <c r="G2073" s="21">
        <f>IF(F2073&lt;=86,Spectrum.Pricing.Table!$C$8, IF(F2073&lt;=499,Spectrum.Pricing.Table!$C$9,IF(F2073&lt;=999,Spectrum.Pricing.Table!$C$10,IF(F2073&gt;1000,Spectrum.Pricing.Table!$C$11))))</f>
        <v>0</v>
      </c>
      <c r="H2073" s="22" t="e">
        <f>VLOOKUP(G2073,Spectrum.Pricing.Table!$C$7:$H$11,3,0)</f>
        <v>#N/A</v>
      </c>
      <c r="I2073" s="28" t="e">
        <f>VLOOKUP(G2073,Spectrum.Pricing.Table!$C$7:$H$11,4,0)</f>
        <v>#N/A</v>
      </c>
      <c r="J2073" s="26">
        <v>70</v>
      </c>
      <c r="K2073" s="24" t="e">
        <f t="shared" si="65"/>
        <v>#N/A</v>
      </c>
    </row>
    <row r="2074" spans="1:11" x14ac:dyDescent="0.3">
      <c r="A2074" s="1">
        <v>39057</v>
      </c>
      <c r="B2074" t="s">
        <v>3510</v>
      </c>
      <c r="C2074" t="s">
        <v>73</v>
      </c>
      <c r="D2074" s="3">
        <v>161573</v>
      </c>
      <c r="E2074" s="26">
        <v>413.73</v>
      </c>
      <c r="F2074" s="26">
        <f t="shared" si="64"/>
        <v>390.52763879825005</v>
      </c>
      <c r="G2074" s="21">
        <f>IF(F2074&lt;=86,Spectrum.Pricing.Table!$C$8, IF(F2074&lt;=499,Spectrum.Pricing.Table!$C$9,IF(F2074&lt;=999,Spectrum.Pricing.Table!$C$10,IF(F2074&gt;1000,Spectrum.Pricing.Table!$C$11))))</f>
        <v>0</v>
      </c>
      <c r="H2074" s="22" t="e">
        <f>VLOOKUP(G2074,Spectrum.Pricing.Table!$C$7:$H$11,3,0)</f>
        <v>#N/A</v>
      </c>
      <c r="I2074" s="28" t="e">
        <f>VLOOKUP(G2074,Spectrum.Pricing.Table!$C$7:$H$11,4,0)</f>
        <v>#N/A</v>
      </c>
      <c r="J2074" s="26">
        <v>70</v>
      </c>
      <c r="K2074" s="24" t="e">
        <f t="shared" si="65"/>
        <v>#N/A</v>
      </c>
    </row>
    <row r="2075" spans="1:11" x14ac:dyDescent="0.3">
      <c r="A2075" s="1">
        <v>39059</v>
      </c>
      <c r="B2075" t="s">
        <v>3511</v>
      </c>
      <c r="C2075" t="s">
        <v>3512</v>
      </c>
      <c r="D2075" s="3">
        <v>40087</v>
      </c>
      <c r="E2075" s="26">
        <v>522.25</v>
      </c>
      <c r="F2075" s="26">
        <f t="shared" si="64"/>
        <v>76.758257539492575</v>
      </c>
      <c r="G2075" s="21">
        <f>IF(F2075&lt;=86,Spectrum.Pricing.Table!$C$8, IF(F2075&lt;=499,Spectrum.Pricing.Table!$C$9,IF(F2075&lt;=999,Spectrum.Pricing.Table!$C$10,IF(F2075&gt;1000,Spectrum.Pricing.Table!$C$11))))</f>
        <v>0</v>
      </c>
      <c r="H2075" s="22" t="e">
        <f>VLOOKUP(G2075,Spectrum.Pricing.Table!$C$7:$H$11,3,0)</f>
        <v>#N/A</v>
      </c>
      <c r="I2075" s="28" t="e">
        <f>VLOOKUP(G2075,Spectrum.Pricing.Table!$C$7:$H$11,4,0)</f>
        <v>#N/A</v>
      </c>
      <c r="J2075" s="26">
        <v>70</v>
      </c>
      <c r="K2075" s="24" t="e">
        <f t="shared" si="65"/>
        <v>#N/A</v>
      </c>
    </row>
    <row r="2076" spans="1:11" x14ac:dyDescent="0.3">
      <c r="A2076" s="1">
        <v>39061</v>
      </c>
      <c r="B2076" t="s">
        <v>3513</v>
      </c>
      <c r="C2076" t="s">
        <v>690</v>
      </c>
      <c r="D2076" s="3">
        <v>802374</v>
      </c>
      <c r="E2076" s="26">
        <v>405.91</v>
      </c>
      <c r="F2076" s="26">
        <f t="shared" si="64"/>
        <v>1976.7288315143751</v>
      </c>
      <c r="G2076" s="21">
        <f>IF(F2076&lt;=86,Spectrum.Pricing.Table!$C$8, IF(F2076&lt;=499,Spectrum.Pricing.Table!$C$9,IF(F2076&lt;=999,Spectrum.Pricing.Table!$C$10,IF(F2076&gt;1000,Spectrum.Pricing.Table!$C$11))))</f>
        <v>0</v>
      </c>
      <c r="H2076" s="22" t="e">
        <f>VLOOKUP(G2076,Spectrum.Pricing.Table!$C$7:$H$11,3,0)</f>
        <v>#N/A</v>
      </c>
      <c r="I2076" s="28" t="e">
        <f>VLOOKUP(G2076,Spectrum.Pricing.Table!$C$7:$H$11,4,0)</f>
        <v>#N/A</v>
      </c>
      <c r="J2076" s="26">
        <v>70</v>
      </c>
      <c r="K2076" s="24" t="e">
        <f t="shared" si="65"/>
        <v>#N/A</v>
      </c>
    </row>
    <row r="2077" spans="1:11" x14ac:dyDescent="0.3">
      <c r="A2077" s="1">
        <v>39063</v>
      </c>
      <c r="B2077" t="s">
        <v>3514</v>
      </c>
      <c r="C2077" t="s">
        <v>896</v>
      </c>
      <c r="D2077" s="3">
        <v>74782</v>
      </c>
      <c r="E2077" s="26">
        <v>531.36</v>
      </c>
      <c r="F2077" s="26">
        <f t="shared" si="64"/>
        <v>140.7369768142126</v>
      </c>
      <c r="G2077" s="21">
        <f>IF(F2077&lt;=86,Spectrum.Pricing.Table!$C$8, IF(F2077&lt;=499,Spectrum.Pricing.Table!$C$9,IF(F2077&lt;=999,Spectrum.Pricing.Table!$C$10,IF(F2077&gt;1000,Spectrum.Pricing.Table!$C$11))))</f>
        <v>0</v>
      </c>
      <c r="H2077" s="22" t="e">
        <f>VLOOKUP(G2077,Spectrum.Pricing.Table!$C$7:$H$11,3,0)</f>
        <v>#N/A</v>
      </c>
      <c r="I2077" s="28" t="e">
        <f>VLOOKUP(G2077,Spectrum.Pricing.Table!$C$7:$H$11,4,0)</f>
        <v>#N/A</v>
      </c>
      <c r="J2077" s="26">
        <v>70</v>
      </c>
      <c r="K2077" s="24" t="e">
        <f t="shared" si="65"/>
        <v>#N/A</v>
      </c>
    </row>
    <row r="2078" spans="1:11" x14ac:dyDescent="0.3">
      <c r="A2078" s="1">
        <v>39065</v>
      </c>
      <c r="B2078" t="s">
        <v>3515</v>
      </c>
      <c r="C2078" t="s">
        <v>1190</v>
      </c>
      <c r="D2078" s="3">
        <v>32058</v>
      </c>
      <c r="E2078" s="26">
        <v>470.4</v>
      </c>
      <c r="F2078" s="26">
        <f t="shared" si="64"/>
        <v>68.150510204081641</v>
      </c>
      <c r="G2078" s="21">
        <f>IF(F2078&lt;=86,Spectrum.Pricing.Table!$C$8, IF(F2078&lt;=499,Spectrum.Pricing.Table!$C$9,IF(F2078&lt;=999,Spectrum.Pricing.Table!$C$10,IF(F2078&gt;1000,Spectrum.Pricing.Table!$C$11))))</f>
        <v>0</v>
      </c>
      <c r="H2078" s="22" t="e">
        <f>VLOOKUP(G2078,Spectrum.Pricing.Table!$C$7:$H$11,3,0)</f>
        <v>#N/A</v>
      </c>
      <c r="I2078" s="28" t="e">
        <f>VLOOKUP(G2078,Spectrum.Pricing.Table!$C$7:$H$11,4,0)</f>
        <v>#N/A</v>
      </c>
      <c r="J2078" s="26">
        <v>70</v>
      </c>
      <c r="K2078" s="24" t="e">
        <f t="shared" si="65"/>
        <v>#N/A</v>
      </c>
    </row>
    <row r="2079" spans="1:11" x14ac:dyDescent="0.3">
      <c r="A2079" s="1">
        <v>39067</v>
      </c>
      <c r="B2079" t="s">
        <v>3516</v>
      </c>
      <c r="C2079" t="s">
        <v>1339</v>
      </c>
      <c r="D2079" s="3">
        <v>15864</v>
      </c>
      <c r="E2079" s="26">
        <v>402.34</v>
      </c>
      <c r="F2079" s="26">
        <f t="shared" si="64"/>
        <v>39.429338370532385</v>
      </c>
      <c r="G2079" s="21">
        <f>IF(F2079&lt;=86,Spectrum.Pricing.Table!$C$8, IF(F2079&lt;=499,Spectrum.Pricing.Table!$C$9,IF(F2079&lt;=999,Spectrum.Pricing.Table!$C$10,IF(F2079&gt;1000,Spectrum.Pricing.Table!$C$11))))</f>
        <v>0</v>
      </c>
      <c r="H2079" s="22" t="e">
        <f>VLOOKUP(G2079,Spectrum.Pricing.Table!$C$7:$H$11,3,0)</f>
        <v>#N/A</v>
      </c>
      <c r="I2079" s="28" t="e">
        <f>VLOOKUP(G2079,Spectrum.Pricing.Table!$C$7:$H$11,4,0)</f>
        <v>#N/A</v>
      </c>
      <c r="J2079" s="26">
        <v>70</v>
      </c>
      <c r="K2079" s="24" t="e">
        <f t="shared" si="65"/>
        <v>#N/A</v>
      </c>
    </row>
    <row r="2080" spans="1:11" x14ac:dyDescent="0.3">
      <c r="A2080" s="1">
        <v>39069</v>
      </c>
      <c r="B2080" t="s">
        <v>3517</v>
      </c>
      <c r="C2080" t="s">
        <v>77</v>
      </c>
      <c r="D2080" s="3">
        <v>28215</v>
      </c>
      <c r="E2080" s="26">
        <v>416.01</v>
      </c>
      <c r="F2080" s="26">
        <f t="shared" si="64"/>
        <v>67.822888872863629</v>
      </c>
      <c r="G2080" s="21">
        <f>IF(F2080&lt;=86,Spectrum.Pricing.Table!$C$8, IF(F2080&lt;=499,Spectrum.Pricing.Table!$C$9,IF(F2080&lt;=999,Spectrum.Pricing.Table!$C$10,IF(F2080&gt;1000,Spectrum.Pricing.Table!$C$11))))</f>
        <v>0</v>
      </c>
      <c r="H2080" s="22" t="e">
        <f>VLOOKUP(G2080,Spectrum.Pricing.Table!$C$7:$H$11,3,0)</f>
        <v>#N/A</v>
      </c>
      <c r="I2080" s="28" t="e">
        <f>VLOOKUP(G2080,Spectrum.Pricing.Table!$C$7:$H$11,4,0)</f>
        <v>#N/A</v>
      </c>
      <c r="J2080" s="26">
        <v>70</v>
      </c>
      <c r="K2080" s="24" t="e">
        <f t="shared" si="65"/>
        <v>#N/A</v>
      </c>
    </row>
    <row r="2081" spans="1:11" x14ac:dyDescent="0.3">
      <c r="A2081" s="1">
        <v>39071</v>
      </c>
      <c r="B2081" t="s">
        <v>3518</v>
      </c>
      <c r="C2081" t="s">
        <v>3519</v>
      </c>
      <c r="D2081" s="3">
        <v>43589</v>
      </c>
      <c r="E2081" s="26">
        <v>553.08000000000004</v>
      </c>
      <c r="F2081" s="26">
        <f t="shared" si="64"/>
        <v>78.811383524987335</v>
      </c>
      <c r="G2081" s="21">
        <f>IF(F2081&lt;=86,Spectrum.Pricing.Table!$C$8, IF(F2081&lt;=499,Spectrum.Pricing.Table!$C$9,IF(F2081&lt;=999,Spectrum.Pricing.Table!$C$10,IF(F2081&gt;1000,Spectrum.Pricing.Table!$C$11))))</f>
        <v>0</v>
      </c>
      <c r="H2081" s="22" t="e">
        <f>VLOOKUP(G2081,Spectrum.Pricing.Table!$C$7:$H$11,3,0)</f>
        <v>#N/A</v>
      </c>
      <c r="I2081" s="28" t="e">
        <f>VLOOKUP(G2081,Spectrum.Pricing.Table!$C$7:$H$11,4,0)</f>
        <v>#N/A</v>
      </c>
      <c r="J2081" s="26">
        <v>70</v>
      </c>
      <c r="K2081" s="24" t="e">
        <f t="shared" si="65"/>
        <v>#N/A</v>
      </c>
    </row>
    <row r="2082" spans="1:11" x14ac:dyDescent="0.3">
      <c r="A2082" s="1">
        <v>39073</v>
      </c>
      <c r="B2082" t="s">
        <v>3520</v>
      </c>
      <c r="C2082" t="s">
        <v>3521</v>
      </c>
      <c r="D2082" s="3">
        <v>29380</v>
      </c>
      <c r="E2082" s="26">
        <v>421.32</v>
      </c>
      <c r="F2082" s="26">
        <f t="shared" si="64"/>
        <v>69.733219405677403</v>
      </c>
      <c r="G2082" s="21">
        <f>IF(F2082&lt;=86,Spectrum.Pricing.Table!$C$8, IF(F2082&lt;=499,Spectrum.Pricing.Table!$C$9,IF(F2082&lt;=999,Spectrum.Pricing.Table!$C$10,IF(F2082&gt;1000,Spectrum.Pricing.Table!$C$11))))</f>
        <v>0</v>
      </c>
      <c r="H2082" s="22" t="e">
        <f>VLOOKUP(G2082,Spectrum.Pricing.Table!$C$7:$H$11,3,0)</f>
        <v>#N/A</v>
      </c>
      <c r="I2082" s="28" t="e">
        <f>VLOOKUP(G2082,Spectrum.Pricing.Table!$C$7:$H$11,4,0)</f>
        <v>#N/A</v>
      </c>
      <c r="J2082" s="26">
        <v>70</v>
      </c>
      <c r="K2082" s="24" t="e">
        <f t="shared" si="65"/>
        <v>#N/A</v>
      </c>
    </row>
    <row r="2083" spans="1:11" x14ac:dyDescent="0.3">
      <c r="A2083" s="1">
        <v>39075</v>
      </c>
      <c r="B2083" t="s">
        <v>3522</v>
      </c>
      <c r="C2083" t="s">
        <v>702</v>
      </c>
      <c r="D2083" s="3">
        <v>42366</v>
      </c>
      <c r="E2083" s="26">
        <v>422.53</v>
      </c>
      <c r="F2083" s="26">
        <f t="shared" si="64"/>
        <v>100.26743663171847</v>
      </c>
      <c r="G2083" s="21">
        <f>IF(F2083&lt;=86,Spectrum.Pricing.Table!$C$8, IF(F2083&lt;=499,Spectrum.Pricing.Table!$C$9,IF(F2083&lt;=999,Spectrum.Pricing.Table!$C$10,IF(F2083&gt;1000,Spectrum.Pricing.Table!$C$11))))</f>
        <v>0</v>
      </c>
      <c r="H2083" s="22" t="e">
        <f>VLOOKUP(G2083,Spectrum.Pricing.Table!$C$7:$H$11,3,0)</f>
        <v>#N/A</v>
      </c>
      <c r="I2083" s="28" t="e">
        <f>VLOOKUP(G2083,Spectrum.Pricing.Table!$C$7:$H$11,4,0)</f>
        <v>#N/A</v>
      </c>
      <c r="J2083" s="26">
        <v>70</v>
      </c>
      <c r="K2083" s="24" t="e">
        <f t="shared" si="65"/>
        <v>#N/A</v>
      </c>
    </row>
    <row r="2084" spans="1:11" x14ac:dyDescent="0.3">
      <c r="A2084" s="1">
        <v>39077</v>
      </c>
      <c r="B2084" t="s">
        <v>3523</v>
      </c>
      <c r="C2084" t="s">
        <v>2217</v>
      </c>
      <c r="D2084" s="3">
        <v>59626</v>
      </c>
      <c r="E2084" s="26">
        <v>491.49</v>
      </c>
      <c r="F2084" s="26">
        <f t="shared" si="64"/>
        <v>121.31681214266821</v>
      </c>
      <c r="G2084" s="21">
        <f>IF(F2084&lt;=86,Spectrum.Pricing.Table!$C$8, IF(F2084&lt;=499,Spectrum.Pricing.Table!$C$9,IF(F2084&lt;=999,Spectrum.Pricing.Table!$C$10,IF(F2084&gt;1000,Spectrum.Pricing.Table!$C$11))))</f>
        <v>0</v>
      </c>
      <c r="H2084" s="22" t="e">
        <f>VLOOKUP(G2084,Spectrum.Pricing.Table!$C$7:$H$11,3,0)</f>
        <v>#N/A</v>
      </c>
      <c r="I2084" s="28" t="e">
        <f>VLOOKUP(G2084,Spectrum.Pricing.Table!$C$7:$H$11,4,0)</f>
        <v>#N/A</v>
      </c>
      <c r="J2084" s="26">
        <v>70</v>
      </c>
      <c r="K2084" s="24" t="e">
        <f t="shared" si="65"/>
        <v>#N/A</v>
      </c>
    </row>
    <row r="2085" spans="1:11" x14ac:dyDescent="0.3">
      <c r="A2085" s="1">
        <v>39079</v>
      </c>
      <c r="B2085" t="s">
        <v>3524</v>
      </c>
      <c r="C2085" t="s">
        <v>81</v>
      </c>
      <c r="D2085" s="3">
        <v>33225</v>
      </c>
      <c r="E2085" s="26">
        <v>420.3</v>
      </c>
      <c r="F2085" s="26">
        <f t="shared" si="64"/>
        <v>79.050678087080655</v>
      </c>
      <c r="G2085" s="21">
        <f>IF(F2085&lt;=86,Spectrum.Pricing.Table!$C$8, IF(F2085&lt;=499,Spectrum.Pricing.Table!$C$9,IF(F2085&lt;=999,Spectrum.Pricing.Table!$C$10,IF(F2085&gt;1000,Spectrum.Pricing.Table!$C$11))))</f>
        <v>0</v>
      </c>
      <c r="H2085" s="22" t="e">
        <f>VLOOKUP(G2085,Spectrum.Pricing.Table!$C$7:$H$11,3,0)</f>
        <v>#N/A</v>
      </c>
      <c r="I2085" s="28" t="e">
        <f>VLOOKUP(G2085,Spectrum.Pricing.Table!$C$7:$H$11,4,0)</f>
        <v>#N/A</v>
      </c>
      <c r="J2085" s="26">
        <v>70</v>
      </c>
      <c r="K2085" s="24" t="e">
        <f t="shared" si="65"/>
        <v>#N/A</v>
      </c>
    </row>
    <row r="2086" spans="1:11" x14ac:dyDescent="0.3">
      <c r="A2086" s="1">
        <v>39081</v>
      </c>
      <c r="B2086" t="s">
        <v>3525</v>
      </c>
      <c r="C2086" t="s">
        <v>83</v>
      </c>
      <c r="D2086" s="3">
        <v>69709</v>
      </c>
      <c r="E2086" s="26">
        <v>408.33</v>
      </c>
      <c r="F2086" s="26">
        <f t="shared" si="64"/>
        <v>170.71731197805698</v>
      </c>
      <c r="G2086" s="21">
        <f>IF(F2086&lt;=86,Spectrum.Pricing.Table!$C$8, IF(F2086&lt;=499,Spectrum.Pricing.Table!$C$9,IF(F2086&lt;=999,Spectrum.Pricing.Table!$C$10,IF(F2086&gt;1000,Spectrum.Pricing.Table!$C$11))))</f>
        <v>0</v>
      </c>
      <c r="H2086" s="22" t="e">
        <f>VLOOKUP(G2086,Spectrum.Pricing.Table!$C$7:$H$11,3,0)</f>
        <v>#N/A</v>
      </c>
      <c r="I2086" s="28" t="e">
        <f>VLOOKUP(G2086,Spectrum.Pricing.Table!$C$7:$H$11,4,0)</f>
        <v>#N/A</v>
      </c>
      <c r="J2086" s="26">
        <v>70</v>
      </c>
      <c r="K2086" s="24" t="e">
        <f t="shared" si="65"/>
        <v>#N/A</v>
      </c>
    </row>
    <row r="2087" spans="1:11" x14ac:dyDescent="0.3">
      <c r="A2087" s="1">
        <v>39083</v>
      </c>
      <c r="B2087" t="s">
        <v>3526</v>
      </c>
      <c r="C2087" t="s">
        <v>1211</v>
      </c>
      <c r="D2087" s="3">
        <v>60921</v>
      </c>
      <c r="E2087" s="26">
        <v>525.49</v>
      </c>
      <c r="F2087" s="26">
        <f t="shared" si="64"/>
        <v>115.93179698947648</v>
      </c>
      <c r="G2087" s="21">
        <f>IF(F2087&lt;=86,Spectrum.Pricing.Table!$C$8, IF(F2087&lt;=499,Spectrum.Pricing.Table!$C$9,IF(F2087&lt;=999,Spectrum.Pricing.Table!$C$10,IF(F2087&gt;1000,Spectrum.Pricing.Table!$C$11))))</f>
        <v>0</v>
      </c>
      <c r="H2087" s="22" t="e">
        <f>VLOOKUP(G2087,Spectrum.Pricing.Table!$C$7:$H$11,3,0)</f>
        <v>#N/A</v>
      </c>
      <c r="I2087" s="28" t="e">
        <f>VLOOKUP(G2087,Spectrum.Pricing.Table!$C$7:$H$11,4,0)</f>
        <v>#N/A</v>
      </c>
      <c r="J2087" s="26">
        <v>70</v>
      </c>
      <c r="K2087" s="24" t="e">
        <f t="shared" si="65"/>
        <v>#N/A</v>
      </c>
    </row>
    <row r="2088" spans="1:11" x14ac:dyDescent="0.3">
      <c r="A2088" s="1">
        <v>39085</v>
      </c>
      <c r="B2088" t="s">
        <v>3527</v>
      </c>
      <c r="C2088" t="s">
        <v>412</v>
      </c>
      <c r="D2088" s="3">
        <v>230041</v>
      </c>
      <c r="E2088" s="26">
        <v>227.49</v>
      </c>
      <c r="F2088" s="26">
        <f t="shared" si="64"/>
        <v>1011.2136797221856</v>
      </c>
      <c r="G2088" s="21">
        <f>IF(F2088&lt;=86,Spectrum.Pricing.Table!$C$8, IF(F2088&lt;=499,Spectrum.Pricing.Table!$C$9,IF(F2088&lt;=999,Spectrum.Pricing.Table!$C$10,IF(F2088&gt;1000,Spectrum.Pricing.Table!$C$11))))</f>
        <v>0</v>
      </c>
      <c r="H2088" s="22" t="e">
        <f>VLOOKUP(G2088,Spectrum.Pricing.Table!$C$7:$H$11,3,0)</f>
        <v>#N/A</v>
      </c>
      <c r="I2088" s="28" t="e">
        <f>VLOOKUP(G2088,Spectrum.Pricing.Table!$C$7:$H$11,4,0)</f>
        <v>#N/A</v>
      </c>
      <c r="J2088" s="26">
        <v>70</v>
      </c>
      <c r="K2088" s="24" t="e">
        <f t="shared" si="65"/>
        <v>#N/A</v>
      </c>
    </row>
    <row r="2089" spans="1:11" x14ac:dyDescent="0.3">
      <c r="A2089" s="1">
        <v>39087</v>
      </c>
      <c r="B2089" t="s">
        <v>3529</v>
      </c>
      <c r="C2089" t="s">
        <v>90</v>
      </c>
      <c r="D2089" s="3">
        <v>62450</v>
      </c>
      <c r="E2089" s="26">
        <v>453.37</v>
      </c>
      <c r="F2089" s="26">
        <f t="shared" si="64"/>
        <v>137.74621170346515</v>
      </c>
      <c r="G2089" s="21">
        <f>IF(F2089&lt;=86,Spectrum.Pricing.Table!$C$8, IF(F2089&lt;=499,Spectrum.Pricing.Table!$C$9,IF(F2089&lt;=999,Spectrum.Pricing.Table!$C$10,IF(F2089&gt;1000,Spectrum.Pricing.Table!$C$11))))</f>
        <v>0</v>
      </c>
      <c r="H2089" s="22" t="e">
        <f>VLOOKUP(G2089,Spectrum.Pricing.Table!$C$7:$H$11,3,0)</f>
        <v>#N/A</v>
      </c>
      <c r="I2089" s="28" t="e">
        <f>VLOOKUP(G2089,Spectrum.Pricing.Table!$C$7:$H$11,4,0)</f>
        <v>#N/A</v>
      </c>
      <c r="J2089" s="26">
        <v>70</v>
      </c>
      <c r="K2089" s="24" t="e">
        <f t="shared" si="65"/>
        <v>#N/A</v>
      </c>
    </row>
    <row r="2090" spans="1:11" x14ac:dyDescent="0.3">
      <c r="A2090" s="1">
        <v>39089</v>
      </c>
      <c r="B2090" t="s">
        <v>3530</v>
      </c>
      <c r="C2090" t="s">
        <v>3531</v>
      </c>
      <c r="D2090" s="3">
        <v>166492</v>
      </c>
      <c r="E2090" s="26">
        <v>682.5</v>
      </c>
      <c r="F2090" s="26">
        <f t="shared" si="64"/>
        <v>243.94432234432233</v>
      </c>
      <c r="G2090" s="21">
        <f>IF(F2090&lt;=86,Spectrum.Pricing.Table!$C$8, IF(F2090&lt;=499,Spectrum.Pricing.Table!$C$9,IF(F2090&lt;=999,Spectrum.Pricing.Table!$C$10,IF(F2090&gt;1000,Spectrum.Pricing.Table!$C$11))))</f>
        <v>0</v>
      </c>
      <c r="H2090" s="22" t="e">
        <f>VLOOKUP(G2090,Spectrum.Pricing.Table!$C$7:$H$11,3,0)</f>
        <v>#N/A</v>
      </c>
      <c r="I2090" s="28" t="e">
        <f>VLOOKUP(G2090,Spectrum.Pricing.Table!$C$7:$H$11,4,0)</f>
        <v>#N/A</v>
      </c>
      <c r="J2090" s="26">
        <v>70</v>
      </c>
      <c r="K2090" s="24" t="e">
        <f t="shared" si="65"/>
        <v>#N/A</v>
      </c>
    </row>
    <row r="2091" spans="1:11" x14ac:dyDescent="0.3">
      <c r="A2091" s="1">
        <v>39091</v>
      </c>
      <c r="B2091" t="s">
        <v>3532</v>
      </c>
      <c r="C2091" t="s">
        <v>317</v>
      </c>
      <c r="D2091" s="3">
        <v>45858</v>
      </c>
      <c r="E2091" s="26">
        <v>458.43</v>
      </c>
      <c r="F2091" s="26">
        <f t="shared" si="64"/>
        <v>100.03272037170342</v>
      </c>
      <c r="G2091" s="21">
        <f>IF(F2091&lt;=86,Spectrum.Pricing.Table!$C$8, IF(F2091&lt;=499,Spectrum.Pricing.Table!$C$9,IF(F2091&lt;=999,Spectrum.Pricing.Table!$C$10,IF(F2091&gt;1000,Spectrum.Pricing.Table!$C$11))))</f>
        <v>0</v>
      </c>
      <c r="H2091" s="22" t="e">
        <f>VLOOKUP(G2091,Spectrum.Pricing.Table!$C$7:$H$11,3,0)</f>
        <v>#N/A</v>
      </c>
      <c r="I2091" s="28" t="e">
        <f>VLOOKUP(G2091,Spectrum.Pricing.Table!$C$7:$H$11,4,0)</f>
        <v>#N/A</v>
      </c>
      <c r="J2091" s="26">
        <v>70</v>
      </c>
      <c r="K2091" s="24" t="e">
        <f t="shared" si="65"/>
        <v>#N/A</v>
      </c>
    </row>
    <row r="2092" spans="1:11" x14ac:dyDescent="0.3">
      <c r="A2092" s="1">
        <v>39093</v>
      </c>
      <c r="B2092" t="s">
        <v>3533</v>
      </c>
      <c r="C2092" t="s">
        <v>3534</v>
      </c>
      <c r="D2092" s="3">
        <v>301356</v>
      </c>
      <c r="E2092" s="26">
        <v>491.1</v>
      </c>
      <c r="F2092" s="26">
        <f t="shared" si="64"/>
        <v>613.63469761759313</v>
      </c>
      <c r="G2092" s="21">
        <f>IF(F2092&lt;=86,Spectrum.Pricing.Table!$C$8, IF(F2092&lt;=499,Spectrum.Pricing.Table!$C$9,IF(F2092&lt;=999,Spectrum.Pricing.Table!$C$10,IF(F2092&gt;1000,Spectrum.Pricing.Table!$C$11))))</f>
        <v>0</v>
      </c>
      <c r="H2092" s="22" t="e">
        <f>VLOOKUP(G2092,Spectrum.Pricing.Table!$C$7:$H$11,3,0)</f>
        <v>#N/A</v>
      </c>
      <c r="I2092" s="28" t="e">
        <f>VLOOKUP(G2092,Spectrum.Pricing.Table!$C$7:$H$11,4,0)</f>
        <v>#N/A</v>
      </c>
      <c r="J2092" s="26">
        <v>70</v>
      </c>
      <c r="K2092" s="24" t="e">
        <f t="shared" si="65"/>
        <v>#N/A</v>
      </c>
    </row>
    <row r="2093" spans="1:11" x14ac:dyDescent="0.3">
      <c r="A2093" s="1">
        <v>39095</v>
      </c>
      <c r="B2093" t="s">
        <v>3535</v>
      </c>
      <c r="C2093" t="s">
        <v>1515</v>
      </c>
      <c r="D2093" s="3">
        <v>441815</v>
      </c>
      <c r="E2093" s="26">
        <v>340.86</v>
      </c>
      <c r="F2093" s="26">
        <f t="shared" si="64"/>
        <v>1296.1773162001994</v>
      </c>
      <c r="G2093" s="21">
        <f>IF(F2093&lt;=86,Spectrum.Pricing.Table!$C$8, IF(F2093&lt;=499,Spectrum.Pricing.Table!$C$9,IF(F2093&lt;=999,Spectrum.Pricing.Table!$C$10,IF(F2093&gt;1000,Spectrum.Pricing.Table!$C$11))))</f>
        <v>0</v>
      </c>
      <c r="H2093" s="22" t="e">
        <f>VLOOKUP(G2093,Spectrum.Pricing.Table!$C$7:$H$11,3,0)</f>
        <v>#N/A</v>
      </c>
      <c r="I2093" s="28" t="e">
        <f>VLOOKUP(G2093,Spectrum.Pricing.Table!$C$7:$H$11,4,0)</f>
        <v>#N/A</v>
      </c>
      <c r="J2093" s="26">
        <v>70</v>
      </c>
      <c r="K2093" s="24" t="e">
        <f t="shared" si="65"/>
        <v>#N/A</v>
      </c>
    </row>
    <row r="2094" spans="1:11" x14ac:dyDescent="0.3">
      <c r="A2094" s="1">
        <v>39097</v>
      </c>
      <c r="B2094" t="s">
        <v>3536</v>
      </c>
      <c r="C2094" t="s">
        <v>101</v>
      </c>
      <c r="D2094" s="3">
        <v>43435</v>
      </c>
      <c r="E2094" s="26">
        <v>465.88</v>
      </c>
      <c r="F2094" s="26">
        <f t="shared" si="64"/>
        <v>93.232162788700947</v>
      </c>
      <c r="G2094" s="21">
        <f>IF(F2094&lt;=86,Spectrum.Pricing.Table!$C$8, IF(F2094&lt;=499,Spectrum.Pricing.Table!$C$9,IF(F2094&lt;=999,Spectrum.Pricing.Table!$C$10,IF(F2094&gt;1000,Spectrum.Pricing.Table!$C$11))))</f>
        <v>0</v>
      </c>
      <c r="H2094" s="22" t="e">
        <f>VLOOKUP(G2094,Spectrum.Pricing.Table!$C$7:$H$11,3,0)</f>
        <v>#N/A</v>
      </c>
      <c r="I2094" s="28" t="e">
        <f>VLOOKUP(G2094,Spectrum.Pricing.Table!$C$7:$H$11,4,0)</f>
        <v>#N/A</v>
      </c>
      <c r="J2094" s="26">
        <v>70</v>
      </c>
      <c r="K2094" s="24" t="e">
        <f t="shared" si="65"/>
        <v>#N/A</v>
      </c>
    </row>
    <row r="2095" spans="1:11" x14ac:dyDescent="0.3">
      <c r="A2095" s="1">
        <v>39099</v>
      </c>
      <c r="B2095" t="s">
        <v>3537</v>
      </c>
      <c r="C2095" t="s">
        <v>3538</v>
      </c>
      <c r="D2095" s="3">
        <v>238823</v>
      </c>
      <c r="E2095" s="26">
        <v>411.62</v>
      </c>
      <c r="F2095" s="26">
        <f t="shared" si="64"/>
        <v>580.20261406151303</v>
      </c>
      <c r="G2095" s="21">
        <f>IF(F2095&lt;=86,Spectrum.Pricing.Table!$C$8, IF(F2095&lt;=499,Spectrum.Pricing.Table!$C$9,IF(F2095&lt;=999,Spectrum.Pricing.Table!$C$10,IF(F2095&gt;1000,Spectrum.Pricing.Table!$C$11))))</f>
        <v>0</v>
      </c>
      <c r="H2095" s="22" t="e">
        <f>VLOOKUP(G2095,Spectrum.Pricing.Table!$C$7:$H$11,3,0)</f>
        <v>#N/A</v>
      </c>
      <c r="I2095" s="28" t="e">
        <f>VLOOKUP(G2095,Spectrum.Pricing.Table!$C$7:$H$11,4,0)</f>
        <v>#N/A</v>
      </c>
      <c r="J2095" s="26">
        <v>70</v>
      </c>
      <c r="K2095" s="24" t="e">
        <f t="shared" si="65"/>
        <v>#N/A</v>
      </c>
    </row>
    <row r="2096" spans="1:11" x14ac:dyDescent="0.3">
      <c r="A2096" s="1">
        <v>39101</v>
      </c>
      <c r="B2096" t="s">
        <v>3539</v>
      </c>
      <c r="C2096" t="s">
        <v>105</v>
      </c>
      <c r="D2096" s="3">
        <v>66501</v>
      </c>
      <c r="E2096" s="26">
        <v>403.76</v>
      </c>
      <c r="F2096" s="26">
        <f t="shared" si="64"/>
        <v>164.7042797701605</v>
      </c>
      <c r="G2096" s="21">
        <f>IF(F2096&lt;=86,Spectrum.Pricing.Table!$C$8, IF(F2096&lt;=499,Spectrum.Pricing.Table!$C$9,IF(F2096&lt;=999,Spectrum.Pricing.Table!$C$10,IF(F2096&gt;1000,Spectrum.Pricing.Table!$C$11))))</f>
        <v>0</v>
      </c>
      <c r="H2096" s="22" t="e">
        <f>VLOOKUP(G2096,Spectrum.Pricing.Table!$C$7:$H$11,3,0)</f>
        <v>#N/A</v>
      </c>
      <c r="I2096" s="28" t="e">
        <f>VLOOKUP(G2096,Spectrum.Pricing.Table!$C$7:$H$11,4,0)</f>
        <v>#N/A</v>
      </c>
      <c r="J2096" s="26">
        <v>70</v>
      </c>
      <c r="K2096" s="24" t="e">
        <f t="shared" si="65"/>
        <v>#N/A</v>
      </c>
    </row>
    <row r="2097" spans="1:11" x14ac:dyDescent="0.3">
      <c r="A2097" s="1">
        <v>39103</v>
      </c>
      <c r="B2097" t="s">
        <v>3540</v>
      </c>
      <c r="C2097" t="s">
        <v>3541</v>
      </c>
      <c r="D2097" s="3">
        <v>172332</v>
      </c>
      <c r="E2097" s="26">
        <v>421.36</v>
      </c>
      <c r="F2097" s="26">
        <f t="shared" si="64"/>
        <v>408.98993734573759</v>
      </c>
      <c r="G2097" s="21">
        <f>IF(F2097&lt;=86,Spectrum.Pricing.Table!$C$8, IF(F2097&lt;=499,Spectrum.Pricing.Table!$C$9,IF(F2097&lt;=999,Spectrum.Pricing.Table!$C$10,IF(F2097&gt;1000,Spectrum.Pricing.Table!$C$11))))</f>
        <v>0</v>
      </c>
      <c r="H2097" s="22" t="e">
        <f>VLOOKUP(G2097,Spectrum.Pricing.Table!$C$7:$H$11,3,0)</f>
        <v>#N/A</v>
      </c>
      <c r="I2097" s="28" t="e">
        <f>VLOOKUP(G2097,Spectrum.Pricing.Table!$C$7:$H$11,4,0)</f>
        <v>#N/A</v>
      </c>
      <c r="J2097" s="26">
        <v>70</v>
      </c>
      <c r="K2097" s="24" t="e">
        <f t="shared" si="65"/>
        <v>#N/A</v>
      </c>
    </row>
    <row r="2098" spans="1:11" x14ac:dyDescent="0.3">
      <c r="A2098" s="1">
        <v>39105</v>
      </c>
      <c r="B2098" t="s">
        <v>3542</v>
      </c>
      <c r="C2098" t="s">
        <v>3543</v>
      </c>
      <c r="D2098" s="3">
        <v>23770</v>
      </c>
      <c r="E2098" s="26">
        <v>430.1</v>
      </c>
      <c r="F2098" s="26">
        <f t="shared" si="64"/>
        <v>55.266217158800274</v>
      </c>
      <c r="G2098" s="21">
        <f>IF(F2098&lt;=86,Spectrum.Pricing.Table!$C$8, IF(F2098&lt;=499,Spectrum.Pricing.Table!$C$9,IF(F2098&lt;=999,Spectrum.Pricing.Table!$C$10,IF(F2098&gt;1000,Spectrum.Pricing.Table!$C$11))))</f>
        <v>0</v>
      </c>
      <c r="H2098" s="22" t="e">
        <f>VLOOKUP(G2098,Spectrum.Pricing.Table!$C$7:$H$11,3,0)</f>
        <v>#N/A</v>
      </c>
      <c r="I2098" s="28" t="e">
        <f>VLOOKUP(G2098,Spectrum.Pricing.Table!$C$7:$H$11,4,0)</f>
        <v>#N/A</v>
      </c>
      <c r="J2098" s="26">
        <v>70</v>
      </c>
      <c r="K2098" s="24" t="e">
        <f t="shared" si="65"/>
        <v>#N/A</v>
      </c>
    </row>
    <row r="2099" spans="1:11" x14ac:dyDescent="0.3">
      <c r="A2099" s="1">
        <v>39107</v>
      </c>
      <c r="B2099" t="s">
        <v>3544</v>
      </c>
      <c r="C2099" t="s">
        <v>1239</v>
      </c>
      <c r="D2099" s="3">
        <v>40814</v>
      </c>
      <c r="E2099" s="26">
        <v>462.45</v>
      </c>
      <c r="F2099" s="26">
        <f t="shared" si="64"/>
        <v>88.256027678667962</v>
      </c>
      <c r="G2099" s="21">
        <f>IF(F2099&lt;=86,Spectrum.Pricing.Table!$C$8, IF(F2099&lt;=499,Spectrum.Pricing.Table!$C$9,IF(F2099&lt;=999,Spectrum.Pricing.Table!$C$10,IF(F2099&gt;1000,Spectrum.Pricing.Table!$C$11))))</f>
        <v>0</v>
      </c>
      <c r="H2099" s="22" t="e">
        <f>VLOOKUP(G2099,Spectrum.Pricing.Table!$C$7:$H$11,3,0)</f>
        <v>#N/A</v>
      </c>
      <c r="I2099" s="28" t="e">
        <f>VLOOKUP(G2099,Spectrum.Pricing.Table!$C$7:$H$11,4,0)</f>
        <v>#N/A</v>
      </c>
      <c r="J2099" s="26">
        <v>70</v>
      </c>
      <c r="K2099" s="24" t="e">
        <f t="shared" si="65"/>
        <v>#N/A</v>
      </c>
    </row>
    <row r="2100" spans="1:11" x14ac:dyDescent="0.3">
      <c r="A2100" s="1">
        <v>39109</v>
      </c>
      <c r="B2100" t="s">
        <v>3545</v>
      </c>
      <c r="C2100" t="s">
        <v>1368</v>
      </c>
      <c r="D2100" s="3">
        <v>102506</v>
      </c>
      <c r="E2100" s="26">
        <v>406.58</v>
      </c>
      <c r="F2100" s="26">
        <f t="shared" si="64"/>
        <v>252.1176644202863</v>
      </c>
      <c r="G2100" s="21">
        <f>IF(F2100&lt;=86,Spectrum.Pricing.Table!$C$8, IF(F2100&lt;=499,Spectrum.Pricing.Table!$C$9,IF(F2100&lt;=999,Spectrum.Pricing.Table!$C$10,IF(F2100&gt;1000,Spectrum.Pricing.Table!$C$11))))</f>
        <v>0</v>
      </c>
      <c r="H2100" s="22" t="e">
        <f>VLOOKUP(G2100,Spectrum.Pricing.Table!$C$7:$H$11,3,0)</f>
        <v>#N/A</v>
      </c>
      <c r="I2100" s="28" t="e">
        <f>VLOOKUP(G2100,Spectrum.Pricing.Table!$C$7:$H$11,4,0)</f>
        <v>#N/A</v>
      </c>
      <c r="J2100" s="26">
        <v>70</v>
      </c>
      <c r="K2100" s="24" t="e">
        <f t="shared" si="65"/>
        <v>#N/A</v>
      </c>
    </row>
    <row r="2101" spans="1:11" x14ac:dyDescent="0.3">
      <c r="A2101" s="1">
        <v>39111</v>
      </c>
      <c r="B2101" t="s">
        <v>3546</v>
      </c>
      <c r="C2101" t="s">
        <v>112</v>
      </c>
      <c r="D2101" s="3">
        <v>14642</v>
      </c>
      <c r="E2101" s="26">
        <v>455.72</v>
      </c>
      <c r="F2101" s="26">
        <f t="shared" si="64"/>
        <v>32.129377688054063</v>
      </c>
      <c r="G2101" s="21">
        <f>IF(F2101&lt;=86,Spectrum.Pricing.Table!$C$8, IF(F2101&lt;=499,Spectrum.Pricing.Table!$C$9,IF(F2101&lt;=999,Spectrum.Pricing.Table!$C$10,IF(F2101&gt;1000,Spectrum.Pricing.Table!$C$11))))</f>
        <v>0</v>
      </c>
      <c r="H2101" s="22" t="e">
        <f>VLOOKUP(G2101,Spectrum.Pricing.Table!$C$7:$H$11,3,0)</f>
        <v>#N/A</v>
      </c>
      <c r="I2101" s="28" t="e">
        <f>VLOOKUP(G2101,Spectrum.Pricing.Table!$C$7:$H$11,4,0)</f>
        <v>#N/A</v>
      </c>
      <c r="J2101" s="26">
        <v>70</v>
      </c>
      <c r="K2101" s="24" t="e">
        <f t="shared" si="65"/>
        <v>#N/A</v>
      </c>
    </row>
    <row r="2102" spans="1:11" x14ac:dyDescent="0.3">
      <c r="A2102" s="1">
        <v>39113</v>
      </c>
      <c r="B2102" t="s">
        <v>3547</v>
      </c>
      <c r="C2102" t="s">
        <v>114</v>
      </c>
      <c r="D2102" s="3">
        <v>535153</v>
      </c>
      <c r="E2102" s="26">
        <v>461.55</v>
      </c>
      <c r="F2102" s="26">
        <f t="shared" si="64"/>
        <v>1159.4691799371683</v>
      </c>
      <c r="G2102" s="21">
        <f>IF(F2102&lt;=86,Spectrum.Pricing.Table!$C$8, IF(F2102&lt;=499,Spectrum.Pricing.Table!$C$9,IF(F2102&lt;=999,Spectrum.Pricing.Table!$C$10,IF(F2102&gt;1000,Spectrum.Pricing.Table!$C$11))))</f>
        <v>0</v>
      </c>
      <c r="H2102" s="22" t="e">
        <f>VLOOKUP(G2102,Spectrum.Pricing.Table!$C$7:$H$11,3,0)</f>
        <v>#N/A</v>
      </c>
      <c r="I2102" s="28" t="e">
        <f>VLOOKUP(G2102,Spectrum.Pricing.Table!$C$7:$H$11,4,0)</f>
        <v>#N/A</v>
      </c>
      <c r="J2102" s="26">
        <v>70</v>
      </c>
      <c r="K2102" s="24" t="e">
        <f t="shared" si="65"/>
        <v>#N/A</v>
      </c>
    </row>
    <row r="2103" spans="1:11" x14ac:dyDescent="0.3">
      <c r="A2103" s="1">
        <v>39115</v>
      </c>
      <c r="B2103" t="s">
        <v>3548</v>
      </c>
      <c r="C2103" t="s">
        <v>116</v>
      </c>
      <c r="D2103" s="3">
        <v>15054</v>
      </c>
      <c r="E2103" s="26">
        <v>416.42</v>
      </c>
      <c r="F2103" s="26">
        <f t="shared" si="64"/>
        <v>36.151001392824554</v>
      </c>
      <c r="G2103" s="21">
        <f>IF(F2103&lt;=86,Spectrum.Pricing.Table!$C$8, IF(F2103&lt;=499,Spectrum.Pricing.Table!$C$9,IF(F2103&lt;=999,Spectrum.Pricing.Table!$C$10,IF(F2103&gt;1000,Spectrum.Pricing.Table!$C$11))))</f>
        <v>0</v>
      </c>
      <c r="H2103" s="22" t="e">
        <f>VLOOKUP(G2103,Spectrum.Pricing.Table!$C$7:$H$11,3,0)</f>
        <v>#N/A</v>
      </c>
      <c r="I2103" s="28" t="e">
        <f>VLOOKUP(G2103,Spectrum.Pricing.Table!$C$7:$H$11,4,0)</f>
        <v>#N/A</v>
      </c>
      <c r="J2103" s="26">
        <v>70</v>
      </c>
      <c r="K2103" s="24" t="e">
        <f t="shared" si="65"/>
        <v>#N/A</v>
      </c>
    </row>
    <row r="2104" spans="1:11" x14ac:dyDescent="0.3">
      <c r="A2104" s="1">
        <v>39117</v>
      </c>
      <c r="B2104" t="s">
        <v>3549</v>
      </c>
      <c r="C2104" t="s">
        <v>3550</v>
      </c>
      <c r="D2104" s="3">
        <v>34827</v>
      </c>
      <c r="E2104" s="26">
        <v>406.08</v>
      </c>
      <c r="F2104" s="26">
        <f t="shared" si="64"/>
        <v>85.763888888888886</v>
      </c>
      <c r="G2104" s="21">
        <f>IF(F2104&lt;=86,Spectrum.Pricing.Table!$C$8, IF(F2104&lt;=499,Spectrum.Pricing.Table!$C$9,IF(F2104&lt;=999,Spectrum.Pricing.Table!$C$10,IF(F2104&gt;1000,Spectrum.Pricing.Table!$C$11))))</f>
        <v>0</v>
      </c>
      <c r="H2104" s="22" t="e">
        <f>VLOOKUP(G2104,Spectrum.Pricing.Table!$C$7:$H$11,3,0)</f>
        <v>#N/A</v>
      </c>
      <c r="I2104" s="28" t="e">
        <f>VLOOKUP(G2104,Spectrum.Pricing.Table!$C$7:$H$11,4,0)</f>
        <v>#N/A</v>
      </c>
      <c r="J2104" s="26">
        <v>70</v>
      </c>
      <c r="K2104" s="24" t="e">
        <f t="shared" si="65"/>
        <v>#N/A</v>
      </c>
    </row>
    <row r="2105" spans="1:11" x14ac:dyDescent="0.3">
      <c r="A2105" s="1">
        <v>39119</v>
      </c>
      <c r="B2105" t="s">
        <v>3551</v>
      </c>
      <c r="C2105" t="s">
        <v>3552</v>
      </c>
      <c r="D2105" s="3">
        <v>86074</v>
      </c>
      <c r="E2105" s="26">
        <v>664.58</v>
      </c>
      <c r="F2105" s="26">
        <f t="shared" si="64"/>
        <v>129.51638628908483</v>
      </c>
      <c r="G2105" s="21">
        <f>IF(F2105&lt;=86,Spectrum.Pricing.Table!$C$8, IF(F2105&lt;=499,Spectrum.Pricing.Table!$C$9,IF(F2105&lt;=999,Spectrum.Pricing.Table!$C$10,IF(F2105&gt;1000,Spectrum.Pricing.Table!$C$11))))</f>
        <v>0</v>
      </c>
      <c r="H2105" s="22" t="e">
        <f>VLOOKUP(G2105,Spectrum.Pricing.Table!$C$7:$H$11,3,0)</f>
        <v>#N/A</v>
      </c>
      <c r="I2105" s="28" t="e">
        <f>VLOOKUP(G2105,Spectrum.Pricing.Table!$C$7:$H$11,4,0)</f>
        <v>#N/A</v>
      </c>
      <c r="J2105" s="26">
        <v>70</v>
      </c>
      <c r="K2105" s="24" t="e">
        <f t="shared" si="65"/>
        <v>#N/A</v>
      </c>
    </row>
    <row r="2106" spans="1:11" x14ac:dyDescent="0.3">
      <c r="A2106" s="1">
        <v>39121</v>
      </c>
      <c r="B2106" t="s">
        <v>3553</v>
      </c>
      <c r="C2106" t="s">
        <v>1374</v>
      </c>
      <c r="D2106" s="3">
        <v>14645</v>
      </c>
      <c r="E2106" s="26">
        <v>398.01</v>
      </c>
      <c r="F2106" s="26">
        <f t="shared" si="64"/>
        <v>36.795557900555266</v>
      </c>
      <c r="G2106" s="21">
        <f>IF(F2106&lt;=86,Spectrum.Pricing.Table!$C$8, IF(F2106&lt;=499,Spectrum.Pricing.Table!$C$9,IF(F2106&lt;=999,Spectrum.Pricing.Table!$C$10,IF(F2106&gt;1000,Spectrum.Pricing.Table!$C$11))))</f>
        <v>0</v>
      </c>
      <c r="H2106" s="22" t="e">
        <f>VLOOKUP(G2106,Spectrum.Pricing.Table!$C$7:$H$11,3,0)</f>
        <v>#N/A</v>
      </c>
      <c r="I2106" s="28" t="e">
        <f>VLOOKUP(G2106,Spectrum.Pricing.Table!$C$7:$H$11,4,0)</f>
        <v>#N/A</v>
      </c>
      <c r="J2106" s="26">
        <v>70</v>
      </c>
      <c r="K2106" s="24" t="e">
        <f t="shared" si="65"/>
        <v>#N/A</v>
      </c>
    </row>
    <row r="2107" spans="1:11" x14ac:dyDescent="0.3">
      <c r="A2107" s="1">
        <v>39123</v>
      </c>
      <c r="B2107" t="s">
        <v>3554</v>
      </c>
      <c r="C2107" t="s">
        <v>1692</v>
      </c>
      <c r="D2107" s="3">
        <v>41428</v>
      </c>
      <c r="E2107" s="26">
        <v>254.92</v>
      </c>
      <c r="F2107" s="26">
        <f t="shared" si="64"/>
        <v>162.51372979758355</v>
      </c>
      <c r="G2107" s="21">
        <f>IF(F2107&lt;=86,Spectrum.Pricing.Table!$C$8, IF(F2107&lt;=499,Spectrum.Pricing.Table!$C$9,IF(F2107&lt;=999,Spectrum.Pricing.Table!$C$10,IF(F2107&gt;1000,Spectrum.Pricing.Table!$C$11))))</f>
        <v>0</v>
      </c>
      <c r="H2107" s="22" t="e">
        <f>VLOOKUP(G2107,Spectrum.Pricing.Table!$C$7:$H$11,3,0)</f>
        <v>#N/A</v>
      </c>
      <c r="I2107" s="28" t="e">
        <f>VLOOKUP(G2107,Spectrum.Pricing.Table!$C$7:$H$11,4,0)</f>
        <v>#N/A</v>
      </c>
      <c r="J2107" s="26">
        <v>70</v>
      </c>
      <c r="K2107" s="24" t="e">
        <f t="shared" si="65"/>
        <v>#N/A</v>
      </c>
    </row>
    <row r="2108" spans="1:11" x14ac:dyDescent="0.3">
      <c r="A2108" s="1">
        <v>39125</v>
      </c>
      <c r="B2108" t="s">
        <v>3555</v>
      </c>
      <c r="C2108" t="s">
        <v>958</v>
      </c>
      <c r="D2108" s="3">
        <v>19614</v>
      </c>
      <c r="E2108" s="26">
        <v>416.44</v>
      </c>
      <c r="F2108" s="26">
        <f t="shared" si="64"/>
        <v>47.099221976755352</v>
      </c>
      <c r="G2108" s="21">
        <f>IF(F2108&lt;=86,Spectrum.Pricing.Table!$C$8, IF(F2108&lt;=499,Spectrum.Pricing.Table!$C$9,IF(F2108&lt;=999,Spectrum.Pricing.Table!$C$10,IF(F2108&gt;1000,Spectrum.Pricing.Table!$C$11))))</f>
        <v>0</v>
      </c>
      <c r="H2108" s="22" t="e">
        <f>VLOOKUP(G2108,Spectrum.Pricing.Table!$C$7:$H$11,3,0)</f>
        <v>#N/A</v>
      </c>
      <c r="I2108" s="28" t="e">
        <f>VLOOKUP(G2108,Spectrum.Pricing.Table!$C$7:$H$11,4,0)</f>
        <v>#N/A</v>
      </c>
      <c r="J2108" s="26">
        <v>70</v>
      </c>
      <c r="K2108" s="24" t="e">
        <f t="shared" si="65"/>
        <v>#N/A</v>
      </c>
    </row>
    <row r="2109" spans="1:11" x14ac:dyDescent="0.3">
      <c r="A2109" s="1">
        <v>39127</v>
      </c>
      <c r="B2109" t="s">
        <v>3556</v>
      </c>
      <c r="C2109" t="s">
        <v>118</v>
      </c>
      <c r="D2109" s="3">
        <v>36058</v>
      </c>
      <c r="E2109" s="26">
        <v>407.97</v>
      </c>
      <c r="F2109" s="26">
        <f t="shared" si="64"/>
        <v>88.383949800230397</v>
      </c>
      <c r="G2109" s="21">
        <f>IF(F2109&lt;=86,Spectrum.Pricing.Table!$C$8, IF(F2109&lt;=499,Spectrum.Pricing.Table!$C$9,IF(F2109&lt;=999,Spectrum.Pricing.Table!$C$10,IF(F2109&gt;1000,Spectrum.Pricing.Table!$C$11))))</f>
        <v>0</v>
      </c>
      <c r="H2109" s="22" t="e">
        <f>VLOOKUP(G2109,Spectrum.Pricing.Table!$C$7:$H$11,3,0)</f>
        <v>#N/A</v>
      </c>
      <c r="I2109" s="28" t="e">
        <f>VLOOKUP(G2109,Spectrum.Pricing.Table!$C$7:$H$11,4,0)</f>
        <v>#N/A</v>
      </c>
      <c r="J2109" s="26">
        <v>70</v>
      </c>
      <c r="K2109" s="24" t="e">
        <f t="shared" si="65"/>
        <v>#N/A</v>
      </c>
    </row>
    <row r="2110" spans="1:11" x14ac:dyDescent="0.3">
      <c r="A2110" s="1">
        <v>39129</v>
      </c>
      <c r="B2110" t="s">
        <v>3557</v>
      </c>
      <c r="C2110" t="s">
        <v>3558</v>
      </c>
      <c r="D2110" s="3">
        <v>55698</v>
      </c>
      <c r="E2110" s="26">
        <v>501.32</v>
      </c>
      <c r="F2110" s="26">
        <f t="shared" si="64"/>
        <v>111.10268890130057</v>
      </c>
      <c r="G2110" s="21">
        <f>IF(F2110&lt;=86,Spectrum.Pricing.Table!$C$8, IF(F2110&lt;=499,Spectrum.Pricing.Table!$C$9,IF(F2110&lt;=999,Spectrum.Pricing.Table!$C$10,IF(F2110&gt;1000,Spectrum.Pricing.Table!$C$11))))</f>
        <v>0</v>
      </c>
      <c r="H2110" s="22" t="e">
        <f>VLOOKUP(G2110,Spectrum.Pricing.Table!$C$7:$H$11,3,0)</f>
        <v>#N/A</v>
      </c>
      <c r="I2110" s="28" t="e">
        <f>VLOOKUP(G2110,Spectrum.Pricing.Table!$C$7:$H$11,4,0)</f>
        <v>#N/A</v>
      </c>
      <c r="J2110" s="26">
        <v>70</v>
      </c>
      <c r="K2110" s="24" t="e">
        <f t="shared" si="65"/>
        <v>#N/A</v>
      </c>
    </row>
    <row r="2111" spans="1:11" x14ac:dyDescent="0.3">
      <c r="A2111" s="1">
        <v>39131</v>
      </c>
      <c r="B2111" t="s">
        <v>3559</v>
      </c>
      <c r="C2111" t="s">
        <v>122</v>
      </c>
      <c r="D2111" s="3">
        <v>28709</v>
      </c>
      <c r="E2111" s="26">
        <v>440.28</v>
      </c>
      <c r="F2111" s="26">
        <f t="shared" si="64"/>
        <v>65.206232397565188</v>
      </c>
      <c r="G2111" s="21">
        <f>IF(F2111&lt;=86,Spectrum.Pricing.Table!$C$8, IF(F2111&lt;=499,Spectrum.Pricing.Table!$C$9,IF(F2111&lt;=999,Spectrum.Pricing.Table!$C$10,IF(F2111&gt;1000,Spectrum.Pricing.Table!$C$11))))</f>
        <v>0</v>
      </c>
      <c r="H2111" s="22" t="e">
        <f>VLOOKUP(G2111,Spectrum.Pricing.Table!$C$7:$H$11,3,0)</f>
        <v>#N/A</v>
      </c>
      <c r="I2111" s="28" t="e">
        <f>VLOOKUP(G2111,Spectrum.Pricing.Table!$C$7:$H$11,4,0)</f>
        <v>#N/A</v>
      </c>
      <c r="J2111" s="26">
        <v>70</v>
      </c>
      <c r="K2111" s="24" t="e">
        <f t="shared" si="65"/>
        <v>#N/A</v>
      </c>
    </row>
    <row r="2112" spans="1:11" x14ac:dyDescent="0.3">
      <c r="A2112" s="1">
        <v>39133</v>
      </c>
      <c r="B2112" t="s">
        <v>3560</v>
      </c>
      <c r="C2112" t="s">
        <v>3561</v>
      </c>
      <c r="D2112" s="3">
        <v>161419</v>
      </c>
      <c r="E2112" s="26">
        <v>487.38</v>
      </c>
      <c r="F2112" s="26">
        <f t="shared" si="64"/>
        <v>331.19742295539413</v>
      </c>
      <c r="G2112" s="21">
        <f>IF(F2112&lt;=86,Spectrum.Pricing.Table!$C$8, IF(F2112&lt;=499,Spectrum.Pricing.Table!$C$9,IF(F2112&lt;=999,Spectrum.Pricing.Table!$C$10,IF(F2112&gt;1000,Spectrum.Pricing.Table!$C$11))))</f>
        <v>0</v>
      </c>
      <c r="H2112" s="22" t="e">
        <f>VLOOKUP(G2112,Spectrum.Pricing.Table!$C$7:$H$11,3,0)</f>
        <v>#N/A</v>
      </c>
      <c r="I2112" s="28" t="e">
        <f>VLOOKUP(G2112,Spectrum.Pricing.Table!$C$7:$H$11,4,0)</f>
        <v>#N/A</v>
      </c>
      <c r="J2112" s="26">
        <v>70</v>
      </c>
      <c r="K2112" s="24" t="e">
        <f t="shared" si="65"/>
        <v>#N/A</v>
      </c>
    </row>
    <row r="2113" spans="1:11" x14ac:dyDescent="0.3">
      <c r="A2113" s="1">
        <v>39135</v>
      </c>
      <c r="B2113" t="s">
        <v>3562</v>
      </c>
      <c r="C2113" t="s">
        <v>3563</v>
      </c>
      <c r="D2113" s="3">
        <v>42270</v>
      </c>
      <c r="E2113" s="26">
        <v>424.12</v>
      </c>
      <c r="F2113" s="26">
        <f t="shared" si="64"/>
        <v>99.665189097425255</v>
      </c>
      <c r="G2113" s="21">
        <f>IF(F2113&lt;=86,Spectrum.Pricing.Table!$C$8, IF(F2113&lt;=499,Spectrum.Pricing.Table!$C$9,IF(F2113&lt;=999,Spectrum.Pricing.Table!$C$10,IF(F2113&gt;1000,Spectrum.Pricing.Table!$C$11))))</f>
        <v>0</v>
      </c>
      <c r="H2113" s="22" t="e">
        <f>VLOOKUP(G2113,Spectrum.Pricing.Table!$C$7:$H$11,3,0)</f>
        <v>#N/A</v>
      </c>
      <c r="I2113" s="28" t="e">
        <f>VLOOKUP(G2113,Spectrum.Pricing.Table!$C$7:$H$11,4,0)</f>
        <v>#N/A</v>
      </c>
      <c r="J2113" s="26">
        <v>70</v>
      </c>
      <c r="K2113" s="24" t="e">
        <f t="shared" si="65"/>
        <v>#N/A</v>
      </c>
    </row>
    <row r="2114" spans="1:11" x14ac:dyDescent="0.3">
      <c r="A2114" s="1">
        <v>39137</v>
      </c>
      <c r="B2114" t="s">
        <v>3564</v>
      </c>
      <c r="C2114" t="s">
        <v>745</v>
      </c>
      <c r="D2114" s="3">
        <v>34499</v>
      </c>
      <c r="E2114" s="26">
        <v>482.52</v>
      </c>
      <c r="F2114" s="26">
        <f t="shared" ref="F2114:F2177" si="66">D2114/E2114</f>
        <v>71.497554505512724</v>
      </c>
      <c r="G2114" s="21">
        <f>IF(F2114&lt;=86,Spectrum.Pricing.Table!$C$8, IF(F2114&lt;=499,Spectrum.Pricing.Table!$C$9,IF(F2114&lt;=999,Spectrum.Pricing.Table!$C$10,IF(F2114&gt;1000,Spectrum.Pricing.Table!$C$11))))</f>
        <v>0</v>
      </c>
      <c r="H2114" s="22" t="e">
        <f>VLOOKUP(G2114,Spectrum.Pricing.Table!$C$7:$H$11,3,0)</f>
        <v>#N/A</v>
      </c>
      <c r="I2114" s="28" t="e">
        <f>VLOOKUP(G2114,Spectrum.Pricing.Table!$C$7:$H$11,4,0)</f>
        <v>#N/A</v>
      </c>
      <c r="J2114" s="26">
        <v>70</v>
      </c>
      <c r="K2114" s="24" t="e">
        <f t="shared" ref="K2114:K2177" si="67">D2114*I2114*J2114</f>
        <v>#N/A</v>
      </c>
    </row>
    <row r="2115" spans="1:11" x14ac:dyDescent="0.3">
      <c r="A2115" s="1">
        <v>39139</v>
      </c>
      <c r="B2115" t="s">
        <v>3565</v>
      </c>
      <c r="C2115" t="s">
        <v>1258</v>
      </c>
      <c r="D2115" s="3">
        <v>124475</v>
      </c>
      <c r="E2115" s="26">
        <v>495.27</v>
      </c>
      <c r="F2115" s="26">
        <f t="shared" si="66"/>
        <v>251.32755870535266</v>
      </c>
      <c r="G2115" s="21">
        <f>IF(F2115&lt;=86,Spectrum.Pricing.Table!$C$8, IF(F2115&lt;=499,Spectrum.Pricing.Table!$C$9,IF(F2115&lt;=999,Spectrum.Pricing.Table!$C$10,IF(F2115&gt;1000,Spectrum.Pricing.Table!$C$11))))</f>
        <v>0</v>
      </c>
      <c r="H2115" s="22" t="e">
        <f>VLOOKUP(G2115,Spectrum.Pricing.Table!$C$7:$H$11,3,0)</f>
        <v>#N/A</v>
      </c>
      <c r="I2115" s="28" t="e">
        <f>VLOOKUP(G2115,Spectrum.Pricing.Table!$C$7:$H$11,4,0)</f>
        <v>#N/A</v>
      </c>
      <c r="J2115" s="26">
        <v>70</v>
      </c>
      <c r="K2115" s="24" t="e">
        <f t="shared" si="67"/>
        <v>#N/A</v>
      </c>
    </row>
    <row r="2116" spans="1:11" x14ac:dyDescent="0.3">
      <c r="A2116" s="1">
        <v>39141</v>
      </c>
      <c r="B2116" t="s">
        <v>3566</v>
      </c>
      <c r="C2116" t="s">
        <v>3567</v>
      </c>
      <c r="D2116" s="3">
        <v>78064</v>
      </c>
      <c r="E2116" s="26">
        <v>689.19</v>
      </c>
      <c r="F2116" s="26">
        <f t="shared" si="66"/>
        <v>113.26920007545088</v>
      </c>
      <c r="G2116" s="21">
        <f>IF(F2116&lt;=86,Spectrum.Pricing.Table!$C$8, IF(F2116&lt;=499,Spectrum.Pricing.Table!$C$9,IF(F2116&lt;=999,Spectrum.Pricing.Table!$C$10,IF(F2116&gt;1000,Spectrum.Pricing.Table!$C$11))))</f>
        <v>0</v>
      </c>
      <c r="H2116" s="22" t="e">
        <f>VLOOKUP(G2116,Spectrum.Pricing.Table!$C$7:$H$11,3,0)</f>
        <v>#N/A</v>
      </c>
      <c r="I2116" s="28" t="e">
        <f>VLOOKUP(G2116,Spectrum.Pricing.Table!$C$7:$H$11,4,0)</f>
        <v>#N/A</v>
      </c>
      <c r="J2116" s="26">
        <v>70</v>
      </c>
      <c r="K2116" s="24" t="e">
        <f t="shared" si="67"/>
        <v>#N/A</v>
      </c>
    </row>
    <row r="2117" spans="1:11" x14ac:dyDescent="0.3">
      <c r="A2117" s="1">
        <v>39143</v>
      </c>
      <c r="B2117" t="s">
        <v>3568</v>
      </c>
      <c r="C2117" t="s">
        <v>3569</v>
      </c>
      <c r="D2117" s="3">
        <v>60944</v>
      </c>
      <c r="E2117" s="26">
        <v>408.45</v>
      </c>
      <c r="F2117" s="26">
        <f t="shared" si="66"/>
        <v>149.20798139307138</v>
      </c>
      <c r="G2117" s="21">
        <f>IF(F2117&lt;=86,Spectrum.Pricing.Table!$C$8, IF(F2117&lt;=499,Spectrum.Pricing.Table!$C$9,IF(F2117&lt;=999,Spectrum.Pricing.Table!$C$10,IF(F2117&gt;1000,Spectrum.Pricing.Table!$C$11))))</f>
        <v>0</v>
      </c>
      <c r="H2117" s="22" t="e">
        <f>VLOOKUP(G2117,Spectrum.Pricing.Table!$C$7:$H$11,3,0)</f>
        <v>#N/A</v>
      </c>
      <c r="I2117" s="28" t="e">
        <f>VLOOKUP(G2117,Spectrum.Pricing.Table!$C$7:$H$11,4,0)</f>
        <v>#N/A</v>
      </c>
      <c r="J2117" s="26">
        <v>70</v>
      </c>
      <c r="K2117" s="24" t="e">
        <f t="shared" si="67"/>
        <v>#N/A</v>
      </c>
    </row>
    <row r="2118" spans="1:11" x14ac:dyDescent="0.3">
      <c r="A2118" s="1">
        <v>39145</v>
      </c>
      <c r="B2118" t="s">
        <v>3570</v>
      </c>
      <c r="C2118" t="s">
        <v>3571</v>
      </c>
      <c r="D2118" s="3">
        <v>79499</v>
      </c>
      <c r="E2118" s="26">
        <v>610.21</v>
      </c>
      <c r="F2118" s="26">
        <f t="shared" si="66"/>
        <v>130.28137854181347</v>
      </c>
      <c r="G2118" s="21">
        <f>IF(F2118&lt;=86,Spectrum.Pricing.Table!$C$8, IF(F2118&lt;=499,Spectrum.Pricing.Table!$C$9,IF(F2118&lt;=999,Spectrum.Pricing.Table!$C$10,IF(F2118&gt;1000,Spectrum.Pricing.Table!$C$11))))</f>
        <v>0</v>
      </c>
      <c r="H2118" s="22" t="e">
        <f>VLOOKUP(G2118,Spectrum.Pricing.Table!$C$7:$H$11,3,0)</f>
        <v>#N/A</v>
      </c>
      <c r="I2118" s="28" t="e">
        <f>VLOOKUP(G2118,Spectrum.Pricing.Table!$C$7:$H$11,4,0)</f>
        <v>#N/A</v>
      </c>
      <c r="J2118" s="26">
        <v>70</v>
      </c>
      <c r="K2118" s="24" t="e">
        <f t="shared" si="67"/>
        <v>#N/A</v>
      </c>
    </row>
    <row r="2119" spans="1:11" x14ac:dyDescent="0.3">
      <c r="A2119" s="1">
        <v>39147</v>
      </c>
      <c r="B2119" t="s">
        <v>3572</v>
      </c>
      <c r="C2119" t="s">
        <v>3192</v>
      </c>
      <c r="D2119" s="3">
        <v>56745</v>
      </c>
      <c r="E2119" s="26">
        <v>551.02</v>
      </c>
      <c r="F2119" s="26">
        <f t="shared" si="66"/>
        <v>102.98174294943922</v>
      </c>
      <c r="G2119" s="21">
        <f>IF(F2119&lt;=86,Spectrum.Pricing.Table!$C$8, IF(F2119&lt;=499,Spectrum.Pricing.Table!$C$9,IF(F2119&lt;=999,Spectrum.Pricing.Table!$C$10,IF(F2119&gt;1000,Spectrum.Pricing.Table!$C$11))))</f>
        <v>0</v>
      </c>
      <c r="H2119" s="22" t="e">
        <f>VLOOKUP(G2119,Spectrum.Pricing.Table!$C$7:$H$11,3,0)</f>
        <v>#N/A</v>
      </c>
      <c r="I2119" s="28" t="e">
        <f>VLOOKUP(G2119,Spectrum.Pricing.Table!$C$7:$H$11,4,0)</f>
        <v>#N/A</v>
      </c>
      <c r="J2119" s="26">
        <v>70</v>
      </c>
      <c r="K2119" s="24" t="e">
        <f t="shared" si="67"/>
        <v>#N/A</v>
      </c>
    </row>
    <row r="2120" spans="1:11" x14ac:dyDescent="0.3">
      <c r="A2120" s="1">
        <v>39149</v>
      </c>
      <c r="B2120" t="s">
        <v>3573</v>
      </c>
      <c r="C2120" t="s">
        <v>130</v>
      </c>
      <c r="D2120" s="3">
        <v>49423</v>
      </c>
      <c r="E2120" s="26">
        <v>407.68</v>
      </c>
      <c r="F2120" s="26">
        <f t="shared" si="66"/>
        <v>121.22988618524333</v>
      </c>
      <c r="G2120" s="21">
        <f>IF(F2120&lt;=86,Spectrum.Pricing.Table!$C$8, IF(F2120&lt;=499,Spectrum.Pricing.Table!$C$9,IF(F2120&lt;=999,Spectrum.Pricing.Table!$C$10,IF(F2120&gt;1000,Spectrum.Pricing.Table!$C$11))))</f>
        <v>0</v>
      </c>
      <c r="H2120" s="22" t="e">
        <f>VLOOKUP(G2120,Spectrum.Pricing.Table!$C$7:$H$11,3,0)</f>
        <v>#N/A</v>
      </c>
      <c r="I2120" s="28" t="e">
        <f>VLOOKUP(G2120,Spectrum.Pricing.Table!$C$7:$H$11,4,0)</f>
        <v>#N/A</v>
      </c>
      <c r="J2120" s="26">
        <v>70</v>
      </c>
      <c r="K2120" s="24" t="e">
        <f t="shared" si="67"/>
        <v>#N/A</v>
      </c>
    </row>
    <row r="2121" spans="1:11" x14ac:dyDescent="0.3">
      <c r="A2121" s="1">
        <v>39151</v>
      </c>
      <c r="B2121" t="s">
        <v>3574</v>
      </c>
      <c r="C2121" t="s">
        <v>1270</v>
      </c>
      <c r="D2121" s="3">
        <v>375586</v>
      </c>
      <c r="E2121" s="26">
        <v>575.27</v>
      </c>
      <c r="F2121" s="26">
        <f t="shared" si="66"/>
        <v>652.88647070071443</v>
      </c>
      <c r="G2121" s="21">
        <f>IF(F2121&lt;=86,Spectrum.Pricing.Table!$C$8, IF(F2121&lt;=499,Spectrum.Pricing.Table!$C$9,IF(F2121&lt;=999,Spectrum.Pricing.Table!$C$10,IF(F2121&gt;1000,Spectrum.Pricing.Table!$C$11))))</f>
        <v>0</v>
      </c>
      <c r="H2121" s="22" t="e">
        <f>VLOOKUP(G2121,Spectrum.Pricing.Table!$C$7:$H$11,3,0)</f>
        <v>#N/A</v>
      </c>
      <c r="I2121" s="28" t="e">
        <f>VLOOKUP(G2121,Spectrum.Pricing.Table!$C$7:$H$11,4,0)</f>
        <v>#N/A</v>
      </c>
      <c r="J2121" s="26">
        <v>70</v>
      </c>
      <c r="K2121" s="24" t="e">
        <f t="shared" si="67"/>
        <v>#N/A</v>
      </c>
    </row>
    <row r="2122" spans="1:11" x14ac:dyDescent="0.3">
      <c r="A2122" s="1">
        <v>39153</v>
      </c>
      <c r="B2122" t="s">
        <v>3575</v>
      </c>
      <c r="C2122" t="s">
        <v>609</v>
      </c>
      <c r="D2122" s="3">
        <v>541781</v>
      </c>
      <c r="E2122" s="26">
        <v>412.75</v>
      </c>
      <c r="F2122" s="26">
        <f t="shared" si="66"/>
        <v>1312.6129618413083</v>
      </c>
      <c r="G2122" s="21">
        <f>IF(F2122&lt;=86,Spectrum.Pricing.Table!$C$8, IF(F2122&lt;=499,Spectrum.Pricing.Table!$C$9,IF(F2122&lt;=999,Spectrum.Pricing.Table!$C$10,IF(F2122&gt;1000,Spectrum.Pricing.Table!$C$11))))</f>
        <v>0</v>
      </c>
      <c r="H2122" s="22" t="e">
        <f>VLOOKUP(G2122,Spectrum.Pricing.Table!$C$7:$H$11,3,0)</f>
        <v>#N/A</v>
      </c>
      <c r="I2122" s="28" t="e">
        <f>VLOOKUP(G2122,Spectrum.Pricing.Table!$C$7:$H$11,4,0)</f>
        <v>#N/A</v>
      </c>
      <c r="J2122" s="26">
        <v>70</v>
      </c>
      <c r="K2122" s="24" t="e">
        <f t="shared" si="67"/>
        <v>#N/A</v>
      </c>
    </row>
    <row r="2123" spans="1:11" x14ac:dyDescent="0.3">
      <c r="A2123" s="1">
        <v>39155</v>
      </c>
      <c r="B2123" t="s">
        <v>3576</v>
      </c>
      <c r="C2123" t="s">
        <v>3577</v>
      </c>
      <c r="D2123" s="3">
        <v>210312</v>
      </c>
      <c r="E2123" s="26">
        <v>618.29999999999995</v>
      </c>
      <c r="F2123" s="26">
        <f t="shared" si="66"/>
        <v>340.14556040756918</v>
      </c>
      <c r="G2123" s="21">
        <f>IF(F2123&lt;=86,Spectrum.Pricing.Table!$C$8, IF(F2123&lt;=499,Spectrum.Pricing.Table!$C$9,IF(F2123&lt;=999,Spectrum.Pricing.Table!$C$10,IF(F2123&gt;1000,Spectrum.Pricing.Table!$C$11))))</f>
        <v>0</v>
      </c>
      <c r="H2123" s="22" t="e">
        <f>VLOOKUP(G2123,Spectrum.Pricing.Table!$C$7:$H$11,3,0)</f>
        <v>#N/A</v>
      </c>
      <c r="I2123" s="28" t="e">
        <f>VLOOKUP(G2123,Spectrum.Pricing.Table!$C$7:$H$11,4,0)</f>
        <v>#N/A</v>
      </c>
      <c r="J2123" s="26">
        <v>70</v>
      </c>
      <c r="K2123" s="24" t="e">
        <f t="shared" si="67"/>
        <v>#N/A</v>
      </c>
    </row>
    <row r="2124" spans="1:11" x14ac:dyDescent="0.3">
      <c r="A2124" s="1">
        <v>39157</v>
      </c>
      <c r="B2124" t="s">
        <v>3579</v>
      </c>
      <c r="C2124" t="s">
        <v>3580</v>
      </c>
      <c r="D2124" s="3">
        <v>92582</v>
      </c>
      <c r="E2124" s="26">
        <v>567.64</v>
      </c>
      <c r="F2124" s="26">
        <f t="shared" si="66"/>
        <v>163.0998520188852</v>
      </c>
      <c r="G2124" s="21">
        <f>IF(F2124&lt;=86,Spectrum.Pricing.Table!$C$8, IF(F2124&lt;=499,Spectrum.Pricing.Table!$C$9,IF(F2124&lt;=999,Spectrum.Pricing.Table!$C$10,IF(F2124&gt;1000,Spectrum.Pricing.Table!$C$11))))</f>
        <v>0</v>
      </c>
      <c r="H2124" s="22" t="e">
        <f>VLOOKUP(G2124,Spectrum.Pricing.Table!$C$7:$H$11,3,0)</f>
        <v>#N/A</v>
      </c>
      <c r="I2124" s="28" t="e">
        <f>VLOOKUP(G2124,Spectrum.Pricing.Table!$C$7:$H$11,4,0)</f>
        <v>#N/A</v>
      </c>
      <c r="J2124" s="26">
        <v>70</v>
      </c>
      <c r="K2124" s="24" t="e">
        <f t="shared" si="67"/>
        <v>#N/A</v>
      </c>
    </row>
    <row r="2125" spans="1:11" x14ac:dyDescent="0.3">
      <c r="A2125" s="1">
        <v>39159</v>
      </c>
      <c r="B2125" t="s">
        <v>3581</v>
      </c>
      <c r="C2125" t="s">
        <v>367</v>
      </c>
      <c r="D2125" s="3">
        <v>52300</v>
      </c>
      <c r="E2125" s="26">
        <v>431.73</v>
      </c>
      <c r="F2125" s="26">
        <f t="shared" si="66"/>
        <v>121.14052764459268</v>
      </c>
      <c r="G2125" s="21">
        <f>IF(F2125&lt;=86,Spectrum.Pricing.Table!$C$8, IF(F2125&lt;=499,Spectrum.Pricing.Table!$C$9,IF(F2125&lt;=999,Spectrum.Pricing.Table!$C$10,IF(F2125&gt;1000,Spectrum.Pricing.Table!$C$11))))</f>
        <v>0</v>
      </c>
      <c r="H2125" s="22" t="e">
        <f>VLOOKUP(G2125,Spectrum.Pricing.Table!$C$7:$H$11,3,0)</f>
        <v>#N/A</v>
      </c>
      <c r="I2125" s="28" t="e">
        <f>VLOOKUP(G2125,Spectrum.Pricing.Table!$C$7:$H$11,4,0)</f>
        <v>#N/A</v>
      </c>
      <c r="J2125" s="26">
        <v>70</v>
      </c>
      <c r="K2125" s="24" t="e">
        <f t="shared" si="67"/>
        <v>#N/A</v>
      </c>
    </row>
    <row r="2126" spans="1:11" x14ac:dyDescent="0.3">
      <c r="A2126" s="1">
        <v>39161</v>
      </c>
      <c r="B2126" t="s">
        <v>3582</v>
      </c>
      <c r="C2126" t="s">
        <v>3583</v>
      </c>
      <c r="D2126" s="3">
        <v>28744</v>
      </c>
      <c r="E2126" s="26">
        <v>409.16</v>
      </c>
      <c r="F2126" s="26">
        <f t="shared" si="66"/>
        <v>70.251246456154064</v>
      </c>
      <c r="G2126" s="21">
        <f>IF(F2126&lt;=86,Spectrum.Pricing.Table!$C$8, IF(F2126&lt;=499,Spectrum.Pricing.Table!$C$9,IF(F2126&lt;=999,Spectrum.Pricing.Table!$C$10,IF(F2126&gt;1000,Spectrum.Pricing.Table!$C$11))))</f>
        <v>0</v>
      </c>
      <c r="H2126" s="22" t="e">
        <f>VLOOKUP(G2126,Spectrum.Pricing.Table!$C$7:$H$11,3,0)</f>
        <v>#N/A</v>
      </c>
      <c r="I2126" s="28" t="e">
        <f>VLOOKUP(G2126,Spectrum.Pricing.Table!$C$7:$H$11,4,0)</f>
        <v>#N/A</v>
      </c>
      <c r="J2126" s="26">
        <v>70</v>
      </c>
      <c r="K2126" s="24" t="e">
        <f t="shared" si="67"/>
        <v>#N/A</v>
      </c>
    </row>
    <row r="2127" spans="1:11" x14ac:dyDescent="0.3">
      <c r="A2127" s="1">
        <v>39163</v>
      </c>
      <c r="B2127" t="s">
        <v>3584</v>
      </c>
      <c r="C2127" t="s">
        <v>3585</v>
      </c>
      <c r="D2127" s="3">
        <v>13435</v>
      </c>
      <c r="E2127" s="26">
        <v>412.36</v>
      </c>
      <c r="F2127" s="26">
        <f t="shared" si="66"/>
        <v>32.580754680376366</v>
      </c>
      <c r="G2127" s="21">
        <f>IF(F2127&lt;=86,Spectrum.Pricing.Table!$C$8, IF(F2127&lt;=499,Spectrum.Pricing.Table!$C$9,IF(F2127&lt;=999,Spectrum.Pricing.Table!$C$10,IF(F2127&gt;1000,Spectrum.Pricing.Table!$C$11))))</f>
        <v>0</v>
      </c>
      <c r="H2127" s="22" t="e">
        <f>VLOOKUP(G2127,Spectrum.Pricing.Table!$C$7:$H$11,3,0)</f>
        <v>#N/A</v>
      </c>
      <c r="I2127" s="28" t="e">
        <f>VLOOKUP(G2127,Spectrum.Pricing.Table!$C$7:$H$11,4,0)</f>
        <v>#N/A</v>
      </c>
      <c r="J2127" s="26">
        <v>70</v>
      </c>
      <c r="K2127" s="24" t="e">
        <f t="shared" si="67"/>
        <v>#N/A</v>
      </c>
    </row>
    <row r="2128" spans="1:11" x14ac:dyDescent="0.3">
      <c r="A2128" s="1">
        <v>39165</v>
      </c>
      <c r="B2128" t="s">
        <v>3586</v>
      </c>
      <c r="C2128" t="s">
        <v>1025</v>
      </c>
      <c r="D2128" s="3">
        <v>212693</v>
      </c>
      <c r="E2128" s="26">
        <v>401.31</v>
      </c>
      <c r="F2128" s="26">
        <f t="shared" si="66"/>
        <v>529.99676060900549</v>
      </c>
      <c r="G2128" s="21">
        <f>IF(F2128&lt;=86,Spectrum.Pricing.Table!$C$8, IF(F2128&lt;=499,Spectrum.Pricing.Table!$C$9,IF(F2128&lt;=999,Spectrum.Pricing.Table!$C$10,IF(F2128&gt;1000,Spectrum.Pricing.Table!$C$11))))</f>
        <v>0</v>
      </c>
      <c r="H2128" s="22" t="e">
        <f>VLOOKUP(G2128,Spectrum.Pricing.Table!$C$7:$H$11,3,0)</f>
        <v>#N/A</v>
      </c>
      <c r="I2128" s="28" t="e">
        <f>VLOOKUP(G2128,Spectrum.Pricing.Table!$C$7:$H$11,4,0)</f>
        <v>#N/A</v>
      </c>
      <c r="J2128" s="26">
        <v>70</v>
      </c>
      <c r="K2128" s="24" t="e">
        <f t="shared" si="67"/>
        <v>#N/A</v>
      </c>
    </row>
    <row r="2129" spans="1:11" x14ac:dyDescent="0.3">
      <c r="A2129" s="1">
        <v>39167</v>
      </c>
      <c r="B2129" t="s">
        <v>3587</v>
      </c>
      <c r="C2129" t="s">
        <v>142</v>
      </c>
      <c r="D2129" s="3">
        <v>61778</v>
      </c>
      <c r="E2129" s="26">
        <v>631.97</v>
      </c>
      <c r="F2129" s="26">
        <f t="shared" si="66"/>
        <v>97.754640251910686</v>
      </c>
      <c r="G2129" s="21">
        <f>IF(F2129&lt;=86,Spectrum.Pricing.Table!$C$8, IF(F2129&lt;=499,Spectrum.Pricing.Table!$C$9,IF(F2129&lt;=999,Spectrum.Pricing.Table!$C$10,IF(F2129&gt;1000,Spectrum.Pricing.Table!$C$11))))</f>
        <v>0</v>
      </c>
      <c r="H2129" s="22" t="e">
        <f>VLOOKUP(G2129,Spectrum.Pricing.Table!$C$7:$H$11,3,0)</f>
        <v>#N/A</v>
      </c>
      <c r="I2129" s="28" t="e">
        <f>VLOOKUP(G2129,Spectrum.Pricing.Table!$C$7:$H$11,4,0)</f>
        <v>#N/A</v>
      </c>
      <c r="J2129" s="26">
        <v>70</v>
      </c>
      <c r="K2129" s="24" t="e">
        <f t="shared" si="67"/>
        <v>#N/A</v>
      </c>
    </row>
    <row r="2130" spans="1:11" x14ac:dyDescent="0.3">
      <c r="A2130" s="1">
        <v>39169</v>
      </c>
      <c r="B2130" t="s">
        <v>3588</v>
      </c>
      <c r="C2130" t="s">
        <v>1028</v>
      </c>
      <c r="D2130" s="3">
        <v>114520</v>
      </c>
      <c r="E2130" s="26">
        <v>554.92999999999995</v>
      </c>
      <c r="F2130" s="26">
        <f t="shared" si="66"/>
        <v>206.36837078550451</v>
      </c>
      <c r="G2130" s="21">
        <f>IF(F2130&lt;=86,Spectrum.Pricing.Table!$C$8, IF(F2130&lt;=499,Spectrum.Pricing.Table!$C$9,IF(F2130&lt;=999,Spectrum.Pricing.Table!$C$10,IF(F2130&gt;1000,Spectrum.Pricing.Table!$C$11))))</f>
        <v>0</v>
      </c>
      <c r="H2130" s="22" t="e">
        <f>VLOOKUP(G2130,Spectrum.Pricing.Table!$C$7:$H$11,3,0)</f>
        <v>#N/A</v>
      </c>
      <c r="I2130" s="28" t="e">
        <f>VLOOKUP(G2130,Spectrum.Pricing.Table!$C$7:$H$11,4,0)</f>
        <v>#N/A</v>
      </c>
      <c r="J2130" s="26">
        <v>70</v>
      </c>
      <c r="K2130" s="24" t="e">
        <f t="shared" si="67"/>
        <v>#N/A</v>
      </c>
    </row>
    <row r="2131" spans="1:11" x14ac:dyDescent="0.3">
      <c r="A2131" s="1">
        <v>39171</v>
      </c>
      <c r="B2131" t="s">
        <v>3589</v>
      </c>
      <c r="C2131" t="s">
        <v>3464</v>
      </c>
      <c r="D2131" s="3">
        <v>37642</v>
      </c>
      <c r="E2131" s="26">
        <v>420.97</v>
      </c>
      <c r="F2131" s="26">
        <f t="shared" si="66"/>
        <v>89.417298144760906</v>
      </c>
      <c r="G2131" s="21">
        <f>IF(F2131&lt;=86,Spectrum.Pricing.Table!$C$8, IF(F2131&lt;=499,Spectrum.Pricing.Table!$C$9,IF(F2131&lt;=999,Spectrum.Pricing.Table!$C$10,IF(F2131&gt;1000,Spectrum.Pricing.Table!$C$11))))</f>
        <v>0</v>
      </c>
      <c r="H2131" s="22" t="e">
        <f>VLOOKUP(G2131,Spectrum.Pricing.Table!$C$7:$H$11,3,0)</f>
        <v>#N/A</v>
      </c>
      <c r="I2131" s="28" t="e">
        <f>VLOOKUP(G2131,Spectrum.Pricing.Table!$C$7:$H$11,4,0)</f>
        <v>#N/A</v>
      </c>
      <c r="J2131" s="26">
        <v>70</v>
      </c>
      <c r="K2131" s="24" t="e">
        <f t="shared" si="67"/>
        <v>#N/A</v>
      </c>
    </row>
    <row r="2132" spans="1:11" x14ac:dyDescent="0.3">
      <c r="A2132" s="1">
        <v>39173</v>
      </c>
      <c r="B2132" t="s">
        <v>3590</v>
      </c>
      <c r="C2132" t="s">
        <v>3591</v>
      </c>
      <c r="D2132" s="3">
        <v>125488</v>
      </c>
      <c r="E2132" s="26">
        <v>617.20000000000005</v>
      </c>
      <c r="F2132" s="26">
        <f t="shared" si="66"/>
        <v>203.31821127673362</v>
      </c>
      <c r="G2132" s="21">
        <f>IF(F2132&lt;=86,Spectrum.Pricing.Table!$C$8, IF(F2132&lt;=499,Spectrum.Pricing.Table!$C$9,IF(F2132&lt;=999,Spectrum.Pricing.Table!$C$10,IF(F2132&gt;1000,Spectrum.Pricing.Table!$C$11))))</f>
        <v>0</v>
      </c>
      <c r="H2132" s="22" t="e">
        <f>VLOOKUP(G2132,Spectrum.Pricing.Table!$C$7:$H$11,3,0)</f>
        <v>#N/A</v>
      </c>
      <c r="I2132" s="28" t="e">
        <f>VLOOKUP(G2132,Spectrum.Pricing.Table!$C$7:$H$11,4,0)</f>
        <v>#N/A</v>
      </c>
      <c r="J2132" s="26">
        <v>70</v>
      </c>
      <c r="K2132" s="24" t="e">
        <f t="shared" si="67"/>
        <v>#N/A</v>
      </c>
    </row>
    <row r="2133" spans="1:11" x14ac:dyDescent="0.3">
      <c r="A2133" s="1">
        <v>39175</v>
      </c>
      <c r="B2133" t="s">
        <v>3592</v>
      </c>
      <c r="C2133" t="s">
        <v>3593</v>
      </c>
      <c r="D2133" s="3">
        <v>22615</v>
      </c>
      <c r="E2133" s="26">
        <v>406.86</v>
      </c>
      <c r="F2133" s="26">
        <f t="shared" si="66"/>
        <v>55.584230447819884</v>
      </c>
      <c r="G2133" s="21">
        <f>IF(F2133&lt;=86,Spectrum.Pricing.Table!$C$8, IF(F2133&lt;=499,Spectrum.Pricing.Table!$C$9,IF(F2133&lt;=999,Spectrum.Pricing.Table!$C$10,IF(F2133&gt;1000,Spectrum.Pricing.Table!$C$11))))</f>
        <v>0</v>
      </c>
      <c r="H2133" s="22" t="e">
        <f>VLOOKUP(G2133,Spectrum.Pricing.Table!$C$7:$H$11,3,0)</f>
        <v>#N/A</v>
      </c>
      <c r="I2133" s="28" t="e">
        <f>VLOOKUP(G2133,Spectrum.Pricing.Table!$C$7:$H$11,4,0)</f>
        <v>#N/A</v>
      </c>
      <c r="J2133" s="26">
        <v>70</v>
      </c>
      <c r="K2133" s="24" t="e">
        <f t="shared" si="67"/>
        <v>#N/A</v>
      </c>
    </row>
    <row r="2134" spans="1:11" x14ac:dyDescent="0.3">
      <c r="A2134" s="1">
        <v>40001</v>
      </c>
      <c r="B2134" t="s">
        <v>3596</v>
      </c>
      <c r="C2134" t="s">
        <v>1434</v>
      </c>
      <c r="D2134" s="3">
        <v>22683</v>
      </c>
      <c r="E2134" s="26">
        <v>573.48</v>
      </c>
      <c r="F2134" s="26">
        <f t="shared" si="66"/>
        <v>39.553253818790537</v>
      </c>
      <c r="G2134" s="21">
        <f>IF(F2134&lt;=86,Spectrum.Pricing.Table!$C$8, IF(F2134&lt;=499,Spectrum.Pricing.Table!$C$9,IF(F2134&lt;=999,Spectrum.Pricing.Table!$C$10,IF(F2134&gt;1000,Spectrum.Pricing.Table!$C$11))))</f>
        <v>0</v>
      </c>
      <c r="H2134" s="22" t="e">
        <f>VLOOKUP(G2134,Spectrum.Pricing.Table!$C$7:$H$11,3,0)</f>
        <v>#N/A</v>
      </c>
      <c r="I2134" s="28" t="e">
        <f>VLOOKUP(G2134,Spectrum.Pricing.Table!$C$7:$H$11,4,0)</f>
        <v>#N/A</v>
      </c>
      <c r="J2134" s="26">
        <v>70</v>
      </c>
      <c r="K2134" s="24" t="e">
        <f t="shared" si="67"/>
        <v>#N/A</v>
      </c>
    </row>
    <row r="2135" spans="1:11" x14ac:dyDescent="0.3">
      <c r="A2135" s="1">
        <v>40003</v>
      </c>
      <c r="B2135" t="s">
        <v>3597</v>
      </c>
      <c r="C2135" t="s">
        <v>3598</v>
      </c>
      <c r="D2135" s="3">
        <v>5642</v>
      </c>
      <c r="E2135" s="26">
        <v>866.45</v>
      </c>
      <c r="F2135" s="26">
        <f t="shared" si="66"/>
        <v>6.5116279069767442</v>
      </c>
      <c r="G2135" s="21">
        <f>IF(F2135&lt;=86,Spectrum.Pricing.Table!$C$8, IF(F2135&lt;=499,Spectrum.Pricing.Table!$C$9,IF(F2135&lt;=999,Spectrum.Pricing.Table!$C$10,IF(F2135&gt;1000,Spectrum.Pricing.Table!$C$11))))</f>
        <v>0</v>
      </c>
      <c r="H2135" s="22" t="e">
        <f>VLOOKUP(G2135,Spectrum.Pricing.Table!$C$7:$H$11,3,0)</f>
        <v>#N/A</v>
      </c>
      <c r="I2135" s="28" t="e">
        <f>VLOOKUP(G2135,Spectrum.Pricing.Table!$C$7:$H$11,4,0)</f>
        <v>#N/A</v>
      </c>
      <c r="J2135" s="26">
        <v>70</v>
      </c>
      <c r="K2135" s="24" t="e">
        <f t="shared" si="67"/>
        <v>#N/A</v>
      </c>
    </row>
    <row r="2136" spans="1:11" x14ac:dyDescent="0.3">
      <c r="A2136" s="1">
        <v>40005</v>
      </c>
      <c r="B2136" t="s">
        <v>3599</v>
      </c>
      <c r="C2136" t="s">
        <v>3600</v>
      </c>
      <c r="D2136" s="3">
        <v>14182</v>
      </c>
      <c r="E2136" s="26">
        <v>975.52</v>
      </c>
      <c r="F2136" s="26">
        <f t="shared" si="66"/>
        <v>14.53788748564868</v>
      </c>
      <c r="G2136" s="21">
        <f>IF(F2136&lt;=86,Spectrum.Pricing.Table!$C$8, IF(F2136&lt;=499,Spectrum.Pricing.Table!$C$9,IF(F2136&lt;=999,Spectrum.Pricing.Table!$C$10,IF(F2136&gt;1000,Spectrum.Pricing.Table!$C$11))))</f>
        <v>0</v>
      </c>
      <c r="H2136" s="22" t="e">
        <f>VLOOKUP(G2136,Spectrum.Pricing.Table!$C$7:$H$11,3,0)</f>
        <v>#N/A</v>
      </c>
      <c r="I2136" s="28" t="e">
        <f>VLOOKUP(G2136,Spectrum.Pricing.Table!$C$7:$H$11,4,0)</f>
        <v>#N/A</v>
      </c>
      <c r="J2136" s="26">
        <v>70</v>
      </c>
      <c r="K2136" s="24" t="e">
        <f t="shared" si="67"/>
        <v>#N/A</v>
      </c>
    </row>
    <row r="2137" spans="1:11" x14ac:dyDescent="0.3">
      <c r="A2137" s="1">
        <v>40007</v>
      </c>
      <c r="B2137" t="s">
        <v>3601</v>
      </c>
      <c r="C2137" t="s">
        <v>3602</v>
      </c>
      <c r="D2137" s="3">
        <v>5636</v>
      </c>
      <c r="E2137" s="26">
        <v>1814.67</v>
      </c>
      <c r="F2137" s="26">
        <f t="shared" si="66"/>
        <v>3.1057988504797014</v>
      </c>
      <c r="G2137" s="21">
        <f>IF(F2137&lt;=86,Spectrum.Pricing.Table!$C$8, IF(F2137&lt;=499,Spectrum.Pricing.Table!$C$9,IF(F2137&lt;=999,Spectrum.Pricing.Table!$C$10,IF(F2137&gt;1000,Spectrum.Pricing.Table!$C$11))))</f>
        <v>0</v>
      </c>
      <c r="H2137" s="22" t="e">
        <f>VLOOKUP(G2137,Spectrum.Pricing.Table!$C$7:$H$11,3,0)</f>
        <v>#N/A</v>
      </c>
      <c r="I2137" s="28" t="e">
        <f>VLOOKUP(G2137,Spectrum.Pricing.Table!$C$7:$H$11,4,0)</f>
        <v>#N/A</v>
      </c>
      <c r="J2137" s="26">
        <v>70</v>
      </c>
      <c r="K2137" s="24" t="e">
        <f t="shared" si="67"/>
        <v>#N/A</v>
      </c>
    </row>
    <row r="2138" spans="1:11" x14ac:dyDescent="0.3">
      <c r="A2138" s="1">
        <v>40009</v>
      </c>
      <c r="B2138" t="s">
        <v>3603</v>
      </c>
      <c r="C2138" t="s">
        <v>3604</v>
      </c>
      <c r="D2138" s="3">
        <v>22119</v>
      </c>
      <c r="E2138" s="26">
        <v>901.81</v>
      </c>
      <c r="F2138" s="26">
        <f t="shared" si="66"/>
        <v>24.52733946174915</v>
      </c>
      <c r="G2138" s="21">
        <f>IF(F2138&lt;=86,Spectrum.Pricing.Table!$C$8, IF(F2138&lt;=499,Spectrum.Pricing.Table!$C$9,IF(F2138&lt;=999,Spectrum.Pricing.Table!$C$10,IF(F2138&gt;1000,Spectrum.Pricing.Table!$C$11))))</f>
        <v>0</v>
      </c>
      <c r="H2138" s="22" t="e">
        <f>VLOOKUP(G2138,Spectrum.Pricing.Table!$C$7:$H$11,3,0)</f>
        <v>#N/A</v>
      </c>
      <c r="I2138" s="28" t="e">
        <f>VLOOKUP(G2138,Spectrum.Pricing.Table!$C$7:$H$11,4,0)</f>
        <v>#N/A</v>
      </c>
      <c r="J2138" s="26">
        <v>70</v>
      </c>
      <c r="K2138" s="24" t="e">
        <f t="shared" si="67"/>
        <v>#N/A</v>
      </c>
    </row>
    <row r="2139" spans="1:11" x14ac:dyDescent="0.3">
      <c r="A2139" s="1">
        <v>40011</v>
      </c>
      <c r="B2139" t="s">
        <v>3605</v>
      </c>
      <c r="C2139" t="s">
        <v>1070</v>
      </c>
      <c r="D2139" s="3">
        <v>11943</v>
      </c>
      <c r="E2139" s="26">
        <v>928.42</v>
      </c>
      <c r="F2139" s="26">
        <f t="shared" si="66"/>
        <v>12.863790095000109</v>
      </c>
      <c r="G2139" s="21">
        <f>IF(F2139&lt;=86,Spectrum.Pricing.Table!$C$8, IF(F2139&lt;=499,Spectrum.Pricing.Table!$C$9,IF(F2139&lt;=999,Spectrum.Pricing.Table!$C$10,IF(F2139&gt;1000,Spectrum.Pricing.Table!$C$11))))</f>
        <v>0</v>
      </c>
      <c r="H2139" s="22" t="e">
        <f>VLOOKUP(G2139,Spectrum.Pricing.Table!$C$7:$H$11,3,0)</f>
        <v>#N/A</v>
      </c>
      <c r="I2139" s="28" t="e">
        <f>VLOOKUP(G2139,Spectrum.Pricing.Table!$C$7:$H$11,4,0)</f>
        <v>#N/A</v>
      </c>
      <c r="J2139" s="26">
        <v>70</v>
      </c>
      <c r="K2139" s="24" t="e">
        <f t="shared" si="67"/>
        <v>#N/A</v>
      </c>
    </row>
    <row r="2140" spans="1:11" x14ac:dyDescent="0.3">
      <c r="A2140" s="1">
        <v>40013</v>
      </c>
      <c r="B2140" t="s">
        <v>3606</v>
      </c>
      <c r="C2140" t="s">
        <v>798</v>
      </c>
      <c r="D2140" s="3">
        <v>42416</v>
      </c>
      <c r="E2140" s="26">
        <v>904.47</v>
      </c>
      <c r="F2140" s="26">
        <f t="shared" si="66"/>
        <v>46.895972226828967</v>
      </c>
      <c r="G2140" s="21">
        <f>IF(F2140&lt;=86,Spectrum.Pricing.Table!$C$8, IF(F2140&lt;=499,Spectrum.Pricing.Table!$C$9,IF(F2140&lt;=999,Spectrum.Pricing.Table!$C$10,IF(F2140&gt;1000,Spectrum.Pricing.Table!$C$11))))</f>
        <v>0</v>
      </c>
      <c r="H2140" s="22" t="e">
        <f>VLOOKUP(G2140,Spectrum.Pricing.Table!$C$7:$H$11,3,0)</f>
        <v>#N/A</v>
      </c>
      <c r="I2140" s="28" t="e">
        <f>VLOOKUP(G2140,Spectrum.Pricing.Table!$C$7:$H$11,4,0)</f>
        <v>#N/A</v>
      </c>
      <c r="J2140" s="26">
        <v>70</v>
      </c>
      <c r="K2140" s="24" t="e">
        <f t="shared" si="67"/>
        <v>#N/A</v>
      </c>
    </row>
    <row r="2141" spans="1:11" x14ac:dyDescent="0.3">
      <c r="A2141" s="1">
        <v>40015</v>
      </c>
      <c r="B2141" t="s">
        <v>3607</v>
      </c>
      <c r="C2141" t="s">
        <v>3608</v>
      </c>
      <c r="D2141" s="3">
        <v>29600</v>
      </c>
      <c r="E2141" s="26">
        <v>1278.29</v>
      </c>
      <c r="F2141" s="26">
        <f t="shared" si="66"/>
        <v>23.155934881756096</v>
      </c>
      <c r="G2141" s="21">
        <f>IF(F2141&lt;=86,Spectrum.Pricing.Table!$C$8, IF(F2141&lt;=499,Spectrum.Pricing.Table!$C$9,IF(F2141&lt;=999,Spectrum.Pricing.Table!$C$10,IF(F2141&gt;1000,Spectrum.Pricing.Table!$C$11))))</f>
        <v>0</v>
      </c>
      <c r="H2141" s="22" t="e">
        <f>VLOOKUP(G2141,Spectrum.Pricing.Table!$C$7:$H$11,3,0)</f>
        <v>#N/A</v>
      </c>
      <c r="I2141" s="28" t="e">
        <f>VLOOKUP(G2141,Spectrum.Pricing.Table!$C$7:$H$11,4,0)</f>
        <v>#N/A</v>
      </c>
      <c r="J2141" s="26">
        <v>70</v>
      </c>
      <c r="K2141" s="24" t="e">
        <f t="shared" si="67"/>
        <v>#N/A</v>
      </c>
    </row>
    <row r="2142" spans="1:11" x14ac:dyDescent="0.3">
      <c r="A2142" s="1">
        <v>40017</v>
      </c>
      <c r="B2142" t="s">
        <v>3609</v>
      </c>
      <c r="C2142" t="s">
        <v>3610</v>
      </c>
      <c r="D2142" s="3">
        <v>115541</v>
      </c>
      <c r="E2142" s="26">
        <v>896.63</v>
      </c>
      <c r="F2142" s="26">
        <f t="shared" si="66"/>
        <v>128.86140325440817</v>
      </c>
      <c r="G2142" s="21">
        <f>IF(F2142&lt;=86,Spectrum.Pricing.Table!$C$8, IF(F2142&lt;=499,Spectrum.Pricing.Table!$C$9,IF(F2142&lt;=999,Spectrum.Pricing.Table!$C$10,IF(F2142&gt;1000,Spectrum.Pricing.Table!$C$11))))</f>
        <v>0</v>
      </c>
      <c r="H2142" s="22" t="e">
        <f>VLOOKUP(G2142,Spectrum.Pricing.Table!$C$7:$H$11,3,0)</f>
        <v>#N/A</v>
      </c>
      <c r="I2142" s="28" t="e">
        <f>VLOOKUP(G2142,Spectrum.Pricing.Table!$C$7:$H$11,4,0)</f>
        <v>#N/A</v>
      </c>
      <c r="J2142" s="26">
        <v>70</v>
      </c>
      <c r="K2142" s="24" t="e">
        <f t="shared" si="67"/>
        <v>#N/A</v>
      </c>
    </row>
    <row r="2143" spans="1:11" x14ac:dyDescent="0.3">
      <c r="A2143" s="1">
        <v>40019</v>
      </c>
      <c r="B2143" t="s">
        <v>3611</v>
      </c>
      <c r="C2143" t="s">
        <v>1789</v>
      </c>
      <c r="D2143" s="3">
        <v>47557</v>
      </c>
      <c r="E2143" s="26">
        <v>822.18</v>
      </c>
      <c r="F2143" s="26">
        <f t="shared" si="66"/>
        <v>57.842564888467251</v>
      </c>
      <c r="G2143" s="21">
        <f>IF(F2143&lt;=86,Spectrum.Pricing.Table!$C$8, IF(F2143&lt;=499,Spectrum.Pricing.Table!$C$9,IF(F2143&lt;=999,Spectrum.Pricing.Table!$C$10,IF(F2143&gt;1000,Spectrum.Pricing.Table!$C$11))))</f>
        <v>0</v>
      </c>
      <c r="H2143" s="22" t="e">
        <f>VLOOKUP(G2143,Spectrum.Pricing.Table!$C$7:$H$11,3,0)</f>
        <v>#N/A</v>
      </c>
      <c r="I2143" s="28" t="e">
        <f>VLOOKUP(G2143,Spectrum.Pricing.Table!$C$7:$H$11,4,0)</f>
        <v>#N/A</v>
      </c>
      <c r="J2143" s="26">
        <v>70</v>
      </c>
      <c r="K2143" s="24" t="e">
        <f t="shared" si="67"/>
        <v>#N/A</v>
      </c>
    </row>
    <row r="2144" spans="1:11" x14ac:dyDescent="0.3">
      <c r="A2144" s="1">
        <v>40021</v>
      </c>
      <c r="B2144" t="s">
        <v>3612</v>
      </c>
      <c r="C2144" t="s">
        <v>29</v>
      </c>
      <c r="D2144" s="3">
        <v>46987</v>
      </c>
      <c r="E2144" s="26">
        <v>749.41</v>
      </c>
      <c r="F2144" s="26">
        <f t="shared" si="66"/>
        <v>62.698656276270668</v>
      </c>
      <c r="G2144" s="21">
        <f>IF(F2144&lt;=86,Spectrum.Pricing.Table!$C$8, IF(F2144&lt;=499,Spectrum.Pricing.Table!$C$9,IF(F2144&lt;=999,Spectrum.Pricing.Table!$C$10,IF(F2144&gt;1000,Spectrum.Pricing.Table!$C$11))))</f>
        <v>0</v>
      </c>
      <c r="H2144" s="22" t="e">
        <f>VLOOKUP(G2144,Spectrum.Pricing.Table!$C$7:$H$11,3,0)</f>
        <v>#N/A</v>
      </c>
      <c r="I2144" s="28" t="e">
        <f>VLOOKUP(G2144,Spectrum.Pricing.Table!$C$7:$H$11,4,0)</f>
        <v>#N/A</v>
      </c>
      <c r="J2144" s="26">
        <v>70</v>
      </c>
      <c r="K2144" s="24" t="e">
        <f t="shared" si="67"/>
        <v>#N/A</v>
      </c>
    </row>
    <row r="2145" spans="1:11" x14ac:dyDescent="0.3">
      <c r="A2145" s="1">
        <v>40023</v>
      </c>
      <c r="B2145" t="s">
        <v>3613</v>
      </c>
      <c r="C2145" t="s">
        <v>33</v>
      </c>
      <c r="D2145" s="3">
        <v>15205</v>
      </c>
      <c r="E2145" s="26">
        <v>770.36</v>
      </c>
      <c r="F2145" s="26">
        <f t="shared" si="66"/>
        <v>19.737525312840749</v>
      </c>
      <c r="G2145" s="21">
        <f>IF(F2145&lt;=86,Spectrum.Pricing.Table!$C$8, IF(F2145&lt;=499,Spectrum.Pricing.Table!$C$9,IF(F2145&lt;=999,Spectrum.Pricing.Table!$C$10,IF(F2145&gt;1000,Spectrum.Pricing.Table!$C$11))))</f>
        <v>0</v>
      </c>
      <c r="H2145" s="22" t="e">
        <f>VLOOKUP(G2145,Spectrum.Pricing.Table!$C$7:$H$11,3,0)</f>
        <v>#N/A</v>
      </c>
      <c r="I2145" s="28" t="e">
        <f>VLOOKUP(G2145,Spectrum.Pricing.Table!$C$7:$H$11,4,0)</f>
        <v>#N/A</v>
      </c>
      <c r="J2145" s="26">
        <v>70</v>
      </c>
      <c r="K2145" s="24" t="e">
        <f t="shared" si="67"/>
        <v>#N/A</v>
      </c>
    </row>
    <row r="2146" spans="1:11" x14ac:dyDescent="0.3">
      <c r="A2146" s="1">
        <v>40025</v>
      </c>
      <c r="B2146" t="s">
        <v>3614</v>
      </c>
      <c r="C2146" t="s">
        <v>3615</v>
      </c>
      <c r="D2146" s="3">
        <v>2475</v>
      </c>
      <c r="E2146" s="26">
        <v>1834.74</v>
      </c>
      <c r="F2146" s="26">
        <f t="shared" si="66"/>
        <v>1.3489649759638969</v>
      </c>
      <c r="G2146" s="21">
        <f>IF(F2146&lt;=86,Spectrum.Pricing.Table!$C$8, IF(F2146&lt;=499,Spectrum.Pricing.Table!$C$9,IF(F2146&lt;=999,Spectrum.Pricing.Table!$C$10,IF(F2146&gt;1000,Spectrum.Pricing.Table!$C$11))))</f>
        <v>0</v>
      </c>
      <c r="H2146" s="22" t="e">
        <f>VLOOKUP(G2146,Spectrum.Pricing.Table!$C$7:$H$11,3,0)</f>
        <v>#N/A</v>
      </c>
      <c r="I2146" s="28" t="e">
        <f>VLOOKUP(G2146,Spectrum.Pricing.Table!$C$7:$H$11,4,0)</f>
        <v>#N/A</v>
      </c>
      <c r="J2146" s="26">
        <v>70</v>
      </c>
      <c r="K2146" s="24" t="e">
        <f t="shared" si="67"/>
        <v>#N/A</v>
      </c>
    </row>
    <row r="2147" spans="1:11" x14ac:dyDescent="0.3">
      <c r="A2147" s="1">
        <v>40027</v>
      </c>
      <c r="B2147" t="s">
        <v>3616</v>
      </c>
      <c r="C2147" t="s">
        <v>266</v>
      </c>
      <c r="D2147" s="3">
        <v>255755</v>
      </c>
      <c r="E2147" s="26">
        <v>538.77</v>
      </c>
      <c r="F2147" s="26">
        <f t="shared" si="66"/>
        <v>474.70163520611766</v>
      </c>
      <c r="G2147" s="21">
        <f>IF(F2147&lt;=86,Spectrum.Pricing.Table!$C$8, IF(F2147&lt;=499,Spectrum.Pricing.Table!$C$9,IF(F2147&lt;=999,Spectrum.Pricing.Table!$C$10,IF(F2147&gt;1000,Spectrum.Pricing.Table!$C$11))))</f>
        <v>0</v>
      </c>
      <c r="H2147" s="22" t="e">
        <f>VLOOKUP(G2147,Spectrum.Pricing.Table!$C$7:$H$11,3,0)</f>
        <v>#N/A</v>
      </c>
      <c r="I2147" s="28" t="e">
        <f>VLOOKUP(G2147,Spectrum.Pricing.Table!$C$7:$H$11,4,0)</f>
        <v>#N/A</v>
      </c>
      <c r="J2147" s="26">
        <v>70</v>
      </c>
      <c r="K2147" s="24" t="e">
        <f t="shared" si="67"/>
        <v>#N/A</v>
      </c>
    </row>
    <row r="2148" spans="1:11" x14ac:dyDescent="0.3">
      <c r="A2148" s="1">
        <v>40029</v>
      </c>
      <c r="B2148" t="s">
        <v>3617</v>
      </c>
      <c r="C2148" t="s">
        <v>3618</v>
      </c>
      <c r="D2148" s="3">
        <v>5925</v>
      </c>
      <c r="E2148" s="26">
        <v>516.67999999999995</v>
      </c>
      <c r="F2148" s="26">
        <f t="shared" si="66"/>
        <v>11.467446001393514</v>
      </c>
      <c r="G2148" s="21">
        <f>IF(F2148&lt;=86,Spectrum.Pricing.Table!$C$8, IF(F2148&lt;=499,Spectrum.Pricing.Table!$C$9,IF(F2148&lt;=999,Spectrum.Pricing.Table!$C$10,IF(F2148&gt;1000,Spectrum.Pricing.Table!$C$11))))</f>
        <v>0</v>
      </c>
      <c r="H2148" s="22" t="e">
        <f>VLOOKUP(G2148,Spectrum.Pricing.Table!$C$7:$H$11,3,0)</f>
        <v>#N/A</v>
      </c>
      <c r="I2148" s="28" t="e">
        <f>VLOOKUP(G2148,Spectrum.Pricing.Table!$C$7:$H$11,4,0)</f>
        <v>#N/A</v>
      </c>
      <c r="J2148" s="26">
        <v>70</v>
      </c>
      <c r="K2148" s="24" t="e">
        <f t="shared" si="67"/>
        <v>#N/A</v>
      </c>
    </row>
    <row r="2149" spans="1:11" x14ac:dyDescent="0.3">
      <c r="A2149" s="1">
        <v>40031</v>
      </c>
      <c r="B2149" t="s">
        <v>3619</v>
      </c>
      <c r="C2149" t="s">
        <v>1605</v>
      </c>
      <c r="D2149" s="3">
        <v>124098</v>
      </c>
      <c r="E2149" s="26">
        <v>1069.29</v>
      </c>
      <c r="F2149" s="26">
        <f t="shared" si="66"/>
        <v>116.05644867154841</v>
      </c>
      <c r="G2149" s="21">
        <f>IF(F2149&lt;=86,Spectrum.Pricing.Table!$C$8, IF(F2149&lt;=499,Spectrum.Pricing.Table!$C$9,IF(F2149&lt;=999,Spectrum.Pricing.Table!$C$10,IF(F2149&gt;1000,Spectrum.Pricing.Table!$C$11))))</f>
        <v>0</v>
      </c>
      <c r="H2149" s="22" t="e">
        <f>VLOOKUP(G2149,Spectrum.Pricing.Table!$C$7:$H$11,3,0)</f>
        <v>#N/A</v>
      </c>
      <c r="I2149" s="28" t="e">
        <f>VLOOKUP(G2149,Spectrum.Pricing.Table!$C$7:$H$11,4,0)</f>
        <v>#N/A</v>
      </c>
      <c r="J2149" s="26">
        <v>70</v>
      </c>
      <c r="K2149" s="24" t="e">
        <f t="shared" si="67"/>
        <v>#N/A</v>
      </c>
    </row>
    <row r="2150" spans="1:11" x14ac:dyDescent="0.3">
      <c r="A2150" s="1">
        <v>40033</v>
      </c>
      <c r="B2150" t="s">
        <v>3620</v>
      </c>
      <c r="C2150" t="s">
        <v>3621</v>
      </c>
      <c r="D2150" s="3">
        <v>6193</v>
      </c>
      <c r="E2150" s="26">
        <v>632.65</v>
      </c>
      <c r="F2150" s="26">
        <f t="shared" si="66"/>
        <v>9.7889828499170157</v>
      </c>
      <c r="G2150" s="21">
        <f>IF(F2150&lt;=86,Spectrum.Pricing.Table!$C$8, IF(F2150&lt;=499,Spectrum.Pricing.Table!$C$9,IF(F2150&lt;=999,Spectrum.Pricing.Table!$C$10,IF(F2150&gt;1000,Spectrum.Pricing.Table!$C$11))))</f>
        <v>0</v>
      </c>
      <c r="H2150" s="22" t="e">
        <f>VLOOKUP(G2150,Spectrum.Pricing.Table!$C$7:$H$11,3,0)</f>
        <v>#N/A</v>
      </c>
      <c r="I2150" s="28" t="e">
        <f>VLOOKUP(G2150,Spectrum.Pricing.Table!$C$7:$H$11,4,0)</f>
        <v>#N/A</v>
      </c>
      <c r="J2150" s="26">
        <v>70</v>
      </c>
      <c r="K2150" s="24" t="e">
        <f t="shared" si="67"/>
        <v>#N/A</v>
      </c>
    </row>
    <row r="2151" spans="1:11" x14ac:dyDescent="0.3">
      <c r="A2151" s="1">
        <v>40035</v>
      </c>
      <c r="B2151" t="s">
        <v>3622</v>
      </c>
      <c r="C2151" t="s">
        <v>3623</v>
      </c>
      <c r="D2151" s="3">
        <v>15029</v>
      </c>
      <c r="E2151" s="26">
        <v>761.35</v>
      </c>
      <c r="F2151" s="26">
        <f t="shared" si="66"/>
        <v>19.73993564063834</v>
      </c>
      <c r="G2151" s="21">
        <f>IF(F2151&lt;=86,Spectrum.Pricing.Table!$C$8, IF(F2151&lt;=499,Spectrum.Pricing.Table!$C$9,IF(F2151&lt;=999,Spectrum.Pricing.Table!$C$10,IF(F2151&gt;1000,Spectrum.Pricing.Table!$C$11))))</f>
        <v>0</v>
      </c>
      <c r="H2151" s="22" t="e">
        <f>VLOOKUP(G2151,Spectrum.Pricing.Table!$C$7:$H$11,3,0)</f>
        <v>#N/A</v>
      </c>
      <c r="I2151" s="28" t="e">
        <f>VLOOKUP(G2151,Spectrum.Pricing.Table!$C$7:$H$11,4,0)</f>
        <v>#N/A</v>
      </c>
      <c r="J2151" s="26">
        <v>70</v>
      </c>
      <c r="K2151" s="24" t="e">
        <f t="shared" si="67"/>
        <v>#N/A</v>
      </c>
    </row>
    <row r="2152" spans="1:11" x14ac:dyDescent="0.3">
      <c r="A2152" s="1">
        <v>40037</v>
      </c>
      <c r="B2152" t="s">
        <v>3624</v>
      </c>
      <c r="C2152" t="s">
        <v>3625</v>
      </c>
      <c r="D2152" s="3">
        <v>69967</v>
      </c>
      <c r="E2152" s="26">
        <v>950.14</v>
      </c>
      <c r="F2152" s="26">
        <f t="shared" si="66"/>
        <v>73.638621676805528</v>
      </c>
      <c r="G2152" s="21">
        <f>IF(F2152&lt;=86,Spectrum.Pricing.Table!$C$8, IF(F2152&lt;=499,Spectrum.Pricing.Table!$C$9,IF(F2152&lt;=999,Spectrum.Pricing.Table!$C$10,IF(F2152&gt;1000,Spectrum.Pricing.Table!$C$11))))</f>
        <v>0</v>
      </c>
      <c r="H2152" s="22" t="e">
        <f>VLOOKUP(G2152,Spectrum.Pricing.Table!$C$7:$H$11,3,0)</f>
        <v>#N/A</v>
      </c>
      <c r="I2152" s="28" t="e">
        <f>VLOOKUP(G2152,Spectrum.Pricing.Table!$C$7:$H$11,4,0)</f>
        <v>#N/A</v>
      </c>
      <c r="J2152" s="26">
        <v>70</v>
      </c>
      <c r="K2152" s="24" t="e">
        <f t="shared" si="67"/>
        <v>#N/A</v>
      </c>
    </row>
    <row r="2153" spans="1:11" x14ac:dyDescent="0.3">
      <c r="A2153" s="1">
        <v>40039</v>
      </c>
      <c r="B2153" t="s">
        <v>3626</v>
      </c>
      <c r="C2153" t="s">
        <v>525</v>
      </c>
      <c r="D2153" s="3">
        <v>27469</v>
      </c>
      <c r="E2153" s="26">
        <v>988.82</v>
      </c>
      <c r="F2153" s="26">
        <f t="shared" si="66"/>
        <v>27.779575655832204</v>
      </c>
      <c r="G2153" s="21">
        <f>IF(F2153&lt;=86,Spectrum.Pricing.Table!$C$8, IF(F2153&lt;=499,Spectrum.Pricing.Table!$C$9,IF(F2153&lt;=999,Spectrum.Pricing.Table!$C$10,IF(F2153&gt;1000,Spectrum.Pricing.Table!$C$11))))</f>
        <v>0</v>
      </c>
      <c r="H2153" s="22" t="e">
        <f>VLOOKUP(G2153,Spectrum.Pricing.Table!$C$7:$H$11,3,0)</f>
        <v>#N/A</v>
      </c>
      <c r="I2153" s="28" t="e">
        <f>VLOOKUP(G2153,Spectrum.Pricing.Table!$C$7:$H$11,4,0)</f>
        <v>#N/A</v>
      </c>
      <c r="J2153" s="26">
        <v>70</v>
      </c>
      <c r="K2153" s="24" t="e">
        <f t="shared" si="67"/>
        <v>#N/A</v>
      </c>
    </row>
    <row r="2154" spans="1:11" x14ac:dyDescent="0.3">
      <c r="A2154" s="1">
        <v>40041</v>
      </c>
      <c r="B2154" t="s">
        <v>3627</v>
      </c>
      <c r="C2154" t="s">
        <v>1320</v>
      </c>
      <c r="D2154" s="3">
        <v>41487</v>
      </c>
      <c r="E2154" s="26">
        <v>738.18</v>
      </c>
      <c r="F2154" s="26">
        <f t="shared" si="66"/>
        <v>56.201739413151266</v>
      </c>
      <c r="G2154" s="21">
        <f>IF(F2154&lt;=86,Spectrum.Pricing.Table!$C$8, IF(F2154&lt;=499,Spectrum.Pricing.Table!$C$9,IF(F2154&lt;=999,Spectrum.Pricing.Table!$C$10,IF(F2154&gt;1000,Spectrum.Pricing.Table!$C$11))))</f>
        <v>0</v>
      </c>
      <c r="H2154" s="22" t="e">
        <f>VLOOKUP(G2154,Spectrum.Pricing.Table!$C$7:$H$11,3,0)</f>
        <v>#N/A</v>
      </c>
      <c r="I2154" s="28" t="e">
        <f>VLOOKUP(G2154,Spectrum.Pricing.Table!$C$7:$H$11,4,0)</f>
        <v>#N/A</v>
      </c>
      <c r="J2154" s="26">
        <v>70</v>
      </c>
      <c r="K2154" s="24" t="e">
        <f t="shared" si="67"/>
        <v>#N/A</v>
      </c>
    </row>
    <row r="2155" spans="1:11" x14ac:dyDescent="0.3">
      <c r="A2155" s="1">
        <v>40043</v>
      </c>
      <c r="B2155" t="s">
        <v>3628</v>
      </c>
      <c r="C2155" t="s">
        <v>3629</v>
      </c>
      <c r="D2155" s="3">
        <v>4810</v>
      </c>
      <c r="E2155" s="26">
        <v>999.48</v>
      </c>
      <c r="F2155" s="26">
        <f t="shared" si="66"/>
        <v>4.8125025013006759</v>
      </c>
      <c r="G2155" s="21">
        <f>IF(F2155&lt;=86,Spectrum.Pricing.Table!$C$8, IF(F2155&lt;=499,Spectrum.Pricing.Table!$C$9,IF(F2155&lt;=999,Spectrum.Pricing.Table!$C$10,IF(F2155&gt;1000,Spectrum.Pricing.Table!$C$11))))</f>
        <v>0</v>
      </c>
      <c r="H2155" s="22" t="e">
        <f>VLOOKUP(G2155,Spectrum.Pricing.Table!$C$7:$H$11,3,0)</f>
        <v>#N/A</v>
      </c>
      <c r="I2155" s="28" t="e">
        <f>VLOOKUP(G2155,Spectrum.Pricing.Table!$C$7:$H$11,4,0)</f>
        <v>#N/A</v>
      </c>
      <c r="J2155" s="26">
        <v>70</v>
      </c>
      <c r="K2155" s="24" t="e">
        <f t="shared" si="67"/>
        <v>#N/A</v>
      </c>
    </row>
    <row r="2156" spans="1:11" x14ac:dyDescent="0.3">
      <c r="A2156" s="1">
        <v>40045</v>
      </c>
      <c r="B2156" t="s">
        <v>3630</v>
      </c>
      <c r="C2156" t="s">
        <v>1618</v>
      </c>
      <c r="D2156" s="3">
        <v>4151</v>
      </c>
      <c r="E2156" s="26">
        <v>1231.52</v>
      </c>
      <c r="F2156" s="26">
        <f t="shared" si="66"/>
        <v>3.3706314148369496</v>
      </c>
      <c r="G2156" s="21">
        <f>IF(F2156&lt;=86,Spectrum.Pricing.Table!$C$8, IF(F2156&lt;=499,Spectrum.Pricing.Table!$C$9,IF(F2156&lt;=999,Spectrum.Pricing.Table!$C$10,IF(F2156&gt;1000,Spectrum.Pricing.Table!$C$11))))</f>
        <v>0</v>
      </c>
      <c r="H2156" s="22" t="e">
        <f>VLOOKUP(G2156,Spectrum.Pricing.Table!$C$7:$H$11,3,0)</f>
        <v>#N/A</v>
      </c>
      <c r="I2156" s="28" t="e">
        <f>VLOOKUP(G2156,Spectrum.Pricing.Table!$C$7:$H$11,4,0)</f>
        <v>#N/A</v>
      </c>
      <c r="J2156" s="26">
        <v>70</v>
      </c>
      <c r="K2156" s="24" t="e">
        <f t="shared" si="67"/>
        <v>#N/A</v>
      </c>
    </row>
    <row r="2157" spans="1:11" x14ac:dyDescent="0.3">
      <c r="A2157" s="1">
        <v>40047</v>
      </c>
      <c r="B2157" t="s">
        <v>3631</v>
      </c>
      <c r="C2157" t="s">
        <v>544</v>
      </c>
      <c r="D2157" s="3">
        <v>60580</v>
      </c>
      <c r="E2157" s="26">
        <v>1058.47</v>
      </c>
      <c r="F2157" s="26">
        <f t="shared" si="66"/>
        <v>57.233554092227457</v>
      </c>
      <c r="G2157" s="21">
        <f>IF(F2157&lt;=86,Spectrum.Pricing.Table!$C$8, IF(F2157&lt;=499,Spectrum.Pricing.Table!$C$9,IF(F2157&lt;=999,Spectrum.Pricing.Table!$C$10,IF(F2157&gt;1000,Spectrum.Pricing.Table!$C$11))))</f>
        <v>0</v>
      </c>
      <c r="H2157" s="22" t="e">
        <f>VLOOKUP(G2157,Spectrum.Pricing.Table!$C$7:$H$11,3,0)</f>
        <v>#N/A</v>
      </c>
      <c r="I2157" s="28" t="e">
        <f>VLOOKUP(G2157,Spectrum.Pricing.Table!$C$7:$H$11,4,0)</f>
        <v>#N/A</v>
      </c>
      <c r="J2157" s="26">
        <v>70</v>
      </c>
      <c r="K2157" s="24" t="e">
        <f t="shared" si="67"/>
        <v>#N/A</v>
      </c>
    </row>
    <row r="2158" spans="1:11" x14ac:dyDescent="0.3">
      <c r="A2158" s="1">
        <v>40049</v>
      </c>
      <c r="B2158" t="s">
        <v>3632</v>
      </c>
      <c r="C2158" t="s">
        <v>3633</v>
      </c>
      <c r="D2158" s="3">
        <v>27576</v>
      </c>
      <c r="E2158" s="26">
        <v>802.12</v>
      </c>
      <c r="F2158" s="26">
        <f t="shared" si="66"/>
        <v>34.378895925796641</v>
      </c>
      <c r="G2158" s="21">
        <f>IF(F2158&lt;=86,Spectrum.Pricing.Table!$C$8, IF(F2158&lt;=499,Spectrum.Pricing.Table!$C$9,IF(F2158&lt;=999,Spectrum.Pricing.Table!$C$10,IF(F2158&gt;1000,Spectrum.Pricing.Table!$C$11))))</f>
        <v>0</v>
      </c>
      <c r="H2158" s="22" t="e">
        <f>VLOOKUP(G2158,Spectrum.Pricing.Table!$C$7:$H$11,3,0)</f>
        <v>#N/A</v>
      </c>
      <c r="I2158" s="28" t="e">
        <f>VLOOKUP(G2158,Spectrum.Pricing.Table!$C$7:$H$11,4,0)</f>
        <v>#N/A</v>
      </c>
      <c r="J2158" s="26">
        <v>70</v>
      </c>
      <c r="K2158" s="24" t="e">
        <f t="shared" si="67"/>
        <v>#N/A</v>
      </c>
    </row>
    <row r="2159" spans="1:11" x14ac:dyDescent="0.3">
      <c r="A2159" s="1">
        <v>40051</v>
      </c>
      <c r="B2159" t="s">
        <v>3634</v>
      </c>
      <c r="C2159" t="s">
        <v>887</v>
      </c>
      <c r="D2159" s="3">
        <v>52431</v>
      </c>
      <c r="E2159" s="26">
        <v>1100.5</v>
      </c>
      <c r="F2159" s="26">
        <f t="shared" si="66"/>
        <v>47.642889595638344</v>
      </c>
      <c r="G2159" s="21">
        <f>IF(F2159&lt;=86,Spectrum.Pricing.Table!$C$8, IF(F2159&lt;=499,Spectrum.Pricing.Table!$C$9,IF(F2159&lt;=999,Spectrum.Pricing.Table!$C$10,IF(F2159&gt;1000,Spectrum.Pricing.Table!$C$11))))</f>
        <v>0</v>
      </c>
      <c r="H2159" s="22" t="e">
        <f>VLOOKUP(G2159,Spectrum.Pricing.Table!$C$7:$H$11,3,0)</f>
        <v>#N/A</v>
      </c>
      <c r="I2159" s="28" t="e">
        <f>VLOOKUP(G2159,Spectrum.Pricing.Table!$C$7:$H$11,4,0)</f>
        <v>#N/A</v>
      </c>
      <c r="J2159" s="26">
        <v>70</v>
      </c>
      <c r="K2159" s="24" t="e">
        <f t="shared" si="67"/>
        <v>#N/A</v>
      </c>
    </row>
    <row r="2160" spans="1:11" x14ac:dyDescent="0.3">
      <c r="A2160" s="1">
        <v>40053</v>
      </c>
      <c r="B2160" t="s">
        <v>3635</v>
      </c>
      <c r="C2160" t="s">
        <v>292</v>
      </c>
      <c r="D2160" s="3">
        <v>4527</v>
      </c>
      <c r="E2160" s="26">
        <v>1000.87</v>
      </c>
      <c r="F2160" s="26">
        <f t="shared" si="66"/>
        <v>4.5230649335078486</v>
      </c>
      <c r="G2160" s="21">
        <f>IF(F2160&lt;=86,Spectrum.Pricing.Table!$C$8, IF(F2160&lt;=499,Spectrum.Pricing.Table!$C$9,IF(F2160&lt;=999,Spectrum.Pricing.Table!$C$10,IF(F2160&gt;1000,Spectrum.Pricing.Table!$C$11))))</f>
        <v>0</v>
      </c>
      <c r="H2160" s="22" t="e">
        <f>VLOOKUP(G2160,Spectrum.Pricing.Table!$C$7:$H$11,3,0)</f>
        <v>#N/A</v>
      </c>
      <c r="I2160" s="28" t="e">
        <f>VLOOKUP(G2160,Spectrum.Pricing.Table!$C$7:$H$11,4,0)</f>
        <v>#N/A</v>
      </c>
      <c r="J2160" s="26">
        <v>70</v>
      </c>
      <c r="K2160" s="24" t="e">
        <f t="shared" si="67"/>
        <v>#N/A</v>
      </c>
    </row>
    <row r="2161" spans="1:11" x14ac:dyDescent="0.3">
      <c r="A2161" s="1">
        <v>40055</v>
      </c>
      <c r="B2161" t="s">
        <v>3636</v>
      </c>
      <c r="C2161" t="s">
        <v>3637</v>
      </c>
      <c r="D2161" s="3">
        <v>6239</v>
      </c>
      <c r="E2161" s="26">
        <v>639.32000000000005</v>
      </c>
      <c r="F2161" s="26">
        <f t="shared" si="66"/>
        <v>9.7588062316210973</v>
      </c>
      <c r="G2161" s="21">
        <f>IF(F2161&lt;=86,Spectrum.Pricing.Table!$C$8, IF(F2161&lt;=499,Spectrum.Pricing.Table!$C$9,IF(F2161&lt;=999,Spectrum.Pricing.Table!$C$10,IF(F2161&gt;1000,Spectrum.Pricing.Table!$C$11))))</f>
        <v>0</v>
      </c>
      <c r="H2161" s="22" t="e">
        <f>VLOOKUP(G2161,Spectrum.Pricing.Table!$C$7:$H$11,3,0)</f>
        <v>#N/A</v>
      </c>
      <c r="I2161" s="28" t="e">
        <f>VLOOKUP(G2161,Spectrum.Pricing.Table!$C$7:$H$11,4,0)</f>
        <v>#N/A</v>
      </c>
      <c r="J2161" s="26">
        <v>70</v>
      </c>
      <c r="K2161" s="24" t="e">
        <f t="shared" si="67"/>
        <v>#N/A</v>
      </c>
    </row>
    <row r="2162" spans="1:11" x14ac:dyDescent="0.3">
      <c r="A2162" s="1">
        <v>40057</v>
      </c>
      <c r="B2162" t="s">
        <v>3638</v>
      </c>
      <c r="C2162" t="s">
        <v>3639</v>
      </c>
      <c r="D2162" s="3">
        <v>2922</v>
      </c>
      <c r="E2162" s="26">
        <v>537.19000000000005</v>
      </c>
      <c r="F2162" s="26">
        <f t="shared" si="66"/>
        <v>5.4394162214486492</v>
      </c>
      <c r="G2162" s="21">
        <f>IF(F2162&lt;=86,Spectrum.Pricing.Table!$C$8, IF(F2162&lt;=499,Spectrum.Pricing.Table!$C$9,IF(F2162&lt;=999,Spectrum.Pricing.Table!$C$10,IF(F2162&gt;1000,Spectrum.Pricing.Table!$C$11))))</f>
        <v>0</v>
      </c>
      <c r="H2162" s="22" t="e">
        <f>VLOOKUP(G2162,Spectrum.Pricing.Table!$C$7:$H$11,3,0)</f>
        <v>#N/A</v>
      </c>
      <c r="I2162" s="28" t="e">
        <f>VLOOKUP(G2162,Spectrum.Pricing.Table!$C$7:$H$11,4,0)</f>
        <v>#N/A</v>
      </c>
      <c r="J2162" s="26">
        <v>70</v>
      </c>
      <c r="K2162" s="24" t="e">
        <f t="shared" si="67"/>
        <v>#N/A</v>
      </c>
    </row>
    <row r="2163" spans="1:11" x14ac:dyDescent="0.3">
      <c r="A2163" s="1">
        <v>40059</v>
      </c>
      <c r="B2163" t="s">
        <v>3640</v>
      </c>
      <c r="C2163" t="s">
        <v>1639</v>
      </c>
      <c r="D2163" s="3">
        <v>3685</v>
      </c>
      <c r="E2163" s="26">
        <v>1039.02</v>
      </c>
      <c r="F2163" s="26">
        <f t="shared" si="66"/>
        <v>3.5466112298127084</v>
      </c>
      <c r="G2163" s="21">
        <f>IF(F2163&lt;=86,Spectrum.Pricing.Table!$C$8, IF(F2163&lt;=499,Spectrum.Pricing.Table!$C$9,IF(F2163&lt;=999,Spectrum.Pricing.Table!$C$10,IF(F2163&gt;1000,Spectrum.Pricing.Table!$C$11))))</f>
        <v>0</v>
      </c>
      <c r="H2163" s="22" t="e">
        <f>VLOOKUP(G2163,Spectrum.Pricing.Table!$C$7:$H$11,3,0)</f>
        <v>#N/A</v>
      </c>
      <c r="I2163" s="28" t="e">
        <f>VLOOKUP(G2163,Spectrum.Pricing.Table!$C$7:$H$11,4,0)</f>
        <v>#N/A</v>
      </c>
      <c r="J2163" s="26">
        <v>70</v>
      </c>
      <c r="K2163" s="24" t="e">
        <f t="shared" si="67"/>
        <v>#N/A</v>
      </c>
    </row>
    <row r="2164" spans="1:11" x14ac:dyDescent="0.3">
      <c r="A2164" s="1">
        <v>40061</v>
      </c>
      <c r="B2164" t="s">
        <v>3641</v>
      </c>
      <c r="C2164" t="s">
        <v>1643</v>
      </c>
      <c r="D2164" s="3">
        <v>12769</v>
      </c>
      <c r="E2164" s="26">
        <v>576.52</v>
      </c>
      <c r="F2164" s="26">
        <f t="shared" si="66"/>
        <v>22.148407687504339</v>
      </c>
      <c r="G2164" s="21">
        <f>IF(F2164&lt;=86,Spectrum.Pricing.Table!$C$8, IF(F2164&lt;=499,Spectrum.Pricing.Table!$C$9,IF(F2164&lt;=999,Spectrum.Pricing.Table!$C$10,IF(F2164&gt;1000,Spectrum.Pricing.Table!$C$11))))</f>
        <v>0</v>
      </c>
      <c r="H2164" s="22" t="e">
        <f>VLOOKUP(G2164,Spectrum.Pricing.Table!$C$7:$H$11,3,0)</f>
        <v>#N/A</v>
      </c>
      <c r="I2164" s="28" t="e">
        <f>VLOOKUP(G2164,Spectrum.Pricing.Table!$C$7:$H$11,4,0)</f>
        <v>#N/A</v>
      </c>
      <c r="J2164" s="26">
        <v>70</v>
      </c>
      <c r="K2164" s="24" t="e">
        <f t="shared" si="67"/>
        <v>#N/A</v>
      </c>
    </row>
    <row r="2165" spans="1:11" x14ac:dyDescent="0.3">
      <c r="A2165" s="1">
        <v>40063</v>
      </c>
      <c r="B2165" t="s">
        <v>3642</v>
      </c>
      <c r="C2165" t="s">
        <v>3643</v>
      </c>
      <c r="D2165" s="3">
        <v>14003</v>
      </c>
      <c r="E2165" s="26">
        <v>804.65</v>
      </c>
      <c r="F2165" s="26">
        <f t="shared" si="66"/>
        <v>17.402597402597404</v>
      </c>
      <c r="G2165" s="21">
        <f>IF(F2165&lt;=86,Spectrum.Pricing.Table!$C$8, IF(F2165&lt;=499,Spectrum.Pricing.Table!$C$9,IF(F2165&lt;=999,Spectrum.Pricing.Table!$C$10,IF(F2165&gt;1000,Spectrum.Pricing.Table!$C$11))))</f>
        <v>0</v>
      </c>
      <c r="H2165" s="22" t="e">
        <f>VLOOKUP(G2165,Spectrum.Pricing.Table!$C$7:$H$11,3,0)</f>
        <v>#N/A</v>
      </c>
      <c r="I2165" s="28" t="e">
        <f>VLOOKUP(G2165,Spectrum.Pricing.Table!$C$7:$H$11,4,0)</f>
        <v>#N/A</v>
      </c>
      <c r="J2165" s="26">
        <v>70</v>
      </c>
      <c r="K2165" s="24" t="e">
        <f t="shared" si="67"/>
        <v>#N/A</v>
      </c>
    </row>
    <row r="2166" spans="1:11" x14ac:dyDescent="0.3">
      <c r="A2166" s="1">
        <v>40065</v>
      </c>
      <c r="B2166" t="s">
        <v>3644</v>
      </c>
      <c r="C2166" t="s">
        <v>81</v>
      </c>
      <c r="D2166" s="3">
        <v>26446</v>
      </c>
      <c r="E2166" s="26">
        <v>802.65</v>
      </c>
      <c r="F2166" s="26">
        <f t="shared" si="66"/>
        <v>32.948358562262506</v>
      </c>
      <c r="G2166" s="21">
        <f>IF(F2166&lt;=86,Spectrum.Pricing.Table!$C$8, IF(F2166&lt;=499,Spectrum.Pricing.Table!$C$9,IF(F2166&lt;=999,Spectrum.Pricing.Table!$C$10,IF(F2166&gt;1000,Spectrum.Pricing.Table!$C$11))))</f>
        <v>0</v>
      </c>
      <c r="H2166" s="22" t="e">
        <f>VLOOKUP(G2166,Spectrum.Pricing.Table!$C$7:$H$11,3,0)</f>
        <v>#N/A</v>
      </c>
      <c r="I2166" s="28" t="e">
        <f>VLOOKUP(G2166,Spectrum.Pricing.Table!$C$7:$H$11,4,0)</f>
        <v>#N/A</v>
      </c>
      <c r="J2166" s="26">
        <v>70</v>
      </c>
      <c r="K2166" s="24" t="e">
        <f t="shared" si="67"/>
        <v>#N/A</v>
      </c>
    </row>
    <row r="2167" spans="1:11" x14ac:dyDescent="0.3">
      <c r="A2167" s="1">
        <v>40067</v>
      </c>
      <c r="B2167" t="s">
        <v>3645</v>
      </c>
      <c r="C2167" t="s">
        <v>83</v>
      </c>
      <c r="D2167" s="3">
        <v>6472</v>
      </c>
      <c r="E2167" s="26">
        <v>758.83</v>
      </c>
      <c r="F2167" s="26">
        <f t="shared" si="66"/>
        <v>8.5289195208412956</v>
      </c>
      <c r="G2167" s="21">
        <f>IF(F2167&lt;=86,Spectrum.Pricing.Table!$C$8, IF(F2167&lt;=499,Spectrum.Pricing.Table!$C$9,IF(F2167&lt;=999,Spectrum.Pricing.Table!$C$10,IF(F2167&gt;1000,Spectrum.Pricing.Table!$C$11))))</f>
        <v>0</v>
      </c>
      <c r="H2167" s="22" t="e">
        <f>VLOOKUP(G2167,Spectrum.Pricing.Table!$C$7:$H$11,3,0)</f>
        <v>#N/A</v>
      </c>
      <c r="I2167" s="28" t="e">
        <f>VLOOKUP(G2167,Spectrum.Pricing.Table!$C$7:$H$11,4,0)</f>
        <v>#N/A</v>
      </c>
      <c r="J2167" s="26">
        <v>70</v>
      </c>
      <c r="K2167" s="24" t="e">
        <f t="shared" si="67"/>
        <v>#N/A</v>
      </c>
    </row>
    <row r="2168" spans="1:11" x14ac:dyDescent="0.3">
      <c r="A2168" s="1">
        <v>40069</v>
      </c>
      <c r="B2168" t="s">
        <v>3646</v>
      </c>
      <c r="C2168" t="s">
        <v>3301</v>
      </c>
      <c r="D2168" s="3">
        <v>10957</v>
      </c>
      <c r="E2168" s="26">
        <v>642.94000000000005</v>
      </c>
      <c r="F2168" s="26">
        <f t="shared" si="66"/>
        <v>17.042025694466044</v>
      </c>
      <c r="G2168" s="21">
        <f>IF(F2168&lt;=86,Spectrum.Pricing.Table!$C$8, IF(F2168&lt;=499,Spectrum.Pricing.Table!$C$9,IF(F2168&lt;=999,Spectrum.Pricing.Table!$C$10,IF(F2168&gt;1000,Spectrum.Pricing.Table!$C$11))))</f>
        <v>0</v>
      </c>
      <c r="H2168" s="22" t="e">
        <f>VLOOKUP(G2168,Spectrum.Pricing.Table!$C$7:$H$11,3,0)</f>
        <v>#N/A</v>
      </c>
      <c r="I2168" s="28" t="e">
        <f>VLOOKUP(G2168,Spectrum.Pricing.Table!$C$7:$H$11,4,0)</f>
        <v>#N/A</v>
      </c>
      <c r="J2168" s="26">
        <v>70</v>
      </c>
      <c r="K2168" s="24" t="e">
        <f t="shared" si="67"/>
        <v>#N/A</v>
      </c>
    </row>
    <row r="2169" spans="1:11" x14ac:dyDescent="0.3">
      <c r="A2169" s="1">
        <v>40071</v>
      </c>
      <c r="B2169" t="s">
        <v>3647</v>
      </c>
      <c r="C2169" t="s">
        <v>3648</v>
      </c>
      <c r="D2169" s="3">
        <v>46562</v>
      </c>
      <c r="E2169" s="26">
        <v>919.73</v>
      </c>
      <c r="F2169" s="26">
        <f t="shared" si="66"/>
        <v>50.625727115566526</v>
      </c>
      <c r="G2169" s="21">
        <f>IF(F2169&lt;=86,Spectrum.Pricing.Table!$C$8, IF(F2169&lt;=499,Spectrum.Pricing.Table!$C$9,IF(F2169&lt;=999,Spectrum.Pricing.Table!$C$10,IF(F2169&gt;1000,Spectrum.Pricing.Table!$C$11))))</f>
        <v>0</v>
      </c>
      <c r="H2169" s="22" t="e">
        <f>VLOOKUP(G2169,Spectrum.Pricing.Table!$C$7:$H$11,3,0)</f>
        <v>#N/A</v>
      </c>
      <c r="I2169" s="28" t="e">
        <f>VLOOKUP(G2169,Spectrum.Pricing.Table!$C$7:$H$11,4,0)</f>
        <v>#N/A</v>
      </c>
      <c r="J2169" s="26">
        <v>70</v>
      </c>
      <c r="K2169" s="24" t="e">
        <f t="shared" si="67"/>
        <v>#N/A</v>
      </c>
    </row>
    <row r="2170" spans="1:11" x14ac:dyDescent="0.3">
      <c r="A2170" s="1">
        <v>40073</v>
      </c>
      <c r="B2170" t="s">
        <v>3649</v>
      </c>
      <c r="C2170" t="s">
        <v>3650</v>
      </c>
      <c r="D2170" s="3">
        <v>15034</v>
      </c>
      <c r="E2170" s="26">
        <v>898.16</v>
      </c>
      <c r="F2170" s="26">
        <f t="shared" si="66"/>
        <v>16.738665716576111</v>
      </c>
      <c r="G2170" s="21">
        <f>IF(F2170&lt;=86,Spectrum.Pricing.Table!$C$8, IF(F2170&lt;=499,Spectrum.Pricing.Table!$C$9,IF(F2170&lt;=999,Spectrum.Pricing.Table!$C$10,IF(F2170&gt;1000,Spectrum.Pricing.Table!$C$11))))</f>
        <v>0</v>
      </c>
      <c r="H2170" s="22" t="e">
        <f>VLOOKUP(G2170,Spectrum.Pricing.Table!$C$7:$H$11,3,0)</f>
        <v>#N/A</v>
      </c>
      <c r="I2170" s="28" t="e">
        <f>VLOOKUP(G2170,Spectrum.Pricing.Table!$C$7:$H$11,4,0)</f>
        <v>#N/A</v>
      </c>
      <c r="J2170" s="26">
        <v>70</v>
      </c>
      <c r="K2170" s="24" t="e">
        <f t="shared" si="67"/>
        <v>#N/A</v>
      </c>
    </row>
    <row r="2171" spans="1:11" x14ac:dyDescent="0.3">
      <c r="A2171" s="1">
        <v>40075</v>
      </c>
      <c r="B2171" t="s">
        <v>3651</v>
      </c>
      <c r="C2171" t="s">
        <v>558</v>
      </c>
      <c r="D2171" s="3">
        <v>9446</v>
      </c>
      <c r="E2171" s="26">
        <v>1015.23</v>
      </c>
      <c r="F2171" s="26">
        <f t="shared" si="66"/>
        <v>9.3042955783418542</v>
      </c>
      <c r="G2171" s="21">
        <f>IF(F2171&lt;=86,Spectrum.Pricing.Table!$C$8, IF(F2171&lt;=499,Spectrum.Pricing.Table!$C$9,IF(F2171&lt;=999,Spectrum.Pricing.Table!$C$10,IF(F2171&gt;1000,Spectrum.Pricing.Table!$C$11))))</f>
        <v>0</v>
      </c>
      <c r="H2171" s="22" t="e">
        <f>VLOOKUP(G2171,Spectrum.Pricing.Table!$C$7:$H$11,3,0)</f>
        <v>#N/A</v>
      </c>
      <c r="I2171" s="28" t="e">
        <f>VLOOKUP(G2171,Spectrum.Pricing.Table!$C$7:$H$11,4,0)</f>
        <v>#N/A</v>
      </c>
      <c r="J2171" s="26">
        <v>70</v>
      </c>
      <c r="K2171" s="24" t="e">
        <f t="shared" si="67"/>
        <v>#N/A</v>
      </c>
    </row>
    <row r="2172" spans="1:11" x14ac:dyDescent="0.3">
      <c r="A2172" s="1">
        <v>40077</v>
      </c>
      <c r="B2172" t="s">
        <v>3652</v>
      </c>
      <c r="C2172" t="s">
        <v>3653</v>
      </c>
      <c r="D2172" s="3">
        <v>11154</v>
      </c>
      <c r="E2172" s="26">
        <v>722.08</v>
      </c>
      <c r="F2172" s="26">
        <f t="shared" si="66"/>
        <v>15.447041879016174</v>
      </c>
      <c r="G2172" s="21">
        <f>IF(F2172&lt;=86,Spectrum.Pricing.Table!$C$8, IF(F2172&lt;=499,Spectrum.Pricing.Table!$C$9,IF(F2172&lt;=999,Spectrum.Pricing.Table!$C$10,IF(F2172&gt;1000,Spectrum.Pricing.Table!$C$11))))</f>
        <v>0</v>
      </c>
      <c r="H2172" s="22" t="e">
        <f>VLOOKUP(G2172,Spectrum.Pricing.Table!$C$7:$H$11,3,0)</f>
        <v>#N/A</v>
      </c>
      <c r="I2172" s="28" t="e">
        <f>VLOOKUP(G2172,Spectrum.Pricing.Table!$C$7:$H$11,4,0)</f>
        <v>#N/A</v>
      </c>
      <c r="J2172" s="26">
        <v>70</v>
      </c>
      <c r="K2172" s="24" t="e">
        <f t="shared" si="67"/>
        <v>#N/A</v>
      </c>
    </row>
    <row r="2173" spans="1:11" x14ac:dyDescent="0.3">
      <c r="A2173" s="1">
        <v>40079</v>
      </c>
      <c r="B2173" t="s">
        <v>3654</v>
      </c>
      <c r="C2173" t="s">
        <v>3655</v>
      </c>
      <c r="D2173" s="3">
        <v>50384</v>
      </c>
      <c r="E2173" s="26">
        <v>1589.21</v>
      </c>
      <c r="F2173" s="26">
        <f t="shared" si="66"/>
        <v>31.70380251823233</v>
      </c>
      <c r="G2173" s="21">
        <f>IF(F2173&lt;=86,Spectrum.Pricing.Table!$C$8, IF(F2173&lt;=499,Spectrum.Pricing.Table!$C$9,IF(F2173&lt;=999,Spectrum.Pricing.Table!$C$10,IF(F2173&gt;1000,Spectrum.Pricing.Table!$C$11))))</f>
        <v>0</v>
      </c>
      <c r="H2173" s="22" t="e">
        <f>VLOOKUP(G2173,Spectrum.Pricing.Table!$C$7:$H$11,3,0)</f>
        <v>#N/A</v>
      </c>
      <c r="I2173" s="28" t="e">
        <f>VLOOKUP(G2173,Spectrum.Pricing.Table!$C$7:$H$11,4,0)</f>
        <v>#N/A</v>
      </c>
      <c r="J2173" s="26">
        <v>70</v>
      </c>
      <c r="K2173" s="24" t="e">
        <f t="shared" si="67"/>
        <v>#N/A</v>
      </c>
    </row>
    <row r="2174" spans="1:11" x14ac:dyDescent="0.3">
      <c r="A2174" s="1">
        <v>40081</v>
      </c>
      <c r="B2174" t="s">
        <v>3656</v>
      </c>
      <c r="C2174" t="s">
        <v>313</v>
      </c>
      <c r="D2174" s="3">
        <v>34273</v>
      </c>
      <c r="E2174" s="26">
        <v>952.31</v>
      </c>
      <c r="F2174" s="26">
        <f t="shared" si="66"/>
        <v>35.989331205174786</v>
      </c>
      <c r="G2174" s="21">
        <f>IF(F2174&lt;=86,Spectrum.Pricing.Table!$C$8, IF(F2174&lt;=499,Spectrum.Pricing.Table!$C$9,IF(F2174&lt;=999,Spectrum.Pricing.Table!$C$10,IF(F2174&gt;1000,Spectrum.Pricing.Table!$C$11))))</f>
        <v>0</v>
      </c>
      <c r="H2174" s="22" t="e">
        <f>VLOOKUP(G2174,Spectrum.Pricing.Table!$C$7:$H$11,3,0)</f>
        <v>#N/A</v>
      </c>
      <c r="I2174" s="28" t="e">
        <f>VLOOKUP(G2174,Spectrum.Pricing.Table!$C$7:$H$11,4,0)</f>
        <v>#N/A</v>
      </c>
      <c r="J2174" s="26">
        <v>70</v>
      </c>
      <c r="K2174" s="24" t="e">
        <f t="shared" si="67"/>
        <v>#N/A</v>
      </c>
    </row>
    <row r="2175" spans="1:11" x14ac:dyDescent="0.3">
      <c r="A2175" s="1">
        <v>40083</v>
      </c>
      <c r="B2175" t="s">
        <v>3657</v>
      </c>
      <c r="C2175" t="s">
        <v>317</v>
      </c>
      <c r="D2175" s="3">
        <v>41848</v>
      </c>
      <c r="E2175" s="26">
        <v>743.83</v>
      </c>
      <c r="F2175" s="26">
        <f t="shared" si="66"/>
        <v>56.260166973636444</v>
      </c>
      <c r="G2175" s="21">
        <f>IF(F2175&lt;=86,Spectrum.Pricing.Table!$C$8, IF(F2175&lt;=499,Spectrum.Pricing.Table!$C$9,IF(F2175&lt;=999,Spectrum.Pricing.Table!$C$10,IF(F2175&gt;1000,Spectrum.Pricing.Table!$C$11))))</f>
        <v>0</v>
      </c>
      <c r="H2175" s="22" t="e">
        <f>VLOOKUP(G2175,Spectrum.Pricing.Table!$C$7:$H$11,3,0)</f>
        <v>#N/A</v>
      </c>
      <c r="I2175" s="28" t="e">
        <f>VLOOKUP(G2175,Spectrum.Pricing.Table!$C$7:$H$11,4,0)</f>
        <v>#N/A</v>
      </c>
      <c r="J2175" s="26">
        <v>70</v>
      </c>
      <c r="K2175" s="24" t="e">
        <f t="shared" si="67"/>
        <v>#N/A</v>
      </c>
    </row>
    <row r="2176" spans="1:11" x14ac:dyDescent="0.3">
      <c r="A2176" s="1">
        <v>40085</v>
      </c>
      <c r="B2176" t="s">
        <v>3658</v>
      </c>
      <c r="C2176" t="s">
        <v>3659</v>
      </c>
      <c r="D2176" s="3">
        <v>9423</v>
      </c>
      <c r="E2176" s="26">
        <v>514</v>
      </c>
      <c r="F2176" s="26">
        <f t="shared" si="66"/>
        <v>18.332684824902724</v>
      </c>
      <c r="G2176" s="21">
        <f>IF(F2176&lt;=86,Spectrum.Pricing.Table!$C$8, IF(F2176&lt;=499,Spectrum.Pricing.Table!$C$9,IF(F2176&lt;=999,Spectrum.Pricing.Table!$C$10,IF(F2176&gt;1000,Spectrum.Pricing.Table!$C$11))))</f>
        <v>0</v>
      </c>
      <c r="H2176" s="22" t="e">
        <f>VLOOKUP(G2176,Spectrum.Pricing.Table!$C$7:$H$11,3,0)</f>
        <v>#N/A</v>
      </c>
      <c r="I2176" s="28" t="e">
        <f>VLOOKUP(G2176,Spectrum.Pricing.Table!$C$7:$H$11,4,0)</f>
        <v>#N/A</v>
      </c>
      <c r="J2176" s="26">
        <v>70</v>
      </c>
      <c r="K2176" s="24" t="e">
        <f t="shared" si="67"/>
        <v>#N/A</v>
      </c>
    </row>
    <row r="2177" spans="1:11" x14ac:dyDescent="0.3">
      <c r="A2177" s="1">
        <v>40093</v>
      </c>
      <c r="B2177" t="s">
        <v>3665</v>
      </c>
      <c r="C2177" t="s">
        <v>3666</v>
      </c>
      <c r="D2177" s="3">
        <v>7527</v>
      </c>
      <c r="E2177" s="26">
        <v>954.99</v>
      </c>
      <c r="F2177" s="26">
        <f t="shared" si="66"/>
        <v>7.8817579241667453</v>
      </c>
      <c r="G2177" s="21">
        <f>IF(F2177&lt;=86,Spectrum.Pricing.Table!$C$8, IF(F2177&lt;=499,Spectrum.Pricing.Table!$C$9,IF(F2177&lt;=999,Spectrum.Pricing.Table!$C$10,IF(F2177&gt;1000,Spectrum.Pricing.Table!$C$11))))</f>
        <v>0</v>
      </c>
      <c r="H2177" s="22" t="e">
        <f>VLOOKUP(G2177,Spectrum.Pricing.Table!$C$7:$H$11,3,0)</f>
        <v>#N/A</v>
      </c>
      <c r="I2177" s="28" t="e">
        <f>VLOOKUP(G2177,Spectrum.Pricing.Table!$C$7:$H$11,4,0)</f>
        <v>#N/A</v>
      </c>
      <c r="J2177" s="26">
        <v>70</v>
      </c>
      <c r="K2177" s="24" t="e">
        <f t="shared" si="67"/>
        <v>#N/A</v>
      </c>
    </row>
    <row r="2178" spans="1:11" x14ac:dyDescent="0.3">
      <c r="A2178" s="1">
        <v>40095</v>
      </c>
      <c r="B2178" t="s">
        <v>3667</v>
      </c>
      <c r="C2178" t="s">
        <v>107</v>
      </c>
      <c r="D2178" s="3">
        <v>15840</v>
      </c>
      <c r="E2178" s="26">
        <v>371.08</v>
      </c>
      <c r="F2178" s="26">
        <f t="shared" ref="F2178:F2241" si="68">D2178/E2178</f>
        <v>42.686213215479142</v>
      </c>
      <c r="G2178" s="21">
        <f>IF(F2178&lt;=86,Spectrum.Pricing.Table!$C$8, IF(F2178&lt;=499,Spectrum.Pricing.Table!$C$9,IF(F2178&lt;=999,Spectrum.Pricing.Table!$C$10,IF(F2178&gt;1000,Spectrum.Pricing.Table!$C$11))))</f>
        <v>0</v>
      </c>
      <c r="H2178" s="22" t="e">
        <f>VLOOKUP(G2178,Spectrum.Pricing.Table!$C$7:$H$11,3,0)</f>
        <v>#N/A</v>
      </c>
      <c r="I2178" s="28" t="e">
        <f>VLOOKUP(G2178,Spectrum.Pricing.Table!$C$7:$H$11,4,0)</f>
        <v>#N/A</v>
      </c>
      <c r="J2178" s="26">
        <v>70</v>
      </c>
      <c r="K2178" s="24" t="e">
        <f t="shared" ref="K2178:K2241" si="69">D2178*I2178*J2178</f>
        <v>#N/A</v>
      </c>
    </row>
    <row r="2179" spans="1:11" x14ac:dyDescent="0.3">
      <c r="A2179" s="1">
        <v>40097</v>
      </c>
      <c r="B2179" t="s">
        <v>3668</v>
      </c>
      <c r="C2179" t="s">
        <v>3669</v>
      </c>
      <c r="D2179" s="3">
        <v>41259</v>
      </c>
      <c r="E2179" s="26">
        <v>655.39</v>
      </c>
      <c r="F2179" s="26">
        <f t="shared" si="68"/>
        <v>62.953356017028028</v>
      </c>
      <c r="G2179" s="21">
        <f>IF(F2179&lt;=86,Spectrum.Pricing.Table!$C$8, IF(F2179&lt;=499,Spectrum.Pricing.Table!$C$9,IF(F2179&lt;=999,Spectrum.Pricing.Table!$C$10,IF(F2179&gt;1000,Spectrum.Pricing.Table!$C$11))))</f>
        <v>0</v>
      </c>
      <c r="H2179" s="22" t="e">
        <f>VLOOKUP(G2179,Spectrum.Pricing.Table!$C$7:$H$11,3,0)</f>
        <v>#N/A</v>
      </c>
      <c r="I2179" s="28" t="e">
        <f>VLOOKUP(G2179,Spectrum.Pricing.Table!$C$7:$H$11,4,0)</f>
        <v>#N/A</v>
      </c>
      <c r="J2179" s="26">
        <v>70</v>
      </c>
      <c r="K2179" s="24" t="e">
        <f t="shared" si="69"/>
        <v>#N/A</v>
      </c>
    </row>
    <row r="2180" spans="1:11" x14ac:dyDescent="0.3">
      <c r="A2180" s="1">
        <v>40087</v>
      </c>
      <c r="B2180" t="s">
        <v>3660</v>
      </c>
      <c r="C2180" t="s">
        <v>3661</v>
      </c>
      <c r="D2180" s="3">
        <v>34506</v>
      </c>
      <c r="E2180" s="26">
        <v>570.70000000000005</v>
      </c>
      <c r="F2180" s="26">
        <f t="shared" si="68"/>
        <v>60.462589801997545</v>
      </c>
      <c r="G2180" s="21">
        <f>IF(F2180&lt;=86,Spectrum.Pricing.Table!$C$8, IF(F2180&lt;=499,Spectrum.Pricing.Table!$C$9,IF(F2180&lt;=999,Spectrum.Pricing.Table!$C$10,IF(F2180&gt;1000,Spectrum.Pricing.Table!$C$11))))</f>
        <v>0</v>
      </c>
      <c r="H2180" s="22" t="e">
        <f>VLOOKUP(G2180,Spectrum.Pricing.Table!$C$7:$H$11,3,0)</f>
        <v>#N/A</v>
      </c>
      <c r="I2180" s="28" t="e">
        <f>VLOOKUP(G2180,Spectrum.Pricing.Table!$C$7:$H$11,4,0)</f>
        <v>#N/A</v>
      </c>
      <c r="J2180" s="26">
        <v>70</v>
      </c>
      <c r="K2180" s="24" t="e">
        <f t="shared" si="69"/>
        <v>#N/A</v>
      </c>
    </row>
    <row r="2181" spans="1:11" x14ac:dyDescent="0.3">
      <c r="A2181" s="1">
        <v>40089</v>
      </c>
      <c r="B2181" t="s">
        <v>3662</v>
      </c>
      <c r="C2181" t="s">
        <v>3663</v>
      </c>
      <c r="D2181" s="3">
        <v>33151</v>
      </c>
      <c r="E2181" s="26">
        <v>1850.01</v>
      </c>
      <c r="F2181" s="26">
        <f t="shared" si="68"/>
        <v>17.91936259804001</v>
      </c>
      <c r="G2181" s="21">
        <f>IF(F2181&lt;=86,Spectrum.Pricing.Table!$C$8, IF(F2181&lt;=499,Spectrum.Pricing.Table!$C$9,IF(F2181&lt;=999,Spectrum.Pricing.Table!$C$10,IF(F2181&gt;1000,Spectrum.Pricing.Table!$C$11))))</f>
        <v>0</v>
      </c>
      <c r="H2181" s="22" t="e">
        <f>VLOOKUP(G2181,Spectrum.Pricing.Table!$C$7:$H$11,3,0)</f>
        <v>#N/A</v>
      </c>
      <c r="I2181" s="28" t="e">
        <f>VLOOKUP(G2181,Spectrum.Pricing.Table!$C$7:$H$11,4,0)</f>
        <v>#N/A</v>
      </c>
      <c r="J2181" s="26">
        <v>70</v>
      </c>
      <c r="K2181" s="24" t="e">
        <f t="shared" si="69"/>
        <v>#N/A</v>
      </c>
    </row>
    <row r="2182" spans="1:11" x14ac:dyDescent="0.3">
      <c r="A2182" s="1">
        <v>40091</v>
      </c>
      <c r="B2182" t="s">
        <v>3664</v>
      </c>
      <c r="C2182" t="s">
        <v>936</v>
      </c>
      <c r="D2182" s="3">
        <v>20252</v>
      </c>
      <c r="E2182" s="26">
        <v>618.5</v>
      </c>
      <c r="F2182" s="26">
        <f t="shared" si="68"/>
        <v>32.743734842360553</v>
      </c>
      <c r="G2182" s="21">
        <f>IF(F2182&lt;=86,Spectrum.Pricing.Table!$C$8, IF(F2182&lt;=499,Spectrum.Pricing.Table!$C$9,IF(F2182&lt;=999,Spectrum.Pricing.Table!$C$10,IF(F2182&gt;1000,Spectrum.Pricing.Table!$C$11))))</f>
        <v>0</v>
      </c>
      <c r="H2182" s="22" t="e">
        <f>VLOOKUP(G2182,Spectrum.Pricing.Table!$C$7:$H$11,3,0)</f>
        <v>#N/A</v>
      </c>
      <c r="I2182" s="28" t="e">
        <f>VLOOKUP(G2182,Spectrum.Pricing.Table!$C$7:$H$11,4,0)</f>
        <v>#N/A</v>
      </c>
      <c r="J2182" s="26">
        <v>70</v>
      </c>
      <c r="K2182" s="24" t="e">
        <f t="shared" si="69"/>
        <v>#N/A</v>
      </c>
    </row>
    <row r="2183" spans="1:11" x14ac:dyDescent="0.3">
      <c r="A2183" s="1">
        <v>40099</v>
      </c>
      <c r="B2183" t="s">
        <v>3670</v>
      </c>
      <c r="C2183" t="s">
        <v>949</v>
      </c>
      <c r="D2183" s="3">
        <v>13488</v>
      </c>
      <c r="E2183" s="26">
        <v>416.46</v>
      </c>
      <c r="F2183" s="26">
        <f t="shared" si="68"/>
        <v>32.387264082985162</v>
      </c>
      <c r="G2183" s="21">
        <f>IF(F2183&lt;=86,Spectrum.Pricing.Table!$C$8, IF(F2183&lt;=499,Spectrum.Pricing.Table!$C$9,IF(F2183&lt;=999,Spectrum.Pricing.Table!$C$10,IF(F2183&gt;1000,Spectrum.Pricing.Table!$C$11))))</f>
        <v>0</v>
      </c>
      <c r="H2183" s="22" t="e">
        <f>VLOOKUP(G2183,Spectrum.Pricing.Table!$C$7:$H$11,3,0)</f>
        <v>#N/A</v>
      </c>
      <c r="I2183" s="28" t="e">
        <f>VLOOKUP(G2183,Spectrum.Pricing.Table!$C$7:$H$11,4,0)</f>
        <v>#N/A</v>
      </c>
      <c r="J2183" s="26">
        <v>70</v>
      </c>
      <c r="K2183" s="24" t="e">
        <f t="shared" si="69"/>
        <v>#N/A</v>
      </c>
    </row>
    <row r="2184" spans="1:11" x14ac:dyDescent="0.3">
      <c r="A2184" s="1">
        <v>40101</v>
      </c>
      <c r="B2184" t="s">
        <v>3671</v>
      </c>
      <c r="C2184" t="s">
        <v>3672</v>
      </c>
      <c r="D2184" s="3">
        <v>70990</v>
      </c>
      <c r="E2184" s="26">
        <v>810.45</v>
      </c>
      <c r="F2184" s="26">
        <f t="shared" si="68"/>
        <v>87.593312357332337</v>
      </c>
      <c r="G2184" s="21">
        <f>IF(F2184&lt;=86,Spectrum.Pricing.Table!$C$8, IF(F2184&lt;=499,Spectrum.Pricing.Table!$C$9,IF(F2184&lt;=999,Spectrum.Pricing.Table!$C$10,IF(F2184&gt;1000,Spectrum.Pricing.Table!$C$11))))</f>
        <v>0</v>
      </c>
      <c r="H2184" s="22" t="e">
        <f>VLOOKUP(G2184,Spectrum.Pricing.Table!$C$7:$H$11,3,0)</f>
        <v>#N/A</v>
      </c>
      <c r="I2184" s="28" t="e">
        <f>VLOOKUP(G2184,Spectrum.Pricing.Table!$C$7:$H$11,4,0)</f>
        <v>#N/A</v>
      </c>
      <c r="J2184" s="26">
        <v>70</v>
      </c>
      <c r="K2184" s="24" t="e">
        <f t="shared" si="69"/>
        <v>#N/A</v>
      </c>
    </row>
    <row r="2185" spans="1:11" x14ac:dyDescent="0.3">
      <c r="A2185" s="1">
        <v>40103</v>
      </c>
      <c r="B2185" t="s">
        <v>3673</v>
      </c>
      <c r="C2185" t="s">
        <v>1374</v>
      </c>
      <c r="D2185" s="3">
        <v>11561</v>
      </c>
      <c r="E2185" s="26">
        <v>731.9</v>
      </c>
      <c r="F2185" s="26">
        <f t="shared" si="68"/>
        <v>15.79587375324498</v>
      </c>
      <c r="G2185" s="21">
        <f>IF(F2185&lt;=86,Spectrum.Pricing.Table!$C$8, IF(F2185&lt;=499,Spectrum.Pricing.Table!$C$9,IF(F2185&lt;=999,Spectrum.Pricing.Table!$C$10,IF(F2185&gt;1000,Spectrum.Pricing.Table!$C$11))))</f>
        <v>0</v>
      </c>
      <c r="H2185" s="22" t="e">
        <f>VLOOKUP(G2185,Spectrum.Pricing.Table!$C$7:$H$11,3,0)</f>
        <v>#N/A</v>
      </c>
      <c r="I2185" s="28" t="e">
        <f>VLOOKUP(G2185,Spectrum.Pricing.Table!$C$7:$H$11,4,0)</f>
        <v>#N/A</v>
      </c>
      <c r="J2185" s="26">
        <v>70</v>
      </c>
      <c r="K2185" s="24" t="e">
        <f t="shared" si="69"/>
        <v>#N/A</v>
      </c>
    </row>
    <row r="2186" spans="1:11" x14ac:dyDescent="0.3">
      <c r="A2186" s="1">
        <v>40105</v>
      </c>
      <c r="B2186" t="s">
        <v>3674</v>
      </c>
      <c r="C2186" t="s">
        <v>3675</v>
      </c>
      <c r="D2186" s="3">
        <v>10536</v>
      </c>
      <c r="E2186" s="26">
        <v>565.78</v>
      </c>
      <c r="F2186" s="26">
        <f t="shared" si="68"/>
        <v>18.622079253420058</v>
      </c>
      <c r="G2186" s="21">
        <f>IF(F2186&lt;=86,Spectrum.Pricing.Table!$C$8, IF(F2186&lt;=499,Spectrum.Pricing.Table!$C$9,IF(F2186&lt;=999,Spectrum.Pricing.Table!$C$10,IF(F2186&gt;1000,Spectrum.Pricing.Table!$C$11))))</f>
        <v>0</v>
      </c>
      <c r="H2186" s="22" t="e">
        <f>VLOOKUP(G2186,Spectrum.Pricing.Table!$C$7:$H$11,3,0)</f>
        <v>#N/A</v>
      </c>
      <c r="I2186" s="28" t="e">
        <f>VLOOKUP(G2186,Spectrum.Pricing.Table!$C$7:$H$11,4,0)</f>
        <v>#N/A</v>
      </c>
      <c r="J2186" s="26">
        <v>70</v>
      </c>
      <c r="K2186" s="24" t="e">
        <f t="shared" si="69"/>
        <v>#N/A</v>
      </c>
    </row>
    <row r="2187" spans="1:11" x14ac:dyDescent="0.3">
      <c r="A2187" s="1">
        <v>40107</v>
      </c>
      <c r="B2187" t="s">
        <v>3676</v>
      </c>
      <c r="C2187" t="s">
        <v>3677</v>
      </c>
      <c r="D2187" s="3">
        <v>12191</v>
      </c>
      <c r="E2187" s="26">
        <v>618.57000000000005</v>
      </c>
      <c r="F2187" s="26">
        <f t="shared" si="68"/>
        <v>19.708359603601853</v>
      </c>
      <c r="G2187" s="21">
        <f>IF(F2187&lt;=86,Spectrum.Pricing.Table!$C$8, IF(F2187&lt;=499,Spectrum.Pricing.Table!$C$9,IF(F2187&lt;=999,Spectrum.Pricing.Table!$C$10,IF(F2187&gt;1000,Spectrum.Pricing.Table!$C$11))))</f>
        <v>0</v>
      </c>
      <c r="H2187" s="22" t="e">
        <f>VLOOKUP(G2187,Spectrum.Pricing.Table!$C$7:$H$11,3,0)</f>
        <v>#N/A</v>
      </c>
      <c r="I2187" s="28" t="e">
        <f>VLOOKUP(G2187,Spectrum.Pricing.Table!$C$7:$H$11,4,0)</f>
        <v>#N/A</v>
      </c>
      <c r="J2187" s="26">
        <v>70</v>
      </c>
      <c r="K2187" s="24" t="e">
        <f t="shared" si="69"/>
        <v>#N/A</v>
      </c>
    </row>
    <row r="2188" spans="1:11" x14ac:dyDescent="0.3">
      <c r="A2188" s="1">
        <v>40109</v>
      </c>
      <c r="B2188" t="s">
        <v>3678</v>
      </c>
      <c r="C2188" t="s">
        <v>3679</v>
      </c>
      <c r="D2188" s="3">
        <v>718633</v>
      </c>
      <c r="E2188" s="26">
        <v>708.82</v>
      </c>
      <c r="F2188" s="26">
        <f t="shared" si="68"/>
        <v>1013.8441353234953</v>
      </c>
      <c r="G2188" s="21">
        <f>IF(F2188&lt;=86,Spectrum.Pricing.Table!$C$8, IF(F2188&lt;=499,Spectrum.Pricing.Table!$C$9,IF(F2188&lt;=999,Spectrum.Pricing.Table!$C$10,IF(F2188&gt;1000,Spectrum.Pricing.Table!$C$11))))</f>
        <v>0</v>
      </c>
      <c r="H2188" s="22" t="e">
        <f>VLOOKUP(G2188,Spectrum.Pricing.Table!$C$7:$H$11,3,0)</f>
        <v>#N/A</v>
      </c>
      <c r="I2188" s="28" t="e">
        <f>VLOOKUP(G2188,Spectrum.Pricing.Table!$C$7:$H$11,4,0)</f>
        <v>#N/A</v>
      </c>
      <c r="J2188" s="26">
        <v>70</v>
      </c>
      <c r="K2188" s="24" t="e">
        <f t="shared" si="69"/>
        <v>#N/A</v>
      </c>
    </row>
    <row r="2189" spans="1:11" x14ac:dyDescent="0.3">
      <c r="A2189" s="1">
        <v>40111</v>
      </c>
      <c r="B2189" t="s">
        <v>3680</v>
      </c>
      <c r="C2189" t="s">
        <v>3681</v>
      </c>
      <c r="D2189" s="3">
        <v>40069</v>
      </c>
      <c r="E2189" s="26">
        <v>697.35</v>
      </c>
      <c r="F2189" s="26">
        <f t="shared" si="68"/>
        <v>57.45895174589517</v>
      </c>
      <c r="G2189" s="21">
        <f>IF(F2189&lt;=86,Spectrum.Pricing.Table!$C$8, IF(F2189&lt;=499,Spectrum.Pricing.Table!$C$9,IF(F2189&lt;=999,Spectrum.Pricing.Table!$C$10,IF(F2189&gt;1000,Spectrum.Pricing.Table!$C$11))))</f>
        <v>0</v>
      </c>
      <c r="H2189" s="22" t="e">
        <f>VLOOKUP(G2189,Spectrum.Pricing.Table!$C$7:$H$11,3,0)</f>
        <v>#N/A</v>
      </c>
      <c r="I2189" s="28" t="e">
        <f>VLOOKUP(G2189,Spectrum.Pricing.Table!$C$7:$H$11,4,0)</f>
        <v>#N/A</v>
      </c>
      <c r="J2189" s="26">
        <v>70</v>
      </c>
      <c r="K2189" s="24" t="e">
        <f t="shared" si="69"/>
        <v>#N/A</v>
      </c>
    </row>
    <row r="2190" spans="1:11" x14ac:dyDescent="0.3">
      <c r="A2190" s="1">
        <v>40113</v>
      </c>
      <c r="B2190" t="s">
        <v>3682</v>
      </c>
      <c r="C2190" t="s">
        <v>1688</v>
      </c>
      <c r="D2190" s="3">
        <v>47472</v>
      </c>
      <c r="E2190" s="26">
        <v>2246.36</v>
      </c>
      <c r="F2190" s="26">
        <f t="shared" si="68"/>
        <v>21.132854929753023</v>
      </c>
      <c r="G2190" s="21">
        <f>IF(F2190&lt;=86,Spectrum.Pricing.Table!$C$8, IF(F2190&lt;=499,Spectrum.Pricing.Table!$C$9,IF(F2190&lt;=999,Spectrum.Pricing.Table!$C$10,IF(F2190&gt;1000,Spectrum.Pricing.Table!$C$11))))</f>
        <v>0</v>
      </c>
      <c r="H2190" s="22" t="e">
        <f>VLOOKUP(G2190,Spectrum.Pricing.Table!$C$7:$H$11,3,0)</f>
        <v>#N/A</v>
      </c>
      <c r="I2190" s="28" t="e">
        <f>VLOOKUP(G2190,Spectrum.Pricing.Table!$C$7:$H$11,4,0)</f>
        <v>#N/A</v>
      </c>
      <c r="J2190" s="26">
        <v>70</v>
      </c>
      <c r="K2190" s="24" t="e">
        <f t="shared" si="69"/>
        <v>#N/A</v>
      </c>
    </row>
    <row r="2191" spans="1:11" x14ac:dyDescent="0.3">
      <c r="A2191" s="1">
        <v>40115</v>
      </c>
      <c r="B2191" t="s">
        <v>3683</v>
      </c>
      <c r="C2191" t="s">
        <v>1692</v>
      </c>
      <c r="D2191" s="3">
        <v>31848</v>
      </c>
      <c r="E2191" s="26">
        <v>470.82</v>
      </c>
      <c r="F2191" s="26">
        <f t="shared" si="68"/>
        <v>67.643685484898683</v>
      </c>
      <c r="G2191" s="21">
        <f>IF(F2191&lt;=86,Spectrum.Pricing.Table!$C$8, IF(F2191&lt;=499,Spectrum.Pricing.Table!$C$9,IF(F2191&lt;=999,Spectrum.Pricing.Table!$C$10,IF(F2191&gt;1000,Spectrum.Pricing.Table!$C$11))))</f>
        <v>0</v>
      </c>
      <c r="H2191" s="22" t="e">
        <f>VLOOKUP(G2191,Spectrum.Pricing.Table!$C$7:$H$11,3,0)</f>
        <v>#N/A</v>
      </c>
      <c r="I2191" s="28" t="e">
        <f>VLOOKUP(G2191,Spectrum.Pricing.Table!$C$7:$H$11,4,0)</f>
        <v>#N/A</v>
      </c>
      <c r="J2191" s="26">
        <v>70</v>
      </c>
      <c r="K2191" s="24" t="e">
        <f t="shared" si="69"/>
        <v>#N/A</v>
      </c>
    </row>
    <row r="2192" spans="1:11" x14ac:dyDescent="0.3">
      <c r="A2192" s="1">
        <v>40117</v>
      </c>
      <c r="B2192" t="s">
        <v>3684</v>
      </c>
      <c r="C2192" t="s">
        <v>1694</v>
      </c>
      <c r="D2192" s="3">
        <v>16577</v>
      </c>
      <c r="E2192" s="26">
        <v>567.95000000000005</v>
      </c>
      <c r="F2192" s="26">
        <f t="shared" si="68"/>
        <v>29.187428470816091</v>
      </c>
      <c r="G2192" s="21">
        <f>IF(F2192&lt;=86,Spectrum.Pricing.Table!$C$8, IF(F2192&lt;=499,Spectrum.Pricing.Table!$C$9,IF(F2192&lt;=999,Spectrum.Pricing.Table!$C$10,IF(F2192&gt;1000,Spectrum.Pricing.Table!$C$11))))</f>
        <v>0</v>
      </c>
      <c r="H2192" s="22" t="e">
        <f>VLOOKUP(G2192,Spectrum.Pricing.Table!$C$7:$H$11,3,0)</f>
        <v>#N/A</v>
      </c>
      <c r="I2192" s="28" t="e">
        <f>VLOOKUP(G2192,Spectrum.Pricing.Table!$C$7:$H$11,4,0)</f>
        <v>#N/A</v>
      </c>
      <c r="J2192" s="26">
        <v>70</v>
      </c>
      <c r="K2192" s="24" t="e">
        <f t="shared" si="69"/>
        <v>#N/A</v>
      </c>
    </row>
    <row r="2193" spans="1:11" x14ac:dyDescent="0.3">
      <c r="A2193" s="1">
        <v>40119</v>
      </c>
      <c r="B2193" t="s">
        <v>3685</v>
      </c>
      <c r="C2193" t="s">
        <v>3686</v>
      </c>
      <c r="D2193" s="3">
        <v>77350</v>
      </c>
      <c r="E2193" s="26">
        <v>684.7</v>
      </c>
      <c r="F2193" s="26">
        <f t="shared" si="68"/>
        <v>112.96918358405141</v>
      </c>
      <c r="G2193" s="21">
        <f>IF(F2193&lt;=86,Spectrum.Pricing.Table!$C$8, IF(F2193&lt;=499,Spectrum.Pricing.Table!$C$9,IF(F2193&lt;=999,Spectrum.Pricing.Table!$C$10,IF(F2193&gt;1000,Spectrum.Pricing.Table!$C$11))))</f>
        <v>0</v>
      </c>
      <c r="H2193" s="22" t="e">
        <f>VLOOKUP(G2193,Spectrum.Pricing.Table!$C$7:$H$11,3,0)</f>
        <v>#N/A</v>
      </c>
      <c r="I2193" s="28" t="e">
        <f>VLOOKUP(G2193,Spectrum.Pricing.Table!$C$7:$H$11,4,0)</f>
        <v>#N/A</v>
      </c>
      <c r="J2193" s="26">
        <v>70</v>
      </c>
      <c r="K2193" s="24" t="e">
        <f t="shared" si="69"/>
        <v>#N/A</v>
      </c>
    </row>
    <row r="2194" spans="1:11" x14ac:dyDescent="0.3">
      <c r="A2194" s="1">
        <v>40121</v>
      </c>
      <c r="B2194" t="s">
        <v>3687</v>
      </c>
      <c r="C2194" t="s">
        <v>3688</v>
      </c>
      <c r="D2194" s="3">
        <v>45837</v>
      </c>
      <c r="E2194" s="26">
        <v>1305.46</v>
      </c>
      <c r="F2194" s="26">
        <f t="shared" si="68"/>
        <v>35.111761371470593</v>
      </c>
      <c r="G2194" s="21">
        <f>IF(F2194&lt;=86,Spectrum.Pricing.Table!$C$8, IF(F2194&lt;=499,Spectrum.Pricing.Table!$C$9,IF(F2194&lt;=999,Spectrum.Pricing.Table!$C$10,IF(F2194&gt;1000,Spectrum.Pricing.Table!$C$11))))</f>
        <v>0</v>
      </c>
      <c r="H2194" s="22" t="e">
        <f>VLOOKUP(G2194,Spectrum.Pricing.Table!$C$7:$H$11,3,0)</f>
        <v>#N/A</v>
      </c>
      <c r="I2194" s="28" t="e">
        <f>VLOOKUP(G2194,Spectrum.Pricing.Table!$C$7:$H$11,4,0)</f>
        <v>#N/A</v>
      </c>
      <c r="J2194" s="26">
        <v>70</v>
      </c>
      <c r="K2194" s="24" t="e">
        <f t="shared" si="69"/>
        <v>#N/A</v>
      </c>
    </row>
    <row r="2195" spans="1:11" x14ac:dyDescent="0.3">
      <c r="A2195" s="1">
        <v>40123</v>
      </c>
      <c r="B2195" t="s">
        <v>3689</v>
      </c>
      <c r="C2195" t="s">
        <v>2542</v>
      </c>
      <c r="D2195" s="3">
        <v>37492</v>
      </c>
      <c r="E2195" s="26">
        <v>720.44</v>
      </c>
      <c r="F2195" s="26">
        <f t="shared" si="68"/>
        <v>52.040419743490084</v>
      </c>
      <c r="G2195" s="21">
        <f>IF(F2195&lt;=86,Spectrum.Pricing.Table!$C$8, IF(F2195&lt;=499,Spectrum.Pricing.Table!$C$9,IF(F2195&lt;=999,Spectrum.Pricing.Table!$C$10,IF(F2195&gt;1000,Spectrum.Pricing.Table!$C$11))))</f>
        <v>0</v>
      </c>
      <c r="H2195" s="22" t="e">
        <f>VLOOKUP(G2195,Spectrum.Pricing.Table!$C$7:$H$11,3,0)</f>
        <v>#N/A</v>
      </c>
      <c r="I2195" s="28" t="e">
        <f>VLOOKUP(G2195,Spectrum.Pricing.Table!$C$7:$H$11,4,0)</f>
        <v>#N/A</v>
      </c>
      <c r="J2195" s="26">
        <v>70</v>
      </c>
      <c r="K2195" s="24" t="e">
        <f t="shared" si="69"/>
        <v>#N/A</v>
      </c>
    </row>
    <row r="2196" spans="1:11" x14ac:dyDescent="0.3">
      <c r="A2196" s="1">
        <v>40125</v>
      </c>
      <c r="B2196" t="s">
        <v>3690</v>
      </c>
      <c r="C2196" t="s">
        <v>1697</v>
      </c>
      <c r="D2196" s="3">
        <v>69442</v>
      </c>
      <c r="E2196" s="26">
        <v>787.67</v>
      </c>
      <c r="F2196" s="26">
        <f t="shared" si="68"/>
        <v>88.161285817664762</v>
      </c>
      <c r="G2196" s="21">
        <f>IF(F2196&lt;=86,Spectrum.Pricing.Table!$C$8, IF(F2196&lt;=499,Spectrum.Pricing.Table!$C$9,IF(F2196&lt;=999,Spectrum.Pricing.Table!$C$10,IF(F2196&gt;1000,Spectrum.Pricing.Table!$C$11))))</f>
        <v>0</v>
      </c>
      <c r="H2196" s="22" t="e">
        <f>VLOOKUP(G2196,Spectrum.Pricing.Table!$C$7:$H$11,3,0)</f>
        <v>#N/A</v>
      </c>
      <c r="I2196" s="28" t="e">
        <f>VLOOKUP(G2196,Spectrum.Pricing.Table!$C$7:$H$11,4,0)</f>
        <v>#N/A</v>
      </c>
      <c r="J2196" s="26">
        <v>70</v>
      </c>
      <c r="K2196" s="24" t="e">
        <f t="shared" si="69"/>
        <v>#N/A</v>
      </c>
    </row>
    <row r="2197" spans="1:11" x14ac:dyDescent="0.3">
      <c r="A2197" s="1">
        <v>40127</v>
      </c>
      <c r="B2197" t="s">
        <v>3691</v>
      </c>
      <c r="C2197" t="s">
        <v>3692</v>
      </c>
      <c r="D2197" s="3">
        <v>11572</v>
      </c>
      <c r="E2197" s="26">
        <v>1395.84</v>
      </c>
      <c r="F2197" s="26">
        <f t="shared" si="68"/>
        <v>8.2903484640073373</v>
      </c>
      <c r="G2197" s="21">
        <f>IF(F2197&lt;=86,Spectrum.Pricing.Table!$C$8, IF(F2197&lt;=499,Spectrum.Pricing.Table!$C$9,IF(F2197&lt;=999,Spectrum.Pricing.Table!$C$10,IF(F2197&gt;1000,Spectrum.Pricing.Table!$C$11))))</f>
        <v>0</v>
      </c>
      <c r="H2197" s="22" t="e">
        <f>VLOOKUP(G2197,Spectrum.Pricing.Table!$C$7:$H$11,3,0)</f>
        <v>#N/A</v>
      </c>
      <c r="I2197" s="28" t="e">
        <f>VLOOKUP(G2197,Spectrum.Pricing.Table!$C$7:$H$11,4,0)</f>
        <v>#N/A</v>
      </c>
      <c r="J2197" s="26">
        <v>70</v>
      </c>
      <c r="K2197" s="24" t="e">
        <f t="shared" si="69"/>
        <v>#N/A</v>
      </c>
    </row>
    <row r="2198" spans="1:11" x14ac:dyDescent="0.3">
      <c r="A2198" s="1">
        <v>40129</v>
      </c>
      <c r="B2198" t="s">
        <v>3693</v>
      </c>
      <c r="C2198" t="s">
        <v>3694</v>
      </c>
      <c r="D2198" s="3">
        <v>3647</v>
      </c>
      <c r="E2198" s="26">
        <v>1141.1400000000001</v>
      </c>
      <c r="F2198" s="26">
        <f t="shared" si="68"/>
        <v>3.1959268801374061</v>
      </c>
      <c r="G2198" s="21">
        <f>IF(F2198&lt;=86,Spectrum.Pricing.Table!$C$8, IF(F2198&lt;=499,Spectrum.Pricing.Table!$C$9,IF(F2198&lt;=999,Spectrum.Pricing.Table!$C$10,IF(F2198&gt;1000,Spectrum.Pricing.Table!$C$11))))</f>
        <v>0</v>
      </c>
      <c r="H2198" s="22" t="e">
        <f>VLOOKUP(G2198,Spectrum.Pricing.Table!$C$7:$H$11,3,0)</f>
        <v>#N/A</v>
      </c>
      <c r="I2198" s="28" t="e">
        <f>VLOOKUP(G2198,Spectrum.Pricing.Table!$C$7:$H$11,4,0)</f>
        <v>#N/A</v>
      </c>
      <c r="J2198" s="26">
        <v>70</v>
      </c>
      <c r="K2198" s="24" t="e">
        <f t="shared" si="69"/>
        <v>#N/A</v>
      </c>
    </row>
    <row r="2199" spans="1:11" x14ac:dyDescent="0.3">
      <c r="A2199" s="1">
        <v>40131</v>
      </c>
      <c r="B2199" t="s">
        <v>3695</v>
      </c>
      <c r="C2199" t="s">
        <v>3696</v>
      </c>
      <c r="D2199" s="3">
        <v>86905</v>
      </c>
      <c r="E2199" s="26">
        <v>675.63</v>
      </c>
      <c r="F2199" s="26">
        <f t="shared" si="68"/>
        <v>128.62809525923953</v>
      </c>
      <c r="G2199" s="21">
        <f>IF(F2199&lt;=86,Spectrum.Pricing.Table!$C$8, IF(F2199&lt;=499,Spectrum.Pricing.Table!$C$9,IF(F2199&lt;=999,Spectrum.Pricing.Table!$C$10,IF(F2199&gt;1000,Spectrum.Pricing.Table!$C$11))))</f>
        <v>0</v>
      </c>
      <c r="H2199" s="22" t="e">
        <f>VLOOKUP(G2199,Spectrum.Pricing.Table!$C$7:$H$11,3,0)</f>
        <v>#N/A</v>
      </c>
      <c r="I2199" s="28" t="e">
        <f>VLOOKUP(G2199,Spectrum.Pricing.Table!$C$7:$H$11,4,0)</f>
        <v>#N/A</v>
      </c>
      <c r="J2199" s="26">
        <v>70</v>
      </c>
      <c r="K2199" s="24" t="e">
        <f t="shared" si="69"/>
        <v>#N/A</v>
      </c>
    </row>
    <row r="2200" spans="1:11" x14ac:dyDescent="0.3">
      <c r="A2200" s="1">
        <v>40133</v>
      </c>
      <c r="B2200" t="s">
        <v>3697</v>
      </c>
      <c r="C2200" t="s">
        <v>755</v>
      </c>
      <c r="D2200" s="3">
        <v>25482</v>
      </c>
      <c r="E2200" s="26">
        <v>632.84</v>
      </c>
      <c r="F2200" s="26">
        <f t="shared" si="68"/>
        <v>40.266102016307435</v>
      </c>
      <c r="G2200" s="21">
        <f>IF(F2200&lt;=86,Spectrum.Pricing.Table!$C$8, IF(F2200&lt;=499,Spectrum.Pricing.Table!$C$9,IF(F2200&lt;=999,Spectrum.Pricing.Table!$C$10,IF(F2200&gt;1000,Spectrum.Pricing.Table!$C$11))))</f>
        <v>0</v>
      </c>
      <c r="H2200" s="22" t="e">
        <f>VLOOKUP(G2200,Spectrum.Pricing.Table!$C$7:$H$11,3,0)</f>
        <v>#N/A</v>
      </c>
      <c r="I2200" s="28" t="e">
        <f>VLOOKUP(G2200,Spectrum.Pricing.Table!$C$7:$H$11,4,0)</f>
        <v>#N/A</v>
      </c>
      <c r="J2200" s="26">
        <v>70</v>
      </c>
      <c r="K2200" s="24" t="e">
        <f t="shared" si="69"/>
        <v>#N/A</v>
      </c>
    </row>
    <row r="2201" spans="1:11" x14ac:dyDescent="0.3">
      <c r="A2201" s="1">
        <v>40135</v>
      </c>
      <c r="B2201" t="s">
        <v>3698</v>
      </c>
      <c r="C2201" t="s">
        <v>3699</v>
      </c>
      <c r="D2201" s="3">
        <v>42391</v>
      </c>
      <c r="E2201" s="26">
        <v>673.27</v>
      </c>
      <c r="F2201" s="26">
        <f t="shared" si="68"/>
        <v>62.96285294161332</v>
      </c>
      <c r="G2201" s="21">
        <f>IF(F2201&lt;=86,Spectrum.Pricing.Table!$C$8, IF(F2201&lt;=499,Spectrum.Pricing.Table!$C$9,IF(F2201&lt;=999,Spectrum.Pricing.Table!$C$10,IF(F2201&gt;1000,Spectrum.Pricing.Table!$C$11))))</f>
        <v>0</v>
      </c>
      <c r="H2201" s="22" t="e">
        <f>VLOOKUP(G2201,Spectrum.Pricing.Table!$C$7:$H$11,3,0)</f>
        <v>#N/A</v>
      </c>
      <c r="I2201" s="28" t="e">
        <f>VLOOKUP(G2201,Spectrum.Pricing.Table!$C$7:$H$11,4,0)</f>
        <v>#N/A</v>
      </c>
      <c r="J2201" s="26">
        <v>70</v>
      </c>
      <c r="K2201" s="24" t="e">
        <f t="shared" si="69"/>
        <v>#N/A</v>
      </c>
    </row>
    <row r="2202" spans="1:11" x14ac:dyDescent="0.3">
      <c r="A2202" s="1">
        <v>40137</v>
      </c>
      <c r="B2202" t="s">
        <v>3700</v>
      </c>
      <c r="C2202" t="s">
        <v>985</v>
      </c>
      <c r="D2202" s="3">
        <v>45048</v>
      </c>
      <c r="E2202" s="26">
        <v>870.24</v>
      </c>
      <c r="F2202" s="26">
        <f t="shared" si="68"/>
        <v>51.765030336458906</v>
      </c>
      <c r="G2202" s="21">
        <f>IF(F2202&lt;=86,Spectrum.Pricing.Table!$C$8, IF(F2202&lt;=499,Spectrum.Pricing.Table!$C$9,IF(F2202&lt;=999,Spectrum.Pricing.Table!$C$10,IF(F2202&gt;1000,Spectrum.Pricing.Table!$C$11))))</f>
        <v>0</v>
      </c>
      <c r="H2202" s="22" t="e">
        <f>VLOOKUP(G2202,Spectrum.Pricing.Table!$C$7:$H$11,3,0)</f>
        <v>#N/A</v>
      </c>
      <c r="I2202" s="28" t="e">
        <f>VLOOKUP(G2202,Spectrum.Pricing.Table!$C$7:$H$11,4,0)</f>
        <v>#N/A</v>
      </c>
      <c r="J2202" s="26">
        <v>70</v>
      </c>
      <c r="K2202" s="24" t="e">
        <f t="shared" si="69"/>
        <v>#N/A</v>
      </c>
    </row>
    <row r="2203" spans="1:11" x14ac:dyDescent="0.3">
      <c r="A2203" s="1">
        <v>40139</v>
      </c>
      <c r="B2203" t="s">
        <v>3701</v>
      </c>
      <c r="C2203" t="s">
        <v>2726</v>
      </c>
      <c r="D2203" s="3">
        <v>20640</v>
      </c>
      <c r="E2203" s="26">
        <v>2041.26</v>
      </c>
      <c r="F2203" s="26">
        <f t="shared" si="68"/>
        <v>10.111401781252756</v>
      </c>
      <c r="G2203" s="21">
        <f>IF(F2203&lt;=86,Spectrum.Pricing.Table!$C$8, IF(F2203&lt;=499,Spectrum.Pricing.Table!$C$9,IF(F2203&lt;=999,Spectrum.Pricing.Table!$C$10,IF(F2203&gt;1000,Spectrum.Pricing.Table!$C$11))))</f>
        <v>0</v>
      </c>
      <c r="H2203" s="22" t="e">
        <f>VLOOKUP(G2203,Spectrum.Pricing.Table!$C$7:$H$11,3,0)</f>
        <v>#N/A</v>
      </c>
      <c r="I2203" s="28" t="e">
        <f>VLOOKUP(G2203,Spectrum.Pricing.Table!$C$7:$H$11,4,0)</f>
        <v>#N/A</v>
      </c>
      <c r="J2203" s="26">
        <v>70</v>
      </c>
      <c r="K2203" s="24" t="e">
        <f t="shared" si="69"/>
        <v>#N/A</v>
      </c>
    </row>
    <row r="2204" spans="1:11" x14ac:dyDescent="0.3">
      <c r="A2204" s="1">
        <v>40141</v>
      </c>
      <c r="B2204" t="s">
        <v>3702</v>
      </c>
      <c r="C2204" t="s">
        <v>3703</v>
      </c>
      <c r="D2204" s="3">
        <v>7992</v>
      </c>
      <c r="E2204" s="26">
        <v>871.13</v>
      </c>
      <c r="F2204" s="26">
        <f t="shared" si="68"/>
        <v>9.1742908635909686</v>
      </c>
      <c r="G2204" s="21">
        <f>IF(F2204&lt;=86,Spectrum.Pricing.Table!$C$8, IF(F2204&lt;=499,Spectrum.Pricing.Table!$C$9,IF(F2204&lt;=999,Spectrum.Pricing.Table!$C$10,IF(F2204&gt;1000,Spectrum.Pricing.Table!$C$11))))</f>
        <v>0</v>
      </c>
      <c r="H2204" s="22" t="e">
        <f>VLOOKUP(G2204,Spectrum.Pricing.Table!$C$7:$H$11,3,0)</f>
        <v>#N/A</v>
      </c>
      <c r="I2204" s="28" t="e">
        <f>VLOOKUP(G2204,Spectrum.Pricing.Table!$C$7:$H$11,4,0)</f>
        <v>#N/A</v>
      </c>
      <c r="J2204" s="26">
        <v>70</v>
      </c>
      <c r="K2204" s="24" t="e">
        <f t="shared" si="69"/>
        <v>#N/A</v>
      </c>
    </row>
    <row r="2205" spans="1:11" x14ac:dyDescent="0.3">
      <c r="A2205" s="1">
        <v>40143</v>
      </c>
      <c r="B2205" t="s">
        <v>3704</v>
      </c>
      <c r="C2205" t="s">
        <v>3705</v>
      </c>
      <c r="D2205" s="3">
        <v>603403</v>
      </c>
      <c r="E2205" s="26">
        <v>570.25</v>
      </c>
      <c r="F2205" s="26">
        <f t="shared" si="68"/>
        <v>1058.1376589215256</v>
      </c>
      <c r="G2205" s="21">
        <f>IF(F2205&lt;=86,Spectrum.Pricing.Table!$C$8, IF(F2205&lt;=499,Spectrum.Pricing.Table!$C$9,IF(F2205&lt;=999,Spectrum.Pricing.Table!$C$10,IF(F2205&gt;1000,Spectrum.Pricing.Table!$C$11))))</f>
        <v>0</v>
      </c>
      <c r="H2205" s="22" t="e">
        <f>VLOOKUP(G2205,Spectrum.Pricing.Table!$C$7:$H$11,3,0)</f>
        <v>#N/A</v>
      </c>
      <c r="I2205" s="28" t="e">
        <f>VLOOKUP(G2205,Spectrum.Pricing.Table!$C$7:$H$11,4,0)</f>
        <v>#N/A</v>
      </c>
      <c r="J2205" s="26">
        <v>70</v>
      </c>
      <c r="K2205" s="24" t="e">
        <f t="shared" si="69"/>
        <v>#N/A</v>
      </c>
    </row>
    <row r="2206" spans="1:11" x14ac:dyDescent="0.3">
      <c r="A2206" s="1">
        <v>40145</v>
      </c>
      <c r="B2206" t="s">
        <v>3706</v>
      </c>
      <c r="C2206" t="s">
        <v>3707</v>
      </c>
      <c r="D2206" s="3">
        <v>73085</v>
      </c>
      <c r="E2206" s="26">
        <v>561.55999999999995</v>
      </c>
      <c r="F2206" s="26">
        <f t="shared" si="68"/>
        <v>130.14637794714724</v>
      </c>
      <c r="G2206" s="21">
        <f>IF(F2206&lt;=86,Spectrum.Pricing.Table!$C$8, IF(F2206&lt;=499,Spectrum.Pricing.Table!$C$9,IF(F2206&lt;=999,Spectrum.Pricing.Table!$C$10,IF(F2206&gt;1000,Spectrum.Pricing.Table!$C$11))))</f>
        <v>0</v>
      </c>
      <c r="H2206" s="22" t="e">
        <f>VLOOKUP(G2206,Spectrum.Pricing.Table!$C$7:$H$11,3,0)</f>
        <v>#N/A</v>
      </c>
      <c r="I2206" s="28" t="e">
        <f>VLOOKUP(G2206,Spectrum.Pricing.Table!$C$7:$H$11,4,0)</f>
        <v>#N/A</v>
      </c>
      <c r="J2206" s="26">
        <v>70</v>
      </c>
      <c r="K2206" s="24" t="e">
        <f t="shared" si="69"/>
        <v>#N/A</v>
      </c>
    </row>
    <row r="2207" spans="1:11" x14ac:dyDescent="0.3">
      <c r="A2207" s="1">
        <v>40147</v>
      </c>
      <c r="B2207" t="s">
        <v>3708</v>
      </c>
      <c r="C2207" t="s">
        <v>142</v>
      </c>
      <c r="D2207" s="3">
        <v>50976</v>
      </c>
      <c r="E2207" s="26">
        <v>415.45</v>
      </c>
      <c r="F2207" s="26">
        <f t="shared" si="68"/>
        <v>122.70068600312914</v>
      </c>
      <c r="G2207" s="21">
        <f>IF(F2207&lt;=86,Spectrum.Pricing.Table!$C$8, IF(F2207&lt;=499,Spectrum.Pricing.Table!$C$9,IF(F2207&lt;=999,Spectrum.Pricing.Table!$C$10,IF(F2207&gt;1000,Spectrum.Pricing.Table!$C$11))))</f>
        <v>0</v>
      </c>
      <c r="H2207" s="22" t="e">
        <f>VLOOKUP(G2207,Spectrum.Pricing.Table!$C$7:$H$11,3,0)</f>
        <v>#N/A</v>
      </c>
      <c r="I2207" s="28" t="e">
        <f>VLOOKUP(G2207,Spectrum.Pricing.Table!$C$7:$H$11,4,0)</f>
        <v>#N/A</v>
      </c>
      <c r="J2207" s="26">
        <v>70</v>
      </c>
      <c r="K2207" s="24" t="e">
        <f t="shared" si="69"/>
        <v>#N/A</v>
      </c>
    </row>
    <row r="2208" spans="1:11" x14ac:dyDescent="0.3">
      <c r="A2208" s="1">
        <v>40149</v>
      </c>
      <c r="B2208" t="s">
        <v>3709</v>
      </c>
      <c r="C2208" t="s">
        <v>3710</v>
      </c>
      <c r="D2208" s="3">
        <v>11629</v>
      </c>
      <c r="E2208" s="26">
        <v>1003.17</v>
      </c>
      <c r="F2208" s="26">
        <f t="shared" si="68"/>
        <v>11.592252559386745</v>
      </c>
      <c r="G2208" s="21">
        <f>IF(F2208&lt;=86,Spectrum.Pricing.Table!$C$8, IF(F2208&lt;=499,Spectrum.Pricing.Table!$C$9,IF(F2208&lt;=999,Spectrum.Pricing.Table!$C$10,IF(F2208&gt;1000,Spectrum.Pricing.Table!$C$11))))</f>
        <v>0</v>
      </c>
      <c r="H2208" s="22" t="e">
        <f>VLOOKUP(G2208,Spectrum.Pricing.Table!$C$7:$H$11,3,0)</f>
        <v>#N/A</v>
      </c>
      <c r="I2208" s="28" t="e">
        <f>VLOOKUP(G2208,Spectrum.Pricing.Table!$C$7:$H$11,4,0)</f>
        <v>#N/A</v>
      </c>
      <c r="J2208" s="26">
        <v>70</v>
      </c>
      <c r="K2208" s="24" t="e">
        <f t="shared" si="69"/>
        <v>#N/A</v>
      </c>
    </row>
    <row r="2209" spans="1:11" x14ac:dyDescent="0.3">
      <c r="A2209" s="1">
        <v>40151</v>
      </c>
      <c r="B2209" t="s">
        <v>3711</v>
      </c>
      <c r="C2209" t="s">
        <v>3712</v>
      </c>
      <c r="D2209" s="3">
        <v>8878</v>
      </c>
      <c r="E2209" s="26">
        <v>1286.45</v>
      </c>
      <c r="F2209" s="26">
        <f t="shared" si="68"/>
        <v>6.9011621127910141</v>
      </c>
      <c r="G2209" s="21">
        <f>IF(F2209&lt;=86,Spectrum.Pricing.Table!$C$8, IF(F2209&lt;=499,Spectrum.Pricing.Table!$C$9,IF(F2209&lt;=999,Spectrum.Pricing.Table!$C$10,IF(F2209&gt;1000,Spectrum.Pricing.Table!$C$11))))</f>
        <v>0</v>
      </c>
      <c r="H2209" s="22" t="e">
        <f>VLOOKUP(G2209,Spectrum.Pricing.Table!$C$7:$H$11,3,0)</f>
        <v>#N/A</v>
      </c>
      <c r="I2209" s="28" t="e">
        <f>VLOOKUP(G2209,Spectrum.Pricing.Table!$C$7:$H$11,4,0)</f>
        <v>#N/A</v>
      </c>
      <c r="J2209" s="26">
        <v>70</v>
      </c>
      <c r="K2209" s="24" t="e">
        <f t="shared" si="69"/>
        <v>#N/A</v>
      </c>
    </row>
    <row r="2210" spans="1:11" x14ac:dyDescent="0.3">
      <c r="A2210" s="1">
        <v>40153</v>
      </c>
      <c r="B2210" t="s">
        <v>3713</v>
      </c>
      <c r="C2210" t="s">
        <v>3714</v>
      </c>
      <c r="D2210" s="3">
        <v>20081</v>
      </c>
      <c r="E2210" s="26">
        <v>1242.4000000000001</v>
      </c>
      <c r="F2210" s="26">
        <f t="shared" si="68"/>
        <v>16.163071474565356</v>
      </c>
      <c r="G2210" s="21">
        <f>IF(F2210&lt;=86,Spectrum.Pricing.Table!$C$8, IF(F2210&lt;=499,Spectrum.Pricing.Table!$C$9,IF(F2210&lt;=999,Spectrum.Pricing.Table!$C$10,IF(F2210&gt;1000,Spectrum.Pricing.Table!$C$11))))</f>
        <v>0</v>
      </c>
      <c r="H2210" s="22" t="e">
        <f>VLOOKUP(G2210,Spectrum.Pricing.Table!$C$7:$H$11,3,0)</f>
        <v>#N/A</v>
      </c>
      <c r="I2210" s="28" t="e">
        <f>VLOOKUP(G2210,Spectrum.Pricing.Table!$C$7:$H$11,4,0)</f>
        <v>#N/A</v>
      </c>
      <c r="J2210" s="26">
        <v>70</v>
      </c>
      <c r="K2210" s="24" t="e">
        <f t="shared" si="69"/>
        <v>#N/A</v>
      </c>
    </row>
    <row r="2211" spans="1:11" x14ac:dyDescent="0.3">
      <c r="A2211" s="1">
        <v>41001</v>
      </c>
      <c r="B2211" t="s">
        <v>3717</v>
      </c>
      <c r="C2211" t="s">
        <v>653</v>
      </c>
      <c r="D2211" s="3">
        <v>16134</v>
      </c>
      <c r="E2211" s="26">
        <v>3068.36</v>
      </c>
      <c r="F2211" s="26">
        <f t="shared" si="68"/>
        <v>5.2581835247493771</v>
      </c>
      <c r="G2211" s="21">
        <f>IF(F2211&lt;=86,Spectrum.Pricing.Table!$C$8, IF(F2211&lt;=499,Spectrum.Pricing.Table!$C$9,IF(F2211&lt;=999,Spectrum.Pricing.Table!$C$10,IF(F2211&gt;1000,Spectrum.Pricing.Table!$C$11))))</f>
        <v>0</v>
      </c>
      <c r="H2211" s="22" t="e">
        <f>VLOOKUP(G2211,Spectrum.Pricing.Table!$C$7:$H$11,3,0)</f>
        <v>#N/A</v>
      </c>
      <c r="I2211" s="28" t="e">
        <f>VLOOKUP(G2211,Spectrum.Pricing.Table!$C$7:$H$11,4,0)</f>
        <v>#N/A</v>
      </c>
      <c r="J2211" s="26">
        <v>70</v>
      </c>
      <c r="K2211" s="24" t="e">
        <f t="shared" si="69"/>
        <v>#N/A</v>
      </c>
    </row>
    <row r="2212" spans="1:11" x14ac:dyDescent="0.3">
      <c r="A2212" s="1">
        <v>41003</v>
      </c>
      <c r="B2212" t="s">
        <v>3718</v>
      </c>
      <c r="C2212" t="s">
        <v>251</v>
      </c>
      <c r="D2212" s="3">
        <v>85579</v>
      </c>
      <c r="E2212" s="26">
        <v>675.94</v>
      </c>
      <c r="F2212" s="26">
        <f t="shared" si="68"/>
        <v>126.60739118856702</v>
      </c>
      <c r="G2212" s="21">
        <f>IF(F2212&lt;=86,Spectrum.Pricing.Table!$C$8, IF(F2212&lt;=499,Spectrum.Pricing.Table!$C$9,IF(F2212&lt;=999,Spectrum.Pricing.Table!$C$10,IF(F2212&gt;1000,Spectrum.Pricing.Table!$C$11))))</f>
        <v>0</v>
      </c>
      <c r="H2212" s="22" t="e">
        <f>VLOOKUP(G2212,Spectrum.Pricing.Table!$C$7:$H$11,3,0)</f>
        <v>#N/A</v>
      </c>
      <c r="I2212" s="28" t="e">
        <f>VLOOKUP(G2212,Spectrum.Pricing.Table!$C$7:$H$11,4,0)</f>
        <v>#N/A</v>
      </c>
      <c r="J2212" s="26">
        <v>70</v>
      </c>
      <c r="K2212" s="24" t="e">
        <f t="shared" si="69"/>
        <v>#N/A</v>
      </c>
    </row>
    <row r="2213" spans="1:11" x14ac:dyDescent="0.3">
      <c r="A2213" s="1">
        <v>41005</v>
      </c>
      <c r="B2213" t="s">
        <v>3719</v>
      </c>
      <c r="C2213" t="s">
        <v>3720</v>
      </c>
      <c r="D2213" s="3">
        <v>375992</v>
      </c>
      <c r="E2213" s="26">
        <v>1870.32</v>
      </c>
      <c r="F2213" s="26">
        <f t="shared" si="68"/>
        <v>201.03083964241415</v>
      </c>
      <c r="G2213" s="21">
        <f>IF(F2213&lt;=86,Spectrum.Pricing.Table!$C$8, IF(F2213&lt;=499,Spectrum.Pricing.Table!$C$9,IF(F2213&lt;=999,Spectrum.Pricing.Table!$C$10,IF(F2213&gt;1000,Spectrum.Pricing.Table!$C$11))))</f>
        <v>0</v>
      </c>
      <c r="H2213" s="22" t="e">
        <f>VLOOKUP(G2213,Spectrum.Pricing.Table!$C$7:$H$11,3,0)</f>
        <v>#N/A</v>
      </c>
      <c r="I2213" s="28" t="e">
        <f>VLOOKUP(G2213,Spectrum.Pricing.Table!$C$7:$H$11,4,0)</f>
        <v>#N/A</v>
      </c>
      <c r="J2213" s="26">
        <v>70</v>
      </c>
      <c r="K2213" s="24" t="e">
        <f t="shared" si="69"/>
        <v>#N/A</v>
      </c>
    </row>
    <row r="2214" spans="1:11" x14ac:dyDescent="0.3">
      <c r="A2214" s="1">
        <v>41007</v>
      </c>
      <c r="B2214" t="s">
        <v>3721</v>
      </c>
      <c r="C2214" t="s">
        <v>3722</v>
      </c>
      <c r="D2214" s="3">
        <v>37039</v>
      </c>
      <c r="E2214" s="26">
        <v>829.05</v>
      </c>
      <c r="F2214" s="26">
        <f t="shared" si="68"/>
        <v>44.676436885591947</v>
      </c>
      <c r="G2214" s="21">
        <f>IF(F2214&lt;=86,Spectrum.Pricing.Table!$C$8, IF(F2214&lt;=499,Spectrum.Pricing.Table!$C$9,IF(F2214&lt;=999,Spectrum.Pricing.Table!$C$10,IF(F2214&gt;1000,Spectrum.Pricing.Table!$C$11))))</f>
        <v>0</v>
      </c>
      <c r="H2214" s="22" t="e">
        <f>VLOOKUP(G2214,Spectrum.Pricing.Table!$C$7:$H$11,3,0)</f>
        <v>#N/A</v>
      </c>
      <c r="I2214" s="28" t="e">
        <f>VLOOKUP(G2214,Spectrum.Pricing.Table!$C$7:$H$11,4,0)</f>
        <v>#N/A</v>
      </c>
      <c r="J2214" s="26">
        <v>70</v>
      </c>
      <c r="K2214" s="24" t="e">
        <f t="shared" si="69"/>
        <v>#N/A</v>
      </c>
    </row>
    <row r="2215" spans="1:11" x14ac:dyDescent="0.3">
      <c r="A2215" s="1">
        <v>41009</v>
      </c>
      <c r="B2215" t="s">
        <v>3723</v>
      </c>
      <c r="C2215" t="s">
        <v>268</v>
      </c>
      <c r="D2215" s="3">
        <v>49351</v>
      </c>
      <c r="E2215" s="26">
        <v>657.36</v>
      </c>
      <c r="F2215" s="26">
        <f t="shared" si="68"/>
        <v>75.074540586588782</v>
      </c>
      <c r="G2215" s="21">
        <f>IF(F2215&lt;=86,Spectrum.Pricing.Table!$C$8, IF(F2215&lt;=499,Spectrum.Pricing.Table!$C$9,IF(F2215&lt;=999,Spectrum.Pricing.Table!$C$10,IF(F2215&gt;1000,Spectrum.Pricing.Table!$C$11))))</f>
        <v>0</v>
      </c>
      <c r="H2215" s="22" t="e">
        <f>VLOOKUP(G2215,Spectrum.Pricing.Table!$C$7:$H$11,3,0)</f>
        <v>#N/A</v>
      </c>
      <c r="I2215" s="28" t="e">
        <f>VLOOKUP(G2215,Spectrum.Pricing.Table!$C$7:$H$11,4,0)</f>
        <v>#N/A</v>
      </c>
      <c r="J2215" s="26">
        <v>70</v>
      </c>
      <c r="K2215" s="24" t="e">
        <f t="shared" si="69"/>
        <v>#N/A</v>
      </c>
    </row>
    <row r="2216" spans="1:11" x14ac:dyDescent="0.3">
      <c r="A2216" s="1">
        <v>41011</v>
      </c>
      <c r="B2216" t="s">
        <v>3724</v>
      </c>
      <c r="C2216" t="s">
        <v>3004</v>
      </c>
      <c r="D2216" s="3">
        <v>63043</v>
      </c>
      <c r="E2216" s="26">
        <v>1596.17</v>
      </c>
      <c r="F2216" s="26">
        <f t="shared" si="68"/>
        <v>39.496419554308126</v>
      </c>
      <c r="G2216" s="21">
        <f>IF(F2216&lt;=86,Spectrum.Pricing.Table!$C$8, IF(F2216&lt;=499,Spectrum.Pricing.Table!$C$9,IF(F2216&lt;=999,Spectrum.Pricing.Table!$C$10,IF(F2216&gt;1000,Spectrum.Pricing.Table!$C$11))))</f>
        <v>0</v>
      </c>
      <c r="H2216" s="22" t="e">
        <f>VLOOKUP(G2216,Spectrum.Pricing.Table!$C$7:$H$11,3,0)</f>
        <v>#N/A</v>
      </c>
      <c r="I2216" s="28" t="e">
        <f>VLOOKUP(G2216,Spectrum.Pricing.Table!$C$7:$H$11,4,0)</f>
        <v>#N/A</v>
      </c>
      <c r="J2216" s="26">
        <v>70</v>
      </c>
      <c r="K2216" s="24" t="e">
        <f t="shared" si="69"/>
        <v>#N/A</v>
      </c>
    </row>
    <row r="2217" spans="1:11" x14ac:dyDescent="0.3">
      <c r="A2217" s="1">
        <v>41013</v>
      </c>
      <c r="B2217" t="s">
        <v>3725</v>
      </c>
      <c r="C2217" t="s">
        <v>3726</v>
      </c>
      <c r="D2217" s="3">
        <v>20978</v>
      </c>
      <c r="E2217" s="26">
        <v>2979.09</v>
      </c>
      <c r="F2217" s="26">
        <f t="shared" si="68"/>
        <v>7.0417476477716345</v>
      </c>
      <c r="G2217" s="21">
        <f>IF(F2217&lt;=86,Spectrum.Pricing.Table!$C$8, IF(F2217&lt;=499,Spectrum.Pricing.Table!$C$9,IF(F2217&lt;=999,Spectrum.Pricing.Table!$C$10,IF(F2217&gt;1000,Spectrum.Pricing.Table!$C$11))))</f>
        <v>0</v>
      </c>
      <c r="H2217" s="22" t="e">
        <f>VLOOKUP(G2217,Spectrum.Pricing.Table!$C$7:$H$11,3,0)</f>
        <v>#N/A</v>
      </c>
      <c r="I2217" s="28" t="e">
        <f>VLOOKUP(G2217,Spectrum.Pricing.Table!$C$7:$H$11,4,0)</f>
        <v>#N/A</v>
      </c>
      <c r="J2217" s="26">
        <v>70</v>
      </c>
      <c r="K2217" s="24" t="e">
        <f t="shared" si="69"/>
        <v>#N/A</v>
      </c>
    </row>
    <row r="2218" spans="1:11" x14ac:dyDescent="0.3">
      <c r="A2218" s="1">
        <v>41015</v>
      </c>
      <c r="B2218" t="s">
        <v>3727</v>
      </c>
      <c r="C2218" t="s">
        <v>3068</v>
      </c>
      <c r="D2218" s="3">
        <v>22364</v>
      </c>
      <c r="E2218" s="26">
        <v>1627.46</v>
      </c>
      <c r="F2218" s="26">
        <f t="shared" si="68"/>
        <v>13.7416587811682</v>
      </c>
      <c r="G2218" s="21">
        <f>IF(F2218&lt;=86,Spectrum.Pricing.Table!$C$8, IF(F2218&lt;=499,Spectrum.Pricing.Table!$C$9,IF(F2218&lt;=999,Spectrum.Pricing.Table!$C$10,IF(F2218&gt;1000,Spectrum.Pricing.Table!$C$11))))</f>
        <v>0</v>
      </c>
      <c r="H2218" s="22" t="e">
        <f>VLOOKUP(G2218,Spectrum.Pricing.Table!$C$7:$H$11,3,0)</f>
        <v>#N/A</v>
      </c>
      <c r="I2218" s="28" t="e">
        <f>VLOOKUP(G2218,Spectrum.Pricing.Table!$C$7:$H$11,4,0)</f>
        <v>#N/A</v>
      </c>
      <c r="J2218" s="26">
        <v>70</v>
      </c>
      <c r="K2218" s="24" t="e">
        <f t="shared" si="69"/>
        <v>#N/A</v>
      </c>
    </row>
    <row r="2219" spans="1:11" x14ac:dyDescent="0.3">
      <c r="A2219" s="1">
        <v>41017</v>
      </c>
      <c r="B2219" t="s">
        <v>3728</v>
      </c>
      <c r="C2219" t="s">
        <v>3729</v>
      </c>
      <c r="D2219" s="3">
        <v>157733</v>
      </c>
      <c r="E2219" s="26">
        <v>3018.19</v>
      </c>
      <c r="F2219" s="26">
        <f t="shared" si="68"/>
        <v>52.260792064117901</v>
      </c>
      <c r="G2219" s="21">
        <f>IF(F2219&lt;=86,Spectrum.Pricing.Table!$C$8, IF(F2219&lt;=499,Spectrum.Pricing.Table!$C$9,IF(F2219&lt;=999,Spectrum.Pricing.Table!$C$10,IF(F2219&gt;1000,Spectrum.Pricing.Table!$C$11))))</f>
        <v>0</v>
      </c>
      <c r="H2219" s="22" t="e">
        <f>VLOOKUP(G2219,Spectrum.Pricing.Table!$C$7:$H$11,3,0)</f>
        <v>#N/A</v>
      </c>
      <c r="I2219" s="28" t="e">
        <f>VLOOKUP(G2219,Spectrum.Pricing.Table!$C$7:$H$11,4,0)</f>
        <v>#N/A</v>
      </c>
      <c r="J2219" s="26">
        <v>70</v>
      </c>
      <c r="K2219" s="24" t="e">
        <f t="shared" si="69"/>
        <v>#N/A</v>
      </c>
    </row>
    <row r="2220" spans="1:11" x14ac:dyDescent="0.3">
      <c r="A2220" s="1">
        <v>41019</v>
      </c>
      <c r="B2220" t="s">
        <v>3730</v>
      </c>
      <c r="C2220" t="s">
        <v>534</v>
      </c>
      <c r="D2220" s="3">
        <v>107667</v>
      </c>
      <c r="E2220" s="26">
        <v>5036.07</v>
      </c>
      <c r="F2220" s="26">
        <f t="shared" si="68"/>
        <v>21.379170662838288</v>
      </c>
      <c r="G2220" s="21">
        <f>IF(F2220&lt;=86,Spectrum.Pricing.Table!$C$8, IF(F2220&lt;=499,Spectrum.Pricing.Table!$C$9,IF(F2220&lt;=999,Spectrum.Pricing.Table!$C$10,IF(F2220&gt;1000,Spectrum.Pricing.Table!$C$11))))</f>
        <v>0</v>
      </c>
      <c r="H2220" s="22" t="e">
        <f>VLOOKUP(G2220,Spectrum.Pricing.Table!$C$7:$H$11,3,0)</f>
        <v>#N/A</v>
      </c>
      <c r="I2220" s="28" t="e">
        <f>VLOOKUP(G2220,Spectrum.Pricing.Table!$C$7:$H$11,4,0)</f>
        <v>#N/A</v>
      </c>
      <c r="J2220" s="26">
        <v>70</v>
      </c>
      <c r="K2220" s="24" t="e">
        <f t="shared" si="69"/>
        <v>#N/A</v>
      </c>
    </row>
    <row r="2221" spans="1:11" x14ac:dyDescent="0.3">
      <c r="A2221" s="1">
        <v>41021</v>
      </c>
      <c r="B2221" t="s">
        <v>3731</v>
      </c>
      <c r="C2221" t="s">
        <v>3732</v>
      </c>
      <c r="D2221" s="3">
        <v>1871</v>
      </c>
      <c r="E2221" s="26">
        <v>1204.81</v>
      </c>
      <c r="F2221" s="26">
        <f t="shared" si="68"/>
        <v>1.5529419576530741</v>
      </c>
      <c r="G2221" s="21">
        <f>IF(F2221&lt;=86,Spectrum.Pricing.Table!$C$8, IF(F2221&lt;=499,Spectrum.Pricing.Table!$C$9,IF(F2221&lt;=999,Spectrum.Pricing.Table!$C$10,IF(F2221&gt;1000,Spectrum.Pricing.Table!$C$11))))</f>
        <v>0</v>
      </c>
      <c r="H2221" s="22" t="e">
        <f>VLOOKUP(G2221,Spectrum.Pricing.Table!$C$7:$H$11,3,0)</f>
        <v>#N/A</v>
      </c>
      <c r="I2221" s="28" t="e">
        <f>VLOOKUP(G2221,Spectrum.Pricing.Table!$C$7:$H$11,4,0)</f>
        <v>#N/A</v>
      </c>
      <c r="J2221" s="26">
        <v>70</v>
      </c>
      <c r="K2221" s="24" t="e">
        <f t="shared" si="69"/>
        <v>#N/A</v>
      </c>
    </row>
    <row r="2222" spans="1:11" x14ac:dyDescent="0.3">
      <c r="A2222" s="1">
        <v>41023</v>
      </c>
      <c r="B2222" t="s">
        <v>3733</v>
      </c>
      <c r="C2222" t="s">
        <v>292</v>
      </c>
      <c r="D2222" s="3">
        <v>7445</v>
      </c>
      <c r="E2222" s="26">
        <v>4528.54</v>
      </c>
      <c r="F2222" s="26">
        <f t="shared" si="68"/>
        <v>1.6440177187349565</v>
      </c>
      <c r="G2222" s="21">
        <f>IF(F2222&lt;=86,Spectrum.Pricing.Table!$C$8, IF(F2222&lt;=499,Spectrum.Pricing.Table!$C$9,IF(F2222&lt;=999,Spectrum.Pricing.Table!$C$10,IF(F2222&gt;1000,Spectrum.Pricing.Table!$C$11))))</f>
        <v>0</v>
      </c>
      <c r="H2222" s="22" t="e">
        <f>VLOOKUP(G2222,Spectrum.Pricing.Table!$C$7:$H$11,3,0)</f>
        <v>#N/A</v>
      </c>
      <c r="I2222" s="28" t="e">
        <f>VLOOKUP(G2222,Spectrum.Pricing.Table!$C$7:$H$11,4,0)</f>
        <v>#N/A</v>
      </c>
      <c r="J2222" s="26">
        <v>70</v>
      </c>
      <c r="K2222" s="24" t="e">
        <f t="shared" si="69"/>
        <v>#N/A</v>
      </c>
    </row>
    <row r="2223" spans="1:11" x14ac:dyDescent="0.3">
      <c r="A2223" s="1">
        <v>41025</v>
      </c>
      <c r="B2223" t="s">
        <v>3734</v>
      </c>
      <c r="C2223" t="s">
        <v>3735</v>
      </c>
      <c r="D2223" s="3">
        <v>7422</v>
      </c>
      <c r="E2223" s="26">
        <v>10133.17</v>
      </c>
      <c r="F2223" s="26">
        <f t="shared" si="68"/>
        <v>0.73244601639960638</v>
      </c>
      <c r="G2223" s="21">
        <f>IF(F2223&lt;=86,Spectrum.Pricing.Table!$C$8, IF(F2223&lt;=499,Spectrum.Pricing.Table!$C$9,IF(F2223&lt;=999,Spectrum.Pricing.Table!$C$10,IF(F2223&gt;1000,Spectrum.Pricing.Table!$C$11))))</f>
        <v>0</v>
      </c>
      <c r="H2223" s="22" t="e">
        <f>VLOOKUP(G2223,Spectrum.Pricing.Table!$C$7:$H$11,3,0)</f>
        <v>#N/A</v>
      </c>
      <c r="I2223" s="28" t="e">
        <f>VLOOKUP(G2223,Spectrum.Pricing.Table!$C$7:$H$11,4,0)</f>
        <v>#N/A</v>
      </c>
      <c r="J2223" s="26">
        <v>70</v>
      </c>
      <c r="K2223" s="24" t="e">
        <f t="shared" si="69"/>
        <v>#N/A</v>
      </c>
    </row>
    <row r="2224" spans="1:11" x14ac:dyDescent="0.3">
      <c r="A2224" s="1">
        <v>41027</v>
      </c>
      <c r="B2224" t="s">
        <v>3736</v>
      </c>
      <c r="C2224" t="s">
        <v>3737</v>
      </c>
      <c r="D2224" s="3">
        <v>22346</v>
      </c>
      <c r="E2224" s="26">
        <v>521.95000000000005</v>
      </c>
      <c r="F2224" s="26">
        <f t="shared" si="68"/>
        <v>42.812529935817601</v>
      </c>
      <c r="G2224" s="21">
        <f>IF(F2224&lt;=86,Spectrum.Pricing.Table!$C$8, IF(F2224&lt;=499,Spectrum.Pricing.Table!$C$9,IF(F2224&lt;=999,Spectrum.Pricing.Table!$C$10,IF(F2224&gt;1000,Spectrum.Pricing.Table!$C$11))))</f>
        <v>0</v>
      </c>
      <c r="H2224" s="22" t="e">
        <f>VLOOKUP(G2224,Spectrum.Pricing.Table!$C$7:$H$11,3,0)</f>
        <v>#N/A</v>
      </c>
      <c r="I2224" s="28" t="e">
        <f>VLOOKUP(G2224,Spectrum.Pricing.Table!$C$7:$H$11,4,0)</f>
        <v>#N/A</v>
      </c>
      <c r="J2224" s="26">
        <v>70</v>
      </c>
      <c r="K2224" s="24" t="e">
        <f t="shared" si="69"/>
        <v>#N/A</v>
      </c>
    </row>
    <row r="2225" spans="1:11" x14ac:dyDescent="0.3">
      <c r="A2225" s="1">
        <v>41029</v>
      </c>
      <c r="B2225" t="s">
        <v>3738</v>
      </c>
      <c r="C2225" t="s">
        <v>81</v>
      </c>
      <c r="D2225" s="3">
        <v>203206</v>
      </c>
      <c r="E2225" s="26">
        <v>2783.55</v>
      </c>
      <c r="F2225" s="26">
        <f t="shared" si="68"/>
        <v>73.002460886278314</v>
      </c>
      <c r="G2225" s="21">
        <f>IF(F2225&lt;=86,Spectrum.Pricing.Table!$C$8, IF(F2225&lt;=499,Spectrum.Pricing.Table!$C$9,IF(F2225&lt;=999,Spectrum.Pricing.Table!$C$10,IF(F2225&gt;1000,Spectrum.Pricing.Table!$C$11))))</f>
        <v>0</v>
      </c>
      <c r="H2225" s="22" t="e">
        <f>VLOOKUP(G2225,Spectrum.Pricing.Table!$C$7:$H$11,3,0)</f>
        <v>#N/A</v>
      </c>
      <c r="I2225" s="28" t="e">
        <f>VLOOKUP(G2225,Spectrum.Pricing.Table!$C$7:$H$11,4,0)</f>
        <v>#N/A</v>
      </c>
      <c r="J2225" s="26">
        <v>70</v>
      </c>
      <c r="K2225" s="24" t="e">
        <f t="shared" si="69"/>
        <v>#N/A</v>
      </c>
    </row>
    <row r="2226" spans="1:11" x14ac:dyDescent="0.3">
      <c r="A2226" s="1">
        <v>41031</v>
      </c>
      <c r="B2226" t="s">
        <v>3739</v>
      </c>
      <c r="C2226" t="s">
        <v>83</v>
      </c>
      <c r="D2226" s="3">
        <v>21720</v>
      </c>
      <c r="E2226" s="26">
        <v>1780.78</v>
      </c>
      <c r="F2226" s="26">
        <f t="shared" si="68"/>
        <v>12.196902480935321</v>
      </c>
      <c r="G2226" s="21">
        <f>IF(F2226&lt;=86,Spectrum.Pricing.Table!$C$8, IF(F2226&lt;=499,Spectrum.Pricing.Table!$C$9,IF(F2226&lt;=999,Spectrum.Pricing.Table!$C$10,IF(F2226&gt;1000,Spectrum.Pricing.Table!$C$11))))</f>
        <v>0</v>
      </c>
      <c r="H2226" s="22" t="e">
        <f>VLOOKUP(G2226,Spectrum.Pricing.Table!$C$7:$H$11,3,0)</f>
        <v>#N/A</v>
      </c>
      <c r="I2226" s="28" t="e">
        <f>VLOOKUP(G2226,Spectrum.Pricing.Table!$C$7:$H$11,4,0)</f>
        <v>#N/A</v>
      </c>
      <c r="J2226" s="26">
        <v>70</v>
      </c>
      <c r="K2226" s="24" t="e">
        <f t="shared" si="69"/>
        <v>#N/A</v>
      </c>
    </row>
    <row r="2227" spans="1:11" x14ac:dyDescent="0.3">
      <c r="A2227" s="1">
        <v>41033</v>
      </c>
      <c r="B2227" t="s">
        <v>3740</v>
      </c>
      <c r="C2227" t="s">
        <v>3741</v>
      </c>
      <c r="D2227" s="3">
        <v>82713</v>
      </c>
      <c r="E2227" s="26">
        <v>1639.67</v>
      </c>
      <c r="F2227" s="26">
        <f t="shared" si="68"/>
        <v>50.444906597059159</v>
      </c>
      <c r="G2227" s="21">
        <f>IF(F2227&lt;=86,Spectrum.Pricing.Table!$C$8, IF(F2227&lt;=499,Spectrum.Pricing.Table!$C$9,IF(F2227&lt;=999,Spectrum.Pricing.Table!$C$10,IF(F2227&gt;1000,Spectrum.Pricing.Table!$C$11))))</f>
        <v>0</v>
      </c>
      <c r="H2227" s="22" t="e">
        <f>VLOOKUP(G2227,Spectrum.Pricing.Table!$C$7:$H$11,3,0)</f>
        <v>#N/A</v>
      </c>
      <c r="I2227" s="28" t="e">
        <f>VLOOKUP(G2227,Spectrum.Pricing.Table!$C$7:$H$11,4,0)</f>
        <v>#N/A</v>
      </c>
      <c r="J2227" s="26">
        <v>70</v>
      </c>
      <c r="K2227" s="24" t="e">
        <f t="shared" si="69"/>
        <v>#N/A</v>
      </c>
    </row>
    <row r="2228" spans="1:11" x14ac:dyDescent="0.3">
      <c r="A2228" s="1">
        <v>41035</v>
      </c>
      <c r="B2228" t="s">
        <v>3742</v>
      </c>
      <c r="C2228" t="s">
        <v>3743</v>
      </c>
      <c r="D2228" s="3">
        <v>66380</v>
      </c>
      <c r="E2228" s="26">
        <v>5941.05</v>
      </c>
      <c r="F2228" s="26">
        <f t="shared" si="68"/>
        <v>11.173109130540897</v>
      </c>
      <c r="G2228" s="21">
        <f>IF(F2228&lt;=86,Spectrum.Pricing.Table!$C$8, IF(F2228&lt;=499,Spectrum.Pricing.Table!$C$9,IF(F2228&lt;=999,Spectrum.Pricing.Table!$C$10,IF(F2228&gt;1000,Spectrum.Pricing.Table!$C$11))))</f>
        <v>0</v>
      </c>
      <c r="H2228" s="22" t="e">
        <f>VLOOKUP(G2228,Spectrum.Pricing.Table!$C$7:$H$11,3,0)</f>
        <v>#N/A</v>
      </c>
      <c r="I2228" s="28" t="e">
        <f>VLOOKUP(G2228,Spectrum.Pricing.Table!$C$7:$H$11,4,0)</f>
        <v>#N/A</v>
      </c>
      <c r="J2228" s="26">
        <v>70</v>
      </c>
      <c r="K2228" s="24" t="e">
        <f t="shared" si="69"/>
        <v>#N/A</v>
      </c>
    </row>
    <row r="2229" spans="1:11" x14ac:dyDescent="0.3">
      <c r="A2229" s="1">
        <v>41037</v>
      </c>
      <c r="B2229" t="s">
        <v>3744</v>
      </c>
      <c r="C2229" t="s">
        <v>412</v>
      </c>
      <c r="D2229" s="3">
        <v>7895</v>
      </c>
      <c r="E2229" s="26">
        <v>8138.98</v>
      </c>
      <c r="F2229" s="26">
        <f t="shared" si="68"/>
        <v>0.97002327072925609</v>
      </c>
      <c r="G2229" s="21">
        <f>IF(F2229&lt;=86,Spectrum.Pricing.Table!$C$8, IF(F2229&lt;=499,Spectrum.Pricing.Table!$C$9,IF(F2229&lt;=999,Spectrum.Pricing.Table!$C$10,IF(F2229&gt;1000,Spectrum.Pricing.Table!$C$11))))</f>
        <v>0</v>
      </c>
      <c r="H2229" s="22" t="e">
        <f>VLOOKUP(G2229,Spectrum.Pricing.Table!$C$7:$H$11,3,0)</f>
        <v>#N/A</v>
      </c>
      <c r="I2229" s="28" t="e">
        <f>VLOOKUP(G2229,Spectrum.Pricing.Table!$C$7:$H$11,4,0)</f>
        <v>#N/A</v>
      </c>
      <c r="J2229" s="26">
        <v>70</v>
      </c>
      <c r="K2229" s="24" t="e">
        <f t="shared" si="69"/>
        <v>#N/A</v>
      </c>
    </row>
    <row r="2230" spans="1:11" x14ac:dyDescent="0.3">
      <c r="A2230" s="1">
        <v>41039</v>
      </c>
      <c r="B2230" t="s">
        <v>3745</v>
      </c>
      <c r="C2230" t="s">
        <v>1659</v>
      </c>
      <c r="D2230" s="3">
        <v>351715</v>
      </c>
      <c r="E2230" s="26">
        <v>4553.12</v>
      </c>
      <c r="F2230" s="26">
        <f t="shared" si="68"/>
        <v>77.247030607583369</v>
      </c>
      <c r="G2230" s="21">
        <f>IF(F2230&lt;=86,Spectrum.Pricing.Table!$C$8, IF(F2230&lt;=499,Spectrum.Pricing.Table!$C$9,IF(F2230&lt;=999,Spectrum.Pricing.Table!$C$10,IF(F2230&gt;1000,Spectrum.Pricing.Table!$C$11))))</f>
        <v>0</v>
      </c>
      <c r="H2230" s="22" t="e">
        <f>VLOOKUP(G2230,Spectrum.Pricing.Table!$C$7:$H$11,3,0)</f>
        <v>#N/A</v>
      </c>
      <c r="I2230" s="28" t="e">
        <f>VLOOKUP(G2230,Spectrum.Pricing.Table!$C$7:$H$11,4,0)</f>
        <v>#N/A</v>
      </c>
      <c r="J2230" s="26">
        <v>70</v>
      </c>
      <c r="K2230" s="24" t="e">
        <f t="shared" si="69"/>
        <v>#N/A</v>
      </c>
    </row>
    <row r="2231" spans="1:11" x14ac:dyDescent="0.3">
      <c r="A2231" s="1">
        <v>41041</v>
      </c>
      <c r="B2231" t="s">
        <v>3746</v>
      </c>
      <c r="C2231" t="s">
        <v>313</v>
      </c>
      <c r="D2231" s="3">
        <v>46034</v>
      </c>
      <c r="E2231" s="26">
        <v>979.77</v>
      </c>
      <c r="F2231" s="26">
        <f t="shared" si="68"/>
        <v>46.984496361390939</v>
      </c>
      <c r="G2231" s="21">
        <f>IF(F2231&lt;=86,Spectrum.Pricing.Table!$C$8, IF(F2231&lt;=499,Spectrum.Pricing.Table!$C$9,IF(F2231&lt;=999,Spectrum.Pricing.Table!$C$10,IF(F2231&gt;1000,Spectrum.Pricing.Table!$C$11))))</f>
        <v>0</v>
      </c>
      <c r="H2231" s="22" t="e">
        <f>VLOOKUP(G2231,Spectrum.Pricing.Table!$C$7:$H$11,3,0)</f>
        <v>#N/A</v>
      </c>
      <c r="I2231" s="28" t="e">
        <f>VLOOKUP(G2231,Spectrum.Pricing.Table!$C$7:$H$11,4,0)</f>
        <v>#N/A</v>
      </c>
      <c r="J2231" s="26">
        <v>70</v>
      </c>
      <c r="K2231" s="24" t="e">
        <f t="shared" si="69"/>
        <v>#N/A</v>
      </c>
    </row>
    <row r="2232" spans="1:11" x14ac:dyDescent="0.3">
      <c r="A2232" s="1">
        <v>41043</v>
      </c>
      <c r="B2232" t="s">
        <v>3747</v>
      </c>
      <c r="C2232" t="s">
        <v>1511</v>
      </c>
      <c r="D2232" s="3">
        <v>116672</v>
      </c>
      <c r="E2232" s="26">
        <v>2290.13</v>
      </c>
      <c r="F2232" s="26">
        <f t="shared" si="68"/>
        <v>50.945579508586846</v>
      </c>
      <c r="G2232" s="21">
        <f>IF(F2232&lt;=86,Spectrum.Pricing.Table!$C$8, IF(F2232&lt;=499,Spectrum.Pricing.Table!$C$9,IF(F2232&lt;=999,Spectrum.Pricing.Table!$C$10,IF(F2232&gt;1000,Spectrum.Pricing.Table!$C$11))))</f>
        <v>0</v>
      </c>
      <c r="H2232" s="22" t="e">
        <f>VLOOKUP(G2232,Spectrum.Pricing.Table!$C$7:$H$11,3,0)</f>
        <v>#N/A</v>
      </c>
      <c r="I2232" s="28" t="e">
        <f>VLOOKUP(G2232,Spectrum.Pricing.Table!$C$7:$H$11,4,0)</f>
        <v>#N/A</v>
      </c>
      <c r="J2232" s="26">
        <v>70</v>
      </c>
      <c r="K2232" s="24" t="e">
        <f t="shared" si="69"/>
        <v>#N/A</v>
      </c>
    </row>
    <row r="2233" spans="1:11" x14ac:dyDescent="0.3">
      <c r="A2233" s="1">
        <v>41045</v>
      </c>
      <c r="B2233" t="s">
        <v>3748</v>
      </c>
      <c r="C2233" t="s">
        <v>3749</v>
      </c>
      <c r="D2233" s="3">
        <v>31313</v>
      </c>
      <c r="E2233" s="26">
        <v>9887.5300000000007</v>
      </c>
      <c r="F2233" s="26">
        <f t="shared" si="68"/>
        <v>3.166918330462714</v>
      </c>
      <c r="G2233" s="21">
        <f>IF(F2233&lt;=86,Spectrum.Pricing.Table!$C$8, IF(F2233&lt;=499,Spectrum.Pricing.Table!$C$9,IF(F2233&lt;=999,Spectrum.Pricing.Table!$C$10,IF(F2233&gt;1000,Spectrum.Pricing.Table!$C$11))))</f>
        <v>0</v>
      </c>
      <c r="H2233" s="22" t="e">
        <f>VLOOKUP(G2233,Spectrum.Pricing.Table!$C$7:$H$11,3,0)</f>
        <v>#N/A</v>
      </c>
      <c r="I2233" s="28" t="e">
        <f>VLOOKUP(G2233,Spectrum.Pricing.Table!$C$7:$H$11,4,0)</f>
        <v>#N/A</v>
      </c>
      <c r="J2233" s="26">
        <v>70</v>
      </c>
      <c r="K2233" s="24" t="e">
        <f t="shared" si="69"/>
        <v>#N/A</v>
      </c>
    </row>
    <row r="2234" spans="1:11" x14ac:dyDescent="0.3">
      <c r="A2234" s="1">
        <v>41047</v>
      </c>
      <c r="B2234" t="s">
        <v>3750</v>
      </c>
      <c r="C2234" t="s">
        <v>105</v>
      </c>
      <c r="D2234" s="3">
        <v>315335</v>
      </c>
      <c r="E2234" s="26">
        <v>1182.33</v>
      </c>
      <c r="F2234" s="26">
        <f t="shared" si="68"/>
        <v>266.70641868175551</v>
      </c>
      <c r="G2234" s="21">
        <f>IF(F2234&lt;=86,Spectrum.Pricing.Table!$C$8, IF(F2234&lt;=499,Spectrum.Pricing.Table!$C$9,IF(F2234&lt;=999,Spectrum.Pricing.Table!$C$10,IF(F2234&gt;1000,Spectrum.Pricing.Table!$C$11))))</f>
        <v>0</v>
      </c>
      <c r="H2234" s="22" t="e">
        <f>VLOOKUP(G2234,Spectrum.Pricing.Table!$C$7:$H$11,3,0)</f>
        <v>#N/A</v>
      </c>
      <c r="I2234" s="28" t="e">
        <f>VLOOKUP(G2234,Spectrum.Pricing.Table!$C$7:$H$11,4,0)</f>
        <v>#N/A</v>
      </c>
      <c r="J2234" s="26">
        <v>70</v>
      </c>
      <c r="K2234" s="24" t="e">
        <f t="shared" si="69"/>
        <v>#N/A</v>
      </c>
    </row>
    <row r="2235" spans="1:11" x14ac:dyDescent="0.3">
      <c r="A2235" s="1">
        <v>41049</v>
      </c>
      <c r="B2235" t="s">
        <v>3751</v>
      </c>
      <c r="C2235" t="s">
        <v>3550</v>
      </c>
      <c r="D2235" s="3">
        <v>11173</v>
      </c>
      <c r="E2235" s="26">
        <v>2031.61</v>
      </c>
      <c r="F2235" s="26">
        <f t="shared" si="68"/>
        <v>5.4995791515103791</v>
      </c>
      <c r="G2235" s="21">
        <f>IF(F2235&lt;=86,Spectrum.Pricing.Table!$C$8, IF(F2235&lt;=499,Spectrum.Pricing.Table!$C$9,IF(F2235&lt;=999,Spectrum.Pricing.Table!$C$10,IF(F2235&gt;1000,Spectrum.Pricing.Table!$C$11))))</f>
        <v>0</v>
      </c>
      <c r="H2235" s="22" t="e">
        <f>VLOOKUP(G2235,Spectrum.Pricing.Table!$C$7:$H$11,3,0)</f>
        <v>#N/A</v>
      </c>
      <c r="I2235" s="28" t="e">
        <f>VLOOKUP(G2235,Spectrum.Pricing.Table!$C$7:$H$11,4,0)</f>
        <v>#N/A</v>
      </c>
      <c r="J2235" s="26">
        <v>70</v>
      </c>
      <c r="K2235" s="24" t="e">
        <f t="shared" si="69"/>
        <v>#N/A</v>
      </c>
    </row>
    <row r="2236" spans="1:11" x14ac:dyDescent="0.3">
      <c r="A2236" s="1">
        <v>41051</v>
      </c>
      <c r="B2236" t="s">
        <v>3752</v>
      </c>
      <c r="C2236" t="s">
        <v>3753</v>
      </c>
      <c r="D2236" s="3">
        <v>735334</v>
      </c>
      <c r="E2236" s="26">
        <v>431.3</v>
      </c>
      <c r="F2236" s="26">
        <f t="shared" si="68"/>
        <v>1704.9246464178066</v>
      </c>
      <c r="G2236" s="21">
        <f>IF(F2236&lt;=86,Spectrum.Pricing.Table!$C$8, IF(F2236&lt;=499,Spectrum.Pricing.Table!$C$9,IF(F2236&lt;=999,Spectrum.Pricing.Table!$C$10,IF(F2236&gt;1000,Spectrum.Pricing.Table!$C$11))))</f>
        <v>0</v>
      </c>
      <c r="H2236" s="22" t="e">
        <f>VLOOKUP(G2236,Spectrum.Pricing.Table!$C$7:$H$11,3,0)</f>
        <v>#N/A</v>
      </c>
      <c r="I2236" s="28" t="e">
        <f>VLOOKUP(G2236,Spectrum.Pricing.Table!$C$7:$H$11,4,0)</f>
        <v>#N/A</v>
      </c>
      <c r="J2236" s="26">
        <v>70</v>
      </c>
      <c r="K2236" s="24" t="e">
        <f t="shared" si="69"/>
        <v>#N/A</v>
      </c>
    </row>
    <row r="2237" spans="1:11" x14ac:dyDescent="0.3">
      <c r="A2237" s="1">
        <v>41053</v>
      </c>
      <c r="B2237" t="s">
        <v>3754</v>
      </c>
      <c r="C2237" t="s">
        <v>342</v>
      </c>
      <c r="D2237" s="3">
        <v>75403</v>
      </c>
      <c r="E2237" s="26">
        <v>740.79</v>
      </c>
      <c r="F2237" s="26">
        <f t="shared" si="68"/>
        <v>101.7872811458038</v>
      </c>
      <c r="G2237" s="21">
        <f>IF(F2237&lt;=86,Spectrum.Pricing.Table!$C$8, IF(F2237&lt;=499,Spectrum.Pricing.Table!$C$9,IF(F2237&lt;=999,Spectrum.Pricing.Table!$C$10,IF(F2237&gt;1000,Spectrum.Pricing.Table!$C$11))))</f>
        <v>0</v>
      </c>
      <c r="H2237" s="22" t="e">
        <f>VLOOKUP(G2237,Spectrum.Pricing.Table!$C$7:$H$11,3,0)</f>
        <v>#N/A</v>
      </c>
      <c r="I2237" s="28" t="e">
        <f>VLOOKUP(G2237,Spectrum.Pricing.Table!$C$7:$H$11,4,0)</f>
        <v>#N/A</v>
      </c>
      <c r="J2237" s="26">
        <v>70</v>
      </c>
      <c r="K2237" s="24" t="e">
        <f t="shared" si="69"/>
        <v>#N/A</v>
      </c>
    </row>
    <row r="2238" spans="1:11" x14ac:dyDescent="0.3">
      <c r="A2238" s="1">
        <v>41055</v>
      </c>
      <c r="B2238" t="s">
        <v>3755</v>
      </c>
      <c r="C2238" t="s">
        <v>1724</v>
      </c>
      <c r="D2238" s="3">
        <v>1765</v>
      </c>
      <c r="E2238" s="26">
        <v>823.69</v>
      </c>
      <c r="F2238" s="26">
        <f t="shared" si="68"/>
        <v>2.1427964404084059</v>
      </c>
      <c r="G2238" s="21">
        <f>IF(F2238&lt;=86,Spectrum.Pricing.Table!$C$8, IF(F2238&lt;=499,Spectrum.Pricing.Table!$C$9,IF(F2238&lt;=999,Spectrum.Pricing.Table!$C$10,IF(F2238&gt;1000,Spectrum.Pricing.Table!$C$11))))</f>
        <v>0</v>
      </c>
      <c r="H2238" s="22" t="e">
        <f>VLOOKUP(G2238,Spectrum.Pricing.Table!$C$7:$H$11,3,0)</f>
        <v>#N/A</v>
      </c>
      <c r="I2238" s="28" t="e">
        <f>VLOOKUP(G2238,Spectrum.Pricing.Table!$C$7:$H$11,4,0)</f>
        <v>#N/A</v>
      </c>
      <c r="J2238" s="26">
        <v>70</v>
      </c>
      <c r="K2238" s="24" t="e">
        <f t="shared" si="69"/>
        <v>#N/A</v>
      </c>
    </row>
    <row r="2239" spans="1:11" x14ac:dyDescent="0.3">
      <c r="A2239" s="1">
        <v>41057</v>
      </c>
      <c r="B2239" t="s">
        <v>3756</v>
      </c>
      <c r="C2239" t="s">
        <v>3757</v>
      </c>
      <c r="D2239" s="3">
        <v>25250</v>
      </c>
      <c r="E2239" s="26">
        <v>1102.58</v>
      </c>
      <c r="F2239" s="26">
        <f t="shared" si="68"/>
        <v>22.900832592646339</v>
      </c>
      <c r="G2239" s="21">
        <f>IF(F2239&lt;=86,Spectrum.Pricing.Table!$C$8, IF(F2239&lt;=499,Spectrum.Pricing.Table!$C$9,IF(F2239&lt;=999,Spectrum.Pricing.Table!$C$10,IF(F2239&gt;1000,Spectrum.Pricing.Table!$C$11))))</f>
        <v>0</v>
      </c>
      <c r="H2239" s="22" t="e">
        <f>VLOOKUP(G2239,Spectrum.Pricing.Table!$C$7:$H$11,3,0)</f>
        <v>#N/A</v>
      </c>
      <c r="I2239" s="28" t="e">
        <f>VLOOKUP(G2239,Spectrum.Pricing.Table!$C$7:$H$11,4,0)</f>
        <v>#N/A</v>
      </c>
      <c r="J2239" s="26">
        <v>70</v>
      </c>
      <c r="K2239" s="24" t="e">
        <f t="shared" si="69"/>
        <v>#N/A</v>
      </c>
    </row>
    <row r="2240" spans="1:11" x14ac:dyDescent="0.3">
      <c r="A2240" s="1">
        <v>41059</v>
      </c>
      <c r="B2240" t="s">
        <v>3758</v>
      </c>
      <c r="C2240" t="s">
        <v>3759</v>
      </c>
      <c r="D2240" s="3">
        <v>75889</v>
      </c>
      <c r="E2240" s="26">
        <v>3215.51</v>
      </c>
      <c r="F2240" s="26">
        <f t="shared" si="68"/>
        <v>23.600921782236721</v>
      </c>
      <c r="G2240" s="21">
        <f>IF(F2240&lt;=86,Spectrum.Pricing.Table!$C$8, IF(F2240&lt;=499,Spectrum.Pricing.Table!$C$9,IF(F2240&lt;=999,Spectrum.Pricing.Table!$C$10,IF(F2240&gt;1000,Spectrum.Pricing.Table!$C$11))))</f>
        <v>0</v>
      </c>
      <c r="H2240" s="22" t="e">
        <f>VLOOKUP(G2240,Spectrum.Pricing.Table!$C$7:$H$11,3,0)</f>
        <v>#N/A</v>
      </c>
      <c r="I2240" s="28" t="e">
        <f>VLOOKUP(G2240,Spectrum.Pricing.Table!$C$7:$H$11,4,0)</f>
        <v>#N/A</v>
      </c>
      <c r="J2240" s="26">
        <v>70</v>
      </c>
      <c r="K2240" s="24" t="e">
        <f t="shared" si="69"/>
        <v>#N/A</v>
      </c>
    </row>
    <row r="2241" spans="1:11" x14ac:dyDescent="0.3">
      <c r="A2241" s="1">
        <v>41061</v>
      </c>
      <c r="B2241" t="s">
        <v>3760</v>
      </c>
      <c r="C2241" t="s">
        <v>367</v>
      </c>
      <c r="D2241" s="3">
        <v>25748</v>
      </c>
      <c r="E2241" s="26">
        <v>2036.61</v>
      </c>
      <c r="F2241" s="26">
        <f t="shared" si="68"/>
        <v>12.642577616725834</v>
      </c>
      <c r="G2241" s="21">
        <f>IF(F2241&lt;=86,Spectrum.Pricing.Table!$C$8, IF(F2241&lt;=499,Spectrum.Pricing.Table!$C$9,IF(F2241&lt;=999,Spectrum.Pricing.Table!$C$10,IF(F2241&gt;1000,Spectrum.Pricing.Table!$C$11))))</f>
        <v>0</v>
      </c>
      <c r="H2241" s="22" t="e">
        <f>VLOOKUP(G2241,Spectrum.Pricing.Table!$C$7:$H$11,3,0)</f>
        <v>#N/A</v>
      </c>
      <c r="I2241" s="28" t="e">
        <f>VLOOKUP(G2241,Spectrum.Pricing.Table!$C$7:$H$11,4,0)</f>
        <v>#N/A</v>
      </c>
      <c r="J2241" s="26">
        <v>70</v>
      </c>
      <c r="K2241" s="24" t="e">
        <f t="shared" si="69"/>
        <v>#N/A</v>
      </c>
    </row>
    <row r="2242" spans="1:11" x14ac:dyDescent="0.3">
      <c r="A2242" s="1">
        <v>41063</v>
      </c>
      <c r="B2242" t="s">
        <v>3761</v>
      </c>
      <c r="C2242" t="s">
        <v>3762</v>
      </c>
      <c r="D2242" s="3">
        <v>7008</v>
      </c>
      <c r="E2242" s="26">
        <v>3146.19</v>
      </c>
      <c r="F2242" s="26">
        <f t="shared" ref="F2242:F2305" si="70">D2242/E2242</f>
        <v>2.2274560659082892</v>
      </c>
      <c r="G2242" s="21">
        <f>IF(F2242&lt;=86,Spectrum.Pricing.Table!$C$8, IF(F2242&lt;=499,Spectrum.Pricing.Table!$C$9,IF(F2242&lt;=999,Spectrum.Pricing.Table!$C$10,IF(F2242&gt;1000,Spectrum.Pricing.Table!$C$11))))</f>
        <v>0</v>
      </c>
      <c r="H2242" s="22" t="e">
        <f>VLOOKUP(G2242,Spectrum.Pricing.Table!$C$7:$H$11,3,0)</f>
        <v>#N/A</v>
      </c>
      <c r="I2242" s="28" t="e">
        <f>VLOOKUP(G2242,Spectrum.Pricing.Table!$C$7:$H$11,4,0)</f>
        <v>#N/A</v>
      </c>
      <c r="J2242" s="26">
        <v>70</v>
      </c>
      <c r="K2242" s="24" t="e">
        <f t="shared" ref="K2242:K2305" si="71">D2242*I2242*J2242</f>
        <v>#N/A</v>
      </c>
    </row>
    <row r="2243" spans="1:11" x14ac:dyDescent="0.3">
      <c r="A2243" s="1">
        <v>41065</v>
      </c>
      <c r="B2243" t="s">
        <v>3763</v>
      </c>
      <c r="C2243" t="s">
        <v>3764</v>
      </c>
      <c r="D2243" s="3">
        <v>25213</v>
      </c>
      <c r="E2243" s="26">
        <v>2381.52</v>
      </c>
      <c r="F2243" s="26">
        <f t="shared" si="70"/>
        <v>10.586936074439853</v>
      </c>
      <c r="G2243" s="21">
        <f>IF(F2243&lt;=86,Spectrum.Pricing.Table!$C$8, IF(F2243&lt;=499,Spectrum.Pricing.Table!$C$9,IF(F2243&lt;=999,Spectrum.Pricing.Table!$C$10,IF(F2243&gt;1000,Spectrum.Pricing.Table!$C$11))))</f>
        <v>0</v>
      </c>
      <c r="H2243" s="22" t="e">
        <f>VLOOKUP(G2243,Spectrum.Pricing.Table!$C$7:$H$11,3,0)</f>
        <v>#N/A</v>
      </c>
      <c r="I2243" s="28" t="e">
        <f>VLOOKUP(G2243,Spectrum.Pricing.Table!$C$7:$H$11,4,0)</f>
        <v>#N/A</v>
      </c>
      <c r="J2243" s="26">
        <v>70</v>
      </c>
      <c r="K2243" s="24" t="e">
        <f t="shared" si="71"/>
        <v>#N/A</v>
      </c>
    </row>
    <row r="2244" spans="1:11" x14ac:dyDescent="0.3">
      <c r="A2244" s="1">
        <v>41067</v>
      </c>
      <c r="B2244" t="s">
        <v>3765</v>
      </c>
      <c r="C2244" t="s">
        <v>142</v>
      </c>
      <c r="D2244" s="3">
        <v>529710</v>
      </c>
      <c r="E2244" s="26">
        <v>724.23</v>
      </c>
      <c r="F2244" s="26">
        <f t="shared" si="70"/>
        <v>731.41129199287514</v>
      </c>
      <c r="G2244" s="21">
        <f>IF(F2244&lt;=86,Spectrum.Pricing.Table!$C$8, IF(F2244&lt;=499,Spectrum.Pricing.Table!$C$9,IF(F2244&lt;=999,Spectrum.Pricing.Table!$C$10,IF(F2244&gt;1000,Spectrum.Pricing.Table!$C$11))))</f>
        <v>0</v>
      </c>
      <c r="H2244" s="22" t="e">
        <f>VLOOKUP(G2244,Spectrum.Pricing.Table!$C$7:$H$11,3,0)</f>
        <v>#N/A</v>
      </c>
      <c r="I2244" s="28" t="e">
        <f>VLOOKUP(G2244,Spectrum.Pricing.Table!$C$7:$H$11,4,0)</f>
        <v>#N/A</v>
      </c>
      <c r="J2244" s="26">
        <v>70</v>
      </c>
      <c r="K2244" s="24" t="e">
        <f t="shared" si="71"/>
        <v>#N/A</v>
      </c>
    </row>
    <row r="2245" spans="1:11" x14ac:dyDescent="0.3">
      <c r="A2245" s="1">
        <v>41069</v>
      </c>
      <c r="B2245" t="s">
        <v>3766</v>
      </c>
      <c r="C2245" t="s">
        <v>1032</v>
      </c>
      <c r="D2245" s="3">
        <v>1441</v>
      </c>
      <c r="E2245" s="26">
        <v>1714.75</v>
      </c>
      <c r="F2245" s="26">
        <f t="shared" si="70"/>
        <v>0.84035573698789912</v>
      </c>
      <c r="G2245" s="21">
        <f>IF(F2245&lt;=86,Spectrum.Pricing.Table!$C$8, IF(F2245&lt;=499,Spectrum.Pricing.Table!$C$9,IF(F2245&lt;=999,Spectrum.Pricing.Table!$C$10,IF(F2245&gt;1000,Spectrum.Pricing.Table!$C$11))))</f>
        <v>0</v>
      </c>
      <c r="H2245" s="22" t="e">
        <f>VLOOKUP(G2245,Spectrum.Pricing.Table!$C$7:$H$11,3,0)</f>
        <v>#N/A</v>
      </c>
      <c r="I2245" s="28" t="e">
        <f>VLOOKUP(G2245,Spectrum.Pricing.Table!$C$7:$H$11,4,0)</f>
        <v>#N/A</v>
      </c>
      <c r="J2245" s="26">
        <v>70</v>
      </c>
      <c r="K2245" s="24" t="e">
        <f t="shared" si="71"/>
        <v>#N/A</v>
      </c>
    </row>
    <row r="2246" spans="1:11" x14ac:dyDescent="0.3">
      <c r="A2246" s="1">
        <v>41071</v>
      </c>
      <c r="B2246" t="s">
        <v>3767</v>
      </c>
      <c r="C2246" t="s">
        <v>3768</v>
      </c>
      <c r="D2246" s="3">
        <v>99193</v>
      </c>
      <c r="E2246" s="26">
        <v>715.86</v>
      </c>
      <c r="F2246" s="26">
        <f t="shared" si="70"/>
        <v>138.56480317380493</v>
      </c>
      <c r="G2246" s="21">
        <f>IF(F2246&lt;=86,Spectrum.Pricing.Table!$C$8, IF(F2246&lt;=499,Spectrum.Pricing.Table!$C$9,IF(F2246&lt;=999,Spectrum.Pricing.Table!$C$10,IF(F2246&gt;1000,Spectrum.Pricing.Table!$C$11))))</f>
        <v>0</v>
      </c>
      <c r="H2246" s="22" t="e">
        <f>VLOOKUP(G2246,Spectrum.Pricing.Table!$C$7:$H$11,3,0)</f>
        <v>#N/A</v>
      </c>
      <c r="I2246" s="28" t="e">
        <f>VLOOKUP(G2246,Spectrum.Pricing.Table!$C$7:$H$11,4,0)</f>
        <v>#N/A</v>
      </c>
      <c r="J2246" s="26">
        <v>70</v>
      </c>
      <c r="K2246" s="24" t="e">
        <f t="shared" si="71"/>
        <v>#N/A</v>
      </c>
    </row>
    <row r="2247" spans="1:11" x14ac:dyDescent="0.3">
      <c r="A2247" s="1">
        <v>42001</v>
      </c>
      <c r="B2247" t="s">
        <v>3771</v>
      </c>
      <c r="C2247" t="s">
        <v>496</v>
      </c>
      <c r="D2247" s="3">
        <v>101407</v>
      </c>
      <c r="E2247" s="26">
        <v>518.66999999999996</v>
      </c>
      <c r="F2247" s="26">
        <f t="shared" si="70"/>
        <v>195.51352497734592</v>
      </c>
      <c r="G2247" s="21">
        <f>IF(F2247&lt;=86,Spectrum.Pricing.Table!$C$8, IF(F2247&lt;=499,Spectrum.Pricing.Table!$C$9,IF(F2247&lt;=999,Spectrum.Pricing.Table!$C$10,IF(F2247&gt;1000,Spectrum.Pricing.Table!$C$11))))</f>
        <v>0</v>
      </c>
      <c r="H2247" s="22" t="e">
        <f>VLOOKUP(G2247,Spectrum.Pricing.Table!$C$7:$H$11,3,0)</f>
        <v>#N/A</v>
      </c>
      <c r="I2247" s="28" t="e">
        <f>VLOOKUP(G2247,Spectrum.Pricing.Table!$C$7:$H$11,4,0)</f>
        <v>#N/A</v>
      </c>
      <c r="J2247" s="26">
        <v>70</v>
      </c>
      <c r="K2247" s="24" t="e">
        <f t="shared" si="71"/>
        <v>#N/A</v>
      </c>
    </row>
    <row r="2248" spans="1:11" x14ac:dyDescent="0.3">
      <c r="A2248" s="1">
        <v>42003</v>
      </c>
      <c r="B2248" t="s">
        <v>3772</v>
      </c>
      <c r="C2248" t="s">
        <v>3773</v>
      </c>
      <c r="D2248" s="3">
        <v>1223348</v>
      </c>
      <c r="E2248" s="26">
        <v>730.07</v>
      </c>
      <c r="F2248" s="26">
        <f t="shared" si="70"/>
        <v>1675.6584985001437</v>
      </c>
      <c r="G2248" s="21">
        <f>IF(F2248&lt;=86,Spectrum.Pricing.Table!$C$8, IF(F2248&lt;=499,Spectrum.Pricing.Table!$C$9,IF(F2248&lt;=999,Spectrum.Pricing.Table!$C$10,IF(F2248&gt;1000,Spectrum.Pricing.Table!$C$11))))</f>
        <v>0</v>
      </c>
      <c r="H2248" s="22" t="e">
        <f>VLOOKUP(G2248,Spectrum.Pricing.Table!$C$7:$H$11,3,0)</f>
        <v>#N/A</v>
      </c>
      <c r="I2248" s="28" t="e">
        <f>VLOOKUP(G2248,Spectrum.Pricing.Table!$C$7:$H$11,4,0)</f>
        <v>#N/A</v>
      </c>
      <c r="J2248" s="26">
        <v>70</v>
      </c>
      <c r="K2248" s="24" t="e">
        <f t="shared" si="71"/>
        <v>#N/A</v>
      </c>
    </row>
    <row r="2249" spans="1:11" x14ac:dyDescent="0.3">
      <c r="A2249" s="1">
        <v>42005</v>
      </c>
      <c r="B2249" t="s">
        <v>3774</v>
      </c>
      <c r="C2249" t="s">
        <v>3775</v>
      </c>
      <c r="D2249" s="3">
        <v>68941</v>
      </c>
      <c r="E2249" s="26">
        <v>653.20000000000005</v>
      </c>
      <c r="F2249" s="26">
        <f t="shared" si="70"/>
        <v>105.54347826086956</v>
      </c>
      <c r="G2249" s="21">
        <f>IF(F2249&lt;=86,Spectrum.Pricing.Table!$C$8, IF(F2249&lt;=499,Spectrum.Pricing.Table!$C$9,IF(F2249&lt;=999,Spectrum.Pricing.Table!$C$10,IF(F2249&gt;1000,Spectrum.Pricing.Table!$C$11))))</f>
        <v>0</v>
      </c>
      <c r="H2249" s="22" t="e">
        <f>VLOOKUP(G2249,Spectrum.Pricing.Table!$C$7:$H$11,3,0)</f>
        <v>#N/A</v>
      </c>
      <c r="I2249" s="28" t="e">
        <f>VLOOKUP(G2249,Spectrum.Pricing.Table!$C$7:$H$11,4,0)</f>
        <v>#N/A</v>
      </c>
      <c r="J2249" s="26">
        <v>70</v>
      </c>
      <c r="K2249" s="24" t="e">
        <f t="shared" si="71"/>
        <v>#N/A</v>
      </c>
    </row>
    <row r="2250" spans="1:11" x14ac:dyDescent="0.3">
      <c r="A2250" s="1">
        <v>42007</v>
      </c>
      <c r="B2250" t="s">
        <v>3776</v>
      </c>
      <c r="C2250" t="s">
        <v>3602</v>
      </c>
      <c r="D2250" s="3">
        <v>170539</v>
      </c>
      <c r="E2250" s="26">
        <v>434.71</v>
      </c>
      <c r="F2250" s="26">
        <f t="shared" si="70"/>
        <v>392.30521497090018</v>
      </c>
      <c r="G2250" s="21">
        <f>IF(F2250&lt;=86,Spectrum.Pricing.Table!$C$8, IF(F2250&lt;=499,Spectrum.Pricing.Table!$C$9,IF(F2250&lt;=999,Spectrum.Pricing.Table!$C$10,IF(F2250&gt;1000,Spectrum.Pricing.Table!$C$11))))</f>
        <v>0</v>
      </c>
      <c r="H2250" s="22" t="e">
        <f>VLOOKUP(G2250,Spectrum.Pricing.Table!$C$7:$H$11,3,0)</f>
        <v>#N/A</v>
      </c>
      <c r="I2250" s="28" t="e">
        <f>VLOOKUP(G2250,Spectrum.Pricing.Table!$C$7:$H$11,4,0)</f>
        <v>#N/A</v>
      </c>
      <c r="J2250" s="26">
        <v>70</v>
      </c>
      <c r="K2250" s="24" t="e">
        <f t="shared" si="71"/>
        <v>#N/A</v>
      </c>
    </row>
    <row r="2251" spans="1:11" x14ac:dyDescent="0.3">
      <c r="A2251" s="1">
        <v>42009</v>
      </c>
      <c r="B2251" t="s">
        <v>3777</v>
      </c>
      <c r="C2251" t="s">
        <v>3778</v>
      </c>
      <c r="D2251" s="3">
        <v>49762</v>
      </c>
      <c r="E2251" s="26">
        <v>1012.3</v>
      </c>
      <c r="F2251" s="26">
        <f t="shared" si="70"/>
        <v>49.157364417662748</v>
      </c>
      <c r="G2251" s="21">
        <f>IF(F2251&lt;=86,Spectrum.Pricing.Table!$C$8, IF(F2251&lt;=499,Spectrum.Pricing.Table!$C$9,IF(F2251&lt;=999,Spectrum.Pricing.Table!$C$10,IF(F2251&gt;1000,Spectrum.Pricing.Table!$C$11))))</f>
        <v>0</v>
      </c>
      <c r="H2251" s="22" t="e">
        <f>VLOOKUP(G2251,Spectrum.Pricing.Table!$C$7:$H$11,3,0)</f>
        <v>#N/A</v>
      </c>
      <c r="I2251" s="28" t="e">
        <f>VLOOKUP(G2251,Spectrum.Pricing.Table!$C$7:$H$11,4,0)</f>
        <v>#N/A</v>
      </c>
      <c r="J2251" s="26">
        <v>70</v>
      </c>
      <c r="K2251" s="24" t="e">
        <f t="shared" si="71"/>
        <v>#N/A</v>
      </c>
    </row>
    <row r="2252" spans="1:11" x14ac:dyDescent="0.3">
      <c r="A2252" s="1">
        <v>42011</v>
      </c>
      <c r="B2252" t="s">
        <v>3779</v>
      </c>
      <c r="C2252" t="s">
        <v>3780</v>
      </c>
      <c r="D2252" s="3">
        <v>411442</v>
      </c>
      <c r="E2252" s="26">
        <v>856.51</v>
      </c>
      <c r="F2252" s="26">
        <f t="shared" si="70"/>
        <v>480.37034010110801</v>
      </c>
      <c r="G2252" s="21">
        <f>IF(F2252&lt;=86,Spectrum.Pricing.Table!$C$8, IF(F2252&lt;=499,Spectrum.Pricing.Table!$C$9,IF(F2252&lt;=999,Spectrum.Pricing.Table!$C$10,IF(F2252&gt;1000,Spectrum.Pricing.Table!$C$11))))</f>
        <v>0</v>
      </c>
      <c r="H2252" s="22" t="e">
        <f>VLOOKUP(G2252,Spectrum.Pricing.Table!$C$7:$H$11,3,0)</f>
        <v>#N/A</v>
      </c>
      <c r="I2252" s="28" t="e">
        <f>VLOOKUP(G2252,Spectrum.Pricing.Table!$C$7:$H$11,4,0)</f>
        <v>#N/A</v>
      </c>
      <c r="J2252" s="26">
        <v>70</v>
      </c>
      <c r="K2252" s="24" t="e">
        <f t="shared" si="71"/>
        <v>#N/A</v>
      </c>
    </row>
    <row r="2253" spans="1:11" x14ac:dyDescent="0.3">
      <c r="A2253" s="1">
        <v>42013</v>
      </c>
      <c r="B2253" t="s">
        <v>3781</v>
      </c>
      <c r="C2253" t="s">
        <v>3782</v>
      </c>
      <c r="D2253" s="3">
        <v>127089</v>
      </c>
      <c r="E2253" s="26">
        <v>525.79999999999995</v>
      </c>
      <c r="F2253" s="26">
        <f t="shared" si="70"/>
        <v>241.70597185241539</v>
      </c>
      <c r="G2253" s="21">
        <f>IF(F2253&lt;=86,Spectrum.Pricing.Table!$C$8, IF(F2253&lt;=499,Spectrum.Pricing.Table!$C$9,IF(F2253&lt;=999,Spectrum.Pricing.Table!$C$10,IF(F2253&gt;1000,Spectrum.Pricing.Table!$C$11))))</f>
        <v>0</v>
      </c>
      <c r="H2253" s="22" t="e">
        <f>VLOOKUP(G2253,Spectrum.Pricing.Table!$C$7:$H$11,3,0)</f>
        <v>#N/A</v>
      </c>
      <c r="I2253" s="28" t="e">
        <f>VLOOKUP(G2253,Spectrum.Pricing.Table!$C$7:$H$11,4,0)</f>
        <v>#N/A</v>
      </c>
      <c r="J2253" s="26">
        <v>70</v>
      </c>
      <c r="K2253" s="24" t="e">
        <f t="shared" si="71"/>
        <v>#N/A</v>
      </c>
    </row>
    <row r="2254" spans="1:11" x14ac:dyDescent="0.3">
      <c r="A2254" s="1">
        <v>42015</v>
      </c>
      <c r="B2254" t="s">
        <v>3783</v>
      </c>
      <c r="C2254" t="s">
        <v>657</v>
      </c>
      <c r="D2254" s="3">
        <v>62622</v>
      </c>
      <c r="E2254" s="26">
        <v>1147.4000000000001</v>
      </c>
      <c r="F2254" s="26">
        <f t="shared" si="70"/>
        <v>54.577305211783155</v>
      </c>
      <c r="G2254" s="21">
        <f>IF(F2254&lt;=86,Spectrum.Pricing.Table!$C$8, IF(F2254&lt;=499,Spectrum.Pricing.Table!$C$9,IF(F2254&lt;=999,Spectrum.Pricing.Table!$C$10,IF(F2254&gt;1000,Spectrum.Pricing.Table!$C$11))))</f>
        <v>0</v>
      </c>
      <c r="H2254" s="22" t="e">
        <f>VLOOKUP(G2254,Spectrum.Pricing.Table!$C$7:$H$11,3,0)</f>
        <v>#N/A</v>
      </c>
      <c r="I2254" s="28" t="e">
        <f>VLOOKUP(G2254,Spectrum.Pricing.Table!$C$7:$H$11,4,0)</f>
        <v>#N/A</v>
      </c>
      <c r="J2254" s="26">
        <v>70</v>
      </c>
      <c r="K2254" s="24" t="e">
        <f t="shared" si="71"/>
        <v>#N/A</v>
      </c>
    </row>
    <row r="2255" spans="1:11" x14ac:dyDescent="0.3">
      <c r="A2255" s="1">
        <v>42017</v>
      </c>
      <c r="B2255" t="s">
        <v>3784</v>
      </c>
      <c r="C2255" t="s">
        <v>3785</v>
      </c>
      <c r="D2255" s="3">
        <v>625249</v>
      </c>
      <c r="E2255" s="26">
        <v>604.30999999999995</v>
      </c>
      <c r="F2255" s="26">
        <f t="shared" si="70"/>
        <v>1034.6494348926876</v>
      </c>
      <c r="G2255" s="21">
        <f>IF(F2255&lt;=86,Spectrum.Pricing.Table!$C$8, IF(F2255&lt;=499,Spectrum.Pricing.Table!$C$9,IF(F2255&lt;=999,Spectrum.Pricing.Table!$C$10,IF(F2255&gt;1000,Spectrum.Pricing.Table!$C$11))))</f>
        <v>0</v>
      </c>
      <c r="H2255" s="22" t="e">
        <f>VLOOKUP(G2255,Spectrum.Pricing.Table!$C$7:$H$11,3,0)</f>
        <v>#N/A</v>
      </c>
      <c r="I2255" s="28" t="e">
        <f>VLOOKUP(G2255,Spectrum.Pricing.Table!$C$7:$H$11,4,0)</f>
        <v>#N/A</v>
      </c>
      <c r="J2255" s="26">
        <v>70</v>
      </c>
      <c r="K2255" s="24" t="e">
        <f t="shared" si="71"/>
        <v>#N/A</v>
      </c>
    </row>
    <row r="2256" spans="1:11" x14ac:dyDescent="0.3">
      <c r="A2256" s="1">
        <v>42019</v>
      </c>
      <c r="B2256" t="s">
        <v>3786</v>
      </c>
      <c r="C2256" t="s">
        <v>23</v>
      </c>
      <c r="D2256" s="3">
        <v>183862</v>
      </c>
      <c r="E2256" s="26">
        <v>788.6</v>
      </c>
      <c r="F2256" s="26">
        <f t="shared" si="70"/>
        <v>233.14988587370021</v>
      </c>
      <c r="G2256" s="21">
        <f>IF(F2256&lt;=86,Spectrum.Pricing.Table!$C$8, IF(F2256&lt;=499,Spectrum.Pricing.Table!$C$9,IF(F2256&lt;=999,Spectrum.Pricing.Table!$C$10,IF(F2256&gt;1000,Spectrum.Pricing.Table!$C$11))))</f>
        <v>0</v>
      </c>
      <c r="H2256" s="22" t="e">
        <f>VLOOKUP(G2256,Spectrum.Pricing.Table!$C$7:$H$11,3,0)</f>
        <v>#N/A</v>
      </c>
      <c r="I2256" s="28" t="e">
        <f>VLOOKUP(G2256,Spectrum.Pricing.Table!$C$7:$H$11,4,0)</f>
        <v>#N/A</v>
      </c>
      <c r="J2256" s="26">
        <v>70</v>
      </c>
      <c r="K2256" s="24" t="e">
        <f t="shared" si="71"/>
        <v>#N/A</v>
      </c>
    </row>
    <row r="2257" spans="1:11" x14ac:dyDescent="0.3">
      <c r="A2257" s="1">
        <v>42021</v>
      </c>
      <c r="B2257" t="s">
        <v>3787</v>
      </c>
      <c r="C2257" t="s">
        <v>3788</v>
      </c>
      <c r="D2257" s="3">
        <v>143679</v>
      </c>
      <c r="E2257" s="26">
        <v>688.35</v>
      </c>
      <c r="F2257" s="26">
        <f t="shared" si="70"/>
        <v>208.72957071257355</v>
      </c>
      <c r="G2257" s="21">
        <f>IF(F2257&lt;=86,Spectrum.Pricing.Table!$C$8, IF(F2257&lt;=499,Spectrum.Pricing.Table!$C$9,IF(F2257&lt;=999,Spectrum.Pricing.Table!$C$10,IF(F2257&gt;1000,Spectrum.Pricing.Table!$C$11))))</f>
        <v>0</v>
      </c>
      <c r="H2257" s="22" t="e">
        <f>VLOOKUP(G2257,Spectrum.Pricing.Table!$C$7:$H$11,3,0)</f>
        <v>#N/A</v>
      </c>
      <c r="I2257" s="28" t="e">
        <f>VLOOKUP(G2257,Spectrum.Pricing.Table!$C$7:$H$11,4,0)</f>
        <v>#N/A</v>
      </c>
      <c r="J2257" s="26">
        <v>70</v>
      </c>
      <c r="K2257" s="24" t="e">
        <f t="shared" si="71"/>
        <v>#N/A</v>
      </c>
    </row>
    <row r="2258" spans="1:11" x14ac:dyDescent="0.3">
      <c r="A2258" s="1">
        <v>42023</v>
      </c>
      <c r="B2258" t="s">
        <v>3789</v>
      </c>
      <c r="C2258" t="s">
        <v>3790</v>
      </c>
      <c r="D2258" s="3">
        <v>5085</v>
      </c>
      <c r="E2258" s="26">
        <v>396.23</v>
      </c>
      <c r="F2258" s="26">
        <f t="shared" si="70"/>
        <v>12.833455316356661</v>
      </c>
      <c r="G2258" s="21">
        <f>IF(F2258&lt;=86,Spectrum.Pricing.Table!$C$8, IF(F2258&lt;=499,Spectrum.Pricing.Table!$C$9,IF(F2258&lt;=999,Spectrum.Pricing.Table!$C$10,IF(F2258&gt;1000,Spectrum.Pricing.Table!$C$11))))</f>
        <v>0</v>
      </c>
      <c r="H2258" s="22" t="e">
        <f>VLOOKUP(G2258,Spectrum.Pricing.Table!$C$7:$H$11,3,0)</f>
        <v>#N/A</v>
      </c>
      <c r="I2258" s="28" t="e">
        <f>VLOOKUP(G2258,Spectrum.Pricing.Table!$C$7:$H$11,4,0)</f>
        <v>#N/A</v>
      </c>
      <c r="J2258" s="26">
        <v>70</v>
      </c>
      <c r="K2258" s="24" t="e">
        <f t="shared" si="71"/>
        <v>#N/A</v>
      </c>
    </row>
    <row r="2259" spans="1:11" x14ac:dyDescent="0.3">
      <c r="A2259" s="1">
        <v>42025</v>
      </c>
      <c r="B2259" t="s">
        <v>3791</v>
      </c>
      <c r="C2259" t="s">
        <v>2747</v>
      </c>
      <c r="D2259" s="3">
        <v>65249</v>
      </c>
      <c r="E2259" s="26">
        <v>381.46</v>
      </c>
      <c r="F2259" s="26">
        <f t="shared" si="70"/>
        <v>171.05069994232687</v>
      </c>
      <c r="G2259" s="21">
        <f>IF(F2259&lt;=86,Spectrum.Pricing.Table!$C$8, IF(F2259&lt;=499,Spectrum.Pricing.Table!$C$9,IF(F2259&lt;=999,Spectrum.Pricing.Table!$C$10,IF(F2259&gt;1000,Spectrum.Pricing.Table!$C$11))))</f>
        <v>0</v>
      </c>
      <c r="H2259" s="22" t="e">
        <f>VLOOKUP(G2259,Spectrum.Pricing.Table!$C$7:$H$11,3,0)</f>
        <v>#N/A</v>
      </c>
      <c r="I2259" s="28" t="e">
        <f>VLOOKUP(G2259,Spectrum.Pricing.Table!$C$7:$H$11,4,0)</f>
        <v>#N/A</v>
      </c>
      <c r="J2259" s="26">
        <v>70</v>
      </c>
      <c r="K2259" s="24" t="e">
        <f t="shared" si="71"/>
        <v>#N/A</v>
      </c>
    </row>
    <row r="2260" spans="1:11" x14ac:dyDescent="0.3">
      <c r="A2260" s="1">
        <v>42027</v>
      </c>
      <c r="B2260" t="s">
        <v>3792</v>
      </c>
      <c r="C2260" t="s">
        <v>3793</v>
      </c>
      <c r="D2260" s="3">
        <v>153990</v>
      </c>
      <c r="E2260" s="26">
        <v>1109.92</v>
      </c>
      <c r="F2260" s="26">
        <f t="shared" si="70"/>
        <v>138.7397289894767</v>
      </c>
      <c r="G2260" s="21">
        <f>IF(F2260&lt;=86,Spectrum.Pricing.Table!$C$8, IF(F2260&lt;=499,Spectrum.Pricing.Table!$C$9,IF(F2260&lt;=999,Spectrum.Pricing.Table!$C$10,IF(F2260&gt;1000,Spectrum.Pricing.Table!$C$11))))</f>
        <v>0</v>
      </c>
      <c r="H2260" s="22" t="e">
        <f>VLOOKUP(G2260,Spectrum.Pricing.Table!$C$7:$H$11,3,0)</f>
        <v>#N/A</v>
      </c>
      <c r="I2260" s="28" t="e">
        <f>VLOOKUP(G2260,Spectrum.Pricing.Table!$C$7:$H$11,4,0)</f>
        <v>#N/A</v>
      </c>
      <c r="J2260" s="26">
        <v>70</v>
      </c>
      <c r="K2260" s="24" t="e">
        <f t="shared" si="71"/>
        <v>#N/A</v>
      </c>
    </row>
    <row r="2261" spans="1:11" x14ac:dyDescent="0.3">
      <c r="A2261" s="1">
        <v>42029</v>
      </c>
      <c r="B2261" t="s">
        <v>3794</v>
      </c>
      <c r="C2261" t="s">
        <v>3795</v>
      </c>
      <c r="D2261" s="3">
        <v>498886</v>
      </c>
      <c r="E2261" s="26">
        <v>750.51</v>
      </c>
      <c r="F2261" s="26">
        <f t="shared" si="70"/>
        <v>664.729317397503</v>
      </c>
      <c r="G2261" s="21">
        <f>IF(F2261&lt;=86,Spectrum.Pricing.Table!$C$8, IF(F2261&lt;=499,Spectrum.Pricing.Table!$C$9,IF(F2261&lt;=999,Spectrum.Pricing.Table!$C$10,IF(F2261&gt;1000,Spectrum.Pricing.Table!$C$11))))</f>
        <v>0</v>
      </c>
      <c r="H2261" s="22" t="e">
        <f>VLOOKUP(G2261,Spectrum.Pricing.Table!$C$7:$H$11,3,0)</f>
        <v>#N/A</v>
      </c>
      <c r="I2261" s="28" t="e">
        <f>VLOOKUP(G2261,Spectrum.Pricing.Table!$C$7:$H$11,4,0)</f>
        <v>#N/A</v>
      </c>
      <c r="J2261" s="26">
        <v>70</v>
      </c>
      <c r="K2261" s="24" t="e">
        <f t="shared" si="71"/>
        <v>#N/A</v>
      </c>
    </row>
    <row r="2262" spans="1:11" x14ac:dyDescent="0.3">
      <c r="A2262" s="1">
        <v>42031</v>
      </c>
      <c r="B2262" t="s">
        <v>3797</v>
      </c>
      <c r="C2262" t="s">
        <v>3798</v>
      </c>
      <c r="D2262" s="3">
        <v>39988</v>
      </c>
      <c r="E2262" s="26">
        <v>600.83000000000004</v>
      </c>
      <c r="F2262" s="26">
        <f t="shared" si="70"/>
        <v>66.554599470732143</v>
      </c>
      <c r="G2262" s="21">
        <f>IF(F2262&lt;=86,Spectrum.Pricing.Table!$C$8, IF(F2262&lt;=499,Spectrum.Pricing.Table!$C$9,IF(F2262&lt;=999,Spectrum.Pricing.Table!$C$10,IF(F2262&gt;1000,Spectrum.Pricing.Table!$C$11))))</f>
        <v>0</v>
      </c>
      <c r="H2262" s="22" t="e">
        <f>VLOOKUP(G2262,Spectrum.Pricing.Table!$C$7:$H$11,3,0)</f>
        <v>#N/A</v>
      </c>
      <c r="I2262" s="28" t="e">
        <f>VLOOKUP(G2262,Spectrum.Pricing.Table!$C$7:$H$11,4,0)</f>
        <v>#N/A</v>
      </c>
      <c r="J2262" s="26">
        <v>70</v>
      </c>
      <c r="K2262" s="24" t="e">
        <f t="shared" si="71"/>
        <v>#N/A</v>
      </c>
    </row>
    <row r="2263" spans="1:11" x14ac:dyDescent="0.3">
      <c r="A2263" s="1">
        <v>42033</v>
      </c>
      <c r="B2263" t="s">
        <v>3799</v>
      </c>
      <c r="C2263" t="s">
        <v>3800</v>
      </c>
      <c r="D2263" s="3">
        <v>81642</v>
      </c>
      <c r="E2263" s="26">
        <v>1144.72</v>
      </c>
      <c r="F2263" s="26">
        <f t="shared" si="70"/>
        <v>71.320497588930039</v>
      </c>
      <c r="G2263" s="21">
        <f>IF(F2263&lt;=86,Spectrum.Pricing.Table!$C$8, IF(F2263&lt;=499,Spectrum.Pricing.Table!$C$9,IF(F2263&lt;=999,Spectrum.Pricing.Table!$C$10,IF(F2263&gt;1000,Spectrum.Pricing.Table!$C$11))))</f>
        <v>0</v>
      </c>
      <c r="H2263" s="22" t="e">
        <f>VLOOKUP(G2263,Spectrum.Pricing.Table!$C$7:$H$11,3,0)</f>
        <v>#N/A</v>
      </c>
      <c r="I2263" s="28" t="e">
        <f>VLOOKUP(G2263,Spectrum.Pricing.Table!$C$7:$H$11,4,0)</f>
        <v>#N/A</v>
      </c>
      <c r="J2263" s="26">
        <v>70</v>
      </c>
      <c r="K2263" s="24" t="e">
        <f t="shared" si="71"/>
        <v>#N/A</v>
      </c>
    </row>
    <row r="2264" spans="1:11" x14ac:dyDescent="0.3">
      <c r="A2264" s="1">
        <v>42035</v>
      </c>
      <c r="B2264" t="s">
        <v>3802</v>
      </c>
      <c r="C2264" t="s">
        <v>1159</v>
      </c>
      <c r="D2264" s="3">
        <v>39238</v>
      </c>
      <c r="E2264" s="26">
        <v>887.98</v>
      </c>
      <c r="F2264" s="26">
        <f t="shared" si="70"/>
        <v>44.187932160634247</v>
      </c>
      <c r="G2264" s="21">
        <f>IF(F2264&lt;=86,Spectrum.Pricing.Table!$C$8, IF(F2264&lt;=499,Spectrum.Pricing.Table!$C$9,IF(F2264&lt;=999,Spectrum.Pricing.Table!$C$10,IF(F2264&gt;1000,Spectrum.Pricing.Table!$C$11))))</f>
        <v>0</v>
      </c>
      <c r="H2264" s="22" t="e">
        <f>VLOOKUP(G2264,Spectrum.Pricing.Table!$C$7:$H$11,3,0)</f>
        <v>#N/A</v>
      </c>
      <c r="I2264" s="28" t="e">
        <f>VLOOKUP(G2264,Spectrum.Pricing.Table!$C$7:$H$11,4,0)</f>
        <v>#N/A</v>
      </c>
      <c r="J2264" s="26">
        <v>70</v>
      </c>
      <c r="K2264" s="24" t="e">
        <f t="shared" si="71"/>
        <v>#N/A</v>
      </c>
    </row>
    <row r="2265" spans="1:11" x14ac:dyDescent="0.3">
      <c r="A2265" s="1">
        <v>42037</v>
      </c>
      <c r="B2265" t="s">
        <v>3803</v>
      </c>
      <c r="C2265" t="s">
        <v>268</v>
      </c>
      <c r="D2265" s="3">
        <v>67295</v>
      </c>
      <c r="E2265" s="26">
        <v>483.11</v>
      </c>
      <c r="F2265" s="26">
        <f t="shared" si="70"/>
        <v>139.29539856347415</v>
      </c>
      <c r="G2265" s="21">
        <f>IF(F2265&lt;=86,Spectrum.Pricing.Table!$C$8, IF(F2265&lt;=499,Spectrum.Pricing.Table!$C$9,IF(F2265&lt;=999,Spectrum.Pricing.Table!$C$10,IF(F2265&gt;1000,Spectrum.Pricing.Table!$C$11))))</f>
        <v>0</v>
      </c>
      <c r="H2265" s="22" t="e">
        <f>VLOOKUP(G2265,Spectrum.Pricing.Table!$C$7:$H$11,3,0)</f>
        <v>#N/A</v>
      </c>
      <c r="I2265" s="28" t="e">
        <f>VLOOKUP(G2265,Spectrum.Pricing.Table!$C$7:$H$11,4,0)</f>
        <v>#N/A</v>
      </c>
      <c r="J2265" s="26">
        <v>70</v>
      </c>
      <c r="K2265" s="24" t="e">
        <f t="shared" si="71"/>
        <v>#N/A</v>
      </c>
    </row>
    <row r="2266" spans="1:11" x14ac:dyDescent="0.3">
      <c r="A2266" s="1">
        <v>42039</v>
      </c>
      <c r="B2266" t="s">
        <v>3804</v>
      </c>
      <c r="C2266" t="s">
        <v>274</v>
      </c>
      <c r="D2266" s="3">
        <v>88765</v>
      </c>
      <c r="E2266" s="26">
        <v>1012.3</v>
      </c>
      <c r="F2266" s="26">
        <f t="shared" si="70"/>
        <v>87.686456584016597</v>
      </c>
      <c r="G2266" s="21">
        <f>IF(F2266&lt;=86,Spectrum.Pricing.Table!$C$8, IF(F2266&lt;=499,Spectrum.Pricing.Table!$C$9,IF(F2266&lt;=999,Spectrum.Pricing.Table!$C$10,IF(F2266&gt;1000,Spectrum.Pricing.Table!$C$11))))</f>
        <v>0</v>
      </c>
      <c r="H2266" s="22" t="e">
        <f>VLOOKUP(G2266,Spectrum.Pricing.Table!$C$7:$H$11,3,0)</f>
        <v>#N/A</v>
      </c>
      <c r="I2266" s="28" t="e">
        <f>VLOOKUP(G2266,Spectrum.Pricing.Table!$C$7:$H$11,4,0)</f>
        <v>#N/A</v>
      </c>
      <c r="J2266" s="26">
        <v>70</v>
      </c>
      <c r="K2266" s="24" t="e">
        <f t="shared" si="71"/>
        <v>#N/A</v>
      </c>
    </row>
    <row r="2267" spans="1:11" x14ac:dyDescent="0.3">
      <c r="A2267" s="1">
        <v>42041</v>
      </c>
      <c r="B2267" t="s">
        <v>3805</v>
      </c>
      <c r="C2267" t="s">
        <v>1165</v>
      </c>
      <c r="D2267" s="3">
        <v>235406</v>
      </c>
      <c r="E2267" s="26">
        <v>545.46</v>
      </c>
      <c r="F2267" s="26">
        <f t="shared" si="70"/>
        <v>431.57335093315731</v>
      </c>
      <c r="G2267" s="21">
        <f>IF(F2267&lt;=86,Spectrum.Pricing.Table!$C$8, IF(F2267&lt;=499,Spectrum.Pricing.Table!$C$9,IF(F2267&lt;=999,Spectrum.Pricing.Table!$C$10,IF(F2267&gt;1000,Spectrum.Pricing.Table!$C$11))))</f>
        <v>0</v>
      </c>
      <c r="H2267" s="22" t="e">
        <f>VLOOKUP(G2267,Spectrum.Pricing.Table!$C$7:$H$11,3,0)</f>
        <v>#N/A</v>
      </c>
      <c r="I2267" s="28" t="e">
        <f>VLOOKUP(G2267,Spectrum.Pricing.Table!$C$7:$H$11,4,0)</f>
        <v>#N/A</v>
      </c>
      <c r="J2267" s="26">
        <v>70</v>
      </c>
      <c r="K2267" s="24" t="e">
        <f t="shared" si="71"/>
        <v>#N/A</v>
      </c>
    </row>
    <row r="2268" spans="1:11" x14ac:dyDescent="0.3">
      <c r="A2268" s="1">
        <v>42043</v>
      </c>
      <c r="B2268" t="s">
        <v>3806</v>
      </c>
      <c r="C2268" t="s">
        <v>3807</v>
      </c>
      <c r="D2268" s="3">
        <v>268100</v>
      </c>
      <c r="E2268" s="26">
        <v>525.04999999999995</v>
      </c>
      <c r="F2268" s="26">
        <f t="shared" si="70"/>
        <v>510.6180363774879</v>
      </c>
      <c r="G2268" s="21">
        <f>IF(F2268&lt;=86,Spectrum.Pricing.Table!$C$8, IF(F2268&lt;=499,Spectrum.Pricing.Table!$C$9,IF(F2268&lt;=999,Spectrum.Pricing.Table!$C$10,IF(F2268&gt;1000,Spectrum.Pricing.Table!$C$11))))</f>
        <v>0</v>
      </c>
      <c r="H2268" s="22" t="e">
        <f>VLOOKUP(G2268,Spectrum.Pricing.Table!$C$7:$H$11,3,0)</f>
        <v>#N/A</v>
      </c>
      <c r="I2268" s="28" t="e">
        <f>VLOOKUP(G2268,Spectrum.Pricing.Table!$C$7:$H$11,4,0)</f>
        <v>#N/A</v>
      </c>
      <c r="J2268" s="26">
        <v>70</v>
      </c>
      <c r="K2268" s="24" t="e">
        <f t="shared" si="71"/>
        <v>#N/A</v>
      </c>
    </row>
    <row r="2269" spans="1:11" x14ac:dyDescent="0.3">
      <c r="A2269" s="1">
        <v>42045</v>
      </c>
      <c r="B2269" t="s">
        <v>3808</v>
      </c>
      <c r="C2269" t="s">
        <v>1320</v>
      </c>
      <c r="D2269" s="3">
        <v>558979</v>
      </c>
      <c r="E2269" s="26">
        <v>183.84</v>
      </c>
      <c r="F2269" s="26">
        <f t="shared" si="70"/>
        <v>3040.5733246301129</v>
      </c>
      <c r="G2269" s="21">
        <f>IF(F2269&lt;=86,Spectrum.Pricing.Table!$C$8, IF(F2269&lt;=499,Spectrum.Pricing.Table!$C$9,IF(F2269&lt;=999,Spectrum.Pricing.Table!$C$10,IF(F2269&gt;1000,Spectrum.Pricing.Table!$C$11))))</f>
        <v>0</v>
      </c>
      <c r="H2269" s="22" t="e">
        <f>VLOOKUP(G2269,Spectrum.Pricing.Table!$C$7:$H$11,3,0)</f>
        <v>#N/A</v>
      </c>
      <c r="I2269" s="28" t="e">
        <f>VLOOKUP(G2269,Spectrum.Pricing.Table!$C$7:$H$11,4,0)</f>
        <v>#N/A</v>
      </c>
      <c r="J2269" s="26">
        <v>70</v>
      </c>
      <c r="K2269" s="24" t="e">
        <f t="shared" si="71"/>
        <v>#N/A</v>
      </c>
    </row>
    <row r="2270" spans="1:11" x14ac:dyDescent="0.3">
      <c r="A2270" s="1">
        <v>42047</v>
      </c>
      <c r="B2270" t="s">
        <v>3810</v>
      </c>
      <c r="C2270" t="s">
        <v>1616</v>
      </c>
      <c r="D2270" s="3">
        <v>31946</v>
      </c>
      <c r="E2270" s="26">
        <v>827.36</v>
      </c>
      <c r="F2270" s="26">
        <f t="shared" si="70"/>
        <v>38.611970605298779</v>
      </c>
      <c r="G2270" s="21">
        <f>IF(F2270&lt;=86,Spectrum.Pricing.Table!$C$8, IF(F2270&lt;=499,Spectrum.Pricing.Table!$C$9,IF(F2270&lt;=999,Spectrum.Pricing.Table!$C$10,IF(F2270&gt;1000,Spectrum.Pricing.Table!$C$11))))</f>
        <v>0</v>
      </c>
      <c r="H2270" s="22" t="e">
        <f>VLOOKUP(G2270,Spectrum.Pricing.Table!$C$7:$H$11,3,0)</f>
        <v>#N/A</v>
      </c>
      <c r="I2270" s="28" t="e">
        <f>VLOOKUP(G2270,Spectrum.Pricing.Table!$C$7:$H$11,4,0)</f>
        <v>#N/A</v>
      </c>
      <c r="J2270" s="26">
        <v>70</v>
      </c>
      <c r="K2270" s="24" t="e">
        <f t="shared" si="71"/>
        <v>#N/A</v>
      </c>
    </row>
    <row r="2271" spans="1:11" x14ac:dyDescent="0.3">
      <c r="A2271" s="1">
        <v>42049</v>
      </c>
      <c r="B2271" t="s">
        <v>3811</v>
      </c>
      <c r="C2271" t="s">
        <v>3142</v>
      </c>
      <c r="D2271" s="3">
        <v>280566</v>
      </c>
      <c r="E2271" s="26">
        <v>799.15</v>
      </c>
      <c r="F2271" s="26">
        <f t="shared" si="70"/>
        <v>351.08052305574677</v>
      </c>
      <c r="G2271" s="21">
        <f>IF(F2271&lt;=86,Spectrum.Pricing.Table!$C$8, IF(F2271&lt;=499,Spectrum.Pricing.Table!$C$9,IF(F2271&lt;=999,Spectrum.Pricing.Table!$C$10,IF(F2271&gt;1000,Spectrum.Pricing.Table!$C$11))))</f>
        <v>0</v>
      </c>
      <c r="H2271" s="22" t="e">
        <f>VLOOKUP(G2271,Spectrum.Pricing.Table!$C$7:$H$11,3,0)</f>
        <v>#N/A</v>
      </c>
      <c r="I2271" s="28" t="e">
        <f>VLOOKUP(G2271,Spectrum.Pricing.Table!$C$7:$H$11,4,0)</f>
        <v>#N/A</v>
      </c>
      <c r="J2271" s="26">
        <v>70</v>
      </c>
      <c r="K2271" s="24" t="e">
        <f t="shared" si="71"/>
        <v>#N/A</v>
      </c>
    </row>
    <row r="2272" spans="1:11" x14ac:dyDescent="0.3">
      <c r="A2272" s="1">
        <v>42051</v>
      </c>
      <c r="B2272" t="s">
        <v>3812</v>
      </c>
      <c r="C2272" t="s">
        <v>67</v>
      </c>
      <c r="D2272" s="3">
        <v>136606</v>
      </c>
      <c r="E2272" s="26">
        <v>790.34</v>
      </c>
      <c r="F2272" s="26">
        <f t="shared" si="70"/>
        <v>172.84459852721614</v>
      </c>
      <c r="G2272" s="21">
        <f>IF(F2272&lt;=86,Spectrum.Pricing.Table!$C$8, IF(F2272&lt;=499,Spectrum.Pricing.Table!$C$9,IF(F2272&lt;=999,Spectrum.Pricing.Table!$C$10,IF(F2272&gt;1000,Spectrum.Pricing.Table!$C$11))))</f>
        <v>0</v>
      </c>
      <c r="H2272" s="22" t="e">
        <f>VLOOKUP(G2272,Spectrum.Pricing.Table!$C$7:$H$11,3,0)</f>
        <v>#N/A</v>
      </c>
      <c r="I2272" s="28" t="e">
        <f>VLOOKUP(G2272,Spectrum.Pricing.Table!$C$7:$H$11,4,0)</f>
        <v>#N/A</v>
      </c>
      <c r="J2272" s="26">
        <v>70</v>
      </c>
      <c r="K2272" s="24" t="e">
        <f t="shared" si="71"/>
        <v>#N/A</v>
      </c>
    </row>
    <row r="2273" spans="1:11" x14ac:dyDescent="0.3">
      <c r="A2273" s="1">
        <v>42053</v>
      </c>
      <c r="B2273" t="s">
        <v>3813</v>
      </c>
      <c r="C2273" t="s">
        <v>3814</v>
      </c>
      <c r="D2273" s="3">
        <v>7716</v>
      </c>
      <c r="E2273" s="26">
        <v>427.19</v>
      </c>
      <c r="F2273" s="26">
        <f t="shared" si="70"/>
        <v>18.062220557597321</v>
      </c>
      <c r="G2273" s="21">
        <f>IF(F2273&lt;=86,Spectrum.Pricing.Table!$C$8, IF(F2273&lt;=499,Spectrum.Pricing.Table!$C$9,IF(F2273&lt;=999,Spectrum.Pricing.Table!$C$10,IF(F2273&gt;1000,Spectrum.Pricing.Table!$C$11))))</f>
        <v>0</v>
      </c>
      <c r="H2273" s="22" t="e">
        <f>VLOOKUP(G2273,Spectrum.Pricing.Table!$C$7:$H$11,3,0)</f>
        <v>#N/A</v>
      </c>
      <c r="I2273" s="28" t="e">
        <f>VLOOKUP(G2273,Spectrum.Pricing.Table!$C$7:$H$11,4,0)</f>
        <v>#N/A</v>
      </c>
      <c r="J2273" s="26">
        <v>70</v>
      </c>
      <c r="K2273" s="24" t="e">
        <f t="shared" si="71"/>
        <v>#N/A</v>
      </c>
    </row>
    <row r="2274" spans="1:11" x14ac:dyDescent="0.3">
      <c r="A2274" s="1">
        <v>42055</v>
      </c>
      <c r="B2274" t="s">
        <v>3815</v>
      </c>
      <c r="C2274" t="s">
        <v>69</v>
      </c>
      <c r="D2274" s="3">
        <v>149618</v>
      </c>
      <c r="E2274" s="26">
        <v>772.22</v>
      </c>
      <c r="F2274" s="26">
        <f t="shared" si="70"/>
        <v>193.75048561290822</v>
      </c>
      <c r="G2274" s="21">
        <f>IF(F2274&lt;=86,Spectrum.Pricing.Table!$C$8, IF(F2274&lt;=499,Spectrum.Pricing.Table!$C$9,IF(F2274&lt;=999,Spectrum.Pricing.Table!$C$10,IF(F2274&gt;1000,Spectrum.Pricing.Table!$C$11))))</f>
        <v>0</v>
      </c>
      <c r="H2274" s="22" t="e">
        <f>VLOOKUP(G2274,Spectrum.Pricing.Table!$C$7:$H$11,3,0)</f>
        <v>#N/A</v>
      </c>
      <c r="I2274" s="28" t="e">
        <f>VLOOKUP(G2274,Spectrum.Pricing.Table!$C$7:$H$11,4,0)</f>
        <v>#N/A</v>
      </c>
      <c r="J2274" s="26">
        <v>70</v>
      </c>
      <c r="K2274" s="24" t="e">
        <f t="shared" si="71"/>
        <v>#N/A</v>
      </c>
    </row>
    <row r="2275" spans="1:11" x14ac:dyDescent="0.3">
      <c r="A2275" s="1">
        <v>42057</v>
      </c>
      <c r="B2275" t="s">
        <v>3816</v>
      </c>
      <c r="C2275" t="s">
        <v>288</v>
      </c>
      <c r="D2275" s="3">
        <v>14845</v>
      </c>
      <c r="E2275" s="26">
        <v>437.55</v>
      </c>
      <c r="F2275" s="26">
        <f t="shared" si="70"/>
        <v>33.927551137012912</v>
      </c>
      <c r="G2275" s="21">
        <f>IF(F2275&lt;=86,Spectrum.Pricing.Table!$C$8, IF(F2275&lt;=499,Spectrum.Pricing.Table!$C$9,IF(F2275&lt;=999,Spectrum.Pricing.Table!$C$10,IF(F2275&gt;1000,Spectrum.Pricing.Table!$C$11))))</f>
        <v>0</v>
      </c>
      <c r="H2275" s="22" t="e">
        <f>VLOOKUP(G2275,Spectrum.Pricing.Table!$C$7:$H$11,3,0)</f>
        <v>#N/A</v>
      </c>
      <c r="I2275" s="28" t="e">
        <f>VLOOKUP(G2275,Spectrum.Pricing.Table!$C$7:$H$11,4,0)</f>
        <v>#N/A</v>
      </c>
      <c r="J2275" s="26">
        <v>70</v>
      </c>
      <c r="K2275" s="24" t="e">
        <f t="shared" si="71"/>
        <v>#N/A</v>
      </c>
    </row>
    <row r="2276" spans="1:11" x14ac:dyDescent="0.3">
      <c r="A2276" s="1">
        <v>42059</v>
      </c>
      <c r="B2276" t="s">
        <v>3817</v>
      </c>
      <c r="C2276" t="s">
        <v>73</v>
      </c>
      <c r="D2276" s="3">
        <v>38686</v>
      </c>
      <c r="E2276" s="26">
        <v>575.95000000000005</v>
      </c>
      <c r="F2276" s="26">
        <f t="shared" si="70"/>
        <v>67.169025088983418</v>
      </c>
      <c r="G2276" s="21">
        <f>IF(F2276&lt;=86,Spectrum.Pricing.Table!$C$8, IF(F2276&lt;=499,Spectrum.Pricing.Table!$C$9,IF(F2276&lt;=999,Spectrum.Pricing.Table!$C$10,IF(F2276&gt;1000,Spectrum.Pricing.Table!$C$11))))</f>
        <v>0</v>
      </c>
      <c r="H2276" s="22" t="e">
        <f>VLOOKUP(G2276,Spectrum.Pricing.Table!$C$7:$H$11,3,0)</f>
        <v>#N/A</v>
      </c>
      <c r="I2276" s="28" t="e">
        <f>VLOOKUP(G2276,Spectrum.Pricing.Table!$C$7:$H$11,4,0)</f>
        <v>#N/A</v>
      </c>
      <c r="J2276" s="26">
        <v>70</v>
      </c>
      <c r="K2276" s="24" t="e">
        <f t="shared" si="71"/>
        <v>#N/A</v>
      </c>
    </row>
    <row r="2277" spans="1:11" x14ac:dyDescent="0.3">
      <c r="A2277" s="1">
        <v>42061</v>
      </c>
      <c r="B2277" t="s">
        <v>3818</v>
      </c>
      <c r="C2277" t="s">
        <v>3819</v>
      </c>
      <c r="D2277" s="3">
        <v>45913</v>
      </c>
      <c r="E2277" s="26">
        <v>874.64</v>
      </c>
      <c r="F2277" s="26">
        <f t="shared" si="70"/>
        <v>52.493597365773347</v>
      </c>
      <c r="G2277" s="21">
        <f>IF(F2277&lt;=86,Spectrum.Pricing.Table!$C$8, IF(F2277&lt;=499,Spectrum.Pricing.Table!$C$9,IF(F2277&lt;=999,Spectrum.Pricing.Table!$C$10,IF(F2277&gt;1000,Spectrum.Pricing.Table!$C$11))))</f>
        <v>0</v>
      </c>
      <c r="H2277" s="22" t="e">
        <f>VLOOKUP(G2277,Spectrum.Pricing.Table!$C$7:$H$11,3,0)</f>
        <v>#N/A</v>
      </c>
      <c r="I2277" s="28" t="e">
        <f>VLOOKUP(G2277,Spectrum.Pricing.Table!$C$7:$H$11,4,0)</f>
        <v>#N/A</v>
      </c>
      <c r="J2277" s="26">
        <v>70</v>
      </c>
      <c r="K2277" s="24" t="e">
        <f t="shared" si="71"/>
        <v>#N/A</v>
      </c>
    </row>
    <row r="2278" spans="1:11" x14ac:dyDescent="0.3">
      <c r="A2278" s="1">
        <v>42063</v>
      </c>
      <c r="B2278" t="s">
        <v>3820</v>
      </c>
      <c r="C2278" t="s">
        <v>3821</v>
      </c>
      <c r="D2278" s="3">
        <v>88880</v>
      </c>
      <c r="E2278" s="26">
        <v>827.03</v>
      </c>
      <c r="F2278" s="26">
        <f t="shared" si="70"/>
        <v>107.4688947196595</v>
      </c>
      <c r="G2278" s="21">
        <f>IF(F2278&lt;=86,Spectrum.Pricing.Table!$C$8, IF(F2278&lt;=499,Spectrum.Pricing.Table!$C$9,IF(F2278&lt;=999,Spectrum.Pricing.Table!$C$10,IF(F2278&gt;1000,Spectrum.Pricing.Table!$C$11))))</f>
        <v>0</v>
      </c>
      <c r="H2278" s="22" t="e">
        <f>VLOOKUP(G2278,Spectrum.Pricing.Table!$C$7:$H$11,3,0)</f>
        <v>#N/A</v>
      </c>
      <c r="I2278" s="28" t="e">
        <f>VLOOKUP(G2278,Spectrum.Pricing.Table!$C$7:$H$11,4,0)</f>
        <v>#N/A</v>
      </c>
      <c r="J2278" s="26">
        <v>70</v>
      </c>
      <c r="K2278" s="24" t="e">
        <f t="shared" si="71"/>
        <v>#N/A</v>
      </c>
    </row>
    <row r="2279" spans="1:11" x14ac:dyDescent="0.3">
      <c r="A2279" s="1">
        <v>42065</v>
      </c>
      <c r="B2279" t="s">
        <v>3822</v>
      </c>
      <c r="C2279" t="s">
        <v>83</v>
      </c>
      <c r="D2279" s="3">
        <v>45200</v>
      </c>
      <c r="E2279" s="26">
        <v>652.42999999999995</v>
      </c>
      <c r="F2279" s="26">
        <f t="shared" si="70"/>
        <v>69.279462930889139</v>
      </c>
      <c r="G2279" s="21">
        <f>IF(F2279&lt;=86,Spectrum.Pricing.Table!$C$8, IF(F2279&lt;=499,Spectrum.Pricing.Table!$C$9,IF(F2279&lt;=999,Spectrum.Pricing.Table!$C$10,IF(F2279&gt;1000,Spectrum.Pricing.Table!$C$11))))</f>
        <v>0</v>
      </c>
      <c r="H2279" s="22" t="e">
        <f>VLOOKUP(G2279,Spectrum.Pricing.Table!$C$7:$H$11,3,0)</f>
        <v>#N/A</v>
      </c>
      <c r="I2279" s="28" t="e">
        <f>VLOOKUP(G2279,Spectrum.Pricing.Table!$C$7:$H$11,4,0)</f>
        <v>#N/A</v>
      </c>
      <c r="J2279" s="26">
        <v>70</v>
      </c>
      <c r="K2279" s="24" t="e">
        <f t="shared" si="71"/>
        <v>#N/A</v>
      </c>
    </row>
    <row r="2280" spans="1:11" x14ac:dyDescent="0.3">
      <c r="A2280" s="1">
        <v>42067</v>
      </c>
      <c r="B2280" t="s">
        <v>3824</v>
      </c>
      <c r="C2280" t="s">
        <v>3825</v>
      </c>
      <c r="D2280" s="3">
        <v>24636</v>
      </c>
      <c r="E2280" s="26">
        <v>391.35</v>
      </c>
      <c r="F2280" s="26">
        <f t="shared" si="70"/>
        <v>62.951322345726325</v>
      </c>
      <c r="G2280" s="21">
        <f>IF(F2280&lt;=86,Spectrum.Pricing.Table!$C$8, IF(F2280&lt;=499,Spectrum.Pricing.Table!$C$9,IF(F2280&lt;=999,Spectrum.Pricing.Table!$C$10,IF(F2280&gt;1000,Spectrum.Pricing.Table!$C$11))))</f>
        <v>0</v>
      </c>
      <c r="H2280" s="22" t="e">
        <f>VLOOKUP(G2280,Spectrum.Pricing.Table!$C$7:$H$11,3,0)</f>
        <v>#N/A</v>
      </c>
      <c r="I2280" s="28" t="e">
        <f>VLOOKUP(G2280,Spectrum.Pricing.Table!$C$7:$H$11,4,0)</f>
        <v>#N/A</v>
      </c>
      <c r="J2280" s="26">
        <v>70</v>
      </c>
      <c r="K2280" s="24" t="e">
        <f t="shared" si="71"/>
        <v>#N/A</v>
      </c>
    </row>
    <row r="2281" spans="1:11" x14ac:dyDescent="0.3">
      <c r="A2281" s="1">
        <v>42069</v>
      </c>
      <c r="B2281" t="s">
        <v>3826</v>
      </c>
      <c r="C2281" t="s">
        <v>3827</v>
      </c>
      <c r="D2281" s="3">
        <v>214437</v>
      </c>
      <c r="E2281" s="26">
        <v>459.08</v>
      </c>
      <c r="F2281" s="26">
        <f t="shared" si="70"/>
        <v>467.10159449333452</v>
      </c>
      <c r="G2281" s="21">
        <f>IF(F2281&lt;=86,Spectrum.Pricing.Table!$C$8, IF(F2281&lt;=499,Spectrum.Pricing.Table!$C$9,IF(F2281&lt;=999,Spectrum.Pricing.Table!$C$10,IF(F2281&gt;1000,Spectrum.Pricing.Table!$C$11))))</f>
        <v>0</v>
      </c>
      <c r="H2281" s="22" t="e">
        <f>VLOOKUP(G2281,Spectrum.Pricing.Table!$C$7:$H$11,3,0)</f>
        <v>#N/A</v>
      </c>
      <c r="I2281" s="28" t="e">
        <f>VLOOKUP(G2281,Spectrum.Pricing.Table!$C$7:$H$11,4,0)</f>
        <v>#N/A</v>
      </c>
      <c r="J2281" s="26">
        <v>70</v>
      </c>
      <c r="K2281" s="24" t="e">
        <f t="shared" si="71"/>
        <v>#N/A</v>
      </c>
    </row>
    <row r="2282" spans="1:11" x14ac:dyDescent="0.3">
      <c r="A2282" s="1">
        <v>42071</v>
      </c>
      <c r="B2282" t="s">
        <v>3828</v>
      </c>
      <c r="C2282" t="s">
        <v>2913</v>
      </c>
      <c r="D2282" s="3">
        <v>519445</v>
      </c>
      <c r="E2282" s="26">
        <v>943.81</v>
      </c>
      <c r="F2282" s="26">
        <f t="shared" si="70"/>
        <v>550.37030758309413</v>
      </c>
      <c r="G2282" s="21">
        <f>IF(F2282&lt;=86,Spectrum.Pricing.Table!$C$8, IF(F2282&lt;=499,Spectrum.Pricing.Table!$C$9,IF(F2282&lt;=999,Spectrum.Pricing.Table!$C$10,IF(F2282&gt;1000,Spectrum.Pricing.Table!$C$11))))</f>
        <v>0</v>
      </c>
      <c r="H2282" s="22" t="e">
        <f>VLOOKUP(G2282,Spectrum.Pricing.Table!$C$7:$H$11,3,0)</f>
        <v>#N/A</v>
      </c>
      <c r="I2282" s="28" t="e">
        <f>VLOOKUP(G2282,Spectrum.Pricing.Table!$C$7:$H$11,4,0)</f>
        <v>#N/A</v>
      </c>
      <c r="J2282" s="26">
        <v>70</v>
      </c>
      <c r="K2282" s="24" t="e">
        <f t="shared" si="71"/>
        <v>#N/A</v>
      </c>
    </row>
    <row r="2283" spans="1:11" x14ac:dyDescent="0.3">
      <c r="A2283" s="1">
        <v>42073</v>
      </c>
      <c r="B2283" t="s">
        <v>3829</v>
      </c>
      <c r="C2283" t="s">
        <v>90</v>
      </c>
      <c r="D2283" s="3">
        <v>91108</v>
      </c>
      <c r="E2283" s="26">
        <v>358.18</v>
      </c>
      <c r="F2283" s="26">
        <f t="shared" si="70"/>
        <v>254.36372773465854</v>
      </c>
      <c r="G2283" s="21">
        <f>IF(F2283&lt;=86,Spectrum.Pricing.Table!$C$8, IF(F2283&lt;=499,Spectrum.Pricing.Table!$C$9,IF(F2283&lt;=999,Spectrum.Pricing.Table!$C$10,IF(F2283&gt;1000,Spectrum.Pricing.Table!$C$11))))</f>
        <v>0</v>
      </c>
      <c r="H2283" s="22" t="e">
        <f>VLOOKUP(G2283,Spectrum.Pricing.Table!$C$7:$H$11,3,0)</f>
        <v>#N/A</v>
      </c>
      <c r="I2283" s="28" t="e">
        <f>VLOOKUP(G2283,Spectrum.Pricing.Table!$C$7:$H$11,4,0)</f>
        <v>#N/A</v>
      </c>
      <c r="J2283" s="26">
        <v>70</v>
      </c>
      <c r="K2283" s="24" t="e">
        <f t="shared" si="71"/>
        <v>#N/A</v>
      </c>
    </row>
    <row r="2284" spans="1:11" x14ac:dyDescent="0.3">
      <c r="A2284" s="1">
        <v>42075</v>
      </c>
      <c r="B2284" t="s">
        <v>3830</v>
      </c>
      <c r="C2284" t="s">
        <v>3831</v>
      </c>
      <c r="D2284" s="3">
        <v>133568</v>
      </c>
      <c r="E2284" s="26">
        <v>361.83</v>
      </c>
      <c r="F2284" s="26">
        <f t="shared" si="70"/>
        <v>369.14573142083299</v>
      </c>
      <c r="G2284" s="21">
        <f>IF(F2284&lt;=86,Spectrum.Pricing.Table!$C$8, IF(F2284&lt;=499,Spectrum.Pricing.Table!$C$9,IF(F2284&lt;=999,Spectrum.Pricing.Table!$C$10,IF(F2284&gt;1000,Spectrum.Pricing.Table!$C$11))))</f>
        <v>0</v>
      </c>
      <c r="H2284" s="22" t="e">
        <f>VLOOKUP(G2284,Spectrum.Pricing.Table!$C$7:$H$11,3,0)</f>
        <v>#N/A</v>
      </c>
      <c r="I2284" s="28" t="e">
        <f>VLOOKUP(G2284,Spectrum.Pricing.Table!$C$7:$H$11,4,0)</f>
        <v>#N/A</v>
      </c>
      <c r="J2284" s="26">
        <v>70</v>
      </c>
      <c r="K2284" s="24" t="e">
        <f t="shared" si="71"/>
        <v>#N/A</v>
      </c>
    </row>
    <row r="2285" spans="1:11" x14ac:dyDescent="0.3">
      <c r="A2285" s="1">
        <v>42077</v>
      </c>
      <c r="B2285" t="s">
        <v>3832</v>
      </c>
      <c r="C2285" t="s">
        <v>3833</v>
      </c>
      <c r="D2285" s="3">
        <v>349497</v>
      </c>
      <c r="E2285" s="26">
        <v>345.17</v>
      </c>
      <c r="F2285" s="26">
        <f t="shared" si="70"/>
        <v>1012.5358518990641</v>
      </c>
      <c r="G2285" s="21">
        <f>IF(F2285&lt;=86,Spectrum.Pricing.Table!$C$8, IF(F2285&lt;=499,Spectrum.Pricing.Table!$C$9,IF(F2285&lt;=999,Spectrum.Pricing.Table!$C$10,IF(F2285&gt;1000,Spectrum.Pricing.Table!$C$11))))</f>
        <v>0</v>
      </c>
      <c r="H2285" s="22" t="e">
        <f>VLOOKUP(G2285,Spectrum.Pricing.Table!$C$7:$H$11,3,0)</f>
        <v>#N/A</v>
      </c>
      <c r="I2285" s="28" t="e">
        <f>VLOOKUP(G2285,Spectrum.Pricing.Table!$C$7:$H$11,4,0)</f>
        <v>#N/A</v>
      </c>
      <c r="J2285" s="26">
        <v>70</v>
      </c>
      <c r="K2285" s="24" t="e">
        <f t="shared" si="71"/>
        <v>#N/A</v>
      </c>
    </row>
    <row r="2286" spans="1:11" x14ac:dyDescent="0.3">
      <c r="A2286" s="1">
        <v>42079</v>
      </c>
      <c r="B2286" t="s">
        <v>3834</v>
      </c>
      <c r="C2286" t="s">
        <v>3835</v>
      </c>
      <c r="D2286" s="3">
        <v>320918</v>
      </c>
      <c r="E2286" s="26">
        <v>890.33</v>
      </c>
      <c r="F2286" s="26">
        <f t="shared" si="70"/>
        <v>360.44837307515189</v>
      </c>
      <c r="G2286" s="21">
        <f>IF(F2286&lt;=86,Spectrum.Pricing.Table!$C$8, IF(F2286&lt;=499,Spectrum.Pricing.Table!$C$9,IF(F2286&lt;=999,Spectrum.Pricing.Table!$C$10,IF(F2286&gt;1000,Spectrum.Pricing.Table!$C$11))))</f>
        <v>0</v>
      </c>
      <c r="H2286" s="22" t="e">
        <f>VLOOKUP(G2286,Spectrum.Pricing.Table!$C$7:$H$11,3,0)</f>
        <v>#N/A</v>
      </c>
      <c r="I2286" s="28" t="e">
        <f>VLOOKUP(G2286,Spectrum.Pricing.Table!$C$7:$H$11,4,0)</f>
        <v>#N/A</v>
      </c>
      <c r="J2286" s="26">
        <v>70</v>
      </c>
      <c r="K2286" s="24" t="e">
        <f t="shared" si="71"/>
        <v>#N/A</v>
      </c>
    </row>
    <row r="2287" spans="1:11" x14ac:dyDescent="0.3">
      <c r="A2287" s="1">
        <v>42081</v>
      </c>
      <c r="B2287" t="s">
        <v>3836</v>
      </c>
      <c r="C2287" t="s">
        <v>3837</v>
      </c>
      <c r="D2287" s="3">
        <v>116111</v>
      </c>
      <c r="E2287" s="26">
        <v>1228.5899999999999</v>
      </c>
      <c r="F2287" s="26">
        <f t="shared" si="70"/>
        <v>94.50752488625173</v>
      </c>
      <c r="G2287" s="21">
        <f>IF(F2287&lt;=86,Spectrum.Pricing.Table!$C$8, IF(F2287&lt;=499,Spectrum.Pricing.Table!$C$9,IF(F2287&lt;=999,Spectrum.Pricing.Table!$C$10,IF(F2287&gt;1000,Spectrum.Pricing.Table!$C$11))))</f>
        <v>0</v>
      </c>
      <c r="H2287" s="22" t="e">
        <f>VLOOKUP(G2287,Spectrum.Pricing.Table!$C$7:$H$11,3,0)</f>
        <v>#N/A</v>
      </c>
      <c r="I2287" s="28" t="e">
        <f>VLOOKUP(G2287,Spectrum.Pricing.Table!$C$7:$H$11,4,0)</f>
        <v>#N/A</v>
      </c>
      <c r="J2287" s="26">
        <v>70</v>
      </c>
      <c r="K2287" s="24" t="e">
        <f t="shared" si="71"/>
        <v>#N/A</v>
      </c>
    </row>
    <row r="2288" spans="1:11" x14ac:dyDescent="0.3">
      <c r="A2288" s="1">
        <v>42083</v>
      </c>
      <c r="B2288" t="s">
        <v>3838</v>
      </c>
      <c r="C2288" t="s">
        <v>3839</v>
      </c>
      <c r="D2288" s="3">
        <v>43450</v>
      </c>
      <c r="E2288" s="26">
        <v>979.2</v>
      </c>
      <c r="F2288" s="26">
        <f t="shared" si="70"/>
        <v>44.372957516339866</v>
      </c>
      <c r="G2288" s="21">
        <f>IF(F2288&lt;=86,Spectrum.Pricing.Table!$C$8, IF(F2288&lt;=499,Spectrum.Pricing.Table!$C$9,IF(F2288&lt;=999,Spectrum.Pricing.Table!$C$10,IF(F2288&gt;1000,Spectrum.Pricing.Table!$C$11))))</f>
        <v>0</v>
      </c>
      <c r="H2288" s="22" t="e">
        <f>VLOOKUP(G2288,Spectrum.Pricing.Table!$C$7:$H$11,3,0)</f>
        <v>#N/A</v>
      </c>
      <c r="I2288" s="28" t="e">
        <f>VLOOKUP(G2288,Spectrum.Pricing.Table!$C$7:$H$11,4,0)</f>
        <v>#N/A</v>
      </c>
      <c r="J2288" s="26">
        <v>70</v>
      </c>
      <c r="K2288" s="24" t="e">
        <f t="shared" si="71"/>
        <v>#N/A</v>
      </c>
    </row>
    <row r="2289" spans="1:11" x14ac:dyDescent="0.3">
      <c r="A2289" s="1">
        <v>42085</v>
      </c>
      <c r="B2289" t="s">
        <v>3840</v>
      </c>
      <c r="C2289" t="s">
        <v>1239</v>
      </c>
      <c r="D2289" s="3">
        <v>116638</v>
      </c>
      <c r="E2289" s="26">
        <v>672.57</v>
      </c>
      <c r="F2289" s="26">
        <f t="shared" si="70"/>
        <v>173.42135391111705</v>
      </c>
      <c r="G2289" s="21">
        <f>IF(F2289&lt;=86,Spectrum.Pricing.Table!$C$8, IF(F2289&lt;=499,Spectrum.Pricing.Table!$C$9,IF(F2289&lt;=999,Spectrum.Pricing.Table!$C$10,IF(F2289&gt;1000,Spectrum.Pricing.Table!$C$11))))</f>
        <v>0</v>
      </c>
      <c r="H2289" s="22" t="e">
        <f>VLOOKUP(G2289,Spectrum.Pricing.Table!$C$7:$H$11,3,0)</f>
        <v>#N/A</v>
      </c>
      <c r="I2289" s="28" t="e">
        <f>VLOOKUP(G2289,Spectrum.Pricing.Table!$C$7:$H$11,4,0)</f>
        <v>#N/A</v>
      </c>
      <c r="J2289" s="26">
        <v>70</v>
      </c>
      <c r="K2289" s="24" t="e">
        <f t="shared" si="71"/>
        <v>#N/A</v>
      </c>
    </row>
    <row r="2290" spans="1:11" x14ac:dyDescent="0.3">
      <c r="A2290" s="1">
        <v>42087</v>
      </c>
      <c r="B2290" t="s">
        <v>3841</v>
      </c>
      <c r="C2290" t="s">
        <v>3842</v>
      </c>
      <c r="D2290" s="3">
        <v>46682</v>
      </c>
      <c r="E2290" s="26">
        <v>411.03</v>
      </c>
      <c r="F2290" s="26">
        <f t="shared" si="70"/>
        <v>113.5732184998662</v>
      </c>
      <c r="G2290" s="21">
        <f>IF(F2290&lt;=86,Spectrum.Pricing.Table!$C$8, IF(F2290&lt;=499,Spectrum.Pricing.Table!$C$9,IF(F2290&lt;=999,Spectrum.Pricing.Table!$C$10,IF(F2290&gt;1000,Spectrum.Pricing.Table!$C$11))))</f>
        <v>0</v>
      </c>
      <c r="H2290" s="22" t="e">
        <f>VLOOKUP(G2290,Spectrum.Pricing.Table!$C$7:$H$11,3,0)</f>
        <v>#N/A</v>
      </c>
      <c r="I2290" s="28" t="e">
        <f>VLOOKUP(G2290,Spectrum.Pricing.Table!$C$7:$H$11,4,0)</f>
        <v>#N/A</v>
      </c>
      <c r="J2290" s="26">
        <v>70</v>
      </c>
      <c r="K2290" s="24" t="e">
        <f t="shared" si="71"/>
        <v>#N/A</v>
      </c>
    </row>
    <row r="2291" spans="1:11" x14ac:dyDescent="0.3">
      <c r="A2291" s="1">
        <v>42089</v>
      </c>
      <c r="B2291" t="s">
        <v>3843</v>
      </c>
      <c r="C2291" t="s">
        <v>112</v>
      </c>
      <c r="D2291" s="3">
        <v>169842</v>
      </c>
      <c r="E2291" s="26">
        <v>608.29</v>
      </c>
      <c r="F2291" s="26">
        <f t="shared" si="70"/>
        <v>279.21221785661447</v>
      </c>
      <c r="G2291" s="21">
        <f>IF(F2291&lt;=86,Spectrum.Pricing.Table!$C$8, IF(F2291&lt;=499,Spectrum.Pricing.Table!$C$9,IF(F2291&lt;=999,Spectrum.Pricing.Table!$C$10,IF(F2291&gt;1000,Spectrum.Pricing.Table!$C$11))))</f>
        <v>0</v>
      </c>
      <c r="H2291" s="22" t="e">
        <f>VLOOKUP(G2291,Spectrum.Pricing.Table!$C$7:$H$11,3,0)</f>
        <v>#N/A</v>
      </c>
      <c r="I2291" s="28" t="e">
        <f>VLOOKUP(G2291,Spectrum.Pricing.Table!$C$7:$H$11,4,0)</f>
        <v>#N/A</v>
      </c>
      <c r="J2291" s="26">
        <v>70</v>
      </c>
      <c r="K2291" s="24" t="e">
        <f t="shared" si="71"/>
        <v>#N/A</v>
      </c>
    </row>
    <row r="2292" spans="1:11" x14ac:dyDescent="0.3">
      <c r="A2292" s="1">
        <v>42091</v>
      </c>
      <c r="B2292" t="s">
        <v>3844</v>
      </c>
      <c r="C2292" t="s">
        <v>114</v>
      </c>
      <c r="D2292" s="3">
        <v>799874</v>
      </c>
      <c r="E2292" s="26">
        <v>483.04</v>
      </c>
      <c r="F2292" s="26">
        <f t="shared" si="70"/>
        <v>1655.9166942696256</v>
      </c>
      <c r="G2292" s="21">
        <f>IF(F2292&lt;=86,Spectrum.Pricing.Table!$C$8, IF(F2292&lt;=499,Spectrum.Pricing.Table!$C$9,IF(F2292&lt;=999,Spectrum.Pricing.Table!$C$10,IF(F2292&gt;1000,Spectrum.Pricing.Table!$C$11))))</f>
        <v>0</v>
      </c>
      <c r="H2292" s="22" t="e">
        <f>VLOOKUP(G2292,Spectrum.Pricing.Table!$C$7:$H$11,3,0)</f>
        <v>#N/A</v>
      </c>
      <c r="I2292" s="28" t="e">
        <f>VLOOKUP(G2292,Spectrum.Pricing.Table!$C$7:$H$11,4,0)</f>
        <v>#N/A</v>
      </c>
      <c r="J2292" s="26">
        <v>70</v>
      </c>
      <c r="K2292" s="24" t="e">
        <f t="shared" si="71"/>
        <v>#N/A</v>
      </c>
    </row>
    <row r="2293" spans="1:11" x14ac:dyDescent="0.3">
      <c r="A2293" s="1">
        <v>42093</v>
      </c>
      <c r="B2293" t="s">
        <v>3846</v>
      </c>
      <c r="C2293" t="s">
        <v>3847</v>
      </c>
      <c r="D2293" s="3">
        <v>18267</v>
      </c>
      <c r="E2293" s="26">
        <v>130.24</v>
      </c>
      <c r="F2293" s="26">
        <f t="shared" si="70"/>
        <v>140.25644963144961</v>
      </c>
      <c r="G2293" s="21">
        <f>IF(F2293&lt;=86,Spectrum.Pricing.Table!$C$8, IF(F2293&lt;=499,Spectrum.Pricing.Table!$C$9,IF(F2293&lt;=999,Spectrum.Pricing.Table!$C$10,IF(F2293&gt;1000,Spectrum.Pricing.Table!$C$11))))</f>
        <v>0</v>
      </c>
      <c r="H2293" s="22" t="e">
        <f>VLOOKUP(G2293,Spectrum.Pricing.Table!$C$7:$H$11,3,0)</f>
        <v>#N/A</v>
      </c>
      <c r="I2293" s="28" t="e">
        <f>VLOOKUP(G2293,Spectrum.Pricing.Table!$C$7:$H$11,4,0)</f>
        <v>#N/A</v>
      </c>
      <c r="J2293" s="26">
        <v>70</v>
      </c>
      <c r="K2293" s="24" t="e">
        <f t="shared" si="71"/>
        <v>#N/A</v>
      </c>
    </row>
    <row r="2294" spans="1:11" x14ac:dyDescent="0.3">
      <c r="A2294" s="1">
        <v>42095</v>
      </c>
      <c r="B2294" t="s">
        <v>3848</v>
      </c>
      <c r="C2294" t="s">
        <v>3323</v>
      </c>
      <c r="D2294" s="3">
        <v>297735</v>
      </c>
      <c r="E2294" s="26">
        <v>369.67</v>
      </c>
      <c r="F2294" s="26">
        <f t="shared" si="70"/>
        <v>805.40752563096817</v>
      </c>
      <c r="G2294" s="21">
        <f>IF(F2294&lt;=86,Spectrum.Pricing.Table!$C$8, IF(F2294&lt;=499,Spectrum.Pricing.Table!$C$9,IF(F2294&lt;=999,Spectrum.Pricing.Table!$C$10,IF(F2294&gt;1000,Spectrum.Pricing.Table!$C$11))))</f>
        <v>0</v>
      </c>
      <c r="H2294" s="22" t="e">
        <f>VLOOKUP(G2294,Spectrum.Pricing.Table!$C$7:$H$11,3,0)</f>
        <v>#N/A</v>
      </c>
      <c r="I2294" s="28" t="e">
        <f>VLOOKUP(G2294,Spectrum.Pricing.Table!$C$7:$H$11,4,0)</f>
        <v>#N/A</v>
      </c>
      <c r="J2294" s="26">
        <v>70</v>
      </c>
      <c r="K2294" s="24" t="e">
        <f t="shared" si="71"/>
        <v>#N/A</v>
      </c>
    </row>
    <row r="2295" spans="1:11" x14ac:dyDescent="0.3">
      <c r="A2295" s="1">
        <v>42097</v>
      </c>
      <c r="B2295" t="s">
        <v>3849</v>
      </c>
      <c r="C2295" t="s">
        <v>3850</v>
      </c>
      <c r="D2295" s="3">
        <v>94528</v>
      </c>
      <c r="E2295" s="26">
        <v>458.37</v>
      </c>
      <c r="F2295" s="26">
        <f t="shared" si="70"/>
        <v>206.22641097803086</v>
      </c>
      <c r="G2295" s="21">
        <f>IF(F2295&lt;=86,Spectrum.Pricing.Table!$C$8, IF(F2295&lt;=499,Spectrum.Pricing.Table!$C$9,IF(F2295&lt;=999,Spectrum.Pricing.Table!$C$10,IF(F2295&gt;1000,Spectrum.Pricing.Table!$C$11))))</f>
        <v>0</v>
      </c>
      <c r="H2295" s="22" t="e">
        <f>VLOOKUP(G2295,Spectrum.Pricing.Table!$C$7:$H$11,3,0)</f>
        <v>#N/A</v>
      </c>
      <c r="I2295" s="28" t="e">
        <f>VLOOKUP(G2295,Spectrum.Pricing.Table!$C$7:$H$11,4,0)</f>
        <v>#N/A</v>
      </c>
      <c r="J2295" s="26">
        <v>70</v>
      </c>
      <c r="K2295" s="24" t="e">
        <f t="shared" si="71"/>
        <v>#N/A</v>
      </c>
    </row>
    <row r="2296" spans="1:11" x14ac:dyDescent="0.3">
      <c r="A2296" s="1">
        <v>42099</v>
      </c>
      <c r="B2296" t="s">
        <v>3851</v>
      </c>
      <c r="C2296" t="s">
        <v>118</v>
      </c>
      <c r="D2296" s="3">
        <v>45969</v>
      </c>
      <c r="E2296" s="26">
        <v>551.45000000000005</v>
      </c>
      <c r="F2296" s="26">
        <f t="shared" si="70"/>
        <v>83.360232115332295</v>
      </c>
      <c r="G2296" s="21">
        <f>IF(F2296&lt;=86,Spectrum.Pricing.Table!$C$8, IF(F2296&lt;=499,Spectrum.Pricing.Table!$C$9,IF(F2296&lt;=999,Spectrum.Pricing.Table!$C$10,IF(F2296&gt;1000,Spectrum.Pricing.Table!$C$11))))</f>
        <v>0</v>
      </c>
      <c r="H2296" s="22" t="e">
        <f>VLOOKUP(G2296,Spectrum.Pricing.Table!$C$7:$H$11,3,0)</f>
        <v>#N/A</v>
      </c>
      <c r="I2296" s="28" t="e">
        <f>VLOOKUP(G2296,Spectrum.Pricing.Table!$C$7:$H$11,4,0)</f>
        <v>#N/A</v>
      </c>
      <c r="J2296" s="26">
        <v>70</v>
      </c>
      <c r="K2296" s="24" t="e">
        <f t="shared" si="71"/>
        <v>#N/A</v>
      </c>
    </row>
    <row r="2297" spans="1:11" x14ac:dyDescent="0.3">
      <c r="A2297" s="1">
        <v>42101</v>
      </c>
      <c r="B2297" t="s">
        <v>3852</v>
      </c>
      <c r="C2297" t="s">
        <v>3853</v>
      </c>
      <c r="D2297" s="3">
        <v>1526006</v>
      </c>
      <c r="E2297" s="26">
        <v>134.1</v>
      </c>
      <c r="F2297" s="26">
        <f t="shared" si="70"/>
        <v>11379.612229679344</v>
      </c>
      <c r="G2297" s="21">
        <f>IF(F2297&lt;=86,Spectrum.Pricing.Table!$C$8, IF(F2297&lt;=499,Spectrum.Pricing.Table!$C$9,IF(F2297&lt;=999,Spectrum.Pricing.Table!$C$10,IF(F2297&gt;1000,Spectrum.Pricing.Table!$C$11))))</f>
        <v>0</v>
      </c>
      <c r="H2297" s="22" t="e">
        <f>VLOOKUP(G2297,Spectrum.Pricing.Table!$C$7:$H$11,3,0)</f>
        <v>#N/A</v>
      </c>
      <c r="I2297" s="28" t="e">
        <f>VLOOKUP(G2297,Spectrum.Pricing.Table!$C$7:$H$11,4,0)</f>
        <v>#N/A</v>
      </c>
      <c r="J2297" s="26">
        <v>70</v>
      </c>
      <c r="K2297" s="24" t="e">
        <f t="shared" si="71"/>
        <v>#N/A</v>
      </c>
    </row>
    <row r="2298" spans="1:11" x14ac:dyDescent="0.3">
      <c r="A2298" s="1">
        <v>42103</v>
      </c>
      <c r="B2298" t="s">
        <v>3854</v>
      </c>
      <c r="C2298" t="s">
        <v>122</v>
      </c>
      <c r="D2298" s="3">
        <v>57369</v>
      </c>
      <c r="E2298" s="26">
        <v>544.96</v>
      </c>
      <c r="F2298" s="26">
        <f t="shared" si="70"/>
        <v>105.27194656488548</v>
      </c>
      <c r="G2298" s="21">
        <f>IF(F2298&lt;=86,Spectrum.Pricing.Table!$C$8, IF(F2298&lt;=499,Spectrum.Pricing.Table!$C$9,IF(F2298&lt;=999,Spectrum.Pricing.Table!$C$10,IF(F2298&gt;1000,Spectrum.Pricing.Table!$C$11))))</f>
        <v>0</v>
      </c>
      <c r="H2298" s="22" t="e">
        <f>VLOOKUP(G2298,Spectrum.Pricing.Table!$C$7:$H$11,3,0)</f>
        <v>#N/A</v>
      </c>
      <c r="I2298" s="28" t="e">
        <f>VLOOKUP(G2298,Spectrum.Pricing.Table!$C$7:$H$11,4,0)</f>
        <v>#N/A</v>
      </c>
      <c r="J2298" s="26">
        <v>70</v>
      </c>
      <c r="K2298" s="24" t="e">
        <f t="shared" si="71"/>
        <v>#N/A</v>
      </c>
    </row>
    <row r="2299" spans="1:11" x14ac:dyDescent="0.3">
      <c r="A2299" s="1">
        <v>42105</v>
      </c>
      <c r="B2299" t="s">
        <v>3855</v>
      </c>
      <c r="C2299" t="s">
        <v>3856</v>
      </c>
      <c r="D2299" s="3">
        <v>17457</v>
      </c>
      <c r="E2299" s="26">
        <v>1081.32</v>
      </c>
      <c r="F2299" s="26">
        <f t="shared" si="70"/>
        <v>16.14415714127178</v>
      </c>
      <c r="G2299" s="21">
        <f>IF(F2299&lt;=86,Spectrum.Pricing.Table!$C$8, IF(F2299&lt;=499,Spectrum.Pricing.Table!$C$9,IF(F2299&lt;=999,Spectrum.Pricing.Table!$C$10,IF(F2299&gt;1000,Spectrum.Pricing.Table!$C$11))))</f>
        <v>0</v>
      </c>
      <c r="H2299" s="22" t="e">
        <f>VLOOKUP(G2299,Spectrum.Pricing.Table!$C$7:$H$11,3,0)</f>
        <v>#N/A</v>
      </c>
      <c r="I2299" s="28" t="e">
        <f>VLOOKUP(G2299,Spectrum.Pricing.Table!$C$7:$H$11,4,0)</f>
        <v>#N/A</v>
      </c>
      <c r="J2299" s="26">
        <v>70</v>
      </c>
      <c r="K2299" s="24" t="e">
        <f t="shared" si="71"/>
        <v>#N/A</v>
      </c>
    </row>
    <row r="2300" spans="1:11" x14ac:dyDescent="0.3">
      <c r="A2300" s="1">
        <v>42107</v>
      </c>
      <c r="B2300" t="s">
        <v>3857</v>
      </c>
      <c r="C2300" t="s">
        <v>3858</v>
      </c>
      <c r="D2300" s="3">
        <v>148289</v>
      </c>
      <c r="E2300" s="26">
        <v>778.63</v>
      </c>
      <c r="F2300" s="26">
        <f t="shared" si="70"/>
        <v>190.44860845330902</v>
      </c>
      <c r="G2300" s="21">
        <f>IF(F2300&lt;=86,Spectrum.Pricing.Table!$C$8, IF(F2300&lt;=499,Spectrum.Pricing.Table!$C$9,IF(F2300&lt;=999,Spectrum.Pricing.Table!$C$10,IF(F2300&gt;1000,Spectrum.Pricing.Table!$C$11))))</f>
        <v>0</v>
      </c>
      <c r="H2300" s="22" t="e">
        <f>VLOOKUP(G2300,Spectrum.Pricing.Table!$C$7:$H$11,3,0)</f>
        <v>#N/A</v>
      </c>
      <c r="I2300" s="28" t="e">
        <f>VLOOKUP(G2300,Spectrum.Pricing.Table!$C$7:$H$11,4,0)</f>
        <v>#N/A</v>
      </c>
      <c r="J2300" s="26">
        <v>70</v>
      </c>
      <c r="K2300" s="24" t="e">
        <f t="shared" si="71"/>
        <v>#N/A</v>
      </c>
    </row>
    <row r="2301" spans="1:11" x14ac:dyDescent="0.3">
      <c r="A2301" s="1">
        <v>42109</v>
      </c>
      <c r="B2301" t="s">
        <v>3859</v>
      </c>
      <c r="C2301" t="s">
        <v>3860</v>
      </c>
      <c r="D2301" s="3">
        <v>39702</v>
      </c>
      <c r="E2301" s="26">
        <v>328.71</v>
      </c>
      <c r="F2301" s="26">
        <f t="shared" si="70"/>
        <v>120.78123573970979</v>
      </c>
      <c r="G2301" s="21">
        <f>IF(F2301&lt;=86,Spectrum.Pricing.Table!$C$8, IF(F2301&lt;=499,Spectrum.Pricing.Table!$C$9,IF(F2301&lt;=999,Spectrum.Pricing.Table!$C$10,IF(F2301&gt;1000,Spectrum.Pricing.Table!$C$11))))</f>
        <v>0</v>
      </c>
      <c r="H2301" s="22" t="e">
        <f>VLOOKUP(G2301,Spectrum.Pricing.Table!$C$7:$H$11,3,0)</f>
        <v>#N/A</v>
      </c>
      <c r="I2301" s="28" t="e">
        <f>VLOOKUP(G2301,Spectrum.Pricing.Table!$C$7:$H$11,4,0)</f>
        <v>#N/A</v>
      </c>
      <c r="J2301" s="26">
        <v>70</v>
      </c>
      <c r="K2301" s="24" t="e">
        <f t="shared" si="71"/>
        <v>#N/A</v>
      </c>
    </row>
    <row r="2302" spans="1:11" x14ac:dyDescent="0.3">
      <c r="A2302" s="1">
        <v>42111</v>
      </c>
      <c r="B2302" t="s">
        <v>3861</v>
      </c>
      <c r="C2302" t="s">
        <v>2080</v>
      </c>
      <c r="D2302" s="3">
        <v>77742</v>
      </c>
      <c r="E2302" s="26">
        <v>1074.3699999999999</v>
      </c>
      <c r="F2302" s="26">
        <f t="shared" si="70"/>
        <v>72.360546180552333</v>
      </c>
      <c r="G2302" s="21">
        <f>IF(F2302&lt;=86,Spectrum.Pricing.Table!$C$8, IF(F2302&lt;=499,Spectrum.Pricing.Table!$C$9,IF(F2302&lt;=999,Spectrum.Pricing.Table!$C$10,IF(F2302&gt;1000,Spectrum.Pricing.Table!$C$11))))</f>
        <v>0</v>
      </c>
      <c r="H2302" s="22" t="e">
        <f>VLOOKUP(G2302,Spectrum.Pricing.Table!$C$7:$H$11,3,0)</f>
        <v>#N/A</v>
      </c>
      <c r="I2302" s="28" t="e">
        <f>VLOOKUP(G2302,Spectrum.Pricing.Table!$C$7:$H$11,4,0)</f>
        <v>#N/A</v>
      </c>
      <c r="J2302" s="26">
        <v>70</v>
      </c>
      <c r="K2302" s="24" t="e">
        <f t="shared" si="71"/>
        <v>#N/A</v>
      </c>
    </row>
    <row r="2303" spans="1:11" x14ac:dyDescent="0.3">
      <c r="A2303" s="1">
        <v>42113</v>
      </c>
      <c r="B2303" t="s">
        <v>3862</v>
      </c>
      <c r="C2303" t="s">
        <v>1406</v>
      </c>
      <c r="D2303" s="3">
        <v>6428</v>
      </c>
      <c r="E2303" s="26">
        <v>449.94</v>
      </c>
      <c r="F2303" s="26">
        <f t="shared" si="70"/>
        <v>14.286349291016579</v>
      </c>
      <c r="G2303" s="21">
        <f>IF(F2303&lt;=86,Spectrum.Pricing.Table!$C$8, IF(F2303&lt;=499,Spectrum.Pricing.Table!$C$9,IF(F2303&lt;=999,Spectrum.Pricing.Table!$C$10,IF(F2303&gt;1000,Spectrum.Pricing.Table!$C$11))))</f>
        <v>0</v>
      </c>
      <c r="H2303" s="22" t="e">
        <f>VLOOKUP(G2303,Spectrum.Pricing.Table!$C$7:$H$11,3,0)</f>
        <v>#N/A</v>
      </c>
      <c r="I2303" s="28" t="e">
        <f>VLOOKUP(G2303,Spectrum.Pricing.Table!$C$7:$H$11,4,0)</f>
        <v>#N/A</v>
      </c>
      <c r="J2303" s="26">
        <v>70</v>
      </c>
      <c r="K2303" s="24" t="e">
        <f t="shared" si="71"/>
        <v>#N/A</v>
      </c>
    </row>
    <row r="2304" spans="1:11" x14ac:dyDescent="0.3">
      <c r="A2304" s="1">
        <v>42115</v>
      </c>
      <c r="B2304" t="s">
        <v>3863</v>
      </c>
      <c r="C2304" t="s">
        <v>3864</v>
      </c>
      <c r="D2304" s="3">
        <v>43356</v>
      </c>
      <c r="E2304" s="26">
        <v>823.43</v>
      </c>
      <c r="F2304" s="26">
        <f t="shared" si="70"/>
        <v>52.652927389091971</v>
      </c>
      <c r="G2304" s="21">
        <f>IF(F2304&lt;=86,Spectrum.Pricing.Table!$C$8, IF(F2304&lt;=499,Spectrum.Pricing.Table!$C$9,IF(F2304&lt;=999,Spectrum.Pricing.Table!$C$10,IF(F2304&gt;1000,Spectrum.Pricing.Table!$C$11))))</f>
        <v>0</v>
      </c>
      <c r="H2304" s="22" t="e">
        <f>VLOOKUP(G2304,Spectrum.Pricing.Table!$C$7:$H$11,3,0)</f>
        <v>#N/A</v>
      </c>
      <c r="I2304" s="28" t="e">
        <f>VLOOKUP(G2304,Spectrum.Pricing.Table!$C$7:$H$11,4,0)</f>
        <v>#N/A</v>
      </c>
      <c r="J2304" s="26">
        <v>70</v>
      </c>
      <c r="K2304" s="24" t="e">
        <f t="shared" si="71"/>
        <v>#N/A</v>
      </c>
    </row>
    <row r="2305" spans="1:11" x14ac:dyDescent="0.3">
      <c r="A2305" s="1">
        <v>42117</v>
      </c>
      <c r="B2305" t="s">
        <v>3865</v>
      </c>
      <c r="C2305" t="s">
        <v>3197</v>
      </c>
      <c r="D2305" s="3">
        <v>41981</v>
      </c>
      <c r="E2305" s="26">
        <v>1133.79</v>
      </c>
      <c r="F2305" s="26">
        <f t="shared" si="70"/>
        <v>37.027139064553403</v>
      </c>
      <c r="G2305" s="21">
        <f>IF(F2305&lt;=86,Spectrum.Pricing.Table!$C$8, IF(F2305&lt;=499,Spectrum.Pricing.Table!$C$9,IF(F2305&lt;=999,Spectrum.Pricing.Table!$C$10,IF(F2305&gt;1000,Spectrum.Pricing.Table!$C$11))))</f>
        <v>0</v>
      </c>
      <c r="H2305" s="22" t="e">
        <f>VLOOKUP(G2305,Spectrum.Pricing.Table!$C$7:$H$11,3,0)</f>
        <v>#N/A</v>
      </c>
      <c r="I2305" s="28" t="e">
        <f>VLOOKUP(G2305,Spectrum.Pricing.Table!$C$7:$H$11,4,0)</f>
        <v>#N/A</v>
      </c>
      <c r="J2305" s="26">
        <v>70</v>
      </c>
      <c r="K2305" s="24" t="e">
        <f t="shared" si="71"/>
        <v>#N/A</v>
      </c>
    </row>
    <row r="2306" spans="1:11" x14ac:dyDescent="0.3">
      <c r="A2306" s="1">
        <v>42119</v>
      </c>
      <c r="B2306" t="s">
        <v>3866</v>
      </c>
      <c r="C2306" t="s">
        <v>367</v>
      </c>
      <c r="D2306" s="3">
        <v>44947</v>
      </c>
      <c r="E2306" s="26">
        <v>315.98</v>
      </c>
      <c r="F2306" s="26">
        <f t="shared" ref="F2306:F2369" si="72">D2306/E2306</f>
        <v>142.24634470536108</v>
      </c>
      <c r="G2306" s="21">
        <f>IF(F2306&lt;=86,Spectrum.Pricing.Table!$C$8, IF(F2306&lt;=499,Spectrum.Pricing.Table!$C$9,IF(F2306&lt;=999,Spectrum.Pricing.Table!$C$10,IF(F2306&gt;1000,Spectrum.Pricing.Table!$C$11))))</f>
        <v>0</v>
      </c>
      <c r="H2306" s="22" t="e">
        <f>VLOOKUP(G2306,Spectrum.Pricing.Table!$C$7:$H$11,3,0)</f>
        <v>#N/A</v>
      </c>
      <c r="I2306" s="28" t="e">
        <f>VLOOKUP(G2306,Spectrum.Pricing.Table!$C$7:$H$11,4,0)</f>
        <v>#N/A</v>
      </c>
      <c r="J2306" s="26">
        <v>70</v>
      </c>
      <c r="K2306" s="24" t="e">
        <f t="shared" ref="K2306:K2369" si="73">D2306*I2306*J2306</f>
        <v>#N/A</v>
      </c>
    </row>
    <row r="2307" spans="1:11" x14ac:dyDescent="0.3">
      <c r="A2307" s="1">
        <v>42121</v>
      </c>
      <c r="B2307" t="s">
        <v>3867</v>
      </c>
      <c r="C2307" t="s">
        <v>3868</v>
      </c>
      <c r="D2307" s="3">
        <v>54984</v>
      </c>
      <c r="E2307" s="26">
        <v>674.28</v>
      </c>
      <c r="F2307" s="26">
        <f t="shared" si="72"/>
        <v>81.544758853888595</v>
      </c>
      <c r="G2307" s="21">
        <f>IF(F2307&lt;=86,Spectrum.Pricing.Table!$C$8, IF(F2307&lt;=499,Spectrum.Pricing.Table!$C$9,IF(F2307&lt;=999,Spectrum.Pricing.Table!$C$10,IF(F2307&gt;1000,Spectrum.Pricing.Table!$C$11))))</f>
        <v>0</v>
      </c>
      <c r="H2307" s="22" t="e">
        <f>VLOOKUP(G2307,Spectrum.Pricing.Table!$C$7:$H$11,3,0)</f>
        <v>#N/A</v>
      </c>
      <c r="I2307" s="28" t="e">
        <f>VLOOKUP(G2307,Spectrum.Pricing.Table!$C$7:$H$11,4,0)</f>
        <v>#N/A</v>
      </c>
      <c r="J2307" s="26">
        <v>70</v>
      </c>
      <c r="K2307" s="24" t="e">
        <f t="shared" si="73"/>
        <v>#N/A</v>
      </c>
    </row>
    <row r="2308" spans="1:11" x14ac:dyDescent="0.3">
      <c r="A2308" s="1">
        <v>42123</v>
      </c>
      <c r="B2308" t="s">
        <v>3869</v>
      </c>
      <c r="C2308" t="s">
        <v>1025</v>
      </c>
      <c r="D2308" s="3">
        <v>41815</v>
      </c>
      <c r="E2308" s="26">
        <v>884.13</v>
      </c>
      <c r="F2308" s="26">
        <f t="shared" si="72"/>
        <v>47.295081040118532</v>
      </c>
      <c r="G2308" s="21">
        <f>IF(F2308&lt;=86,Spectrum.Pricing.Table!$C$8, IF(F2308&lt;=499,Spectrum.Pricing.Table!$C$9,IF(F2308&lt;=999,Spectrum.Pricing.Table!$C$10,IF(F2308&gt;1000,Spectrum.Pricing.Table!$C$11))))</f>
        <v>0</v>
      </c>
      <c r="H2308" s="22" t="e">
        <f>VLOOKUP(G2308,Spectrum.Pricing.Table!$C$7:$H$11,3,0)</f>
        <v>#N/A</v>
      </c>
      <c r="I2308" s="28" t="e">
        <f>VLOOKUP(G2308,Spectrum.Pricing.Table!$C$7:$H$11,4,0)</f>
        <v>#N/A</v>
      </c>
      <c r="J2308" s="26">
        <v>70</v>
      </c>
      <c r="K2308" s="24" t="e">
        <f t="shared" si="73"/>
        <v>#N/A</v>
      </c>
    </row>
    <row r="2309" spans="1:11" x14ac:dyDescent="0.3">
      <c r="A2309" s="1">
        <v>42125</v>
      </c>
      <c r="B2309" t="s">
        <v>3870</v>
      </c>
      <c r="C2309" t="s">
        <v>142</v>
      </c>
      <c r="D2309" s="3">
        <v>207820</v>
      </c>
      <c r="E2309" s="26">
        <v>856.99</v>
      </c>
      <c r="F2309" s="26">
        <f t="shared" si="72"/>
        <v>242.49991248439304</v>
      </c>
      <c r="G2309" s="21">
        <f>IF(F2309&lt;=86,Spectrum.Pricing.Table!$C$8, IF(F2309&lt;=499,Spectrum.Pricing.Table!$C$9,IF(F2309&lt;=999,Spectrum.Pricing.Table!$C$10,IF(F2309&gt;1000,Spectrum.Pricing.Table!$C$11))))</f>
        <v>0</v>
      </c>
      <c r="H2309" s="22" t="e">
        <f>VLOOKUP(G2309,Spectrum.Pricing.Table!$C$7:$H$11,3,0)</f>
        <v>#N/A</v>
      </c>
      <c r="I2309" s="28" t="e">
        <f>VLOOKUP(G2309,Spectrum.Pricing.Table!$C$7:$H$11,4,0)</f>
        <v>#N/A</v>
      </c>
      <c r="J2309" s="26">
        <v>70</v>
      </c>
      <c r="K2309" s="24" t="e">
        <f t="shared" si="73"/>
        <v>#N/A</v>
      </c>
    </row>
    <row r="2310" spans="1:11" x14ac:dyDescent="0.3">
      <c r="A2310" s="1">
        <v>42127</v>
      </c>
      <c r="B2310" t="s">
        <v>3871</v>
      </c>
      <c r="C2310" t="s">
        <v>1028</v>
      </c>
      <c r="D2310" s="3">
        <v>52822</v>
      </c>
      <c r="E2310" s="26">
        <v>725.6</v>
      </c>
      <c r="F2310" s="26">
        <f t="shared" si="72"/>
        <v>72.79768467475192</v>
      </c>
      <c r="G2310" s="21">
        <f>IF(F2310&lt;=86,Spectrum.Pricing.Table!$C$8, IF(F2310&lt;=499,Spectrum.Pricing.Table!$C$9,IF(F2310&lt;=999,Spectrum.Pricing.Table!$C$10,IF(F2310&gt;1000,Spectrum.Pricing.Table!$C$11))))</f>
        <v>0</v>
      </c>
      <c r="H2310" s="22" t="e">
        <f>VLOOKUP(G2310,Spectrum.Pricing.Table!$C$7:$H$11,3,0)</f>
        <v>#N/A</v>
      </c>
      <c r="I2310" s="28" t="e">
        <f>VLOOKUP(G2310,Spectrum.Pricing.Table!$C$7:$H$11,4,0)</f>
        <v>#N/A</v>
      </c>
      <c r="J2310" s="26">
        <v>70</v>
      </c>
      <c r="K2310" s="24" t="e">
        <f t="shared" si="73"/>
        <v>#N/A</v>
      </c>
    </row>
    <row r="2311" spans="1:11" x14ac:dyDescent="0.3">
      <c r="A2311" s="1">
        <v>42129</v>
      </c>
      <c r="B2311" t="s">
        <v>3872</v>
      </c>
      <c r="C2311" t="s">
        <v>3873</v>
      </c>
      <c r="D2311" s="3">
        <v>365169</v>
      </c>
      <c r="E2311" s="26">
        <v>1027.55</v>
      </c>
      <c r="F2311" s="26">
        <f t="shared" si="72"/>
        <v>355.37832708870616</v>
      </c>
      <c r="G2311" s="21">
        <f>IF(F2311&lt;=86,Spectrum.Pricing.Table!$C$8, IF(F2311&lt;=499,Spectrum.Pricing.Table!$C$9,IF(F2311&lt;=999,Spectrum.Pricing.Table!$C$10,IF(F2311&gt;1000,Spectrum.Pricing.Table!$C$11))))</f>
        <v>0</v>
      </c>
      <c r="H2311" s="22" t="e">
        <f>VLOOKUP(G2311,Spectrum.Pricing.Table!$C$7:$H$11,3,0)</f>
        <v>#N/A</v>
      </c>
      <c r="I2311" s="28" t="e">
        <f>VLOOKUP(G2311,Spectrum.Pricing.Table!$C$7:$H$11,4,0)</f>
        <v>#N/A</v>
      </c>
      <c r="J2311" s="26">
        <v>70</v>
      </c>
      <c r="K2311" s="24" t="e">
        <f t="shared" si="73"/>
        <v>#N/A</v>
      </c>
    </row>
    <row r="2312" spans="1:11" x14ac:dyDescent="0.3">
      <c r="A2312" s="1">
        <v>42131</v>
      </c>
      <c r="B2312" t="s">
        <v>3874</v>
      </c>
      <c r="C2312" t="s">
        <v>3208</v>
      </c>
      <c r="D2312" s="3">
        <v>28276</v>
      </c>
      <c r="E2312" s="26">
        <v>397.32</v>
      </c>
      <c r="F2312" s="26">
        <f t="shared" si="72"/>
        <v>71.166817678445582</v>
      </c>
      <c r="G2312" s="21">
        <f>IF(F2312&lt;=86,Spectrum.Pricing.Table!$C$8, IF(F2312&lt;=499,Spectrum.Pricing.Table!$C$9,IF(F2312&lt;=999,Spectrum.Pricing.Table!$C$10,IF(F2312&gt;1000,Spectrum.Pricing.Table!$C$11))))</f>
        <v>0</v>
      </c>
      <c r="H2312" s="22" t="e">
        <f>VLOOKUP(G2312,Spectrum.Pricing.Table!$C$7:$H$11,3,0)</f>
        <v>#N/A</v>
      </c>
      <c r="I2312" s="28" t="e">
        <f>VLOOKUP(G2312,Spectrum.Pricing.Table!$C$7:$H$11,4,0)</f>
        <v>#N/A</v>
      </c>
      <c r="J2312" s="26">
        <v>70</v>
      </c>
      <c r="K2312" s="24" t="e">
        <f t="shared" si="73"/>
        <v>#N/A</v>
      </c>
    </row>
    <row r="2313" spans="1:11" x14ac:dyDescent="0.3">
      <c r="A2313" s="1">
        <v>42133</v>
      </c>
      <c r="B2313" t="s">
        <v>3875</v>
      </c>
      <c r="C2313" t="s">
        <v>2085</v>
      </c>
      <c r="D2313" s="3">
        <v>434972</v>
      </c>
      <c r="E2313" s="26">
        <v>904.18</v>
      </c>
      <c r="F2313" s="26">
        <f t="shared" si="72"/>
        <v>481.06792895219979</v>
      </c>
      <c r="G2313" s="21">
        <f>IF(F2313&lt;=86,Spectrum.Pricing.Table!$C$8, IF(F2313&lt;=499,Spectrum.Pricing.Table!$C$9,IF(F2313&lt;=999,Spectrum.Pricing.Table!$C$10,IF(F2313&gt;1000,Spectrum.Pricing.Table!$C$11))))</f>
        <v>0</v>
      </c>
      <c r="H2313" s="22" t="e">
        <f>VLOOKUP(G2313,Spectrum.Pricing.Table!$C$7:$H$11,3,0)</f>
        <v>#N/A</v>
      </c>
      <c r="I2313" s="28" t="e">
        <f>VLOOKUP(G2313,Spectrum.Pricing.Table!$C$7:$H$11,4,0)</f>
        <v>#N/A</v>
      </c>
      <c r="J2313" s="26">
        <v>70</v>
      </c>
      <c r="K2313" s="24" t="e">
        <f t="shared" si="73"/>
        <v>#N/A</v>
      </c>
    </row>
    <row r="2314" spans="1:11" x14ac:dyDescent="0.3">
      <c r="A2314" s="1">
        <v>44001</v>
      </c>
      <c r="B2314" t="s">
        <v>3878</v>
      </c>
      <c r="C2314" t="s">
        <v>2139</v>
      </c>
      <c r="D2314" s="3">
        <v>49875</v>
      </c>
      <c r="E2314" s="26">
        <v>24.16</v>
      </c>
      <c r="F2314" s="26">
        <f t="shared" si="72"/>
        <v>2064.3625827814571</v>
      </c>
      <c r="G2314" s="21">
        <f>IF(F2314&lt;=86,Spectrum.Pricing.Table!$C$8, IF(F2314&lt;=499,Spectrum.Pricing.Table!$C$9,IF(F2314&lt;=999,Spectrum.Pricing.Table!$C$10,IF(F2314&gt;1000,Spectrum.Pricing.Table!$C$11))))</f>
        <v>0</v>
      </c>
      <c r="H2314" s="22" t="e">
        <f>VLOOKUP(G2314,Spectrum.Pricing.Table!$C$7:$H$11,3,0)</f>
        <v>#N/A</v>
      </c>
      <c r="I2314" s="28" t="e">
        <f>VLOOKUP(G2314,Spectrum.Pricing.Table!$C$7:$H$11,4,0)</f>
        <v>#N/A</v>
      </c>
      <c r="J2314" s="26">
        <v>70</v>
      </c>
      <c r="K2314" s="24" t="e">
        <f t="shared" si="73"/>
        <v>#N/A</v>
      </c>
    </row>
    <row r="2315" spans="1:11" x14ac:dyDescent="0.3">
      <c r="A2315" s="1">
        <v>44003</v>
      </c>
      <c r="B2315" t="s">
        <v>3879</v>
      </c>
      <c r="C2315" t="s">
        <v>637</v>
      </c>
      <c r="D2315" s="3">
        <v>166158</v>
      </c>
      <c r="E2315" s="26">
        <v>168.53</v>
      </c>
      <c r="F2315" s="26">
        <f t="shared" si="72"/>
        <v>985.92535453628432</v>
      </c>
      <c r="G2315" s="21">
        <f>IF(F2315&lt;=86,Spectrum.Pricing.Table!$C$8, IF(F2315&lt;=499,Spectrum.Pricing.Table!$C$9,IF(F2315&lt;=999,Spectrum.Pricing.Table!$C$10,IF(F2315&gt;1000,Spectrum.Pricing.Table!$C$11))))</f>
        <v>0</v>
      </c>
      <c r="H2315" s="22" t="e">
        <f>VLOOKUP(G2315,Spectrum.Pricing.Table!$C$7:$H$11,3,0)</f>
        <v>#N/A</v>
      </c>
      <c r="I2315" s="28" t="e">
        <f>VLOOKUP(G2315,Spectrum.Pricing.Table!$C$7:$H$11,4,0)</f>
        <v>#N/A</v>
      </c>
      <c r="J2315" s="26">
        <v>70</v>
      </c>
      <c r="K2315" s="24" t="e">
        <f t="shared" si="73"/>
        <v>#N/A</v>
      </c>
    </row>
    <row r="2316" spans="1:11" x14ac:dyDescent="0.3">
      <c r="A2316" s="1">
        <v>44005</v>
      </c>
      <c r="B2316" t="s">
        <v>3880</v>
      </c>
      <c r="C2316" t="s">
        <v>3881</v>
      </c>
      <c r="D2316" s="3">
        <v>82888</v>
      </c>
      <c r="E2316" s="26">
        <v>102.39</v>
      </c>
      <c r="F2316" s="26">
        <f t="shared" si="72"/>
        <v>809.53218087703874</v>
      </c>
      <c r="G2316" s="21">
        <f>IF(F2316&lt;=86,Spectrum.Pricing.Table!$C$8, IF(F2316&lt;=499,Spectrum.Pricing.Table!$C$9,IF(F2316&lt;=999,Spectrum.Pricing.Table!$C$10,IF(F2316&gt;1000,Spectrum.Pricing.Table!$C$11))))</f>
        <v>0</v>
      </c>
      <c r="H2316" s="22" t="e">
        <f>VLOOKUP(G2316,Spectrum.Pricing.Table!$C$7:$H$11,3,0)</f>
        <v>#N/A</v>
      </c>
      <c r="I2316" s="28" t="e">
        <f>VLOOKUP(G2316,Spectrum.Pricing.Table!$C$7:$H$11,4,0)</f>
        <v>#N/A</v>
      </c>
      <c r="J2316" s="26">
        <v>70</v>
      </c>
      <c r="K2316" s="24" t="e">
        <f t="shared" si="73"/>
        <v>#N/A</v>
      </c>
    </row>
    <row r="2317" spans="1:11" x14ac:dyDescent="0.3">
      <c r="A2317" s="1">
        <v>44007</v>
      </c>
      <c r="B2317" t="s">
        <v>3882</v>
      </c>
      <c r="C2317" t="s">
        <v>3883</v>
      </c>
      <c r="D2317" s="3">
        <v>626667</v>
      </c>
      <c r="E2317" s="26">
        <v>409.5</v>
      </c>
      <c r="F2317" s="26">
        <f t="shared" si="72"/>
        <v>1530.3223443223444</v>
      </c>
      <c r="G2317" s="21">
        <f>IF(F2317&lt;=86,Spectrum.Pricing.Table!$C$8, IF(F2317&lt;=499,Spectrum.Pricing.Table!$C$9,IF(F2317&lt;=999,Spectrum.Pricing.Table!$C$10,IF(F2317&gt;1000,Spectrum.Pricing.Table!$C$11))))</f>
        <v>0</v>
      </c>
      <c r="H2317" s="22" t="e">
        <f>VLOOKUP(G2317,Spectrum.Pricing.Table!$C$7:$H$11,3,0)</f>
        <v>#N/A</v>
      </c>
      <c r="I2317" s="28" t="e">
        <f>VLOOKUP(G2317,Spectrum.Pricing.Table!$C$7:$H$11,4,0)</f>
        <v>#N/A</v>
      </c>
      <c r="J2317" s="26">
        <v>70</v>
      </c>
      <c r="K2317" s="24" t="e">
        <f t="shared" si="73"/>
        <v>#N/A</v>
      </c>
    </row>
    <row r="2318" spans="1:11" x14ac:dyDescent="0.3">
      <c r="A2318" s="1">
        <v>44009</v>
      </c>
      <c r="B2318" t="s">
        <v>3884</v>
      </c>
      <c r="C2318" t="s">
        <v>142</v>
      </c>
      <c r="D2318" s="3">
        <v>126979</v>
      </c>
      <c r="E2318" s="26">
        <v>329.23</v>
      </c>
      <c r="F2318" s="26">
        <f t="shared" si="72"/>
        <v>385.68477963733557</v>
      </c>
      <c r="G2318" s="21">
        <f>IF(F2318&lt;=86,Spectrum.Pricing.Table!$C$8, IF(F2318&lt;=499,Spectrum.Pricing.Table!$C$9,IF(F2318&lt;=999,Spectrum.Pricing.Table!$C$10,IF(F2318&gt;1000,Spectrum.Pricing.Table!$C$11))))</f>
        <v>0</v>
      </c>
      <c r="H2318" s="22" t="e">
        <f>VLOOKUP(G2318,Spectrum.Pricing.Table!$C$7:$H$11,3,0)</f>
        <v>#N/A</v>
      </c>
      <c r="I2318" s="28" t="e">
        <f>VLOOKUP(G2318,Spectrum.Pricing.Table!$C$7:$H$11,4,0)</f>
        <v>#N/A</v>
      </c>
      <c r="J2318" s="26">
        <v>70</v>
      </c>
      <c r="K2318" s="24" t="e">
        <f t="shared" si="73"/>
        <v>#N/A</v>
      </c>
    </row>
    <row r="2319" spans="1:11" x14ac:dyDescent="0.3">
      <c r="A2319" s="1">
        <v>45001</v>
      </c>
      <c r="B2319" t="s">
        <v>3887</v>
      </c>
      <c r="C2319" t="s">
        <v>3888</v>
      </c>
      <c r="D2319" s="3">
        <v>25417</v>
      </c>
      <c r="E2319" s="26">
        <v>490.48</v>
      </c>
      <c r="F2319" s="26">
        <f t="shared" si="72"/>
        <v>51.820665470559447</v>
      </c>
      <c r="G2319" s="21">
        <f>IF(F2319&lt;=86,Spectrum.Pricing.Table!$C$8, IF(F2319&lt;=499,Spectrum.Pricing.Table!$C$9,IF(F2319&lt;=999,Spectrum.Pricing.Table!$C$10,IF(F2319&gt;1000,Spectrum.Pricing.Table!$C$11))))</f>
        <v>0</v>
      </c>
      <c r="H2319" s="22" t="e">
        <f>VLOOKUP(G2319,Spectrum.Pricing.Table!$C$7:$H$11,3,0)</f>
        <v>#N/A</v>
      </c>
      <c r="I2319" s="28" t="e">
        <f>VLOOKUP(G2319,Spectrum.Pricing.Table!$C$7:$H$11,4,0)</f>
        <v>#N/A</v>
      </c>
      <c r="J2319" s="26">
        <v>70</v>
      </c>
      <c r="K2319" s="24" t="e">
        <f t="shared" si="73"/>
        <v>#N/A</v>
      </c>
    </row>
    <row r="2320" spans="1:11" x14ac:dyDescent="0.3">
      <c r="A2320" s="1">
        <v>45003</v>
      </c>
      <c r="B2320" t="s">
        <v>3889</v>
      </c>
      <c r="C2320" t="s">
        <v>3890</v>
      </c>
      <c r="D2320" s="3">
        <v>160099</v>
      </c>
      <c r="E2320" s="26">
        <v>1071.03</v>
      </c>
      <c r="F2320" s="26">
        <f t="shared" si="72"/>
        <v>149.48134039195915</v>
      </c>
      <c r="G2320" s="21">
        <f>IF(F2320&lt;=86,Spectrum.Pricing.Table!$C$8, IF(F2320&lt;=499,Spectrum.Pricing.Table!$C$9,IF(F2320&lt;=999,Spectrum.Pricing.Table!$C$10,IF(F2320&gt;1000,Spectrum.Pricing.Table!$C$11))))</f>
        <v>0</v>
      </c>
      <c r="H2320" s="22" t="e">
        <f>VLOOKUP(G2320,Spectrum.Pricing.Table!$C$7:$H$11,3,0)</f>
        <v>#N/A</v>
      </c>
      <c r="I2320" s="28" t="e">
        <f>VLOOKUP(G2320,Spectrum.Pricing.Table!$C$7:$H$11,4,0)</f>
        <v>#N/A</v>
      </c>
      <c r="J2320" s="26">
        <v>70</v>
      </c>
      <c r="K2320" s="24" t="e">
        <f t="shared" si="73"/>
        <v>#N/A</v>
      </c>
    </row>
    <row r="2321" spans="1:11" x14ac:dyDescent="0.3">
      <c r="A2321" s="1">
        <v>45005</v>
      </c>
      <c r="B2321" t="s">
        <v>3891</v>
      </c>
      <c r="C2321" t="s">
        <v>3892</v>
      </c>
      <c r="D2321" s="3">
        <v>10419</v>
      </c>
      <c r="E2321" s="26">
        <v>408.09</v>
      </c>
      <c r="F2321" s="26">
        <f t="shared" si="72"/>
        <v>25.531132838344483</v>
      </c>
      <c r="G2321" s="21">
        <f>IF(F2321&lt;=86,Spectrum.Pricing.Table!$C$8, IF(F2321&lt;=499,Spectrum.Pricing.Table!$C$9,IF(F2321&lt;=999,Spectrum.Pricing.Table!$C$10,IF(F2321&gt;1000,Spectrum.Pricing.Table!$C$11))))</f>
        <v>0</v>
      </c>
      <c r="H2321" s="22" t="e">
        <f>VLOOKUP(G2321,Spectrum.Pricing.Table!$C$7:$H$11,3,0)</f>
        <v>#N/A</v>
      </c>
      <c r="I2321" s="28" t="e">
        <f>VLOOKUP(G2321,Spectrum.Pricing.Table!$C$7:$H$11,4,0)</f>
        <v>#N/A</v>
      </c>
      <c r="J2321" s="26">
        <v>70</v>
      </c>
      <c r="K2321" s="24" t="e">
        <f t="shared" si="73"/>
        <v>#N/A</v>
      </c>
    </row>
    <row r="2322" spans="1:11" x14ac:dyDescent="0.3">
      <c r="A2322" s="1">
        <v>45007</v>
      </c>
      <c r="B2322" t="s">
        <v>3893</v>
      </c>
      <c r="C2322" t="s">
        <v>1581</v>
      </c>
      <c r="D2322" s="3">
        <v>187126</v>
      </c>
      <c r="E2322" s="26">
        <v>715.43</v>
      </c>
      <c r="F2322" s="26">
        <f t="shared" si="72"/>
        <v>261.55738506911928</v>
      </c>
      <c r="G2322" s="21">
        <f>IF(F2322&lt;=86,Spectrum.Pricing.Table!$C$8, IF(F2322&lt;=499,Spectrum.Pricing.Table!$C$9,IF(F2322&lt;=999,Spectrum.Pricing.Table!$C$10,IF(F2322&gt;1000,Spectrum.Pricing.Table!$C$11))))</f>
        <v>0</v>
      </c>
      <c r="H2322" s="22" t="e">
        <f>VLOOKUP(G2322,Spectrum.Pricing.Table!$C$7:$H$11,3,0)</f>
        <v>#N/A</v>
      </c>
      <c r="I2322" s="28" t="e">
        <f>VLOOKUP(G2322,Spectrum.Pricing.Table!$C$7:$H$11,4,0)</f>
        <v>#N/A</v>
      </c>
      <c r="J2322" s="26">
        <v>70</v>
      </c>
      <c r="K2322" s="24" t="e">
        <f t="shared" si="73"/>
        <v>#N/A</v>
      </c>
    </row>
    <row r="2323" spans="1:11" x14ac:dyDescent="0.3">
      <c r="A2323" s="1">
        <v>45009</v>
      </c>
      <c r="B2323" t="s">
        <v>3894</v>
      </c>
      <c r="C2323" t="s">
        <v>3895</v>
      </c>
      <c r="D2323" s="3">
        <v>15987</v>
      </c>
      <c r="E2323" s="26">
        <v>393.37</v>
      </c>
      <c r="F2323" s="26">
        <f t="shared" si="72"/>
        <v>40.641126674632027</v>
      </c>
      <c r="G2323" s="21">
        <f>IF(F2323&lt;=86,Spectrum.Pricing.Table!$C$8, IF(F2323&lt;=499,Spectrum.Pricing.Table!$C$9,IF(F2323&lt;=999,Spectrum.Pricing.Table!$C$10,IF(F2323&gt;1000,Spectrum.Pricing.Table!$C$11))))</f>
        <v>0</v>
      </c>
      <c r="H2323" s="22" t="e">
        <f>VLOOKUP(G2323,Spectrum.Pricing.Table!$C$7:$H$11,3,0)</f>
        <v>#N/A</v>
      </c>
      <c r="I2323" s="28" t="e">
        <f>VLOOKUP(G2323,Spectrum.Pricing.Table!$C$7:$H$11,4,0)</f>
        <v>#N/A</v>
      </c>
      <c r="J2323" s="26">
        <v>70</v>
      </c>
      <c r="K2323" s="24" t="e">
        <f t="shared" si="73"/>
        <v>#N/A</v>
      </c>
    </row>
    <row r="2324" spans="1:11" x14ac:dyDescent="0.3">
      <c r="A2324" s="1">
        <v>45011</v>
      </c>
      <c r="B2324" t="s">
        <v>3896</v>
      </c>
      <c r="C2324" t="s">
        <v>3897</v>
      </c>
      <c r="D2324" s="3">
        <v>22621</v>
      </c>
      <c r="E2324" s="26">
        <v>548.39</v>
      </c>
      <c r="F2324" s="26">
        <f t="shared" si="72"/>
        <v>41.249840442021188</v>
      </c>
      <c r="G2324" s="21">
        <f>IF(F2324&lt;=86,Spectrum.Pricing.Table!$C$8, IF(F2324&lt;=499,Spectrum.Pricing.Table!$C$9,IF(F2324&lt;=999,Spectrum.Pricing.Table!$C$10,IF(F2324&gt;1000,Spectrum.Pricing.Table!$C$11))))</f>
        <v>0</v>
      </c>
      <c r="H2324" s="22" t="e">
        <f>VLOOKUP(G2324,Spectrum.Pricing.Table!$C$7:$H$11,3,0)</f>
        <v>#N/A</v>
      </c>
      <c r="I2324" s="28" t="e">
        <f>VLOOKUP(G2324,Spectrum.Pricing.Table!$C$7:$H$11,4,0)</f>
        <v>#N/A</v>
      </c>
      <c r="J2324" s="26">
        <v>70</v>
      </c>
      <c r="K2324" s="24" t="e">
        <f t="shared" si="73"/>
        <v>#N/A</v>
      </c>
    </row>
    <row r="2325" spans="1:11" x14ac:dyDescent="0.3">
      <c r="A2325" s="1">
        <v>45013</v>
      </c>
      <c r="B2325" t="s">
        <v>3898</v>
      </c>
      <c r="C2325" t="s">
        <v>3225</v>
      </c>
      <c r="D2325" s="3">
        <v>162233</v>
      </c>
      <c r="E2325" s="26">
        <v>576.28</v>
      </c>
      <c r="F2325" s="26">
        <f t="shared" si="72"/>
        <v>281.51766502394673</v>
      </c>
      <c r="G2325" s="21">
        <f>IF(F2325&lt;=86,Spectrum.Pricing.Table!$C$8, IF(F2325&lt;=499,Spectrum.Pricing.Table!$C$9,IF(F2325&lt;=999,Spectrum.Pricing.Table!$C$10,IF(F2325&gt;1000,Spectrum.Pricing.Table!$C$11))))</f>
        <v>0</v>
      </c>
      <c r="H2325" s="22" t="e">
        <f>VLOOKUP(G2325,Spectrum.Pricing.Table!$C$7:$H$11,3,0)</f>
        <v>#N/A</v>
      </c>
      <c r="I2325" s="28" t="e">
        <f>VLOOKUP(G2325,Spectrum.Pricing.Table!$C$7:$H$11,4,0)</f>
        <v>#N/A</v>
      </c>
      <c r="J2325" s="26">
        <v>70</v>
      </c>
      <c r="K2325" s="24" t="e">
        <f t="shared" si="73"/>
        <v>#N/A</v>
      </c>
    </row>
    <row r="2326" spans="1:11" x14ac:dyDescent="0.3">
      <c r="A2326" s="1">
        <v>45015</v>
      </c>
      <c r="B2326" t="s">
        <v>3899</v>
      </c>
      <c r="C2326" t="s">
        <v>3900</v>
      </c>
      <c r="D2326" s="3">
        <v>177843</v>
      </c>
      <c r="E2326" s="26">
        <v>1098.8599999999999</v>
      </c>
      <c r="F2326" s="26">
        <f t="shared" si="72"/>
        <v>161.8431829350418</v>
      </c>
      <c r="G2326" s="21">
        <f>IF(F2326&lt;=86,Spectrum.Pricing.Table!$C$8, IF(F2326&lt;=499,Spectrum.Pricing.Table!$C$9,IF(F2326&lt;=999,Spectrum.Pricing.Table!$C$10,IF(F2326&gt;1000,Spectrum.Pricing.Table!$C$11))))</f>
        <v>0</v>
      </c>
      <c r="H2326" s="22" t="e">
        <f>VLOOKUP(G2326,Spectrum.Pricing.Table!$C$7:$H$11,3,0)</f>
        <v>#N/A</v>
      </c>
      <c r="I2326" s="28" t="e">
        <f>VLOOKUP(G2326,Spectrum.Pricing.Table!$C$7:$H$11,4,0)</f>
        <v>#N/A</v>
      </c>
      <c r="J2326" s="26">
        <v>70</v>
      </c>
      <c r="K2326" s="24" t="e">
        <f t="shared" si="73"/>
        <v>#N/A</v>
      </c>
    </row>
    <row r="2327" spans="1:11" x14ac:dyDescent="0.3">
      <c r="A2327" s="1">
        <v>45017</v>
      </c>
      <c r="B2327" t="s">
        <v>3901</v>
      </c>
      <c r="C2327" t="s">
        <v>25</v>
      </c>
      <c r="D2327" s="3">
        <v>15175</v>
      </c>
      <c r="E2327" s="26">
        <v>381.15</v>
      </c>
      <c r="F2327" s="26">
        <f t="shared" si="72"/>
        <v>39.813721631903455</v>
      </c>
      <c r="G2327" s="21">
        <f>IF(F2327&lt;=86,Spectrum.Pricing.Table!$C$8, IF(F2327&lt;=499,Spectrum.Pricing.Table!$C$9,IF(F2327&lt;=999,Spectrum.Pricing.Table!$C$10,IF(F2327&gt;1000,Spectrum.Pricing.Table!$C$11))))</f>
        <v>0</v>
      </c>
      <c r="H2327" s="22" t="e">
        <f>VLOOKUP(G2327,Spectrum.Pricing.Table!$C$7:$H$11,3,0)</f>
        <v>#N/A</v>
      </c>
      <c r="I2327" s="28" t="e">
        <f>VLOOKUP(G2327,Spectrum.Pricing.Table!$C$7:$H$11,4,0)</f>
        <v>#N/A</v>
      </c>
      <c r="J2327" s="26">
        <v>70</v>
      </c>
      <c r="K2327" s="24" t="e">
        <f t="shared" si="73"/>
        <v>#N/A</v>
      </c>
    </row>
    <row r="2328" spans="1:11" x14ac:dyDescent="0.3">
      <c r="A2328" s="1">
        <v>45019</v>
      </c>
      <c r="B2328" t="s">
        <v>3902</v>
      </c>
      <c r="C2328" t="s">
        <v>3903</v>
      </c>
      <c r="D2328" s="3">
        <v>350209</v>
      </c>
      <c r="E2328" s="26">
        <v>916.09</v>
      </c>
      <c r="F2328" s="26">
        <f t="shared" si="72"/>
        <v>382.28667489002169</v>
      </c>
      <c r="G2328" s="21">
        <f>IF(F2328&lt;=86,Spectrum.Pricing.Table!$C$8, IF(F2328&lt;=499,Spectrum.Pricing.Table!$C$9,IF(F2328&lt;=999,Spectrum.Pricing.Table!$C$10,IF(F2328&gt;1000,Spectrum.Pricing.Table!$C$11))))</f>
        <v>0</v>
      </c>
      <c r="H2328" s="22" t="e">
        <f>VLOOKUP(G2328,Spectrum.Pricing.Table!$C$7:$H$11,3,0)</f>
        <v>#N/A</v>
      </c>
      <c r="I2328" s="28" t="e">
        <f>VLOOKUP(G2328,Spectrum.Pricing.Table!$C$7:$H$11,4,0)</f>
        <v>#N/A</v>
      </c>
      <c r="J2328" s="26">
        <v>70</v>
      </c>
      <c r="K2328" s="24" t="e">
        <f t="shared" si="73"/>
        <v>#N/A</v>
      </c>
    </row>
    <row r="2329" spans="1:11" x14ac:dyDescent="0.3">
      <c r="A2329" s="1">
        <v>45021</v>
      </c>
      <c r="B2329" t="s">
        <v>3904</v>
      </c>
      <c r="C2329" t="s">
        <v>29</v>
      </c>
      <c r="D2329" s="3">
        <v>55342</v>
      </c>
      <c r="E2329" s="26">
        <v>392.66</v>
      </c>
      <c r="F2329" s="26">
        <f t="shared" si="72"/>
        <v>140.94127234757804</v>
      </c>
      <c r="G2329" s="21">
        <f>IF(F2329&lt;=86,Spectrum.Pricing.Table!$C$8, IF(F2329&lt;=499,Spectrum.Pricing.Table!$C$9,IF(F2329&lt;=999,Spectrum.Pricing.Table!$C$10,IF(F2329&gt;1000,Spectrum.Pricing.Table!$C$11))))</f>
        <v>0</v>
      </c>
      <c r="H2329" s="22" t="e">
        <f>VLOOKUP(G2329,Spectrum.Pricing.Table!$C$7:$H$11,3,0)</f>
        <v>#N/A</v>
      </c>
      <c r="I2329" s="28" t="e">
        <f>VLOOKUP(G2329,Spectrum.Pricing.Table!$C$7:$H$11,4,0)</f>
        <v>#N/A</v>
      </c>
      <c r="J2329" s="26">
        <v>70</v>
      </c>
      <c r="K2329" s="24" t="e">
        <f t="shared" si="73"/>
        <v>#N/A</v>
      </c>
    </row>
    <row r="2330" spans="1:11" x14ac:dyDescent="0.3">
      <c r="A2330" s="1">
        <v>45023</v>
      </c>
      <c r="B2330" t="s">
        <v>3906</v>
      </c>
      <c r="C2330" t="s">
        <v>3795</v>
      </c>
      <c r="D2330" s="3">
        <v>33140</v>
      </c>
      <c r="E2330" s="26">
        <v>580.66</v>
      </c>
      <c r="F2330" s="26">
        <f t="shared" si="72"/>
        <v>57.07298591258224</v>
      </c>
      <c r="G2330" s="21">
        <f>IF(F2330&lt;=86,Spectrum.Pricing.Table!$C$8, IF(F2330&lt;=499,Spectrum.Pricing.Table!$C$9,IF(F2330&lt;=999,Spectrum.Pricing.Table!$C$10,IF(F2330&gt;1000,Spectrum.Pricing.Table!$C$11))))</f>
        <v>0</v>
      </c>
      <c r="H2330" s="22" t="e">
        <f>VLOOKUP(G2330,Spectrum.Pricing.Table!$C$7:$H$11,3,0)</f>
        <v>#N/A</v>
      </c>
      <c r="I2330" s="28" t="e">
        <f>VLOOKUP(G2330,Spectrum.Pricing.Table!$C$7:$H$11,4,0)</f>
        <v>#N/A</v>
      </c>
      <c r="J2330" s="26">
        <v>70</v>
      </c>
      <c r="K2330" s="24" t="e">
        <f t="shared" si="73"/>
        <v>#N/A</v>
      </c>
    </row>
    <row r="2331" spans="1:11" x14ac:dyDescent="0.3">
      <c r="A2331" s="1">
        <v>45025</v>
      </c>
      <c r="B2331" t="s">
        <v>3907</v>
      </c>
      <c r="C2331" t="s">
        <v>3908</v>
      </c>
      <c r="D2331" s="3">
        <v>46734</v>
      </c>
      <c r="E2331" s="26">
        <v>799.08</v>
      </c>
      <c r="F2331" s="26">
        <f t="shared" si="72"/>
        <v>58.484757471091754</v>
      </c>
      <c r="G2331" s="21">
        <f>IF(F2331&lt;=86,Spectrum.Pricing.Table!$C$8, IF(F2331&lt;=499,Spectrum.Pricing.Table!$C$9,IF(F2331&lt;=999,Spectrum.Pricing.Table!$C$10,IF(F2331&gt;1000,Spectrum.Pricing.Table!$C$11))))</f>
        <v>0</v>
      </c>
      <c r="H2331" s="22" t="e">
        <f>VLOOKUP(G2331,Spectrum.Pricing.Table!$C$7:$H$11,3,0)</f>
        <v>#N/A</v>
      </c>
      <c r="I2331" s="28" t="e">
        <f>VLOOKUP(G2331,Spectrum.Pricing.Table!$C$7:$H$11,4,0)</f>
        <v>#N/A</v>
      </c>
      <c r="J2331" s="26">
        <v>70</v>
      </c>
      <c r="K2331" s="24" t="e">
        <f t="shared" si="73"/>
        <v>#N/A</v>
      </c>
    </row>
    <row r="2332" spans="1:11" x14ac:dyDescent="0.3">
      <c r="A2332" s="1">
        <v>45027</v>
      </c>
      <c r="B2332" t="s">
        <v>3909</v>
      </c>
      <c r="C2332" t="s">
        <v>3910</v>
      </c>
      <c r="D2332" s="3">
        <v>34971</v>
      </c>
      <c r="E2332" s="26">
        <v>606.94000000000005</v>
      </c>
      <c r="F2332" s="26">
        <f t="shared" si="72"/>
        <v>57.61854549049329</v>
      </c>
      <c r="G2332" s="21">
        <f>IF(F2332&lt;=86,Spectrum.Pricing.Table!$C$8, IF(F2332&lt;=499,Spectrum.Pricing.Table!$C$9,IF(F2332&lt;=999,Spectrum.Pricing.Table!$C$10,IF(F2332&gt;1000,Spectrum.Pricing.Table!$C$11))))</f>
        <v>0</v>
      </c>
      <c r="H2332" s="22" t="e">
        <f>VLOOKUP(G2332,Spectrum.Pricing.Table!$C$7:$H$11,3,0)</f>
        <v>#N/A</v>
      </c>
      <c r="I2332" s="28" t="e">
        <f>VLOOKUP(G2332,Spectrum.Pricing.Table!$C$7:$H$11,4,0)</f>
        <v>#N/A</v>
      </c>
      <c r="J2332" s="26">
        <v>70</v>
      </c>
      <c r="K2332" s="24" t="e">
        <f t="shared" si="73"/>
        <v>#N/A</v>
      </c>
    </row>
    <row r="2333" spans="1:11" x14ac:dyDescent="0.3">
      <c r="A2333" s="1">
        <v>45029</v>
      </c>
      <c r="B2333" t="s">
        <v>3911</v>
      </c>
      <c r="C2333" t="s">
        <v>3912</v>
      </c>
      <c r="D2333" s="3">
        <v>38892</v>
      </c>
      <c r="E2333" s="26">
        <v>1056.49</v>
      </c>
      <c r="F2333" s="26">
        <f t="shared" si="72"/>
        <v>36.812463913524972</v>
      </c>
      <c r="G2333" s="21">
        <f>IF(F2333&lt;=86,Spectrum.Pricing.Table!$C$8, IF(F2333&lt;=499,Spectrum.Pricing.Table!$C$9,IF(F2333&lt;=999,Spectrum.Pricing.Table!$C$10,IF(F2333&gt;1000,Spectrum.Pricing.Table!$C$11))))</f>
        <v>0</v>
      </c>
      <c r="H2333" s="22" t="e">
        <f>VLOOKUP(G2333,Spectrum.Pricing.Table!$C$7:$H$11,3,0)</f>
        <v>#N/A</v>
      </c>
      <c r="I2333" s="28" t="e">
        <f>VLOOKUP(G2333,Spectrum.Pricing.Table!$C$7:$H$11,4,0)</f>
        <v>#N/A</v>
      </c>
      <c r="J2333" s="26">
        <v>70</v>
      </c>
      <c r="K2333" s="24" t="e">
        <f t="shared" si="73"/>
        <v>#N/A</v>
      </c>
    </row>
    <row r="2334" spans="1:11" x14ac:dyDescent="0.3">
      <c r="A2334" s="1">
        <v>45031</v>
      </c>
      <c r="B2334" t="s">
        <v>3913</v>
      </c>
      <c r="C2334" t="s">
        <v>3914</v>
      </c>
      <c r="D2334" s="3">
        <v>68681</v>
      </c>
      <c r="E2334" s="26">
        <v>561.15</v>
      </c>
      <c r="F2334" s="26">
        <f t="shared" si="72"/>
        <v>122.39329947429387</v>
      </c>
      <c r="G2334" s="21">
        <f>IF(F2334&lt;=86,Spectrum.Pricing.Table!$C$8, IF(F2334&lt;=499,Spectrum.Pricing.Table!$C$9,IF(F2334&lt;=999,Spectrum.Pricing.Table!$C$10,IF(F2334&gt;1000,Spectrum.Pricing.Table!$C$11))))</f>
        <v>0</v>
      </c>
      <c r="H2334" s="22" t="e">
        <f>VLOOKUP(G2334,Spectrum.Pricing.Table!$C$7:$H$11,3,0)</f>
        <v>#N/A</v>
      </c>
      <c r="I2334" s="28" t="e">
        <f>VLOOKUP(G2334,Spectrum.Pricing.Table!$C$7:$H$11,4,0)</f>
        <v>#N/A</v>
      </c>
      <c r="J2334" s="26">
        <v>70</v>
      </c>
      <c r="K2334" s="24" t="e">
        <f t="shared" si="73"/>
        <v>#N/A</v>
      </c>
    </row>
    <row r="2335" spans="1:11" x14ac:dyDescent="0.3">
      <c r="A2335" s="1">
        <v>45033</v>
      </c>
      <c r="B2335" t="s">
        <v>3915</v>
      </c>
      <c r="C2335" t="s">
        <v>3916</v>
      </c>
      <c r="D2335" s="3">
        <v>32062</v>
      </c>
      <c r="E2335" s="26">
        <v>404.87</v>
      </c>
      <c r="F2335" s="26">
        <f t="shared" si="72"/>
        <v>79.190851384394989</v>
      </c>
      <c r="G2335" s="21">
        <f>IF(F2335&lt;=86,Spectrum.Pricing.Table!$C$8, IF(F2335&lt;=499,Spectrum.Pricing.Table!$C$9,IF(F2335&lt;=999,Spectrum.Pricing.Table!$C$10,IF(F2335&gt;1000,Spectrum.Pricing.Table!$C$11))))</f>
        <v>0</v>
      </c>
      <c r="H2335" s="22" t="e">
        <f>VLOOKUP(G2335,Spectrum.Pricing.Table!$C$7:$H$11,3,0)</f>
        <v>#N/A</v>
      </c>
      <c r="I2335" s="28" t="e">
        <f>VLOOKUP(G2335,Spectrum.Pricing.Table!$C$7:$H$11,4,0)</f>
        <v>#N/A</v>
      </c>
      <c r="J2335" s="26">
        <v>70</v>
      </c>
      <c r="K2335" s="24" t="e">
        <f t="shared" si="73"/>
        <v>#N/A</v>
      </c>
    </row>
    <row r="2336" spans="1:11" x14ac:dyDescent="0.3">
      <c r="A2336" s="1">
        <v>45035</v>
      </c>
      <c r="B2336" t="s">
        <v>3917</v>
      </c>
      <c r="C2336" t="s">
        <v>2106</v>
      </c>
      <c r="D2336" s="3">
        <v>136555</v>
      </c>
      <c r="E2336" s="26">
        <v>573.23</v>
      </c>
      <c r="F2336" s="26">
        <f t="shared" si="72"/>
        <v>238.22026062836906</v>
      </c>
      <c r="G2336" s="21">
        <f>IF(F2336&lt;=86,Spectrum.Pricing.Table!$C$8, IF(F2336&lt;=499,Spectrum.Pricing.Table!$C$9,IF(F2336&lt;=999,Spectrum.Pricing.Table!$C$10,IF(F2336&gt;1000,Spectrum.Pricing.Table!$C$11))))</f>
        <v>0</v>
      </c>
      <c r="H2336" s="22" t="e">
        <f>VLOOKUP(G2336,Spectrum.Pricing.Table!$C$7:$H$11,3,0)</f>
        <v>#N/A</v>
      </c>
      <c r="I2336" s="28" t="e">
        <f>VLOOKUP(G2336,Spectrum.Pricing.Table!$C$7:$H$11,4,0)</f>
        <v>#N/A</v>
      </c>
      <c r="J2336" s="26">
        <v>70</v>
      </c>
      <c r="K2336" s="24" t="e">
        <f t="shared" si="73"/>
        <v>#N/A</v>
      </c>
    </row>
    <row r="2337" spans="1:11" x14ac:dyDescent="0.3">
      <c r="A2337" s="1">
        <v>45037</v>
      </c>
      <c r="B2337" t="s">
        <v>3918</v>
      </c>
      <c r="C2337" t="s">
        <v>3919</v>
      </c>
      <c r="D2337" s="3">
        <v>26985</v>
      </c>
      <c r="E2337" s="26">
        <v>500.41</v>
      </c>
      <c r="F2337" s="26">
        <f t="shared" si="72"/>
        <v>53.925780859695045</v>
      </c>
      <c r="G2337" s="21">
        <f>IF(F2337&lt;=86,Spectrum.Pricing.Table!$C$8, IF(F2337&lt;=499,Spectrum.Pricing.Table!$C$9,IF(F2337&lt;=999,Spectrum.Pricing.Table!$C$10,IF(F2337&gt;1000,Spectrum.Pricing.Table!$C$11))))</f>
        <v>0</v>
      </c>
      <c r="H2337" s="22" t="e">
        <f>VLOOKUP(G2337,Spectrum.Pricing.Table!$C$7:$H$11,3,0)</f>
        <v>#N/A</v>
      </c>
      <c r="I2337" s="28" t="e">
        <f>VLOOKUP(G2337,Spectrum.Pricing.Table!$C$7:$H$11,4,0)</f>
        <v>#N/A</v>
      </c>
      <c r="J2337" s="26">
        <v>70</v>
      </c>
      <c r="K2337" s="24" t="e">
        <f t="shared" si="73"/>
        <v>#N/A</v>
      </c>
    </row>
    <row r="2338" spans="1:11" x14ac:dyDescent="0.3">
      <c r="A2338" s="1">
        <v>45039</v>
      </c>
      <c r="B2338" t="s">
        <v>3920</v>
      </c>
      <c r="C2338" t="s">
        <v>619</v>
      </c>
      <c r="D2338" s="3">
        <v>23956</v>
      </c>
      <c r="E2338" s="26">
        <v>686.28</v>
      </c>
      <c r="F2338" s="26">
        <f t="shared" si="72"/>
        <v>34.907035029434049</v>
      </c>
      <c r="G2338" s="21">
        <f>IF(F2338&lt;=86,Spectrum.Pricing.Table!$C$8, IF(F2338&lt;=499,Spectrum.Pricing.Table!$C$9,IF(F2338&lt;=999,Spectrum.Pricing.Table!$C$10,IF(F2338&gt;1000,Spectrum.Pricing.Table!$C$11))))</f>
        <v>0</v>
      </c>
      <c r="H2338" s="22" t="e">
        <f>VLOOKUP(G2338,Spectrum.Pricing.Table!$C$7:$H$11,3,0)</f>
        <v>#N/A</v>
      </c>
      <c r="I2338" s="28" t="e">
        <f>VLOOKUP(G2338,Spectrum.Pricing.Table!$C$7:$H$11,4,0)</f>
        <v>#N/A</v>
      </c>
      <c r="J2338" s="26">
        <v>70</v>
      </c>
      <c r="K2338" s="24" t="e">
        <f t="shared" si="73"/>
        <v>#N/A</v>
      </c>
    </row>
    <row r="2339" spans="1:11" x14ac:dyDescent="0.3">
      <c r="A2339" s="1">
        <v>45041</v>
      </c>
      <c r="B2339" t="s">
        <v>3921</v>
      </c>
      <c r="C2339" t="s">
        <v>3922</v>
      </c>
      <c r="D2339" s="3">
        <v>136885</v>
      </c>
      <c r="E2339" s="26">
        <v>799.96</v>
      </c>
      <c r="F2339" s="26">
        <f t="shared" si="72"/>
        <v>171.11480574028701</v>
      </c>
      <c r="G2339" s="21">
        <f>IF(F2339&lt;=86,Spectrum.Pricing.Table!$C$8, IF(F2339&lt;=499,Spectrum.Pricing.Table!$C$9,IF(F2339&lt;=999,Spectrum.Pricing.Table!$C$10,IF(F2339&gt;1000,Spectrum.Pricing.Table!$C$11))))</f>
        <v>0</v>
      </c>
      <c r="H2339" s="22" t="e">
        <f>VLOOKUP(G2339,Spectrum.Pricing.Table!$C$7:$H$11,3,0)</f>
        <v>#N/A</v>
      </c>
      <c r="I2339" s="28" t="e">
        <f>VLOOKUP(G2339,Spectrum.Pricing.Table!$C$7:$H$11,4,0)</f>
        <v>#N/A</v>
      </c>
      <c r="J2339" s="26">
        <v>70</v>
      </c>
      <c r="K2339" s="24" t="e">
        <f t="shared" si="73"/>
        <v>#N/A</v>
      </c>
    </row>
    <row r="2340" spans="1:11" x14ac:dyDescent="0.3">
      <c r="A2340" s="1">
        <v>45043</v>
      </c>
      <c r="B2340" t="s">
        <v>3923</v>
      </c>
      <c r="C2340" t="s">
        <v>3924</v>
      </c>
      <c r="D2340" s="3">
        <v>60158</v>
      </c>
      <c r="E2340" s="26">
        <v>813.55</v>
      </c>
      <c r="F2340" s="26">
        <f t="shared" si="72"/>
        <v>73.945055620428988</v>
      </c>
      <c r="G2340" s="21">
        <f>IF(F2340&lt;=86,Spectrum.Pricing.Table!$C$8, IF(F2340&lt;=499,Spectrum.Pricing.Table!$C$9,IF(F2340&lt;=999,Spectrum.Pricing.Table!$C$10,IF(F2340&gt;1000,Spectrum.Pricing.Table!$C$11))))</f>
        <v>0</v>
      </c>
      <c r="H2340" s="22" t="e">
        <f>VLOOKUP(G2340,Spectrum.Pricing.Table!$C$7:$H$11,3,0)</f>
        <v>#N/A</v>
      </c>
      <c r="I2340" s="28" t="e">
        <f>VLOOKUP(G2340,Spectrum.Pricing.Table!$C$7:$H$11,4,0)</f>
        <v>#N/A</v>
      </c>
      <c r="J2340" s="26">
        <v>70</v>
      </c>
      <c r="K2340" s="24" t="e">
        <f t="shared" si="73"/>
        <v>#N/A</v>
      </c>
    </row>
    <row r="2341" spans="1:11" x14ac:dyDescent="0.3">
      <c r="A2341" s="1">
        <v>45045</v>
      </c>
      <c r="B2341" t="s">
        <v>3925</v>
      </c>
      <c r="C2341" t="s">
        <v>3926</v>
      </c>
      <c r="D2341" s="3">
        <v>451225</v>
      </c>
      <c r="E2341" s="26">
        <v>785.12</v>
      </c>
      <c r="F2341" s="26">
        <f t="shared" si="72"/>
        <v>574.72106174852252</v>
      </c>
      <c r="G2341" s="21">
        <f>IF(F2341&lt;=86,Spectrum.Pricing.Table!$C$8, IF(F2341&lt;=499,Spectrum.Pricing.Table!$C$9,IF(F2341&lt;=999,Spectrum.Pricing.Table!$C$10,IF(F2341&gt;1000,Spectrum.Pricing.Table!$C$11))))</f>
        <v>0</v>
      </c>
      <c r="H2341" s="22" t="e">
        <f>VLOOKUP(G2341,Spectrum.Pricing.Table!$C$7:$H$11,3,0)</f>
        <v>#N/A</v>
      </c>
      <c r="I2341" s="28" t="e">
        <f>VLOOKUP(G2341,Spectrum.Pricing.Table!$C$7:$H$11,4,0)</f>
        <v>#N/A</v>
      </c>
      <c r="J2341" s="26">
        <v>70</v>
      </c>
      <c r="K2341" s="24" t="e">
        <f t="shared" si="73"/>
        <v>#N/A</v>
      </c>
    </row>
    <row r="2342" spans="1:11" x14ac:dyDescent="0.3">
      <c r="A2342" s="1">
        <v>45047</v>
      </c>
      <c r="B2342" t="s">
        <v>3927</v>
      </c>
      <c r="C2342" t="s">
        <v>1636</v>
      </c>
      <c r="D2342" s="3">
        <v>69661</v>
      </c>
      <c r="E2342" s="26">
        <v>454.73</v>
      </c>
      <c r="F2342" s="26">
        <f t="shared" si="72"/>
        <v>153.19200404635717</v>
      </c>
      <c r="G2342" s="21">
        <f>IF(F2342&lt;=86,Spectrum.Pricing.Table!$C$8, IF(F2342&lt;=499,Spectrum.Pricing.Table!$C$9,IF(F2342&lt;=999,Spectrum.Pricing.Table!$C$10,IF(F2342&gt;1000,Spectrum.Pricing.Table!$C$11))))</f>
        <v>0</v>
      </c>
      <c r="H2342" s="22" t="e">
        <f>VLOOKUP(G2342,Spectrum.Pricing.Table!$C$7:$H$11,3,0)</f>
        <v>#N/A</v>
      </c>
      <c r="I2342" s="28" t="e">
        <f>VLOOKUP(G2342,Spectrum.Pricing.Table!$C$7:$H$11,4,0)</f>
        <v>#N/A</v>
      </c>
      <c r="J2342" s="26">
        <v>70</v>
      </c>
      <c r="K2342" s="24" t="e">
        <f t="shared" si="73"/>
        <v>#N/A</v>
      </c>
    </row>
    <row r="2343" spans="1:11" x14ac:dyDescent="0.3">
      <c r="A2343" s="1">
        <v>45049</v>
      </c>
      <c r="B2343" t="s">
        <v>3928</v>
      </c>
      <c r="C2343" t="s">
        <v>3929</v>
      </c>
      <c r="D2343" s="3">
        <v>21090</v>
      </c>
      <c r="E2343" s="26">
        <v>559.9</v>
      </c>
      <c r="F2343" s="26">
        <f t="shared" si="72"/>
        <v>37.667440614395431</v>
      </c>
      <c r="G2343" s="21">
        <f>IF(F2343&lt;=86,Spectrum.Pricing.Table!$C$8, IF(F2343&lt;=499,Spectrum.Pricing.Table!$C$9,IF(F2343&lt;=999,Spectrum.Pricing.Table!$C$10,IF(F2343&gt;1000,Spectrum.Pricing.Table!$C$11))))</f>
        <v>0</v>
      </c>
      <c r="H2343" s="22" t="e">
        <f>VLOOKUP(G2343,Spectrum.Pricing.Table!$C$7:$H$11,3,0)</f>
        <v>#N/A</v>
      </c>
      <c r="I2343" s="28" t="e">
        <f>VLOOKUP(G2343,Spectrum.Pricing.Table!$C$7:$H$11,4,0)</f>
        <v>#N/A</v>
      </c>
      <c r="J2343" s="26">
        <v>70</v>
      </c>
      <c r="K2343" s="24" t="e">
        <f t="shared" si="73"/>
        <v>#N/A</v>
      </c>
    </row>
    <row r="2344" spans="1:11" x14ac:dyDescent="0.3">
      <c r="A2344" s="1">
        <v>45051</v>
      </c>
      <c r="B2344" t="s">
        <v>3930</v>
      </c>
      <c r="C2344" t="s">
        <v>3931</v>
      </c>
      <c r="D2344" s="3">
        <v>269291</v>
      </c>
      <c r="E2344" s="26">
        <v>1133.9000000000001</v>
      </c>
      <c r="F2344" s="26">
        <f t="shared" si="72"/>
        <v>237.49096040215184</v>
      </c>
      <c r="G2344" s="21">
        <f>IF(F2344&lt;=86,Spectrum.Pricing.Table!$C$8, IF(F2344&lt;=499,Spectrum.Pricing.Table!$C$9,IF(F2344&lt;=999,Spectrum.Pricing.Table!$C$10,IF(F2344&gt;1000,Spectrum.Pricing.Table!$C$11))))</f>
        <v>0</v>
      </c>
      <c r="H2344" s="22" t="e">
        <f>VLOOKUP(G2344,Spectrum.Pricing.Table!$C$7:$H$11,3,0)</f>
        <v>#N/A</v>
      </c>
      <c r="I2344" s="28" t="e">
        <f>VLOOKUP(G2344,Spectrum.Pricing.Table!$C$7:$H$11,4,0)</f>
        <v>#N/A</v>
      </c>
      <c r="J2344" s="26">
        <v>70</v>
      </c>
      <c r="K2344" s="24" t="e">
        <f t="shared" si="73"/>
        <v>#N/A</v>
      </c>
    </row>
    <row r="2345" spans="1:11" x14ac:dyDescent="0.3">
      <c r="A2345" s="1">
        <v>45053</v>
      </c>
      <c r="B2345" t="s">
        <v>3932</v>
      </c>
      <c r="C2345" t="s">
        <v>911</v>
      </c>
      <c r="D2345" s="3">
        <v>24777</v>
      </c>
      <c r="E2345" s="26">
        <v>655.32000000000005</v>
      </c>
      <c r="F2345" s="26">
        <f t="shared" si="72"/>
        <v>37.809009338948904</v>
      </c>
      <c r="G2345" s="21">
        <f>IF(F2345&lt;=86,Spectrum.Pricing.Table!$C$8, IF(F2345&lt;=499,Spectrum.Pricing.Table!$C$9,IF(F2345&lt;=999,Spectrum.Pricing.Table!$C$10,IF(F2345&gt;1000,Spectrum.Pricing.Table!$C$11))))</f>
        <v>0</v>
      </c>
      <c r="H2345" s="22" t="e">
        <f>VLOOKUP(G2345,Spectrum.Pricing.Table!$C$7:$H$11,3,0)</f>
        <v>#N/A</v>
      </c>
      <c r="I2345" s="28" t="e">
        <f>VLOOKUP(G2345,Spectrum.Pricing.Table!$C$7:$H$11,4,0)</f>
        <v>#N/A</v>
      </c>
      <c r="J2345" s="26">
        <v>70</v>
      </c>
      <c r="K2345" s="24" t="e">
        <f t="shared" si="73"/>
        <v>#N/A</v>
      </c>
    </row>
    <row r="2346" spans="1:11" x14ac:dyDescent="0.3">
      <c r="A2346" s="1">
        <v>45055</v>
      </c>
      <c r="B2346" t="s">
        <v>3933</v>
      </c>
      <c r="C2346" t="s">
        <v>3934</v>
      </c>
      <c r="D2346" s="3">
        <v>61697</v>
      </c>
      <c r="E2346" s="26">
        <v>726.56</v>
      </c>
      <c r="F2346" s="26">
        <f t="shared" si="72"/>
        <v>84.916593261396173</v>
      </c>
      <c r="G2346" s="21">
        <f>IF(F2346&lt;=86,Spectrum.Pricing.Table!$C$8, IF(F2346&lt;=499,Spectrum.Pricing.Table!$C$9,IF(F2346&lt;=999,Spectrum.Pricing.Table!$C$10,IF(F2346&gt;1000,Spectrum.Pricing.Table!$C$11))))</f>
        <v>0</v>
      </c>
      <c r="H2346" s="22" t="e">
        <f>VLOOKUP(G2346,Spectrum.Pricing.Table!$C$7:$H$11,3,0)</f>
        <v>#N/A</v>
      </c>
      <c r="I2346" s="28" t="e">
        <f>VLOOKUP(G2346,Spectrum.Pricing.Table!$C$7:$H$11,4,0)</f>
        <v>#N/A</v>
      </c>
      <c r="J2346" s="26">
        <v>70</v>
      </c>
      <c r="K2346" s="24" t="e">
        <f t="shared" si="73"/>
        <v>#N/A</v>
      </c>
    </row>
    <row r="2347" spans="1:11" x14ac:dyDescent="0.3">
      <c r="A2347" s="1">
        <v>45057</v>
      </c>
      <c r="B2347" t="s">
        <v>3936</v>
      </c>
      <c r="C2347" t="s">
        <v>2913</v>
      </c>
      <c r="D2347" s="3">
        <v>76652</v>
      </c>
      <c r="E2347" s="26">
        <v>549.16</v>
      </c>
      <c r="F2347" s="26">
        <f t="shared" si="72"/>
        <v>139.58045014203512</v>
      </c>
      <c r="G2347" s="21">
        <f>IF(F2347&lt;=86,Spectrum.Pricing.Table!$C$8, IF(F2347&lt;=499,Spectrum.Pricing.Table!$C$9,IF(F2347&lt;=999,Spectrum.Pricing.Table!$C$10,IF(F2347&gt;1000,Spectrum.Pricing.Table!$C$11))))</f>
        <v>0</v>
      </c>
      <c r="H2347" s="22" t="e">
        <f>VLOOKUP(G2347,Spectrum.Pricing.Table!$C$7:$H$11,3,0)</f>
        <v>#N/A</v>
      </c>
      <c r="I2347" s="28" t="e">
        <f>VLOOKUP(G2347,Spectrum.Pricing.Table!$C$7:$H$11,4,0)</f>
        <v>#N/A</v>
      </c>
      <c r="J2347" s="26">
        <v>70</v>
      </c>
      <c r="K2347" s="24" t="e">
        <f t="shared" si="73"/>
        <v>#N/A</v>
      </c>
    </row>
    <row r="2348" spans="1:11" x14ac:dyDescent="0.3">
      <c r="A2348" s="1">
        <v>45059</v>
      </c>
      <c r="B2348" t="s">
        <v>3937</v>
      </c>
      <c r="C2348" t="s">
        <v>924</v>
      </c>
      <c r="D2348" s="3">
        <v>66537</v>
      </c>
      <c r="E2348" s="26">
        <v>713.8</v>
      </c>
      <c r="F2348" s="26">
        <f t="shared" si="72"/>
        <v>93.215186326702167</v>
      </c>
      <c r="G2348" s="21">
        <f>IF(F2348&lt;=86,Spectrum.Pricing.Table!$C$8, IF(F2348&lt;=499,Spectrum.Pricing.Table!$C$9,IF(F2348&lt;=999,Spectrum.Pricing.Table!$C$10,IF(F2348&gt;1000,Spectrum.Pricing.Table!$C$11))))</f>
        <v>0</v>
      </c>
      <c r="H2348" s="22" t="e">
        <f>VLOOKUP(G2348,Spectrum.Pricing.Table!$C$7:$H$11,3,0)</f>
        <v>#N/A</v>
      </c>
      <c r="I2348" s="28" t="e">
        <f>VLOOKUP(G2348,Spectrum.Pricing.Table!$C$7:$H$11,4,0)</f>
        <v>#N/A</v>
      </c>
      <c r="J2348" s="26">
        <v>70</v>
      </c>
      <c r="K2348" s="24" t="e">
        <f t="shared" si="73"/>
        <v>#N/A</v>
      </c>
    </row>
    <row r="2349" spans="1:11" x14ac:dyDescent="0.3">
      <c r="A2349" s="1">
        <v>45061</v>
      </c>
      <c r="B2349" t="s">
        <v>3938</v>
      </c>
      <c r="C2349" t="s">
        <v>92</v>
      </c>
      <c r="D2349" s="3">
        <v>19220</v>
      </c>
      <c r="E2349" s="26">
        <v>410.18</v>
      </c>
      <c r="F2349" s="26">
        <f t="shared" si="72"/>
        <v>46.857477205129456</v>
      </c>
      <c r="G2349" s="21">
        <f>IF(F2349&lt;=86,Spectrum.Pricing.Table!$C$8, IF(F2349&lt;=499,Spectrum.Pricing.Table!$C$9,IF(F2349&lt;=999,Spectrum.Pricing.Table!$C$10,IF(F2349&gt;1000,Spectrum.Pricing.Table!$C$11))))</f>
        <v>0</v>
      </c>
      <c r="H2349" s="22" t="e">
        <f>VLOOKUP(G2349,Spectrum.Pricing.Table!$C$7:$H$11,3,0)</f>
        <v>#N/A</v>
      </c>
      <c r="I2349" s="28" t="e">
        <f>VLOOKUP(G2349,Spectrum.Pricing.Table!$C$7:$H$11,4,0)</f>
        <v>#N/A</v>
      </c>
      <c r="J2349" s="26">
        <v>70</v>
      </c>
      <c r="K2349" s="24" t="e">
        <f t="shared" si="73"/>
        <v>#N/A</v>
      </c>
    </row>
    <row r="2350" spans="1:11" x14ac:dyDescent="0.3">
      <c r="A2350" s="1">
        <v>45063</v>
      </c>
      <c r="B2350" t="s">
        <v>3939</v>
      </c>
      <c r="C2350" t="s">
        <v>3940</v>
      </c>
      <c r="D2350" s="3">
        <v>262391</v>
      </c>
      <c r="E2350" s="26">
        <v>698.91</v>
      </c>
      <c r="F2350" s="26">
        <f t="shared" si="72"/>
        <v>375.42888211643844</v>
      </c>
      <c r="G2350" s="21">
        <f>IF(F2350&lt;=86,Spectrum.Pricing.Table!$C$8, IF(F2350&lt;=499,Spectrum.Pricing.Table!$C$9,IF(F2350&lt;=999,Spectrum.Pricing.Table!$C$10,IF(F2350&gt;1000,Spectrum.Pricing.Table!$C$11))))</f>
        <v>0</v>
      </c>
      <c r="H2350" s="22" t="e">
        <f>VLOOKUP(G2350,Spectrum.Pricing.Table!$C$7:$H$11,3,0)</f>
        <v>#N/A</v>
      </c>
      <c r="I2350" s="28" t="e">
        <f>VLOOKUP(G2350,Spectrum.Pricing.Table!$C$7:$H$11,4,0)</f>
        <v>#N/A</v>
      </c>
      <c r="J2350" s="26">
        <v>70</v>
      </c>
      <c r="K2350" s="24" t="e">
        <f t="shared" si="73"/>
        <v>#N/A</v>
      </c>
    </row>
    <row r="2351" spans="1:11" x14ac:dyDescent="0.3">
      <c r="A2351" s="1">
        <v>45067</v>
      </c>
      <c r="B2351" t="s">
        <v>3943</v>
      </c>
      <c r="C2351" t="s">
        <v>105</v>
      </c>
      <c r="D2351" s="3">
        <v>33062</v>
      </c>
      <c r="E2351" s="26">
        <v>489.23</v>
      </c>
      <c r="F2351" s="26">
        <f t="shared" si="72"/>
        <v>67.579666005764153</v>
      </c>
      <c r="G2351" s="21">
        <f>IF(F2351&lt;=86,Spectrum.Pricing.Table!$C$8, IF(F2351&lt;=499,Spectrum.Pricing.Table!$C$9,IF(F2351&lt;=999,Spectrum.Pricing.Table!$C$10,IF(F2351&gt;1000,Spectrum.Pricing.Table!$C$11))))</f>
        <v>0</v>
      </c>
      <c r="H2351" s="22" t="e">
        <f>VLOOKUP(G2351,Spectrum.Pricing.Table!$C$7:$H$11,3,0)</f>
        <v>#N/A</v>
      </c>
      <c r="I2351" s="28" t="e">
        <f>VLOOKUP(G2351,Spectrum.Pricing.Table!$C$7:$H$11,4,0)</f>
        <v>#N/A</v>
      </c>
      <c r="J2351" s="26">
        <v>70</v>
      </c>
      <c r="K2351" s="24" t="e">
        <f t="shared" si="73"/>
        <v>#N/A</v>
      </c>
    </row>
    <row r="2352" spans="1:11" x14ac:dyDescent="0.3">
      <c r="A2352" s="1">
        <v>45069</v>
      </c>
      <c r="B2352" t="s">
        <v>3944</v>
      </c>
      <c r="C2352" t="s">
        <v>3945</v>
      </c>
      <c r="D2352" s="3">
        <v>28933</v>
      </c>
      <c r="E2352" s="26">
        <v>479.67</v>
      </c>
      <c r="F2352" s="26">
        <f t="shared" si="72"/>
        <v>60.31855233806575</v>
      </c>
      <c r="G2352" s="21">
        <f>IF(F2352&lt;=86,Spectrum.Pricing.Table!$C$8, IF(F2352&lt;=499,Spectrum.Pricing.Table!$C$9,IF(F2352&lt;=999,Spectrum.Pricing.Table!$C$10,IF(F2352&gt;1000,Spectrum.Pricing.Table!$C$11))))</f>
        <v>0</v>
      </c>
      <c r="H2352" s="22" t="e">
        <f>VLOOKUP(G2352,Spectrum.Pricing.Table!$C$7:$H$11,3,0)</f>
        <v>#N/A</v>
      </c>
      <c r="I2352" s="28" t="e">
        <f>VLOOKUP(G2352,Spectrum.Pricing.Table!$C$7:$H$11,4,0)</f>
        <v>#N/A</v>
      </c>
      <c r="J2352" s="26">
        <v>70</v>
      </c>
      <c r="K2352" s="24" t="e">
        <f t="shared" si="73"/>
        <v>#N/A</v>
      </c>
    </row>
    <row r="2353" spans="1:11" x14ac:dyDescent="0.3">
      <c r="A2353" s="1">
        <v>45065</v>
      </c>
      <c r="B2353" t="s">
        <v>3941</v>
      </c>
      <c r="C2353" t="s">
        <v>3942</v>
      </c>
      <c r="D2353" s="3">
        <v>10233</v>
      </c>
      <c r="E2353" s="26">
        <v>359.13</v>
      </c>
      <c r="F2353" s="26">
        <f t="shared" si="72"/>
        <v>28.493860162058308</v>
      </c>
      <c r="G2353" s="21">
        <f>IF(F2353&lt;=86,Spectrum.Pricing.Table!$C$8, IF(F2353&lt;=499,Spectrum.Pricing.Table!$C$9,IF(F2353&lt;=999,Spectrum.Pricing.Table!$C$10,IF(F2353&gt;1000,Spectrum.Pricing.Table!$C$11))))</f>
        <v>0</v>
      </c>
      <c r="H2353" s="22" t="e">
        <f>VLOOKUP(G2353,Spectrum.Pricing.Table!$C$7:$H$11,3,0)</f>
        <v>#N/A</v>
      </c>
      <c r="I2353" s="28" t="e">
        <f>VLOOKUP(G2353,Spectrum.Pricing.Table!$C$7:$H$11,4,0)</f>
        <v>#N/A</v>
      </c>
      <c r="J2353" s="26">
        <v>70</v>
      </c>
      <c r="K2353" s="24" t="e">
        <f t="shared" si="73"/>
        <v>#N/A</v>
      </c>
    </row>
    <row r="2354" spans="1:11" x14ac:dyDescent="0.3">
      <c r="A2354" s="1">
        <v>45071</v>
      </c>
      <c r="B2354" t="s">
        <v>3946</v>
      </c>
      <c r="C2354" t="s">
        <v>3947</v>
      </c>
      <c r="D2354" s="3">
        <v>37508</v>
      </c>
      <c r="E2354" s="26">
        <v>630.04</v>
      </c>
      <c r="F2354" s="26">
        <f t="shared" si="72"/>
        <v>59.532728080756783</v>
      </c>
      <c r="G2354" s="21">
        <f>IF(F2354&lt;=86,Spectrum.Pricing.Table!$C$8, IF(F2354&lt;=499,Spectrum.Pricing.Table!$C$9,IF(F2354&lt;=999,Spectrum.Pricing.Table!$C$10,IF(F2354&gt;1000,Spectrum.Pricing.Table!$C$11))))</f>
        <v>0</v>
      </c>
      <c r="H2354" s="22" t="e">
        <f>VLOOKUP(G2354,Spectrum.Pricing.Table!$C$7:$H$11,3,0)</f>
        <v>#N/A</v>
      </c>
      <c r="I2354" s="28" t="e">
        <f>VLOOKUP(G2354,Spectrum.Pricing.Table!$C$7:$H$11,4,0)</f>
        <v>#N/A</v>
      </c>
      <c r="J2354" s="26">
        <v>70</v>
      </c>
      <c r="K2354" s="24" t="e">
        <f t="shared" si="73"/>
        <v>#N/A</v>
      </c>
    </row>
    <row r="2355" spans="1:11" x14ac:dyDescent="0.3">
      <c r="A2355" s="1">
        <v>45073</v>
      </c>
      <c r="B2355" t="s">
        <v>3948</v>
      </c>
      <c r="C2355" t="s">
        <v>954</v>
      </c>
      <c r="D2355" s="3">
        <v>74273</v>
      </c>
      <c r="E2355" s="26">
        <v>626.33000000000004</v>
      </c>
      <c r="F2355" s="26">
        <f t="shared" si="72"/>
        <v>118.58445228553637</v>
      </c>
      <c r="G2355" s="21">
        <f>IF(F2355&lt;=86,Spectrum.Pricing.Table!$C$8, IF(F2355&lt;=499,Spectrum.Pricing.Table!$C$9,IF(F2355&lt;=999,Spectrum.Pricing.Table!$C$10,IF(F2355&gt;1000,Spectrum.Pricing.Table!$C$11))))</f>
        <v>0</v>
      </c>
      <c r="H2355" s="22" t="e">
        <f>VLOOKUP(G2355,Spectrum.Pricing.Table!$C$7:$H$11,3,0)</f>
        <v>#N/A</v>
      </c>
      <c r="I2355" s="28" t="e">
        <f>VLOOKUP(G2355,Spectrum.Pricing.Table!$C$7:$H$11,4,0)</f>
        <v>#N/A</v>
      </c>
      <c r="J2355" s="26">
        <v>70</v>
      </c>
      <c r="K2355" s="24" t="e">
        <f t="shared" si="73"/>
        <v>#N/A</v>
      </c>
    </row>
    <row r="2356" spans="1:11" x14ac:dyDescent="0.3">
      <c r="A2356" s="1">
        <v>45075</v>
      </c>
      <c r="B2356" t="s">
        <v>3949</v>
      </c>
      <c r="C2356" t="s">
        <v>3950</v>
      </c>
      <c r="D2356" s="3">
        <v>92501</v>
      </c>
      <c r="E2356" s="26">
        <v>1106.0999999999999</v>
      </c>
      <c r="F2356" s="26">
        <f t="shared" si="72"/>
        <v>83.628062562155321</v>
      </c>
      <c r="G2356" s="21">
        <f>IF(F2356&lt;=86,Spectrum.Pricing.Table!$C$8, IF(F2356&lt;=499,Spectrum.Pricing.Table!$C$9,IF(F2356&lt;=999,Spectrum.Pricing.Table!$C$10,IF(F2356&gt;1000,Spectrum.Pricing.Table!$C$11))))</f>
        <v>0</v>
      </c>
      <c r="H2356" s="22" t="e">
        <f>VLOOKUP(G2356,Spectrum.Pricing.Table!$C$7:$H$11,3,0)</f>
        <v>#N/A</v>
      </c>
      <c r="I2356" s="28" t="e">
        <f>VLOOKUP(G2356,Spectrum.Pricing.Table!$C$7:$H$11,4,0)</f>
        <v>#N/A</v>
      </c>
      <c r="J2356" s="26">
        <v>70</v>
      </c>
      <c r="K2356" s="24" t="e">
        <f t="shared" si="73"/>
        <v>#N/A</v>
      </c>
    </row>
    <row r="2357" spans="1:11" x14ac:dyDescent="0.3">
      <c r="A2357" s="1">
        <v>45077</v>
      </c>
      <c r="B2357" t="s">
        <v>3951</v>
      </c>
      <c r="C2357" t="s">
        <v>120</v>
      </c>
      <c r="D2357" s="3">
        <v>119224</v>
      </c>
      <c r="E2357" s="26">
        <v>496.41</v>
      </c>
      <c r="F2357" s="26">
        <f t="shared" si="72"/>
        <v>240.17243810559819</v>
      </c>
      <c r="G2357" s="21">
        <f>IF(F2357&lt;=86,Spectrum.Pricing.Table!$C$8, IF(F2357&lt;=499,Spectrum.Pricing.Table!$C$9,IF(F2357&lt;=999,Spectrum.Pricing.Table!$C$10,IF(F2357&gt;1000,Spectrum.Pricing.Table!$C$11))))</f>
        <v>0</v>
      </c>
      <c r="H2357" s="22" t="e">
        <f>VLOOKUP(G2357,Spectrum.Pricing.Table!$C$7:$H$11,3,0)</f>
        <v>#N/A</v>
      </c>
      <c r="I2357" s="28" t="e">
        <f>VLOOKUP(G2357,Spectrum.Pricing.Table!$C$7:$H$11,4,0)</f>
        <v>#N/A</v>
      </c>
      <c r="J2357" s="26">
        <v>70</v>
      </c>
      <c r="K2357" s="24" t="e">
        <f t="shared" si="73"/>
        <v>#N/A</v>
      </c>
    </row>
    <row r="2358" spans="1:11" x14ac:dyDescent="0.3">
      <c r="A2358" s="1">
        <v>45079</v>
      </c>
      <c r="B2358" t="s">
        <v>3952</v>
      </c>
      <c r="C2358" t="s">
        <v>1258</v>
      </c>
      <c r="D2358" s="3">
        <v>384504</v>
      </c>
      <c r="E2358" s="26">
        <v>757.07</v>
      </c>
      <c r="F2358" s="26">
        <f t="shared" si="72"/>
        <v>507.88434358777914</v>
      </c>
      <c r="G2358" s="21">
        <f>IF(F2358&lt;=86,Spectrum.Pricing.Table!$C$8, IF(F2358&lt;=499,Spectrum.Pricing.Table!$C$9,IF(F2358&lt;=999,Spectrum.Pricing.Table!$C$10,IF(F2358&gt;1000,Spectrum.Pricing.Table!$C$11))))</f>
        <v>0</v>
      </c>
      <c r="H2358" s="22" t="e">
        <f>VLOOKUP(G2358,Spectrum.Pricing.Table!$C$7:$H$11,3,0)</f>
        <v>#N/A</v>
      </c>
      <c r="I2358" s="28" t="e">
        <f>VLOOKUP(G2358,Spectrum.Pricing.Table!$C$7:$H$11,4,0)</f>
        <v>#N/A</v>
      </c>
      <c r="J2358" s="26">
        <v>70</v>
      </c>
      <c r="K2358" s="24" t="e">
        <f t="shared" si="73"/>
        <v>#N/A</v>
      </c>
    </row>
    <row r="2359" spans="1:11" x14ac:dyDescent="0.3">
      <c r="A2359" s="1">
        <v>45081</v>
      </c>
      <c r="B2359" t="s">
        <v>3953</v>
      </c>
      <c r="C2359" t="s">
        <v>3954</v>
      </c>
      <c r="D2359" s="3">
        <v>19875</v>
      </c>
      <c r="E2359" s="26">
        <v>452.78</v>
      </c>
      <c r="F2359" s="26">
        <f t="shared" si="72"/>
        <v>43.895490083484255</v>
      </c>
      <c r="G2359" s="21">
        <f>IF(F2359&lt;=86,Spectrum.Pricing.Table!$C$8, IF(F2359&lt;=499,Spectrum.Pricing.Table!$C$9,IF(F2359&lt;=999,Spectrum.Pricing.Table!$C$10,IF(F2359&gt;1000,Spectrum.Pricing.Table!$C$11))))</f>
        <v>0</v>
      </c>
      <c r="H2359" s="22" t="e">
        <f>VLOOKUP(G2359,Spectrum.Pricing.Table!$C$7:$H$11,3,0)</f>
        <v>#N/A</v>
      </c>
      <c r="I2359" s="28" t="e">
        <f>VLOOKUP(G2359,Spectrum.Pricing.Table!$C$7:$H$11,4,0)</f>
        <v>#N/A</v>
      </c>
      <c r="J2359" s="26">
        <v>70</v>
      </c>
      <c r="K2359" s="24" t="e">
        <f t="shared" si="73"/>
        <v>#N/A</v>
      </c>
    </row>
    <row r="2360" spans="1:11" x14ac:dyDescent="0.3">
      <c r="A2360" s="1">
        <v>45083</v>
      </c>
      <c r="B2360" t="s">
        <v>3955</v>
      </c>
      <c r="C2360" t="s">
        <v>3956</v>
      </c>
      <c r="D2360" s="3">
        <v>284307</v>
      </c>
      <c r="E2360" s="26">
        <v>807.93</v>
      </c>
      <c r="F2360" s="26">
        <f t="shared" si="72"/>
        <v>351.89558501355316</v>
      </c>
      <c r="G2360" s="21">
        <f>IF(F2360&lt;=86,Spectrum.Pricing.Table!$C$8, IF(F2360&lt;=499,Spectrum.Pricing.Table!$C$9,IF(F2360&lt;=999,Spectrum.Pricing.Table!$C$10,IF(F2360&gt;1000,Spectrum.Pricing.Table!$C$11))))</f>
        <v>0</v>
      </c>
      <c r="H2360" s="22" t="e">
        <f>VLOOKUP(G2360,Spectrum.Pricing.Table!$C$7:$H$11,3,0)</f>
        <v>#N/A</v>
      </c>
      <c r="I2360" s="28" t="e">
        <f>VLOOKUP(G2360,Spectrum.Pricing.Table!$C$7:$H$11,4,0)</f>
        <v>#N/A</v>
      </c>
      <c r="J2360" s="26">
        <v>70</v>
      </c>
      <c r="K2360" s="24" t="e">
        <f t="shared" si="73"/>
        <v>#N/A</v>
      </c>
    </row>
    <row r="2361" spans="1:11" x14ac:dyDescent="0.3">
      <c r="A2361" s="1">
        <v>45085</v>
      </c>
      <c r="B2361" t="s">
        <v>3957</v>
      </c>
      <c r="C2361" t="s">
        <v>132</v>
      </c>
      <c r="D2361" s="3">
        <v>107456</v>
      </c>
      <c r="E2361" s="26">
        <v>665.07</v>
      </c>
      <c r="F2361" s="26">
        <f t="shared" si="72"/>
        <v>161.57096245507989</v>
      </c>
      <c r="G2361" s="21">
        <f>IF(F2361&lt;=86,Spectrum.Pricing.Table!$C$8, IF(F2361&lt;=499,Spectrum.Pricing.Table!$C$9,IF(F2361&lt;=999,Spectrum.Pricing.Table!$C$10,IF(F2361&gt;1000,Spectrum.Pricing.Table!$C$11))))</f>
        <v>0</v>
      </c>
      <c r="H2361" s="22" t="e">
        <f>VLOOKUP(G2361,Spectrum.Pricing.Table!$C$7:$H$11,3,0)</f>
        <v>#N/A</v>
      </c>
      <c r="I2361" s="28" t="e">
        <f>VLOOKUP(G2361,Spectrum.Pricing.Table!$C$7:$H$11,4,0)</f>
        <v>#N/A</v>
      </c>
      <c r="J2361" s="26">
        <v>70</v>
      </c>
      <c r="K2361" s="24" t="e">
        <f t="shared" si="73"/>
        <v>#N/A</v>
      </c>
    </row>
    <row r="2362" spans="1:11" x14ac:dyDescent="0.3">
      <c r="A2362" s="1">
        <v>45087</v>
      </c>
      <c r="B2362" t="s">
        <v>3958</v>
      </c>
      <c r="C2362" t="s">
        <v>367</v>
      </c>
      <c r="D2362" s="3">
        <v>28961</v>
      </c>
      <c r="E2362" s="26">
        <v>514.16999999999996</v>
      </c>
      <c r="F2362" s="26">
        <f t="shared" si="72"/>
        <v>56.32572884454558</v>
      </c>
      <c r="G2362" s="21">
        <f>IF(F2362&lt;=86,Spectrum.Pricing.Table!$C$8, IF(F2362&lt;=499,Spectrum.Pricing.Table!$C$9,IF(F2362&lt;=999,Spectrum.Pricing.Table!$C$10,IF(F2362&gt;1000,Spectrum.Pricing.Table!$C$11))))</f>
        <v>0</v>
      </c>
      <c r="H2362" s="22" t="e">
        <f>VLOOKUP(G2362,Spectrum.Pricing.Table!$C$7:$H$11,3,0)</f>
        <v>#N/A</v>
      </c>
      <c r="I2362" s="28" t="e">
        <f>VLOOKUP(G2362,Spectrum.Pricing.Table!$C$7:$H$11,4,0)</f>
        <v>#N/A</v>
      </c>
      <c r="J2362" s="26">
        <v>70</v>
      </c>
      <c r="K2362" s="24" t="e">
        <f t="shared" si="73"/>
        <v>#N/A</v>
      </c>
    </row>
    <row r="2363" spans="1:11" x14ac:dyDescent="0.3">
      <c r="A2363" s="1">
        <v>45089</v>
      </c>
      <c r="B2363" t="s">
        <v>3959</v>
      </c>
      <c r="C2363" t="s">
        <v>3960</v>
      </c>
      <c r="D2363" s="3">
        <v>34423</v>
      </c>
      <c r="E2363" s="26">
        <v>934.16</v>
      </c>
      <c r="F2363" s="26">
        <f t="shared" si="72"/>
        <v>36.849147897576437</v>
      </c>
      <c r="G2363" s="21">
        <f>IF(F2363&lt;=86,Spectrum.Pricing.Table!$C$8, IF(F2363&lt;=499,Spectrum.Pricing.Table!$C$9,IF(F2363&lt;=999,Spectrum.Pricing.Table!$C$10,IF(F2363&gt;1000,Spectrum.Pricing.Table!$C$11))))</f>
        <v>0</v>
      </c>
      <c r="H2363" s="22" t="e">
        <f>VLOOKUP(G2363,Spectrum.Pricing.Table!$C$7:$H$11,3,0)</f>
        <v>#N/A</v>
      </c>
      <c r="I2363" s="28" t="e">
        <f>VLOOKUP(G2363,Spectrum.Pricing.Table!$C$7:$H$11,4,0)</f>
        <v>#N/A</v>
      </c>
      <c r="J2363" s="26">
        <v>70</v>
      </c>
      <c r="K2363" s="24" t="e">
        <f t="shared" si="73"/>
        <v>#N/A</v>
      </c>
    </row>
    <row r="2364" spans="1:11" x14ac:dyDescent="0.3">
      <c r="A2364" s="1">
        <v>45091</v>
      </c>
      <c r="B2364" t="s">
        <v>3961</v>
      </c>
      <c r="C2364" t="s">
        <v>2085</v>
      </c>
      <c r="D2364" s="3">
        <v>226073</v>
      </c>
      <c r="E2364" s="26">
        <v>680.59</v>
      </c>
      <c r="F2364" s="26">
        <f t="shared" si="72"/>
        <v>332.17208598421956</v>
      </c>
      <c r="G2364" s="21">
        <f>IF(F2364&lt;=86,Spectrum.Pricing.Table!$C$8, IF(F2364&lt;=499,Spectrum.Pricing.Table!$C$9,IF(F2364&lt;=999,Spectrum.Pricing.Table!$C$10,IF(F2364&gt;1000,Spectrum.Pricing.Table!$C$11))))</f>
        <v>0</v>
      </c>
      <c r="H2364" s="22" t="e">
        <f>VLOOKUP(G2364,Spectrum.Pricing.Table!$C$7:$H$11,3,0)</f>
        <v>#N/A</v>
      </c>
      <c r="I2364" s="28" t="e">
        <f>VLOOKUP(G2364,Spectrum.Pricing.Table!$C$7:$H$11,4,0)</f>
        <v>#N/A</v>
      </c>
      <c r="J2364" s="26">
        <v>70</v>
      </c>
      <c r="K2364" s="24" t="e">
        <f t="shared" si="73"/>
        <v>#N/A</v>
      </c>
    </row>
    <row r="2365" spans="1:11" x14ac:dyDescent="0.3">
      <c r="A2365" s="1">
        <v>46003</v>
      </c>
      <c r="B2365" t="s">
        <v>3965</v>
      </c>
      <c r="C2365" t="s">
        <v>3966</v>
      </c>
      <c r="D2365" s="3">
        <v>2710</v>
      </c>
      <c r="E2365" s="26">
        <v>708.42</v>
      </c>
      <c r="F2365" s="26">
        <f t="shared" si="72"/>
        <v>3.8254143022500777</v>
      </c>
      <c r="G2365" s="21">
        <f>IF(F2365&lt;=86,Spectrum.Pricing.Table!$C$8, IF(F2365&lt;=499,Spectrum.Pricing.Table!$C$9,IF(F2365&lt;=999,Spectrum.Pricing.Table!$C$10,IF(F2365&gt;1000,Spectrum.Pricing.Table!$C$11))))</f>
        <v>0</v>
      </c>
      <c r="H2365" s="22" t="e">
        <f>VLOOKUP(G2365,Spectrum.Pricing.Table!$C$7:$H$11,3,0)</f>
        <v>#N/A</v>
      </c>
      <c r="I2365" s="28" t="e">
        <f>VLOOKUP(G2365,Spectrum.Pricing.Table!$C$7:$H$11,4,0)</f>
        <v>#N/A</v>
      </c>
      <c r="J2365" s="26">
        <v>70</v>
      </c>
      <c r="K2365" s="24" t="e">
        <f t="shared" si="73"/>
        <v>#N/A</v>
      </c>
    </row>
    <row r="2366" spans="1:11" x14ac:dyDescent="0.3">
      <c r="A2366" s="1">
        <v>46005</v>
      </c>
      <c r="B2366" t="s">
        <v>3967</v>
      </c>
      <c r="C2366" t="s">
        <v>3968</v>
      </c>
      <c r="D2366" s="3">
        <v>17398</v>
      </c>
      <c r="E2366" s="26">
        <v>1258.71</v>
      </c>
      <c r="F2366" s="26">
        <f t="shared" si="72"/>
        <v>13.822087692955487</v>
      </c>
      <c r="G2366" s="21">
        <f>IF(F2366&lt;=86,Spectrum.Pricing.Table!$C$8, IF(F2366&lt;=499,Spectrum.Pricing.Table!$C$9,IF(F2366&lt;=999,Spectrum.Pricing.Table!$C$10,IF(F2366&gt;1000,Spectrum.Pricing.Table!$C$11))))</f>
        <v>0</v>
      </c>
      <c r="H2366" s="22" t="e">
        <f>VLOOKUP(G2366,Spectrum.Pricing.Table!$C$7:$H$11,3,0)</f>
        <v>#N/A</v>
      </c>
      <c r="I2366" s="28" t="e">
        <f>VLOOKUP(G2366,Spectrum.Pricing.Table!$C$7:$H$11,4,0)</f>
        <v>#N/A</v>
      </c>
      <c r="J2366" s="26">
        <v>70</v>
      </c>
      <c r="K2366" s="24" t="e">
        <f t="shared" si="73"/>
        <v>#N/A</v>
      </c>
    </row>
    <row r="2367" spans="1:11" x14ac:dyDescent="0.3">
      <c r="A2367" s="1">
        <v>46007</v>
      </c>
      <c r="B2367" t="s">
        <v>3969</v>
      </c>
      <c r="C2367" t="s">
        <v>3970</v>
      </c>
      <c r="D2367" s="3">
        <v>3431</v>
      </c>
      <c r="E2367" s="26">
        <v>1184.71</v>
      </c>
      <c r="F2367" s="26">
        <f t="shared" si="72"/>
        <v>2.896067392019988</v>
      </c>
      <c r="G2367" s="21">
        <f>IF(F2367&lt;=86,Spectrum.Pricing.Table!$C$8, IF(F2367&lt;=499,Spectrum.Pricing.Table!$C$9,IF(F2367&lt;=999,Spectrum.Pricing.Table!$C$10,IF(F2367&gt;1000,Spectrum.Pricing.Table!$C$11))))</f>
        <v>0</v>
      </c>
      <c r="H2367" s="22" t="e">
        <f>VLOOKUP(G2367,Spectrum.Pricing.Table!$C$7:$H$11,3,0)</f>
        <v>#N/A</v>
      </c>
      <c r="I2367" s="28" t="e">
        <f>VLOOKUP(G2367,Spectrum.Pricing.Table!$C$7:$H$11,4,0)</f>
        <v>#N/A</v>
      </c>
      <c r="J2367" s="26">
        <v>70</v>
      </c>
      <c r="K2367" s="24" t="e">
        <f t="shared" si="73"/>
        <v>#N/A</v>
      </c>
    </row>
    <row r="2368" spans="1:11" x14ac:dyDescent="0.3">
      <c r="A2368" s="1">
        <v>46009</v>
      </c>
      <c r="B2368" t="s">
        <v>3971</v>
      </c>
      <c r="C2368" t="s">
        <v>3972</v>
      </c>
      <c r="D2368" s="3">
        <v>7070</v>
      </c>
      <c r="E2368" s="26">
        <v>563.70000000000005</v>
      </c>
      <c r="F2368" s="26">
        <f t="shared" si="72"/>
        <v>12.542132339897107</v>
      </c>
      <c r="G2368" s="21">
        <f>IF(F2368&lt;=86,Spectrum.Pricing.Table!$C$8, IF(F2368&lt;=499,Spectrum.Pricing.Table!$C$9,IF(F2368&lt;=999,Spectrum.Pricing.Table!$C$10,IF(F2368&gt;1000,Spectrum.Pricing.Table!$C$11))))</f>
        <v>0</v>
      </c>
      <c r="H2368" s="22" t="e">
        <f>VLOOKUP(G2368,Spectrum.Pricing.Table!$C$7:$H$11,3,0)</f>
        <v>#N/A</v>
      </c>
      <c r="I2368" s="28" t="e">
        <f>VLOOKUP(G2368,Spectrum.Pricing.Table!$C$7:$H$11,4,0)</f>
        <v>#N/A</v>
      </c>
      <c r="J2368" s="26">
        <v>70</v>
      </c>
      <c r="K2368" s="24" t="e">
        <f t="shared" si="73"/>
        <v>#N/A</v>
      </c>
    </row>
    <row r="2369" spans="1:11" x14ac:dyDescent="0.3">
      <c r="A2369" s="1">
        <v>46011</v>
      </c>
      <c r="B2369" t="s">
        <v>3973</v>
      </c>
      <c r="C2369" t="s">
        <v>3974</v>
      </c>
      <c r="D2369" s="3">
        <v>31965</v>
      </c>
      <c r="E2369" s="26">
        <v>792.21</v>
      </c>
      <c r="F2369" s="26">
        <f t="shared" si="72"/>
        <v>40.349149846631576</v>
      </c>
      <c r="G2369" s="21">
        <f>IF(F2369&lt;=86,Spectrum.Pricing.Table!$C$8, IF(F2369&lt;=499,Spectrum.Pricing.Table!$C$9,IF(F2369&lt;=999,Spectrum.Pricing.Table!$C$10,IF(F2369&gt;1000,Spectrum.Pricing.Table!$C$11))))</f>
        <v>0</v>
      </c>
      <c r="H2369" s="22" t="e">
        <f>VLOOKUP(G2369,Spectrum.Pricing.Table!$C$7:$H$11,3,0)</f>
        <v>#N/A</v>
      </c>
      <c r="I2369" s="28" t="e">
        <f>VLOOKUP(G2369,Spectrum.Pricing.Table!$C$7:$H$11,4,0)</f>
        <v>#N/A</v>
      </c>
      <c r="J2369" s="26">
        <v>70</v>
      </c>
      <c r="K2369" s="24" t="e">
        <f t="shared" si="73"/>
        <v>#N/A</v>
      </c>
    </row>
    <row r="2370" spans="1:11" x14ac:dyDescent="0.3">
      <c r="A2370" s="1">
        <v>46013</v>
      </c>
      <c r="B2370" t="s">
        <v>3975</v>
      </c>
      <c r="C2370" t="s">
        <v>1145</v>
      </c>
      <c r="D2370" s="3">
        <v>36531</v>
      </c>
      <c r="E2370" s="26">
        <v>1712.98</v>
      </c>
      <c r="F2370" s="26">
        <f t="shared" ref="F2370:F2433" si="74">D2370/E2370</f>
        <v>21.325993298228816</v>
      </c>
      <c r="G2370" s="21">
        <f>IF(F2370&lt;=86,Spectrum.Pricing.Table!$C$8, IF(F2370&lt;=499,Spectrum.Pricing.Table!$C$9,IF(F2370&lt;=999,Spectrum.Pricing.Table!$C$10,IF(F2370&gt;1000,Spectrum.Pricing.Table!$C$11))))</f>
        <v>0</v>
      </c>
      <c r="H2370" s="22" t="e">
        <f>VLOOKUP(G2370,Spectrum.Pricing.Table!$C$7:$H$11,3,0)</f>
        <v>#N/A</v>
      </c>
      <c r="I2370" s="28" t="e">
        <f>VLOOKUP(G2370,Spectrum.Pricing.Table!$C$7:$H$11,4,0)</f>
        <v>#N/A</v>
      </c>
      <c r="J2370" s="26">
        <v>70</v>
      </c>
      <c r="K2370" s="24" t="e">
        <f t="shared" ref="K2370:K2433" si="75">D2370*I2370*J2370</f>
        <v>#N/A</v>
      </c>
    </row>
    <row r="2371" spans="1:11" x14ac:dyDescent="0.3">
      <c r="A2371" s="1">
        <v>46015</v>
      </c>
      <c r="B2371" t="s">
        <v>3976</v>
      </c>
      <c r="C2371" t="s">
        <v>3977</v>
      </c>
      <c r="D2371" s="3">
        <v>5255</v>
      </c>
      <c r="E2371" s="26">
        <v>817.24</v>
      </c>
      <c r="F2371" s="26">
        <f t="shared" si="74"/>
        <v>6.4301796289951545</v>
      </c>
      <c r="G2371" s="21">
        <f>IF(F2371&lt;=86,Spectrum.Pricing.Table!$C$8, IF(F2371&lt;=499,Spectrum.Pricing.Table!$C$9,IF(F2371&lt;=999,Spectrum.Pricing.Table!$C$10,IF(F2371&gt;1000,Spectrum.Pricing.Table!$C$11))))</f>
        <v>0</v>
      </c>
      <c r="H2371" s="22" t="e">
        <f>VLOOKUP(G2371,Spectrum.Pricing.Table!$C$7:$H$11,3,0)</f>
        <v>#N/A</v>
      </c>
      <c r="I2371" s="28" t="e">
        <f>VLOOKUP(G2371,Spectrum.Pricing.Table!$C$7:$H$11,4,0)</f>
        <v>#N/A</v>
      </c>
      <c r="J2371" s="26">
        <v>70</v>
      </c>
      <c r="K2371" s="24" t="e">
        <f t="shared" si="75"/>
        <v>#N/A</v>
      </c>
    </row>
    <row r="2372" spans="1:11" x14ac:dyDescent="0.3">
      <c r="A2372" s="1">
        <v>46017</v>
      </c>
      <c r="B2372" t="s">
        <v>3978</v>
      </c>
      <c r="C2372" t="s">
        <v>2847</v>
      </c>
      <c r="D2372" s="3">
        <v>1912</v>
      </c>
      <c r="E2372" s="26">
        <v>471.38</v>
      </c>
      <c r="F2372" s="26">
        <f t="shared" si="74"/>
        <v>4.0561754847469134</v>
      </c>
      <c r="G2372" s="21">
        <f>IF(F2372&lt;=86,Spectrum.Pricing.Table!$C$8, IF(F2372&lt;=499,Spectrum.Pricing.Table!$C$9,IF(F2372&lt;=999,Spectrum.Pricing.Table!$C$10,IF(F2372&gt;1000,Spectrum.Pricing.Table!$C$11))))</f>
        <v>0</v>
      </c>
      <c r="H2372" s="22" t="e">
        <f>VLOOKUP(G2372,Spectrum.Pricing.Table!$C$7:$H$11,3,0)</f>
        <v>#N/A</v>
      </c>
      <c r="I2372" s="28" t="e">
        <f>VLOOKUP(G2372,Spectrum.Pricing.Table!$C$7:$H$11,4,0)</f>
        <v>#N/A</v>
      </c>
      <c r="J2372" s="26">
        <v>70</v>
      </c>
      <c r="K2372" s="24" t="e">
        <f t="shared" si="75"/>
        <v>#N/A</v>
      </c>
    </row>
    <row r="2373" spans="1:11" x14ac:dyDescent="0.3">
      <c r="A2373" s="1">
        <v>46019</v>
      </c>
      <c r="B2373" t="s">
        <v>3979</v>
      </c>
      <c r="C2373" t="s">
        <v>386</v>
      </c>
      <c r="D2373" s="3">
        <v>10110</v>
      </c>
      <c r="E2373" s="26">
        <v>2249.9</v>
      </c>
      <c r="F2373" s="26">
        <f t="shared" si="74"/>
        <v>4.4935330459131517</v>
      </c>
      <c r="G2373" s="21">
        <f>IF(F2373&lt;=86,Spectrum.Pricing.Table!$C$8, IF(F2373&lt;=499,Spectrum.Pricing.Table!$C$9,IF(F2373&lt;=999,Spectrum.Pricing.Table!$C$10,IF(F2373&gt;1000,Spectrum.Pricing.Table!$C$11))))</f>
        <v>0</v>
      </c>
      <c r="H2373" s="22" t="e">
        <f>VLOOKUP(G2373,Spectrum.Pricing.Table!$C$7:$H$11,3,0)</f>
        <v>#N/A</v>
      </c>
      <c r="I2373" s="28" t="e">
        <f>VLOOKUP(G2373,Spectrum.Pricing.Table!$C$7:$H$11,4,0)</f>
        <v>#N/A</v>
      </c>
      <c r="J2373" s="26">
        <v>70</v>
      </c>
      <c r="K2373" s="24" t="e">
        <f t="shared" si="75"/>
        <v>#N/A</v>
      </c>
    </row>
    <row r="2374" spans="1:11" x14ac:dyDescent="0.3">
      <c r="A2374" s="1">
        <v>46021</v>
      </c>
      <c r="B2374" t="s">
        <v>3980</v>
      </c>
      <c r="C2374" t="s">
        <v>1784</v>
      </c>
      <c r="D2374" s="3">
        <v>1466</v>
      </c>
      <c r="E2374" s="26">
        <v>733.68</v>
      </c>
      <c r="F2374" s="26">
        <f t="shared" si="74"/>
        <v>1.9981463308254281</v>
      </c>
      <c r="G2374" s="21">
        <f>IF(F2374&lt;=86,Spectrum.Pricing.Table!$C$8, IF(F2374&lt;=499,Spectrum.Pricing.Table!$C$9,IF(F2374&lt;=999,Spectrum.Pricing.Table!$C$10,IF(F2374&gt;1000,Spectrum.Pricing.Table!$C$11))))</f>
        <v>0</v>
      </c>
      <c r="H2374" s="22" t="e">
        <f>VLOOKUP(G2374,Spectrum.Pricing.Table!$C$7:$H$11,3,0)</f>
        <v>#N/A</v>
      </c>
      <c r="I2374" s="28" t="e">
        <f>VLOOKUP(G2374,Spectrum.Pricing.Table!$C$7:$H$11,4,0)</f>
        <v>#N/A</v>
      </c>
      <c r="J2374" s="26">
        <v>70</v>
      </c>
      <c r="K2374" s="24" t="e">
        <f t="shared" si="75"/>
        <v>#N/A</v>
      </c>
    </row>
    <row r="2375" spans="1:11" x14ac:dyDescent="0.3">
      <c r="A2375" s="1">
        <v>46023</v>
      </c>
      <c r="B2375" t="s">
        <v>3981</v>
      </c>
      <c r="C2375" t="s">
        <v>3982</v>
      </c>
      <c r="D2375" s="3">
        <v>9129</v>
      </c>
      <c r="E2375" s="26">
        <v>1097.49</v>
      </c>
      <c r="F2375" s="26">
        <f t="shared" si="74"/>
        <v>8.318071235273214</v>
      </c>
      <c r="G2375" s="21">
        <f>IF(F2375&lt;=86,Spectrum.Pricing.Table!$C$8, IF(F2375&lt;=499,Spectrum.Pricing.Table!$C$9,IF(F2375&lt;=999,Spectrum.Pricing.Table!$C$10,IF(F2375&gt;1000,Spectrum.Pricing.Table!$C$11))))</f>
        <v>0</v>
      </c>
      <c r="H2375" s="22" t="e">
        <f>VLOOKUP(G2375,Spectrum.Pricing.Table!$C$7:$H$11,3,0)</f>
        <v>#N/A</v>
      </c>
      <c r="I2375" s="28" t="e">
        <f>VLOOKUP(G2375,Spectrum.Pricing.Table!$C$7:$H$11,4,0)</f>
        <v>#N/A</v>
      </c>
      <c r="J2375" s="26">
        <v>70</v>
      </c>
      <c r="K2375" s="24" t="e">
        <f t="shared" si="75"/>
        <v>#N/A</v>
      </c>
    </row>
    <row r="2376" spans="1:11" x14ac:dyDescent="0.3">
      <c r="A2376" s="1">
        <v>46025</v>
      </c>
      <c r="B2376" t="s">
        <v>3983</v>
      </c>
      <c r="C2376" t="s">
        <v>262</v>
      </c>
      <c r="D2376" s="3">
        <v>3691</v>
      </c>
      <c r="E2376" s="26">
        <v>957.6</v>
      </c>
      <c r="F2376" s="26">
        <f t="shared" si="74"/>
        <v>3.8544277360066834</v>
      </c>
      <c r="G2376" s="21">
        <f>IF(F2376&lt;=86,Spectrum.Pricing.Table!$C$8, IF(F2376&lt;=499,Spectrum.Pricing.Table!$C$9,IF(F2376&lt;=999,Spectrum.Pricing.Table!$C$10,IF(F2376&gt;1000,Spectrum.Pricing.Table!$C$11))))</f>
        <v>0</v>
      </c>
      <c r="H2376" s="22" t="e">
        <f>VLOOKUP(G2376,Spectrum.Pricing.Table!$C$7:$H$11,3,0)</f>
        <v>#N/A</v>
      </c>
      <c r="I2376" s="28" t="e">
        <f>VLOOKUP(G2376,Spectrum.Pricing.Table!$C$7:$H$11,4,0)</f>
        <v>#N/A</v>
      </c>
      <c r="J2376" s="26">
        <v>70</v>
      </c>
      <c r="K2376" s="24" t="e">
        <f t="shared" si="75"/>
        <v>#N/A</v>
      </c>
    </row>
    <row r="2377" spans="1:11" x14ac:dyDescent="0.3">
      <c r="A2377" s="1">
        <v>46027</v>
      </c>
      <c r="B2377" t="s">
        <v>3984</v>
      </c>
      <c r="C2377" t="s">
        <v>37</v>
      </c>
      <c r="D2377" s="3">
        <v>13864</v>
      </c>
      <c r="E2377" s="26">
        <v>412.19</v>
      </c>
      <c r="F2377" s="26">
        <f t="shared" si="74"/>
        <v>33.634974162400837</v>
      </c>
      <c r="G2377" s="21">
        <f>IF(F2377&lt;=86,Spectrum.Pricing.Table!$C$8, IF(F2377&lt;=499,Spectrum.Pricing.Table!$C$9,IF(F2377&lt;=999,Spectrum.Pricing.Table!$C$10,IF(F2377&gt;1000,Spectrum.Pricing.Table!$C$11))))</f>
        <v>0</v>
      </c>
      <c r="H2377" s="22" t="e">
        <f>VLOOKUP(G2377,Spectrum.Pricing.Table!$C$7:$H$11,3,0)</f>
        <v>#N/A</v>
      </c>
      <c r="I2377" s="28" t="e">
        <f>VLOOKUP(G2377,Spectrum.Pricing.Table!$C$7:$H$11,4,0)</f>
        <v>#N/A</v>
      </c>
      <c r="J2377" s="26">
        <v>70</v>
      </c>
      <c r="K2377" s="24" t="e">
        <f t="shared" si="75"/>
        <v>#N/A</v>
      </c>
    </row>
    <row r="2378" spans="1:11" x14ac:dyDescent="0.3">
      <c r="A2378" s="1">
        <v>46029</v>
      </c>
      <c r="B2378" t="s">
        <v>3985</v>
      </c>
      <c r="C2378" t="s">
        <v>3986</v>
      </c>
      <c r="D2378" s="3">
        <v>27227</v>
      </c>
      <c r="E2378" s="26">
        <v>688.5</v>
      </c>
      <c r="F2378" s="26">
        <f t="shared" si="74"/>
        <v>39.54538852578068</v>
      </c>
      <c r="G2378" s="21">
        <f>IF(F2378&lt;=86,Spectrum.Pricing.Table!$C$8, IF(F2378&lt;=499,Spectrum.Pricing.Table!$C$9,IF(F2378&lt;=999,Spectrum.Pricing.Table!$C$10,IF(F2378&gt;1000,Spectrum.Pricing.Table!$C$11))))</f>
        <v>0</v>
      </c>
      <c r="H2378" s="22" t="e">
        <f>VLOOKUP(G2378,Spectrum.Pricing.Table!$C$7:$H$11,3,0)</f>
        <v>#N/A</v>
      </c>
      <c r="I2378" s="28" t="e">
        <f>VLOOKUP(G2378,Spectrum.Pricing.Table!$C$7:$H$11,4,0)</f>
        <v>#N/A</v>
      </c>
      <c r="J2378" s="26">
        <v>70</v>
      </c>
      <c r="K2378" s="24" t="e">
        <f t="shared" si="75"/>
        <v>#N/A</v>
      </c>
    </row>
    <row r="2379" spans="1:11" x14ac:dyDescent="0.3">
      <c r="A2379" s="1">
        <v>46031</v>
      </c>
      <c r="B2379" t="s">
        <v>3987</v>
      </c>
      <c r="C2379" t="s">
        <v>3988</v>
      </c>
      <c r="D2379" s="3">
        <v>4050</v>
      </c>
      <c r="E2379" s="26">
        <v>2469.69</v>
      </c>
      <c r="F2379" s="26">
        <f t="shared" si="74"/>
        <v>1.6398819285011479</v>
      </c>
      <c r="G2379" s="21">
        <f>IF(F2379&lt;=86,Spectrum.Pricing.Table!$C$8, IF(F2379&lt;=499,Spectrum.Pricing.Table!$C$9,IF(F2379&lt;=999,Spectrum.Pricing.Table!$C$10,IF(F2379&gt;1000,Spectrum.Pricing.Table!$C$11))))</f>
        <v>0</v>
      </c>
      <c r="H2379" s="22" t="e">
        <f>VLOOKUP(G2379,Spectrum.Pricing.Table!$C$7:$H$11,3,0)</f>
        <v>#N/A</v>
      </c>
      <c r="I2379" s="28" t="e">
        <f>VLOOKUP(G2379,Spectrum.Pricing.Table!$C$7:$H$11,4,0)</f>
        <v>#N/A</v>
      </c>
      <c r="J2379" s="26">
        <v>70</v>
      </c>
      <c r="K2379" s="24" t="e">
        <f t="shared" si="75"/>
        <v>#N/A</v>
      </c>
    </row>
    <row r="2380" spans="1:11" x14ac:dyDescent="0.3">
      <c r="A2380" s="1">
        <v>46033</v>
      </c>
      <c r="B2380" t="s">
        <v>3989</v>
      </c>
      <c r="C2380" t="s">
        <v>525</v>
      </c>
      <c r="D2380" s="3">
        <v>8216</v>
      </c>
      <c r="E2380" s="26">
        <v>1557</v>
      </c>
      <c r="F2380" s="26">
        <f t="shared" si="74"/>
        <v>5.276814386640976</v>
      </c>
      <c r="G2380" s="21">
        <f>IF(F2380&lt;=86,Spectrum.Pricing.Table!$C$8, IF(F2380&lt;=499,Spectrum.Pricing.Table!$C$9,IF(F2380&lt;=999,Spectrum.Pricing.Table!$C$10,IF(F2380&gt;1000,Spectrum.Pricing.Table!$C$11))))</f>
        <v>0</v>
      </c>
      <c r="H2380" s="22" t="e">
        <f>VLOOKUP(G2380,Spectrum.Pricing.Table!$C$7:$H$11,3,0)</f>
        <v>#N/A</v>
      </c>
      <c r="I2380" s="28" t="e">
        <f>VLOOKUP(G2380,Spectrum.Pricing.Table!$C$7:$H$11,4,0)</f>
        <v>#N/A</v>
      </c>
      <c r="J2380" s="26">
        <v>70</v>
      </c>
      <c r="K2380" s="24" t="e">
        <f t="shared" si="75"/>
        <v>#N/A</v>
      </c>
    </row>
    <row r="2381" spans="1:11" x14ac:dyDescent="0.3">
      <c r="A2381" s="1">
        <v>46035</v>
      </c>
      <c r="B2381" t="s">
        <v>3990</v>
      </c>
      <c r="C2381" t="s">
        <v>3991</v>
      </c>
      <c r="D2381" s="3">
        <v>19504</v>
      </c>
      <c r="E2381" s="26">
        <v>435.56</v>
      </c>
      <c r="F2381" s="26">
        <f t="shared" si="74"/>
        <v>44.779134906786666</v>
      </c>
      <c r="G2381" s="21">
        <f>IF(F2381&lt;=86,Spectrum.Pricing.Table!$C$8, IF(F2381&lt;=499,Spectrum.Pricing.Table!$C$9,IF(F2381&lt;=999,Spectrum.Pricing.Table!$C$10,IF(F2381&gt;1000,Spectrum.Pricing.Table!$C$11))))</f>
        <v>0</v>
      </c>
      <c r="H2381" s="22" t="e">
        <f>VLOOKUP(G2381,Spectrum.Pricing.Table!$C$7:$H$11,3,0)</f>
        <v>#N/A</v>
      </c>
      <c r="I2381" s="28" t="e">
        <f>VLOOKUP(G2381,Spectrum.Pricing.Table!$C$7:$H$11,4,0)</f>
        <v>#N/A</v>
      </c>
      <c r="J2381" s="26">
        <v>70</v>
      </c>
      <c r="K2381" s="24" t="e">
        <f t="shared" si="75"/>
        <v>#N/A</v>
      </c>
    </row>
    <row r="2382" spans="1:11" x14ac:dyDescent="0.3">
      <c r="A2382" s="1">
        <v>46037</v>
      </c>
      <c r="B2382" t="s">
        <v>3992</v>
      </c>
      <c r="C2382" t="s">
        <v>3993</v>
      </c>
      <c r="D2382" s="3">
        <v>5710</v>
      </c>
      <c r="E2382" s="26">
        <v>1027.8699999999999</v>
      </c>
      <c r="F2382" s="26">
        <f t="shared" si="74"/>
        <v>5.5551772111259208</v>
      </c>
      <c r="G2382" s="21">
        <f>IF(F2382&lt;=86,Spectrum.Pricing.Table!$C$8, IF(F2382&lt;=499,Spectrum.Pricing.Table!$C$9,IF(F2382&lt;=999,Spectrum.Pricing.Table!$C$10,IF(F2382&gt;1000,Spectrum.Pricing.Table!$C$11))))</f>
        <v>0</v>
      </c>
      <c r="H2382" s="22" t="e">
        <f>VLOOKUP(G2382,Spectrum.Pricing.Table!$C$7:$H$11,3,0)</f>
        <v>#N/A</v>
      </c>
      <c r="I2382" s="28" t="e">
        <f>VLOOKUP(G2382,Spectrum.Pricing.Table!$C$7:$H$11,4,0)</f>
        <v>#N/A</v>
      </c>
      <c r="J2382" s="26">
        <v>70</v>
      </c>
      <c r="K2382" s="24" t="e">
        <f t="shared" si="75"/>
        <v>#N/A</v>
      </c>
    </row>
    <row r="2383" spans="1:11" x14ac:dyDescent="0.3">
      <c r="A2383" s="1">
        <v>46039</v>
      </c>
      <c r="B2383" t="s">
        <v>3994</v>
      </c>
      <c r="C2383" t="s">
        <v>2868</v>
      </c>
      <c r="D2383" s="3">
        <v>4364</v>
      </c>
      <c r="E2383" s="26">
        <v>622.69000000000005</v>
      </c>
      <c r="F2383" s="26">
        <f t="shared" si="74"/>
        <v>7.0083026867301541</v>
      </c>
      <c r="G2383" s="21">
        <f>IF(F2383&lt;=86,Spectrum.Pricing.Table!$C$8, IF(F2383&lt;=499,Spectrum.Pricing.Table!$C$9,IF(F2383&lt;=999,Spectrum.Pricing.Table!$C$10,IF(F2383&gt;1000,Spectrum.Pricing.Table!$C$11))))</f>
        <v>0</v>
      </c>
      <c r="H2383" s="22" t="e">
        <f>VLOOKUP(G2383,Spectrum.Pricing.Table!$C$7:$H$11,3,0)</f>
        <v>#N/A</v>
      </c>
      <c r="I2383" s="28" t="e">
        <f>VLOOKUP(G2383,Spectrum.Pricing.Table!$C$7:$H$11,4,0)</f>
        <v>#N/A</v>
      </c>
      <c r="J2383" s="26">
        <v>70</v>
      </c>
      <c r="K2383" s="24" t="e">
        <f t="shared" si="75"/>
        <v>#N/A</v>
      </c>
    </row>
    <row r="2384" spans="1:11" x14ac:dyDescent="0.3">
      <c r="A2384" s="1">
        <v>46041</v>
      </c>
      <c r="B2384" t="s">
        <v>3995</v>
      </c>
      <c r="C2384" t="s">
        <v>3629</v>
      </c>
      <c r="D2384" s="3">
        <v>5301</v>
      </c>
      <c r="E2384" s="26">
        <v>2302.4899999999998</v>
      </c>
      <c r="F2384" s="26">
        <f t="shared" si="74"/>
        <v>2.3022901293816695</v>
      </c>
      <c r="G2384" s="21">
        <f>IF(F2384&lt;=86,Spectrum.Pricing.Table!$C$8, IF(F2384&lt;=499,Spectrum.Pricing.Table!$C$9,IF(F2384&lt;=999,Spectrum.Pricing.Table!$C$10,IF(F2384&gt;1000,Spectrum.Pricing.Table!$C$11))))</f>
        <v>0</v>
      </c>
      <c r="H2384" s="22" t="e">
        <f>VLOOKUP(G2384,Spectrum.Pricing.Table!$C$7:$H$11,3,0)</f>
        <v>#N/A</v>
      </c>
      <c r="I2384" s="28" t="e">
        <f>VLOOKUP(G2384,Spectrum.Pricing.Table!$C$7:$H$11,4,0)</f>
        <v>#N/A</v>
      </c>
      <c r="J2384" s="26">
        <v>70</v>
      </c>
      <c r="K2384" s="24" t="e">
        <f t="shared" si="75"/>
        <v>#N/A</v>
      </c>
    </row>
    <row r="2385" spans="1:11" x14ac:dyDescent="0.3">
      <c r="A2385" s="1">
        <v>46043</v>
      </c>
      <c r="B2385" t="s">
        <v>3996</v>
      </c>
      <c r="C2385" t="s">
        <v>534</v>
      </c>
      <c r="D2385" s="3">
        <v>3002</v>
      </c>
      <c r="E2385" s="26">
        <v>431.8</v>
      </c>
      <c r="F2385" s="26">
        <f t="shared" si="74"/>
        <v>6.9522927281148679</v>
      </c>
      <c r="G2385" s="21">
        <f>IF(F2385&lt;=86,Spectrum.Pricing.Table!$C$8, IF(F2385&lt;=499,Spectrum.Pricing.Table!$C$9,IF(F2385&lt;=999,Spectrum.Pricing.Table!$C$10,IF(F2385&gt;1000,Spectrum.Pricing.Table!$C$11))))</f>
        <v>0</v>
      </c>
      <c r="H2385" s="22" t="e">
        <f>VLOOKUP(G2385,Spectrum.Pricing.Table!$C$7:$H$11,3,0)</f>
        <v>#N/A</v>
      </c>
      <c r="I2385" s="28" t="e">
        <f>VLOOKUP(G2385,Spectrum.Pricing.Table!$C$7:$H$11,4,0)</f>
        <v>#N/A</v>
      </c>
      <c r="J2385" s="26">
        <v>70</v>
      </c>
      <c r="K2385" s="24" t="e">
        <f t="shared" si="75"/>
        <v>#N/A</v>
      </c>
    </row>
    <row r="2386" spans="1:11" x14ac:dyDescent="0.3">
      <c r="A2386" s="1">
        <v>46045</v>
      </c>
      <c r="B2386" t="s">
        <v>3997</v>
      </c>
      <c r="C2386" t="s">
        <v>3998</v>
      </c>
      <c r="D2386" s="3">
        <v>4071</v>
      </c>
      <c r="E2386" s="26">
        <v>1125.96</v>
      </c>
      <c r="F2386" s="26">
        <f t="shared" si="74"/>
        <v>3.6155813705637856</v>
      </c>
      <c r="G2386" s="21">
        <f>IF(F2386&lt;=86,Spectrum.Pricing.Table!$C$8, IF(F2386&lt;=499,Spectrum.Pricing.Table!$C$9,IF(F2386&lt;=999,Spectrum.Pricing.Table!$C$10,IF(F2386&gt;1000,Spectrum.Pricing.Table!$C$11))))</f>
        <v>0</v>
      </c>
      <c r="H2386" s="22" t="e">
        <f>VLOOKUP(G2386,Spectrum.Pricing.Table!$C$7:$H$11,3,0)</f>
        <v>#N/A</v>
      </c>
      <c r="I2386" s="28" t="e">
        <f>VLOOKUP(G2386,Spectrum.Pricing.Table!$C$7:$H$11,4,0)</f>
        <v>#N/A</v>
      </c>
      <c r="J2386" s="26">
        <v>70</v>
      </c>
      <c r="K2386" s="24" t="e">
        <f t="shared" si="75"/>
        <v>#N/A</v>
      </c>
    </row>
    <row r="2387" spans="1:11" x14ac:dyDescent="0.3">
      <c r="A2387" s="1">
        <v>46047</v>
      </c>
      <c r="B2387" t="s">
        <v>3999</v>
      </c>
      <c r="C2387" t="s">
        <v>4000</v>
      </c>
      <c r="D2387" s="3">
        <v>7094</v>
      </c>
      <c r="E2387" s="26">
        <v>1739.92</v>
      </c>
      <c r="F2387" s="26">
        <f t="shared" si="74"/>
        <v>4.077198951675939</v>
      </c>
      <c r="G2387" s="21">
        <f>IF(F2387&lt;=86,Spectrum.Pricing.Table!$C$8, IF(F2387&lt;=499,Spectrum.Pricing.Table!$C$9,IF(F2387&lt;=999,Spectrum.Pricing.Table!$C$10,IF(F2387&gt;1000,Spectrum.Pricing.Table!$C$11))))</f>
        <v>0</v>
      </c>
      <c r="H2387" s="22" t="e">
        <f>VLOOKUP(G2387,Spectrum.Pricing.Table!$C$7:$H$11,3,0)</f>
        <v>#N/A</v>
      </c>
      <c r="I2387" s="28" t="e">
        <f>VLOOKUP(G2387,Spectrum.Pricing.Table!$C$7:$H$11,4,0)</f>
        <v>#N/A</v>
      </c>
      <c r="J2387" s="26">
        <v>70</v>
      </c>
      <c r="K2387" s="24" t="e">
        <f t="shared" si="75"/>
        <v>#N/A</v>
      </c>
    </row>
    <row r="2388" spans="1:11" x14ac:dyDescent="0.3">
      <c r="A2388" s="1">
        <v>46049</v>
      </c>
      <c r="B2388" t="s">
        <v>4001</v>
      </c>
      <c r="C2388" t="s">
        <v>4002</v>
      </c>
      <c r="D2388" s="3">
        <v>2364</v>
      </c>
      <c r="E2388" s="26">
        <v>981.75</v>
      </c>
      <c r="F2388" s="26">
        <f t="shared" si="74"/>
        <v>2.4079449961802903</v>
      </c>
      <c r="G2388" s="21">
        <f>IF(F2388&lt;=86,Spectrum.Pricing.Table!$C$8, IF(F2388&lt;=499,Spectrum.Pricing.Table!$C$9,IF(F2388&lt;=999,Spectrum.Pricing.Table!$C$10,IF(F2388&gt;1000,Spectrum.Pricing.Table!$C$11))))</f>
        <v>0</v>
      </c>
      <c r="H2388" s="22" t="e">
        <f>VLOOKUP(G2388,Spectrum.Pricing.Table!$C$7:$H$11,3,0)</f>
        <v>#N/A</v>
      </c>
      <c r="I2388" s="28" t="e">
        <f>VLOOKUP(G2388,Spectrum.Pricing.Table!$C$7:$H$11,4,0)</f>
        <v>#N/A</v>
      </c>
      <c r="J2388" s="26">
        <v>70</v>
      </c>
      <c r="K2388" s="24" t="e">
        <f t="shared" si="75"/>
        <v>#N/A</v>
      </c>
    </row>
    <row r="2389" spans="1:11" x14ac:dyDescent="0.3">
      <c r="A2389" s="1">
        <v>46051</v>
      </c>
      <c r="B2389" t="s">
        <v>4003</v>
      </c>
      <c r="C2389" t="s">
        <v>292</v>
      </c>
      <c r="D2389" s="3">
        <v>7356</v>
      </c>
      <c r="E2389" s="26">
        <v>681.46</v>
      </c>
      <c r="F2389" s="26">
        <f t="shared" si="74"/>
        <v>10.794470695271915</v>
      </c>
      <c r="G2389" s="21">
        <f>IF(F2389&lt;=86,Spectrum.Pricing.Table!$C$8, IF(F2389&lt;=499,Spectrum.Pricing.Table!$C$9,IF(F2389&lt;=999,Spectrum.Pricing.Table!$C$10,IF(F2389&gt;1000,Spectrum.Pricing.Table!$C$11))))</f>
        <v>0</v>
      </c>
      <c r="H2389" s="22" t="e">
        <f>VLOOKUP(G2389,Spectrum.Pricing.Table!$C$7:$H$11,3,0)</f>
        <v>#N/A</v>
      </c>
      <c r="I2389" s="28" t="e">
        <f>VLOOKUP(G2389,Spectrum.Pricing.Table!$C$7:$H$11,4,0)</f>
        <v>#N/A</v>
      </c>
      <c r="J2389" s="26">
        <v>70</v>
      </c>
      <c r="K2389" s="24" t="e">
        <f t="shared" si="75"/>
        <v>#N/A</v>
      </c>
    </row>
    <row r="2390" spans="1:11" x14ac:dyDescent="0.3">
      <c r="A2390" s="1">
        <v>46053</v>
      </c>
      <c r="B2390" t="s">
        <v>4004</v>
      </c>
      <c r="C2390" t="s">
        <v>4005</v>
      </c>
      <c r="D2390" s="3">
        <v>4271</v>
      </c>
      <c r="E2390" s="26">
        <v>1014.96</v>
      </c>
      <c r="F2390" s="26">
        <f t="shared" si="74"/>
        <v>4.2080476077874991</v>
      </c>
      <c r="G2390" s="21">
        <f>IF(F2390&lt;=86,Spectrum.Pricing.Table!$C$8, IF(F2390&lt;=499,Spectrum.Pricing.Table!$C$9,IF(F2390&lt;=999,Spectrum.Pricing.Table!$C$10,IF(F2390&gt;1000,Spectrum.Pricing.Table!$C$11))))</f>
        <v>0</v>
      </c>
      <c r="H2390" s="22" t="e">
        <f>VLOOKUP(G2390,Spectrum.Pricing.Table!$C$7:$H$11,3,0)</f>
        <v>#N/A</v>
      </c>
      <c r="I2390" s="28" t="e">
        <f>VLOOKUP(G2390,Spectrum.Pricing.Table!$C$7:$H$11,4,0)</f>
        <v>#N/A</v>
      </c>
      <c r="J2390" s="26">
        <v>70</v>
      </c>
      <c r="K2390" s="24" t="e">
        <f t="shared" si="75"/>
        <v>#N/A</v>
      </c>
    </row>
    <row r="2391" spans="1:11" x14ac:dyDescent="0.3">
      <c r="A2391" s="1">
        <v>46055</v>
      </c>
      <c r="B2391" t="s">
        <v>4006</v>
      </c>
      <c r="C2391" t="s">
        <v>4007</v>
      </c>
      <c r="D2391" s="3">
        <v>1937</v>
      </c>
      <c r="E2391" s="26">
        <v>1810.53</v>
      </c>
      <c r="F2391" s="26">
        <f t="shared" si="74"/>
        <v>1.0698524741374074</v>
      </c>
      <c r="G2391" s="21">
        <f>IF(F2391&lt;=86,Spectrum.Pricing.Table!$C$8, IF(F2391&lt;=499,Spectrum.Pricing.Table!$C$9,IF(F2391&lt;=999,Spectrum.Pricing.Table!$C$10,IF(F2391&gt;1000,Spectrum.Pricing.Table!$C$11))))</f>
        <v>0</v>
      </c>
      <c r="H2391" s="22" t="e">
        <f>VLOOKUP(G2391,Spectrum.Pricing.Table!$C$7:$H$11,3,0)</f>
        <v>#N/A</v>
      </c>
      <c r="I2391" s="28" t="e">
        <f>VLOOKUP(G2391,Spectrum.Pricing.Table!$C$7:$H$11,4,0)</f>
        <v>#N/A</v>
      </c>
      <c r="J2391" s="26">
        <v>70</v>
      </c>
      <c r="K2391" s="24" t="e">
        <f t="shared" si="75"/>
        <v>#N/A</v>
      </c>
    </row>
    <row r="2392" spans="1:11" x14ac:dyDescent="0.3">
      <c r="A2392" s="1">
        <v>46057</v>
      </c>
      <c r="B2392" t="s">
        <v>4008</v>
      </c>
      <c r="C2392" t="s">
        <v>4009</v>
      </c>
      <c r="D2392" s="3">
        <v>5903</v>
      </c>
      <c r="E2392" s="26">
        <v>507.23</v>
      </c>
      <c r="F2392" s="26">
        <f t="shared" si="74"/>
        <v>11.637718589200166</v>
      </c>
      <c r="G2392" s="21">
        <f>IF(F2392&lt;=86,Spectrum.Pricing.Table!$C$8, IF(F2392&lt;=499,Spectrum.Pricing.Table!$C$9,IF(F2392&lt;=999,Spectrum.Pricing.Table!$C$10,IF(F2392&gt;1000,Spectrum.Pricing.Table!$C$11))))</f>
        <v>0</v>
      </c>
      <c r="H2392" s="22" t="e">
        <f>VLOOKUP(G2392,Spectrum.Pricing.Table!$C$7:$H$11,3,0)</f>
        <v>#N/A</v>
      </c>
      <c r="I2392" s="28" t="e">
        <f>VLOOKUP(G2392,Spectrum.Pricing.Table!$C$7:$H$11,4,0)</f>
        <v>#N/A</v>
      </c>
      <c r="J2392" s="26">
        <v>70</v>
      </c>
      <c r="K2392" s="24" t="e">
        <f t="shared" si="75"/>
        <v>#N/A</v>
      </c>
    </row>
    <row r="2393" spans="1:11" x14ac:dyDescent="0.3">
      <c r="A2393" s="1">
        <v>46059</v>
      </c>
      <c r="B2393" t="s">
        <v>4010</v>
      </c>
      <c r="C2393" t="s">
        <v>4011</v>
      </c>
      <c r="D2393" s="3">
        <v>3431</v>
      </c>
      <c r="E2393" s="26">
        <v>1436.61</v>
      </c>
      <c r="F2393" s="26">
        <f t="shared" si="74"/>
        <v>2.3882612539241688</v>
      </c>
      <c r="G2393" s="21">
        <f>IF(F2393&lt;=86,Spectrum.Pricing.Table!$C$8, IF(F2393&lt;=499,Spectrum.Pricing.Table!$C$9,IF(F2393&lt;=999,Spectrum.Pricing.Table!$C$10,IF(F2393&gt;1000,Spectrum.Pricing.Table!$C$11))))</f>
        <v>0</v>
      </c>
      <c r="H2393" s="22" t="e">
        <f>VLOOKUP(G2393,Spectrum.Pricing.Table!$C$7:$H$11,3,0)</f>
        <v>#N/A</v>
      </c>
      <c r="I2393" s="28" t="e">
        <f>VLOOKUP(G2393,Spectrum.Pricing.Table!$C$7:$H$11,4,0)</f>
        <v>#N/A</v>
      </c>
      <c r="J2393" s="26">
        <v>70</v>
      </c>
      <c r="K2393" s="24" t="e">
        <f t="shared" si="75"/>
        <v>#N/A</v>
      </c>
    </row>
    <row r="2394" spans="1:11" x14ac:dyDescent="0.3">
      <c r="A2394" s="1">
        <v>46061</v>
      </c>
      <c r="B2394" t="s">
        <v>4012</v>
      </c>
      <c r="C2394" t="s">
        <v>4013</v>
      </c>
      <c r="D2394" s="3">
        <v>3331</v>
      </c>
      <c r="E2394" s="26">
        <v>434.51</v>
      </c>
      <c r="F2394" s="26">
        <f t="shared" si="74"/>
        <v>7.6661066488688405</v>
      </c>
      <c r="G2394" s="21">
        <f>IF(F2394&lt;=86,Spectrum.Pricing.Table!$C$8, IF(F2394&lt;=499,Spectrum.Pricing.Table!$C$9,IF(F2394&lt;=999,Spectrum.Pricing.Table!$C$10,IF(F2394&gt;1000,Spectrum.Pricing.Table!$C$11))))</f>
        <v>0</v>
      </c>
      <c r="H2394" s="22" t="e">
        <f>VLOOKUP(G2394,Spectrum.Pricing.Table!$C$7:$H$11,3,0)</f>
        <v>#N/A</v>
      </c>
      <c r="I2394" s="28" t="e">
        <f>VLOOKUP(G2394,Spectrum.Pricing.Table!$C$7:$H$11,4,0)</f>
        <v>#N/A</v>
      </c>
      <c r="J2394" s="26">
        <v>70</v>
      </c>
      <c r="K2394" s="24" t="e">
        <f t="shared" si="75"/>
        <v>#N/A</v>
      </c>
    </row>
    <row r="2395" spans="1:11" x14ac:dyDescent="0.3">
      <c r="A2395" s="1">
        <v>46063</v>
      </c>
      <c r="B2395" t="s">
        <v>4014</v>
      </c>
      <c r="C2395" t="s">
        <v>3079</v>
      </c>
      <c r="D2395" s="3">
        <v>1255</v>
      </c>
      <c r="E2395" s="26">
        <v>2671.37</v>
      </c>
      <c r="F2395" s="27">
        <f t="shared" si="74"/>
        <v>0.46979639660548711</v>
      </c>
      <c r="G2395" s="21">
        <f>IF(F2395&lt;=86,Spectrum.Pricing.Table!$C$8, IF(F2395&lt;=499,Spectrum.Pricing.Table!$C$9,IF(F2395&lt;=999,Spectrum.Pricing.Table!$C$10,IF(F2395&gt;1000,Spectrum.Pricing.Table!$C$11))))</f>
        <v>0</v>
      </c>
      <c r="H2395" s="22" t="e">
        <f>VLOOKUP(G2395,Spectrum.Pricing.Table!$C$7:$H$11,3,0)</f>
        <v>#N/A</v>
      </c>
      <c r="I2395" s="28" t="e">
        <f>VLOOKUP(G2395,Spectrum.Pricing.Table!$C$7:$H$11,4,0)</f>
        <v>#N/A</v>
      </c>
      <c r="J2395" s="26">
        <v>70</v>
      </c>
      <c r="K2395" s="24" t="e">
        <f t="shared" si="75"/>
        <v>#N/A</v>
      </c>
    </row>
    <row r="2396" spans="1:11" x14ac:dyDescent="0.3">
      <c r="A2396" s="1">
        <v>46065</v>
      </c>
      <c r="B2396" t="s">
        <v>4015</v>
      </c>
      <c r="C2396" t="s">
        <v>3643</v>
      </c>
      <c r="D2396" s="3">
        <v>17022</v>
      </c>
      <c r="E2396" s="26">
        <v>741.56</v>
      </c>
      <c r="F2396" s="26">
        <f t="shared" si="74"/>
        <v>22.954312530341443</v>
      </c>
      <c r="G2396" s="21">
        <f>IF(F2396&lt;=86,Spectrum.Pricing.Table!$C$8, IF(F2396&lt;=499,Spectrum.Pricing.Table!$C$9,IF(F2396&lt;=999,Spectrum.Pricing.Table!$C$10,IF(F2396&gt;1000,Spectrum.Pricing.Table!$C$11))))</f>
        <v>0</v>
      </c>
      <c r="H2396" s="22" t="e">
        <f>VLOOKUP(G2396,Spectrum.Pricing.Table!$C$7:$H$11,3,0)</f>
        <v>#N/A</v>
      </c>
      <c r="I2396" s="28" t="e">
        <f>VLOOKUP(G2396,Spectrum.Pricing.Table!$C$7:$H$11,4,0)</f>
        <v>#N/A</v>
      </c>
      <c r="J2396" s="26">
        <v>70</v>
      </c>
      <c r="K2396" s="24" t="e">
        <f t="shared" si="75"/>
        <v>#N/A</v>
      </c>
    </row>
    <row r="2397" spans="1:11" x14ac:dyDescent="0.3">
      <c r="A2397" s="1">
        <v>46067</v>
      </c>
      <c r="B2397" t="s">
        <v>4016</v>
      </c>
      <c r="C2397" t="s">
        <v>4017</v>
      </c>
      <c r="D2397" s="3">
        <v>7343</v>
      </c>
      <c r="E2397" s="26">
        <v>812.9</v>
      </c>
      <c r="F2397" s="26">
        <f t="shared" si="74"/>
        <v>9.0330914011563532</v>
      </c>
      <c r="G2397" s="21">
        <f>IF(F2397&lt;=86,Spectrum.Pricing.Table!$C$8, IF(F2397&lt;=499,Spectrum.Pricing.Table!$C$9,IF(F2397&lt;=999,Spectrum.Pricing.Table!$C$10,IF(F2397&gt;1000,Spectrum.Pricing.Table!$C$11))))</f>
        <v>0</v>
      </c>
      <c r="H2397" s="22" t="e">
        <f>VLOOKUP(G2397,Spectrum.Pricing.Table!$C$7:$H$11,3,0)</f>
        <v>#N/A</v>
      </c>
      <c r="I2397" s="28" t="e">
        <f>VLOOKUP(G2397,Spectrum.Pricing.Table!$C$7:$H$11,4,0)</f>
        <v>#N/A</v>
      </c>
      <c r="J2397" s="26">
        <v>70</v>
      </c>
      <c r="K2397" s="24" t="e">
        <f t="shared" si="75"/>
        <v>#N/A</v>
      </c>
    </row>
    <row r="2398" spans="1:11" x14ac:dyDescent="0.3">
      <c r="A2398" s="1">
        <v>46069</v>
      </c>
      <c r="B2398" t="s">
        <v>4018</v>
      </c>
      <c r="C2398" t="s">
        <v>3296</v>
      </c>
      <c r="D2398" s="3">
        <v>1420</v>
      </c>
      <c r="E2398" s="26">
        <v>860.52</v>
      </c>
      <c r="F2398" s="26">
        <f t="shared" si="74"/>
        <v>1.6501650165016502</v>
      </c>
      <c r="G2398" s="21">
        <f>IF(F2398&lt;=86,Spectrum.Pricing.Table!$C$8, IF(F2398&lt;=499,Spectrum.Pricing.Table!$C$9,IF(F2398&lt;=999,Spectrum.Pricing.Table!$C$10,IF(F2398&gt;1000,Spectrum.Pricing.Table!$C$11))))</f>
        <v>0</v>
      </c>
      <c r="H2398" s="22" t="e">
        <f>VLOOKUP(G2398,Spectrum.Pricing.Table!$C$7:$H$11,3,0)</f>
        <v>#N/A</v>
      </c>
      <c r="I2398" s="28" t="e">
        <f>VLOOKUP(G2398,Spectrum.Pricing.Table!$C$7:$H$11,4,0)</f>
        <v>#N/A</v>
      </c>
      <c r="J2398" s="26">
        <v>70</v>
      </c>
      <c r="K2398" s="24" t="e">
        <f t="shared" si="75"/>
        <v>#N/A</v>
      </c>
    </row>
    <row r="2399" spans="1:11" x14ac:dyDescent="0.3">
      <c r="A2399" s="1">
        <v>46071</v>
      </c>
      <c r="B2399" t="s">
        <v>4019</v>
      </c>
      <c r="C2399" t="s">
        <v>81</v>
      </c>
      <c r="D2399" s="3">
        <v>3031</v>
      </c>
      <c r="E2399" s="26">
        <v>1863.91</v>
      </c>
      <c r="F2399" s="26">
        <f t="shared" si="74"/>
        <v>1.6261514772708983</v>
      </c>
      <c r="G2399" s="21">
        <f>IF(F2399&lt;=86,Spectrum.Pricing.Table!$C$8, IF(F2399&lt;=499,Spectrum.Pricing.Table!$C$9,IF(F2399&lt;=999,Spectrum.Pricing.Table!$C$10,IF(F2399&gt;1000,Spectrum.Pricing.Table!$C$11))))</f>
        <v>0</v>
      </c>
      <c r="H2399" s="22" t="e">
        <f>VLOOKUP(G2399,Spectrum.Pricing.Table!$C$7:$H$11,3,0)</f>
        <v>#N/A</v>
      </c>
      <c r="I2399" s="28" t="e">
        <f>VLOOKUP(G2399,Spectrum.Pricing.Table!$C$7:$H$11,4,0)</f>
        <v>#N/A</v>
      </c>
      <c r="J2399" s="26">
        <v>70</v>
      </c>
      <c r="K2399" s="24" t="e">
        <f t="shared" si="75"/>
        <v>#N/A</v>
      </c>
    </row>
    <row r="2400" spans="1:11" x14ac:dyDescent="0.3">
      <c r="A2400" s="1">
        <v>46073</v>
      </c>
      <c r="B2400" t="s">
        <v>4020</v>
      </c>
      <c r="C2400" t="s">
        <v>4021</v>
      </c>
      <c r="D2400" s="3">
        <v>2071</v>
      </c>
      <c r="E2400" s="26">
        <v>526.23</v>
      </c>
      <c r="F2400" s="26">
        <f t="shared" si="74"/>
        <v>3.9355414932634019</v>
      </c>
      <c r="G2400" s="21">
        <f>IF(F2400&lt;=86,Spectrum.Pricing.Table!$C$8, IF(F2400&lt;=499,Spectrum.Pricing.Table!$C$9,IF(F2400&lt;=999,Spectrum.Pricing.Table!$C$10,IF(F2400&gt;1000,Spectrum.Pricing.Table!$C$11))))</f>
        <v>0</v>
      </c>
      <c r="H2400" s="22" t="e">
        <f>VLOOKUP(G2400,Spectrum.Pricing.Table!$C$7:$H$11,3,0)</f>
        <v>#N/A</v>
      </c>
      <c r="I2400" s="28" t="e">
        <f>VLOOKUP(G2400,Spectrum.Pricing.Table!$C$7:$H$11,4,0)</f>
        <v>#N/A</v>
      </c>
      <c r="J2400" s="26">
        <v>70</v>
      </c>
      <c r="K2400" s="24" t="e">
        <f t="shared" si="75"/>
        <v>#N/A</v>
      </c>
    </row>
    <row r="2401" spans="1:11" x14ac:dyDescent="0.3">
      <c r="A2401" s="1">
        <v>46075</v>
      </c>
      <c r="B2401" t="s">
        <v>4022</v>
      </c>
      <c r="C2401" t="s">
        <v>919</v>
      </c>
      <c r="D2401" s="3">
        <v>1006</v>
      </c>
      <c r="E2401" s="26">
        <v>969.68</v>
      </c>
      <c r="F2401" s="26">
        <f t="shared" si="74"/>
        <v>1.0374556554739709</v>
      </c>
      <c r="G2401" s="21">
        <f>IF(F2401&lt;=86,Spectrum.Pricing.Table!$C$8, IF(F2401&lt;=499,Spectrum.Pricing.Table!$C$9,IF(F2401&lt;=999,Spectrum.Pricing.Table!$C$10,IF(F2401&gt;1000,Spectrum.Pricing.Table!$C$11))))</f>
        <v>0</v>
      </c>
      <c r="H2401" s="22" t="e">
        <f>VLOOKUP(G2401,Spectrum.Pricing.Table!$C$7:$H$11,3,0)</f>
        <v>#N/A</v>
      </c>
      <c r="I2401" s="28" t="e">
        <f>VLOOKUP(G2401,Spectrum.Pricing.Table!$C$7:$H$11,4,0)</f>
        <v>#N/A</v>
      </c>
      <c r="J2401" s="26">
        <v>70</v>
      </c>
      <c r="K2401" s="24" t="e">
        <f t="shared" si="75"/>
        <v>#N/A</v>
      </c>
    </row>
    <row r="2402" spans="1:11" x14ac:dyDescent="0.3">
      <c r="A2402" s="1">
        <v>46077</v>
      </c>
      <c r="B2402" t="s">
        <v>4023</v>
      </c>
      <c r="C2402" t="s">
        <v>4024</v>
      </c>
      <c r="D2402" s="3">
        <v>5148</v>
      </c>
      <c r="E2402" s="26">
        <v>832.24</v>
      </c>
      <c r="F2402" s="26">
        <f t="shared" si="74"/>
        <v>6.1857156589445355</v>
      </c>
      <c r="G2402" s="21">
        <f>IF(F2402&lt;=86,Spectrum.Pricing.Table!$C$8, IF(F2402&lt;=499,Spectrum.Pricing.Table!$C$9,IF(F2402&lt;=999,Spectrum.Pricing.Table!$C$10,IF(F2402&gt;1000,Spectrum.Pricing.Table!$C$11))))</f>
        <v>0</v>
      </c>
      <c r="H2402" s="22" t="e">
        <f>VLOOKUP(G2402,Spectrum.Pricing.Table!$C$7:$H$11,3,0)</f>
        <v>#N/A</v>
      </c>
      <c r="I2402" s="28" t="e">
        <f>VLOOKUP(G2402,Spectrum.Pricing.Table!$C$7:$H$11,4,0)</f>
        <v>#N/A</v>
      </c>
      <c r="J2402" s="26">
        <v>70</v>
      </c>
      <c r="K2402" s="24" t="e">
        <f t="shared" si="75"/>
        <v>#N/A</v>
      </c>
    </row>
    <row r="2403" spans="1:11" x14ac:dyDescent="0.3">
      <c r="A2403" s="1">
        <v>46079</v>
      </c>
      <c r="B2403" t="s">
        <v>4025</v>
      </c>
      <c r="C2403" t="s">
        <v>412</v>
      </c>
      <c r="D2403" s="3">
        <v>11200</v>
      </c>
      <c r="E2403" s="26">
        <v>563.28</v>
      </c>
      <c r="F2403" s="26">
        <f t="shared" si="74"/>
        <v>19.883539269990059</v>
      </c>
      <c r="G2403" s="21">
        <f>IF(F2403&lt;=86,Spectrum.Pricing.Table!$C$8, IF(F2403&lt;=499,Spectrum.Pricing.Table!$C$9,IF(F2403&lt;=999,Spectrum.Pricing.Table!$C$10,IF(F2403&gt;1000,Spectrum.Pricing.Table!$C$11))))</f>
        <v>0</v>
      </c>
      <c r="H2403" s="22" t="e">
        <f>VLOOKUP(G2403,Spectrum.Pricing.Table!$C$7:$H$11,3,0)</f>
        <v>#N/A</v>
      </c>
      <c r="I2403" s="28" t="e">
        <f>VLOOKUP(G2403,Spectrum.Pricing.Table!$C$7:$H$11,4,0)</f>
        <v>#N/A</v>
      </c>
      <c r="J2403" s="26">
        <v>70</v>
      </c>
      <c r="K2403" s="24" t="e">
        <f t="shared" si="75"/>
        <v>#N/A</v>
      </c>
    </row>
    <row r="2404" spans="1:11" x14ac:dyDescent="0.3">
      <c r="A2404" s="1">
        <v>46081</v>
      </c>
      <c r="B2404" t="s">
        <v>4026</v>
      </c>
      <c r="C2404" t="s">
        <v>90</v>
      </c>
      <c r="D2404" s="3">
        <v>24097</v>
      </c>
      <c r="E2404" s="26">
        <v>800.04</v>
      </c>
      <c r="F2404" s="26">
        <f t="shared" si="74"/>
        <v>30.119744012799362</v>
      </c>
      <c r="G2404" s="21">
        <f>IF(F2404&lt;=86,Spectrum.Pricing.Table!$C$8, IF(F2404&lt;=499,Spectrum.Pricing.Table!$C$9,IF(F2404&lt;=999,Spectrum.Pricing.Table!$C$10,IF(F2404&gt;1000,Spectrum.Pricing.Table!$C$11))))</f>
        <v>0</v>
      </c>
      <c r="H2404" s="22" t="e">
        <f>VLOOKUP(G2404,Spectrum.Pricing.Table!$C$7:$H$11,3,0)</f>
        <v>#N/A</v>
      </c>
      <c r="I2404" s="28" t="e">
        <f>VLOOKUP(G2404,Spectrum.Pricing.Table!$C$7:$H$11,4,0)</f>
        <v>#N/A</v>
      </c>
      <c r="J2404" s="26">
        <v>70</v>
      </c>
      <c r="K2404" s="24" t="e">
        <f t="shared" si="75"/>
        <v>#N/A</v>
      </c>
    </row>
    <row r="2405" spans="1:11" x14ac:dyDescent="0.3">
      <c r="A2405" s="1">
        <v>46083</v>
      </c>
      <c r="B2405" t="s">
        <v>4027</v>
      </c>
      <c r="C2405" t="s">
        <v>313</v>
      </c>
      <c r="D2405" s="3">
        <v>44828</v>
      </c>
      <c r="E2405" s="26">
        <v>577.28</v>
      </c>
      <c r="F2405" s="26">
        <f t="shared" si="74"/>
        <v>77.653824833702885</v>
      </c>
      <c r="G2405" s="21">
        <f>IF(F2405&lt;=86,Spectrum.Pricing.Table!$C$8, IF(F2405&lt;=499,Spectrum.Pricing.Table!$C$9,IF(F2405&lt;=999,Spectrum.Pricing.Table!$C$10,IF(F2405&gt;1000,Spectrum.Pricing.Table!$C$11))))</f>
        <v>0</v>
      </c>
      <c r="H2405" s="22" t="e">
        <f>VLOOKUP(G2405,Spectrum.Pricing.Table!$C$7:$H$11,3,0)</f>
        <v>#N/A</v>
      </c>
      <c r="I2405" s="28" t="e">
        <f>VLOOKUP(G2405,Spectrum.Pricing.Table!$C$7:$H$11,4,0)</f>
        <v>#N/A</v>
      </c>
      <c r="J2405" s="26">
        <v>70</v>
      </c>
      <c r="K2405" s="24" t="e">
        <f t="shared" si="75"/>
        <v>#N/A</v>
      </c>
    </row>
    <row r="2406" spans="1:11" x14ac:dyDescent="0.3">
      <c r="A2406" s="1">
        <v>46085</v>
      </c>
      <c r="B2406" t="s">
        <v>4028</v>
      </c>
      <c r="C2406" t="s">
        <v>4029</v>
      </c>
      <c r="D2406" s="3">
        <v>3755</v>
      </c>
      <c r="E2406" s="26">
        <v>1641.94</v>
      </c>
      <c r="F2406" s="26">
        <f t="shared" si="74"/>
        <v>2.2869288768164489</v>
      </c>
      <c r="G2406" s="21">
        <f>IF(F2406&lt;=86,Spectrum.Pricing.Table!$C$8, IF(F2406&lt;=499,Spectrum.Pricing.Table!$C$9,IF(F2406&lt;=999,Spectrum.Pricing.Table!$C$10,IF(F2406&gt;1000,Spectrum.Pricing.Table!$C$11))))</f>
        <v>0</v>
      </c>
      <c r="H2406" s="22" t="e">
        <f>VLOOKUP(G2406,Spectrum.Pricing.Table!$C$7:$H$11,3,0)</f>
        <v>#N/A</v>
      </c>
      <c r="I2406" s="28" t="e">
        <f>VLOOKUP(G2406,Spectrum.Pricing.Table!$C$7:$H$11,4,0)</f>
        <v>#N/A</v>
      </c>
      <c r="J2406" s="26">
        <v>70</v>
      </c>
      <c r="K2406" s="24" t="e">
        <f t="shared" si="75"/>
        <v>#N/A</v>
      </c>
    </row>
    <row r="2407" spans="1:11" x14ac:dyDescent="0.3">
      <c r="A2407" s="1">
        <v>46091</v>
      </c>
      <c r="B2407" t="s">
        <v>4033</v>
      </c>
      <c r="C2407" t="s">
        <v>107</v>
      </c>
      <c r="D2407" s="3">
        <v>4656</v>
      </c>
      <c r="E2407" s="26">
        <v>838.07</v>
      </c>
      <c r="F2407" s="26">
        <f t="shared" si="74"/>
        <v>5.5556218454305721</v>
      </c>
      <c r="G2407" s="21">
        <f>IF(F2407&lt;=86,Spectrum.Pricing.Table!$C$8, IF(F2407&lt;=499,Spectrum.Pricing.Table!$C$9,IF(F2407&lt;=999,Spectrum.Pricing.Table!$C$10,IF(F2407&gt;1000,Spectrum.Pricing.Table!$C$11))))</f>
        <v>0</v>
      </c>
      <c r="H2407" s="22" t="e">
        <f>VLOOKUP(G2407,Spectrum.Pricing.Table!$C$7:$H$11,3,0)</f>
        <v>#N/A</v>
      </c>
      <c r="I2407" s="28" t="e">
        <f>VLOOKUP(G2407,Spectrum.Pricing.Table!$C$7:$H$11,4,0)</f>
        <v>#N/A</v>
      </c>
      <c r="J2407" s="26">
        <v>70</v>
      </c>
      <c r="K2407" s="24" t="e">
        <f t="shared" si="75"/>
        <v>#N/A</v>
      </c>
    </row>
    <row r="2408" spans="1:11" x14ac:dyDescent="0.3">
      <c r="A2408" s="1">
        <v>46087</v>
      </c>
      <c r="B2408" t="s">
        <v>4030</v>
      </c>
      <c r="C2408" t="s">
        <v>4031</v>
      </c>
      <c r="D2408" s="3">
        <v>5618</v>
      </c>
      <c r="E2408" s="26">
        <v>574.20000000000005</v>
      </c>
      <c r="F2408" s="26">
        <f t="shared" si="74"/>
        <v>9.7840473702542656</v>
      </c>
      <c r="G2408" s="21">
        <f>IF(F2408&lt;=86,Spectrum.Pricing.Table!$C$8, IF(F2408&lt;=499,Spectrum.Pricing.Table!$C$9,IF(F2408&lt;=999,Spectrum.Pricing.Table!$C$10,IF(F2408&gt;1000,Spectrum.Pricing.Table!$C$11))))</f>
        <v>0</v>
      </c>
      <c r="H2408" s="22" t="e">
        <f>VLOOKUP(G2408,Spectrum.Pricing.Table!$C$7:$H$11,3,0)</f>
        <v>#N/A</v>
      </c>
      <c r="I2408" s="28" t="e">
        <f>VLOOKUP(G2408,Spectrum.Pricing.Table!$C$7:$H$11,4,0)</f>
        <v>#N/A</v>
      </c>
      <c r="J2408" s="26">
        <v>70</v>
      </c>
      <c r="K2408" s="24" t="e">
        <f t="shared" si="75"/>
        <v>#N/A</v>
      </c>
    </row>
    <row r="2409" spans="1:11" x14ac:dyDescent="0.3">
      <c r="A2409" s="1">
        <v>46089</v>
      </c>
      <c r="B2409" t="s">
        <v>4032</v>
      </c>
      <c r="C2409" t="s">
        <v>1667</v>
      </c>
      <c r="D2409" s="3">
        <v>2459</v>
      </c>
      <c r="E2409" s="26">
        <v>1136.6400000000001</v>
      </c>
      <c r="F2409" s="26">
        <f t="shared" si="74"/>
        <v>2.1633938626126126</v>
      </c>
      <c r="G2409" s="21">
        <f>IF(F2409&lt;=86,Spectrum.Pricing.Table!$C$8, IF(F2409&lt;=499,Spectrum.Pricing.Table!$C$9,IF(F2409&lt;=999,Spectrum.Pricing.Table!$C$10,IF(F2409&gt;1000,Spectrum.Pricing.Table!$C$11))))</f>
        <v>0</v>
      </c>
      <c r="H2409" s="22" t="e">
        <f>VLOOKUP(G2409,Spectrum.Pricing.Table!$C$7:$H$11,3,0)</f>
        <v>#N/A</v>
      </c>
      <c r="I2409" s="28" t="e">
        <f>VLOOKUP(G2409,Spectrum.Pricing.Table!$C$7:$H$11,4,0)</f>
        <v>#N/A</v>
      </c>
      <c r="J2409" s="26">
        <v>70</v>
      </c>
      <c r="K2409" s="24" t="e">
        <f t="shared" si="75"/>
        <v>#N/A</v>
      </c>
    </row>
    <row r="2410" spans="1:11" x14ac:dyDescent="0.3">
      <c r="A2410" s="1">
        <v>46093</v>
      </c>
      <c r="B2410" t="s">
        <v>4034</v>
      </c>
      <c r="C2410" t="s">
        <v>1671</v>
      </c>
      <c r="D2410" s="3">
        <v>25434</v>
      </c>
      <c r="E2410" s="26">
        <v>3470.98</v>
      </c>
      <c r="F2410" s="26">
        <f t="shared" si="74"/>
        <v>7.3276135270154246</v>
      </c>
      <c r="G2410" s="21">
        <f>IF(F2410&lt;=86,Spectrum.Pricing.Table!$C$8, IF(F2410&lt;=499,Spectrum.Pricing.Table!$C$9,IF(F2410&lt;=999,Spectrum.Pricing.Table!$C$10,IF(F2410&gt;1000,Spectrum.Pricing.Table!$C$11))))</f>
        <v>0</v>
      </c>
      <c r="H2410" s="22" t="e">
        <f>VLOOKUP(G2410,Spectrum.Pricing.Table!$C$7:$H$11,3,0)</f>
        <v>#N/A</v>
      </c>
      <c r="I2410" s="28" t="e">
        <f>VLOOKUP(G2410,Spectrum.Pricing.Table!$C$7:$H$11,4,0)</f>
        <v>#N/A</v>
      </c>
      <c r="J2410" s="26">
        <v>70</v>
      </c>
      <c r="K2410" s="24" t="e">
        <f t="shared" si="75"/>
        <v>#N/A</v>
      </c>
    </row>
    <row r="2411" spans="1:11" x14ac:dyDescent="0.3">
      <c r="A2411" s="1">
        <v>46095</v>
      </c>
      <c r="B2411" t="s">
        <v>4036</v>
      </c>
      <c r="C2411" t="s">
        <v>4037</v>
      </c>
      <c r="D2411" s="3">
        <v>2048</v>
      </c>
      <c r="E2411" s="26">
        <v>1307.31</v>
      </c>
      <c r="F2411" s="26">
        <f t="shared" si="74"/>
        <v>1.566575640054769</v>
      </c>
      <c r="G2411" s="21">
        <f>IF(F2411&lt;=86,Spectrum.Pricing.Table!$C$8, IF(F2411&lt;=499,Spectrum.Pricing.Table!$C$9,IF(F2411&lt;=999,Spectrum.Pricing.Table!$C$10,IF(F2411&gt;1000,Spectrum.Pricing.Table!$C$11))))</f>
        <v>0</v>
      </c>
      <c r="H2411" s="22" t="e">
        <f>VLOOKUP(G2411,Spectrum.Pricing.Table!$C$7:$H$11,3,0)</f>
        <v>#N/A</v>
      </c>
      <c r="I2411" s="28" t="e">
        <f>VLOOKUP(G2411,Spectrum.Pricing.Table!$C$7:$H$11,4,0)</f>
        <v>#N/A</v>
      </c>
      <c r="J2411" s="26">
        <v>70</v>
      </c>
      <c r="K2411" s="24" t="e">
        <f t="shared" si="75"/>
        <v>#N/A</v>
      </c>
    </row>
    <row r="2412" spans="1:11" x14ac:dyDescent="0.3">
      <c r="A2412" s="1">
        <v>46097</v>
      </c>
      <c r="B2412" t="s">
        <v>4038</v>
      </c>
      <c r="C2412" t="s">
        <v>4039</v>
      </c>
      <c r="D2412" s="3">
        <v>2389</v>
      </c>
      <c r="E2412" s="26">
        <v>570.30999999999995</v>
      </c>
      <c r="F2412" s="26">
        <f t="shared" si="74"/>
        <v>4.1889498693692904</v>
      </c>
      <c r="G2412" s="21">
        <f>IF(F2412&lt;=86,Spectrum.Pricing.Table!$C$8, IF(F2412&lt;=499,Spectrum.Pricing.Table!$C$9,IF(F2412&lt;=999,Spectrum.Pricing.Table!$C$10,IF(F2412&gt;1000,Spectrum.Pricing.Table!$C$11))))</f>
        <v>0</v>
      </c>
      <c r="H2412" s="22" t="e">
        <f>VLOOKUP(G2412,Spectrum.Pricing.Table!$C$7:$H$11,3,0)</f>
        <v>#N/A</v>
      </c>
      <c r="I2412" s="28" t="e">
        <f>VLOOKUP(G2412,Spectrum.Pricing.Table!$C$7:$H$11,4,0)</f>
        <v>#N/A</v>
      </c>
      <c r="J2412" s="26">
        <v>70</v>
      </c>
      <c r="K2412" s="24" t="e">
        <f t="shared" si="75"/>
        <v>#N/A</v>
      </c>
    </row>
    <row r="2413" spans="1:11" x14ac:dyDescent="0.3">
      <c r="A2413" s="1">
        <v>46099</v>
      </c>
      <c r="B2413" t="s">
        <v>4040</v>
      </c>
      <c r="C2413" t="s">
        <v>4041</v>
      </c>
      <c r="D2413" s="3">
        <v>169468</v>
      </c>
      <c r="E2413" s="26">
        <v>807.15</v>
      </c>
      <c r="F2413" s="26">
        <f t="shared" si="74"/>
        <v>209.95849594251379</v>
      </c>
      <c r="G2413" s="21">
        <f>IF(F2413&lt;=86,Spectrum.Pricing.Table!$C$8, IF(F2413&lt;=499,Spectrum.Pricing.Table!$C$9,IF(F2413&lt;=999,Spectrum.Pricing.Table!$C$10,IF(F2413&gt;1000,Spectrum.Pricing.Table!$C$11))))</f>
        <v>0</v>
      </c>
      <c r="H2413" s="22" t="e">
        <f>VLOOKUP(G2413,Spectrum.Pricing.Table!$C$7:$H$11,3,0)</f>
        <v>#N/A</v>
      </c>
      <c r="I2413" s="28" t="e">
        <f>VLOOKUP(G2413,Spectrum.Pricing.Table!$C$7:$H$11,4,0)</f>
        <v>#N/A</v>
      </c>
      <c r="J2413" s="26">
        <v>70</v>
      </c>
      <c r="K2413" s="24" t="e">
        <f t="shared" si="75"/>
        <v>#N/A</v>
      </c>
    </row>
    <row r="2414" spans="1:11" x14ac:dyDescent="0.3">
      <c r="A2414" s="1">
        <v>46101</v>
      </c>
      <c r="B2414" t="s">
        <v>4042</v>
      </c>
      <c r="C2414" t="s">
        <v>4043</v>
      </c>
      <c r="D2414" s="3">
        <v>6486</v>
      </c>
      <c r="E2414" s="26">
        <v>519.39</v>
      </c>
      <c r="F2414" s="26">
        <f t="shared" si="74"/>
        <v>12.487725986253105</v>
      </c>
      <c r="G2414" s="21">
        <f>IF(F2414&lt;=86,Spectrum.Pricing.Table!$C$8, IF(F2414&lt;=499,Spectrum.Pricing.Table!$C$9,IF(F2414&lt;=999,Spectrum.Pricing.Table!$C$10,IF(F2414&gt;1000,Spectrum.Pricing.Table!$C$11))))</f>
        <v>0</v>
      </c>
      <c r="H2414" s="22" t="e">
        <f>VLOOKUP(G2414,Spectrum.Pricing.Table!$C$7:$H$11,3,0)</f>
        <v>#N/A</v>
      </c>
      <c r="I2414" s="28" t="e">
        <f>VLOOKUP(G2414,Spectrum.Pricing.Table!$C$7:$H$11,4,0)</f>
        <v>#N/A</v>
      </c>
      <c r="J2414" s="26">
        <v>70</v>
      </c>
      <c r="K2414" s="24" t="e">
        <f t="shared" si="75"/>
        <v>#N/A</v>
      </c>
    </row>
    <row r="2415" spans="1:11" x14ac:dyDescent="0.3">
      <c r="A2415" s="1">
        <v>46103</v>
      </c>
      <c r="B2415" t="s">
        <v>4044</v>
      </c>
      <c r="C2415" t="s">
        <v>2406</v>
      </c>
      <c r="D2415" s="3">
        <v>100948</v>
      </c>
      <c r="E2415" s="26">
        <v>2776.55</v>
      </c>
      <c r="F2415" s="26">
        <f t="shared" si="74"/>
        <v>36.35734994867731</v>
      </c>
      <c r="G2415" s="21">
        <f>IF(F2415&lt;=86,Spectrum.Pricing.Table!$C$8, IF(F2415&lt;=499,Spectrum.Pricing.Table!$C$9,IF(F2415&lt;=999,Spectrum.Pricing.Table!$C$10,IF(F2415&gt;1000,Spectrum.Pricing.Table!$C$11))))</f>
        <v>0</v>
      </c>
      <c r="H2415" s="22" t="e">
        <f>VLOOKUP(G2415,Spectrum.Pricing.Table!$C$7:$H$11,3,0)</f>
        <v>#N/A</v>
      </c>
      <c r="I2415" s="28" t="e">
        <f>VLOOKUP(G2415,Spectrum.Pricing.Table!$C$7:$H$11,4,0)</f>
        <v>#N/A</v>
      </c>
      <c r="J2415" s="26">
        <v>70</v>
      </c>
      <c r="K2415" s="24" t="e">
        <f t="shared" si="75"/>
        <v>#N/A</v>
      </c>
    </row>
    <row r="2416" spans="1:11" x14ac:dyDescent="0.3">
      <c r="A2416" s="1">
        <v>46105</v>
      </c>
      <c r="B2416" t="s">
        <v>4046</v>
      </c>
      <c r="C2416" t="s">
        <v>2933</v>
      </c>
      <c r="D2416" s="3">
        <v>2982</v>
      </c>
      <c r="E2416" s="26">
        <v>2870.48</v>
      </c>
      <c r="F2416" s="26">
        <f t="shared" si="74"/>
        <v>1.0388506451882611</v>
      </c>
      <c r="G2416" s="21">
        <f>IF(F2416&lt;=86,Spectrum.Pricing.Table!$C$8, IF(F2416&lt;=499,Spectrum.Pricing.Table!$C$9,IF(F2416&lt;=999,Spectrum.Pricing.Table!$C$10,IF(F2416&gt;1000,Spectrum.Pricing.Table!$C$11))))</f>
        <v>0</v>
      </c>
      <c r="H2416" s="22" t="e">
        <f>VLOOKUP(G2416,Spectrum.Pricing.Table!$C$7:$H$11,3,0)</f>
        <v>#N/A</v>
      </c>
      <c r="I2416" s="28" t="e">
        <f>VLOOKUP(G2416,Spectrum.Pricing.Table!$C$7:$H$11,4,0)</f>
        <v>#N/A</v>
      </c>
      <c r="J2416" s="26">
        <v>70</v>
      </c>
      <c r="K2416" s="24" t="e">
        <f t="shared" si="75"/>
        <v>#N/A</v>
      </c>
    </row>
    <row r="2417" spans="1:11" x14ac:dyDescent="0.3">
      <c r="A2417" s="1">
        <v>46107</v>
      </c>
      <c r="B2417" t="s">
        <v>4047</v>
      </c>
      <c r="C2417" t="s">
        <v>3856</v>
      </c>
      <c r="D2417" s="3">
        <v>2329</v>
      </c>
      <c r="E2417" s="26">
        <v>861.14</v>
      </c>
      <c r="F2417" s="26">
        <f t="shared" si="74"/>
        <v>2.7045544278514528</v>
      </c>
      <c r="G2417" s="21">
        <f>IF(F2417&lt;=86,Spectrum.Pricing.Table!$C$8, IF(F2417&lt;=499,Spectrum.Pricing.Table!$C$9,IF(F2417&lt;=999,Spectrum.Pricing.Table!$C$10,IF(F2417&gt;1000,Spectrum.Pricing.Table!$C$11))))</f>
        <v>0</v>
      </c>
      <c r="H2417" s="22" t="e">
        <f>VLOOKUP(G2417,Spectrum.Pricing.Table!$C$7:$H$11,3,0)</f>
        <v>#N/A</v>
      </c>
      <c r="I2417" s="28" t="e">
        <f>VLOOKUP(G2417,Spectrum.Pricing.Table!$C$7:$H$11,4,0)</f>
        <v>#N/A</v>
      </c>
      <c r="J2417" s="26">
        <v>70</v>
      </c>
      <c r="K2417" s="24" t="e">
        <f t="shared" si="75"/>
        <v>#N/A</v>
      </c>
    </row>
    <row r="2418" spans="1:11" x14ac:dyDescent="0.3">
      <c r="A2418" s="1">
        <v>46109</v>
      </c>
      <c r="B2418" t="s">
        <v>4048</v>
      </c>
      <c r="C2418" t="s">
        <v>4049</v>
      </c>
      <c r="D2418" s="3">
        <v>10149</v>
      </c>
      <c r="E2418" s="26">
        <v>1101.04</v>
      </c>
      <c r="F2418" s="26">
        <f t="shared" si="74"/>
        <v>9.2176487684371136</v>
      </c>
      <c r="G2418" s="21">
        <f>IF(F2418&lt;=86,Spectrum.Pricing.Table!$C$8, IF(F2418&lt;=499,Spectrum.Pricing.Table!$C$9,IF(F2418&lt;=999,Spectrum.Pricing.Table!$C$10,IF(F2418&gt;1000,Spectrum.Pricing.Table!$C$11))))</f>
        <v>0</v>
      </c>
      <c r="H2418" s="22" t="e">
        <f>VLOOKUP(G2418,Spectrum.Pricing.Table!$C$7:$H$11,3,0)</f>
        <v>#N/A</v>
      </c>
      <c r="I2418" s="28" t="e">
        <f>VLOOKUP(G2418,Spectrum.Pricing.Table!$C$7:$H$11,4,0)</f>
        <v>#N/A</v>
      </c>
      <c r="J2418" s="26">
        <v>70</v>
      </c>
      <c r="K2418" s="24" t="e">
        <f t="shared" si="75"/>
        <v>#N/A</v>
      </c>
    </row>
    <row r="2419" spans="1:11" x14ac:dyDescent="0.3">
      <c r="A2419" s="1">
        <v>46111</v>
      </c>
      <c r="B2419" t="s">
        <v>4050</v>
      </c>
      <c r="C2419" t="s">
        <v>4051</v>
      </c>
      <c r="D2419" s="3">
        <v>2355</v>
      </c>
      <c r="E2419" s="26">
        <v>569.32000000000005</v>
      </c>
      <c r="F2419" s="26">
        <f t="shared" si="74"/>
        <v>4.1365137356846757</v>
      </c>
      <c r="G2419" s="21">
        <f>IF(F2419&lt;=86,Spectrum.Pricing.Table!$C$8, IF(F2419&lt;=499,Spectrum.Pricing.Table!$C$9,IF(F2419&lt;=999,Spectrum.Pricing.Table!$C$10,IF(F2419&gt;1000,Spectrum.Pricing.Table!$C$11))))</f>
        <v>0</v>
      </c>
      <c r="H2419" s="22" t="e">
        <f>VLOOKUP(G2419,Spectrum.Pricing.Table!$C$7:$H$11,3,0)</f>
        <v>#N/A</v>
      </c>
      <c r="I2419" s="28" t="e">
        <f>VLOOKUP(G2419,Spectrum.Pricing.Table!$C$7:$H$11,4,0)</f>
        <v>#N/A</v>
      </c>
      <c r="J2419" s="26">
        <v>70</v>
      </c>
      <c r="K2419" s="24" t="e">
        <f t="shared" si="75"/>
        <v>#N/A</v>
      </c>
    </row>
    <row r="2420" spans="1:11" x14ac:dyDescent="0.3">
      <c r="A2420" s="1">
        <v>46113</v>
      </c>
      <c r="B2420" t="s">
        <v>4052</v>
      </c>
      <c r="C2420" t="s">
        <v>2717</v>
      </c>
      <c r="D2420" s="3">
        <v>13586</v>
      </c>
      <c r="E2420" s="26">
        <v>2093.9</v>
      </c>
      <c r="F2420" s="26">
        <f t="shared" si="74"/>
        <v>6.4883709823773819</v>
      </c>
      <c r="G2420" s="21">
        <f>IF(F2420&lt;=86,Spectrum.Pricing.Table!$C$8, IF(F2420&lt;=499,Spectrum.Pricing.Table!$C$9,IF(F2420&lt;=999,Spectrum.Pricing.Table!$C$10,IF(F2420&gt;1000,Spectrum.Pricing.Table!$C$11))))</f>
        <v>0</v>
      </c>
      <c r="H2420" s="22" t="e">
        <f>VLOOKUP(G2420,Spectrum.Pricing.Table!$C$7:$H$11,3,0)</f>
        <v>#N/A</v>
      </c>
      <c r="I2420" s="28" t="e">
        <f>VLOOKUP(G2420,Spectrum.Pricing.Table!$C$7:$H$11,4,0)</f>
        <v>#N/A</v>
      </c>
      <c r="J2420" s="26">
        <v>70</v>
      </c>
      <c r="K2420" s="24" t="e">
        <f t="shared" si="75"/>
        <v>#N/A</v>
      </c>
    </row>
    <row r="2421" spans="1:11" x14ac:dyDescent="0.3">
      <c r="A2421" s="1">
        <v>46115</v>
      </c>
      <c r="B2421" t="s">
        <v>4053</v>
      </c>
      <c r="C2421" t="s">
        <v>4054</v>
      </c>
      <c r="D2421" s="3">
        <v>6415</v>
      </c>
      <c r="E2421" s="26">
        <v>1503.93</v>
      </c>
      <c r="F2421" s="26">
        <f t="shared" si="74"/>
        <v>4.2654910800369699</v>
      </c>
      <c r="G2421" s="21">
        <f>IF(F2421&lt;=86,Spectrum.Pricing.Table!$C$8, IF(F2421&lt;=499,Spectrum.Pricing.Table!$C$9,IF(F2421&lt;=999,Spectrum.Pricing.Table!$C$10,IF(F2421&gt;1000,Spectrum.Pricing.Table!$C$11))))</f>
        <v>0</v>
      </c>
      <c r="H2421" s="22" t="e">
        <f>VLOOKUP(G2421,Spectrum.Pricing.Table!$C$7:$H$11,3,0)</f>
        <v>#N/A</v>
      </c>
      <c r="I2421" s="28" t="e">
        <f>VLOOKUP(G2421,Spectrum.Pricing.Table!$C$7:$H$11,4,0)</f>
        <v>#N/A</v>
      </c>
      <c r="J2421" s="26">
        <v>70</v>
      </c>
      <c r="K2421" s="24" t="e">
        <f t="shared" si="75"/>
        <v>#N/A</v>
      </c>
    </row>
    <row r="2422" spans="1:11" x14ac:dyDescent="0.3">
      <c r="A2422" s="1">
        <v>46117</v>
      </c>
      <c r="B2422" t="s">
        <v>4055</v>
      </c>
      <c r="C2422" t="s">
        <v>4056</v>
      </c>
      <c r="D2422" s="3">
        <v>2966</v>
      </c>
      <c r="E2422" s="26">
        <v>1444.43</v>
      </c>
      <c r="F2422" s="26">
        <f t="shared" si="74"/>
        <v>2.0534051494361099</v>
      </c>
      <c r="G2422" s="21">
        <f>IF(F2422&lt;=86,Spectrum.Pricing.Table!$C$8, IF(F2422&lt;=499,Spectrum.Pricing.Table!$C$9,IF(F2422&lt;=999,Spectrum.Pricing.Table!$C$10,IF(F2422&gt;1000,Spectrum.Pricing.Table!$C$11))))</f>
        <v>0</v>
      </c>
      <c r="H2422" s="22" t="e">
        <f>VLOOKUP(G2422,Spectrum.Pricing.Table!$C$7:$H$11,3,0)</f>
        <v>#N/A</v>
      </c>
      <c r="I2422" s="28" t="e">
        <f>VLOOKUP(G2422,Spectrum.Pricing.Table!$C$7:$H$11,4,0)</f>
        <v>#N/A</v>
      </c>
      <c r="J2422" s="26">
        <v>70</v>
      </c>
      <c r="K2422" s="24" t="e">
        <f t="shared" si="75"/>
        <v>#N/A</v>
      </c>
    </row>
    <row r="2423" spans="1:11" x14ac:dyDescent="0.3">
      <c r="A2423" s="1">
        <v>46119</v>
      </c>
      <c r="B2423" t="s">
        <v>4057</v>
      </c>
      <c r="C2423" t="s">
        <v>4058</v>
      </c>
      <c r="D2423" s="3">
        <v>1373</v>
      </c>
      <c r="E2423" s="26">
        <v>1006.82</v>
      </c>
      <c r="F2423" s="26">
        <f t="shared" si="74"/>
        <v>1.3636995689398304</v>
      </c>
      <c r="G2423" s="21">
        <f>IF(F2423&lt;=86,Spectrum.Pricing.Table!$C$8, IF(F2423&lt;=499,Spectrum.Pricing.Table!$C$9,IF(F2423&lt;=999,Spectrum.Pricing.Table!$C$10,IF(F2423&gt;1000,Spectrum.Pricing.Table!$C$11))))</f>
        <v>0</v>
      </c>
      <c r="H2423" s="22" t="e">
        <f>VLOOKUP(G2423,Spectrum.Pricing.Table!$C$7:$H$11,3,0)</f>
        <v>#N/A</v>
      </c>
      <c r="I2423" s="28" t="e">
        <f>VLOOKUP(G2423,Spectrum.Pricing.Table!$C$7:$H$11,4,0)</f>
        <v>#N/A</v>
      </c>
      <c r="J2423" s="26">
        <v>70</v>
      </c>
      <c r="K2423" s="24" t="e">
        <f t="shared" si="75"/>
        <v>#N/A</v>
      </c>
    </row>
    <row r="2424" spans="1:11" x14ac:dyDescent="0.3">
      <c r="A2424" s="1">
        <v>46121</v>
      </c>
      <c r="B2424" t="s">
        <v>4059</v>
      </c>
      <c r="C2424" t="s">
        <v>1914</v>
      </c>
      <c r="D2424" s="3">
        <v>9612</v>
      </c>
      <c r="E2424" s="26">
        <v>1388.56</v>
      </c>
      <c r="F2424" s="26">
        <f t="shared" si="74"/>
        <v>6.9222791957135454</v>
      </c>
      <c r="G2424" s="21">
        <f>IF(F2424&lt;=86,Spectrum.Pricing.Table!$C$8, IF(F2424&lt;=499,Spectrum.Pricing.Table!$C$9,IF(F2424&lt;=999,Spectrum.Pricing.Table!$C$10,IF(F2424&gt;1000,Spectrum.Pricing.Table!$C$11))))</f>
        <v>0</v>
      </c>
      <c r="H2424" s="22" t="e">
        <f>VLOOKUP(G2424,Spectrum.Pricing.Table!$C$7:$H$11,3,0)</f>
        <v>#N/A</v>
      </c>
      <c r="I2424" s="28" t="e">
        <f>VLOOKUP(G2424,Spectrum.Pricing.Table!$C$7:$H$11,4,0)</f>
        <v>#N/A</v>
      </c>
      <c r="J2424" s="26">
        <v>70</v>
      </c>
      <c r="K2424" s="24" t="e">
        <f t="shared" si="75"/>
        <v>#N/A</v>
      </c>
    </row>
    <row r="2425" spans="1:11" x14ac:dyDescent="0.3">
      <c r="A2425" s="1">
        <v>46123</v>
      </c>
      <c r="B2425" t="s">
        <v>4060</v>
      </c>
      <c r="C2425" t="s">
        <v>4061</v>
      </c>
      <c r="D2425" s="3">
        <v>5644</v>
      </c>
      <c r="E2425" s="26">
        <v>1612.45</v>
      </c>
      <c r="F2425" s="26">
        <f t="shared" si="74"/>
        <v>3.500263574064312</v>
      </c>
      <c r="G2425" s="21">
        <f>IF(F2425&lt;=86,Spectrum.Pricing.Table!$C$8, IF(F2425&lt;=499,Spectrum.Pricing.Table!$C$9,IF(F2425&lt;=999,Spectrum.Pricing.Table!$C$10,IF(F2425&gt;1000,Spectrum.Pricing.Table!$C$11))))</f>
        <v>0</v>
      </c>
      <c r="H2425" s="22" t="e">
        <f>VLOOKUP(G2425,Spectrum.Pricing.Table!$C$7:$H$11,3,0)</f>
        <v>#N/A</v>
      </c>
      <c r="I2425" s="28" t="e">
        <f>VLOOKUP(G2425,Spectrum.Pricing.Table!$C$7:$H$11,4,0)</f>
        <v>#N/A</v>
      </c>
      <c r="J2425" s="26">
        <v>70</v>
      </c>
      <c r="K2425" s="24" t="e">
        <f t="shared" si="75"/>
        <v>#N/A</v>
      </c>
    </row>
    <row r="2426" spans="1:11" x14ac:dyDescent="0.3">
      <c r="A2426" s="1">
        <v>46125</v>
      </c>
      <c r="B2426" t="s">
        <v>4062</v>
      </c>
      <c r="C2426" t="s">
        <v>1014</v>
      </c>
      <c r="D2426" s="3">
        <v>8347</v>
      </c>
      <c r="E2426" s="26">
        <v>617.05999999999995</v>
      </c>
      <c r="F2426" s="26">
        <f t="shared" si="74"/>
        <v>13.527047612873952</v>
      </c>
      <c r="G2426" s="21">
        <f>IF(F2426&lt;=86,Spectrum.Pricing.Table!$C$8, IF(F2426&lt;=499,Spectrum.Pricing.Table!$C$9,IF(F2426&lt;=999,Spectrum.Pricing.Table!$C$10,IF(F2426&gt;1000,Spectrum.Pricing.Table!$C$11))))</f>
        <v>0</v>
      </c>
      <c r="H2426" s="22" t="e">
        <f>VLOOKUP(G2426,Spectrum.Pricing.Table!$C$7:$H$11,3,0)</f>
        <v>#N/A</v>
      </c>
      <c r="I2426" s="28" t="e">
        <f>VLOOKUP(G2426,Spectrum.Pricing.Table!$C$7:$H$11,4,0)</f>
        <v>#N/A</v>
      </c>
      <c r="J2426" s="26">
        <v>70</v>
      </c>
      <c r="K2426" s="24" t="e">
        <f t="shared" si="75"/>
        <v>#N/A</v>
      </c>
    </row>
    <row r="2427" spans="1:11" x14ac:dyDescent="0.3">
      <c r="A2427" s="1">
        <v>46127</v>
      </c>
      <c r="B2427" t="s">
        <v>4063</v>
      </c>
      <c r="C2427" t="s">
        <v>367</v>
      </c>
      <c r="D2427" s="3">
        <v>14399</v>
      </c>
      <c r="E2427" s="26">
        <v>460.54</v>
      </c>
      <c r="F2427" s="26">
        <f t="shared" si="74"/>
        <v>31.265470968862637</v>
      </c>
      <c r="G2427" s="21">
        <f>IF(F2427&lt;=86,Spectrum.Pricing.Table!$C$8, IF(F2427&lt;=499,Spectrum.Pricing.Table!$C$9,IF(F2427&lt;=999,Spectrum.Pricing.Table!$C$10,IF(F2427&gt;1000,Spectrum.Pricing.Table!$C$11))))</f>
        <v>0</v>
      </c>
      <c r="H2427" s="22" t="e">
        <f>VLOOKUP(G2427,Spectrum.Pricing.Table!$C$7:$H$11,3,0)</f>
        <v>#N/A</v>
      </c>
      <c r="I2427" s="28" t="e">
        <f>VLOOKUP(G2427,Spectrum.Pricing.Table!$C$7:$H$11,4,0)</f>
        <v>#N/A</v>
      </c>
      <c r="J2427" s="26">
        <v>70</v>
      </c>
      <c r="K2427" s="24" t="e">
        <f t="shared" si="75"/>
        <v>#N/A</v>
      </c>
    </row>
    <row r="2428" spans="1:11" x14ac:dyDescent="0.3">
      <c r="A2428" s="1">
        <v>46129</v>
      </c>
      <c r="B2428" t="s">
        <v>4064</v>
      </c>
      <c r="C2428" t="s">
        <v>4065</v>
      </c>
      <c r="D2428" s="3">
        <v>5438</v>
      </c>
      <c r="E2428" s="26">
        <v>708.63</v>
      </c>
      <c r="F2428" s="26">
        <f t="shared" si="74"/>
        <v>7.6739624345568211</v>
      </c>
      <c r="G2428" s="21">
        <f>IF(F2428&lt;=86,Spectrum.Pricing.Table!$C$8, IF(F2428&lt;=499,Spectrum.Pricing.Table!$C$9,IF(F2428&lt;=999,Spectrum.Pricing.Table!$C$10,IF(F2428&gt;1000,Spectrum.Pricing.Table!$C$11))))</f>
        <v>0</v>
      </c>
      <c r="H2428" s="22" t="e">
        <f>VLOOKUP(G2428,Spectrum.Pricing.Table!$C$7:$H$11,3,0)</f>
        <v>#N/A</v>
      </c>
      <c r="I2428" s="28" t="e">
        <f>VLOOKUP(G2428,Spectrum.Pricing.Table!$C$7:$H$11,4,0)</f>
        <v>#N/A</v>
      </c>
      <c r="J2428" s="26">
        <v>70</v>
      </c>
      <c r="K2428" s="24" t="e">
        <f t="shared" si="75"/>
        <v>#N/A</v>
      </c>
    </row>
    <row r="2429" spans="1:11" x14ac:dyDescent="0.3">
      <c r="A2429" s="1">
        <v>46135</v>
      </c>
      <c r="B2429" t="s">
        <v>4066</v>
      </c>
      <c r="C2429" t="s">
        <v>4067</v>
      </c>
      <c r="D2429" s="3">
        <v>22438</v>
      </c>
      <c r="E2429" s="26">
        <v>521.16</v>
      </c>
      <c r="F2429" s="26">
        <f t="shared" si="74"/>
        <v>43.053956558446544</v>
      </c>
      <c r="G2429" s="21">
        <f>IF(F2429&lt;=86,Spectrum.Pricing.Table!$C$8, IF(F2429&lt;=499,Spectrum.Pricing.Table!$C$9,IF(F2429&lt;=999,Spectrum.Pricing.Table!$C$10,IF(F2429&gt;1000,Spectrum.Pricing.Table!$C$11))))</f>
        <v>0</v>
      </c>
      <c r="H2429" s="22" t="e">
        <f>VLOOKUP(G2429,Spectrum.Pricing.Table!$C$7:$H$11,3,0)</f>
        <v>#N/A</v>
      </c>
      <c r="I2429" s="28" t="e">
        <f>VLOOKUP(G2429,Spectrum.Pricing.Table!$C$7:$H$11,4,0)</f>
        <v>#N/A</v>
      </c>
      <c r="J2429" s="26">
        <v>70</v>
      </c>
      <c r="K2429" s="24" t="e">
        <f t="shared" si="75"/>
        <v>#N/A</v>
      </c>
    </row>
    <row r="2430" spans="1:11" x14ac:dyDescent="0.3">
      <c r="A2430" s="1">
        <v>46137</v>
      </c>
      <c r="B2430" t="s">
        <v>4068</v>
      </c>
      <c r="C2430" t="s">
        <v>4069</v>
      </c>
      <c r="D2430" s="3">
        <v>2801</v>
      </c>
      <c r="E2430" s="26">
        <v>1961.27</v>
      </c>
      <c r="F2430" s="26">
        <f t="shared" si="74"/>
        <v>1.4281562456979406</v>
      </c>
      <c r="G2430" s="21">
        <f>IF(F2430&lt;=86,Spectrum.Pricing.Table!$C$8, IF(F2430&lt;=499,Spectrum.Pricing.Table!$C$9,IF(F2430&lt;=999,Spectrum.Pricing.Table!$C$10,IF(F2430&gt;1000,Spectrum.Pricing.Table!$C$11))))</f>
        <v>0</v>
      </c>
      <c r="H2430" s="22" t="e">
        <f>VLOOKUP(G2430,Spectrum.Pricing.Table!$C$7:$H$11,3,0)</f>
        <v>#N/A</v>
      </c>
      <c r="I2430" s="28" t="e">
        <f>VLOOKUP(G2430,Spectrum.Pricing.Table!$C$7:$H$11,4,0)</f>
        <v>#N/A</v>
      </c>
      <c r="J2430" s="26">
        <v>70</v>
      </c>
      <c r="K2430" s="24" t="e">
        <f t="shared" si="75"/>
        <v>#N/A</v>
      </c>
    </row>
    <row r="2431" spans="1:11" x14ac:dyDescent="0.3">
      <c r="A2431" s="1">
        <v>47001</v>
      </c>
      <c r="B2431" t="s">
        <v>4072</v>
      </c>
      <c r="C2431" t="s">
        <v>1581</v>
      </c>
      <c r="D2431" s="3">
        <v>75129</v>
      </c>
      <c r="E2431" s="26">
        <v>337.16</v>
      </c>
      <c r="F2431" s="26">
        <f t="shared" si="74"/>
        <v>222.82892395301931</v>
      </c>
      <c r="G2431" s="21">
        <f>IF(F2431&lt;=86,Spectrum.Pricing.Table!$C$8, IF(F2431&lt;=499,Spectrum.Pricing.Table!$C$9,IF(F2431&lt;=999,Spectrum.Pricing.Table!$C$10,IF(F2431&gt;1000,Spectrum.Pricing.Table!$C$11))))</f>
        <v>0</v>
      </c>
      <c r="H2431" s="22" t="e">
        <f>VLOOKUP(G2431,Spectrum.Pricing.Table!$C$7:$H$11,3,0)</f>
        <v>#N/A</v>
      </c>
      <c r="I2431" s="28" t="e">
        <f>VLOOKUP(G2431,Spectrum.Pricing.Table!$C$7:$H$11,4,0)</f>
        <v>#N/A</v>
      </c>
      <c r="J2431" s="26">
        <v>70</v>
      </c>
      <c r="K2431" s="24" t="e">
        <f t="shared" si="75"/>
        <v>#N/A</v>
      </c>
    </row>
    <row r="2432" spans="1:11" x14ac:dyDescent="0.3">
      <c r="A2432" s="1">
        <v>47003</v>
      </c>
      <c r="B2432" t="s">
        <v>4073</v>
      </c>
      <c r="C2432" t="s">
        <v>3778</v>
      </c>
      <c r="D2432" s="3">
        <v>45058</v>
      </c>
      <c r="E2432" s="26">
        <v>473.64</v>
      </c>
      <c r="F2432" s="26">
        <f t="shared" si="74"/>
        <v>95.131323367958785</v>
      </c>
      <c r="G2432" s="21">
        <f>IF(F2432&lt;=86,Spectrum.Pricing.Table!$C$8, IF(F2432&lt;=499,Spectrum.Pricing.Table!$C$9,IF(F2432&lt;=999,Spectrum.Pricing.Table!$C$10,IF(F2432&gt;1000,Spectrum.Pricing.Table!$C$11))))</f>
        <v>0</v>
      </c>
      <c r="H2432" s="22" t="e">
        <f>VLOOKUP(G2432,Spectrum.Pricing.Table!$C$7:$H$11,3,0)</f>
        <v>#N/A</v>
      </c>
      <c r="I2432" s="28" t="e">
        <f>VLOOKUP(G2432,Spectrum.Pricing.Table!$C$7:$H$11,4,0)</f>
        <v>#N/A</v>
      </c>
      <c r="J2432" s="26">
        <v>70</v>
      </c>
      <c r="K2432" s="24" t="e">
        <f t="shared" si="75"/>
        <v>#N/A</v>
      </c>
    </row>
    <row r="2433" spans="1:11" x14ac:dyDescent="0.3">
      <c r="A2433" s="1">
        <v>47005</v>
      </c>
      <c r="B2433" t="s">
        <v>4074</v>
      </c>
      <c r="C2433" t="s">
        <v>251</v>
      </c>
      <c r="D2433" s="3">
        <v>16489</v>
      </c>
      <c r="E2433" s="26">
        <v>394.14</v>
      </c>
      <c r="F2433" s="26">
        <f t="shared" si="74"/>
        <v>41.835388440655606</v>
      </c>
      <c r="G2433" s="21">
        <f>IF(F2433&lt;=86,Spectrum.Pricing.Table!$C$8, IF(F2433&lt;=499,Spectrum.Pricing.Table!$C$9,IF(F2433&lt;=999,Spectrum.Pricing.Table!$C$10,IF(F2433&gt;1000,Spectrum.Pricing.Table!$C$11))))</f>
        <v>0</v>
      </c>
      <c r="H2433" s="22" t="e">
        <f>VLOOKUP(G2433,Spectrum.Pricing.Table!$C$7:$H$11,3,0)</f>
        <v>#N/A</v>
      </c>
      <c r="I2433" s="28" t="e">
        <f>VLOOKUP(G2433,Spectrum.Pricing.Table!$C$7:$H$11,4,0)</f>
        <v>#N/A</v>
      </c>
      <c r="J2433" s="26">
        <v>70</v>
      </c>
      <c r="K2433" s="24" t="e">
        <f t="shared" si="75"/>
        <v>#N/A</v>
      </c>
    </row>
    <row r="2434" spans="1:11" x14ac:dyDescent="0.3">
      <c r="A2434" s="1">
        <v>47007</v>
      </c>
      <c r="B2434" t="s">
        <v>4075</v>
      </c>
      <c r="C2434" t="s">
        <v>4076</v>
      </c>
      <c r="D2434" s="3">
        <v>12876</v>
      </c>
      <c r="E2434" s="26">
        <v>406.42</v>
      </c>
      <c r="F2434" s="26">
        <f t="shared" ref="F2434:F2497" si="76">D2434/E2434</f>
        <v>31.681511736627133</v>
      </c>
      <c r="G2434" s="21">
        <f>IF(F2434&lt;=86,Spectrum.Pricing.Table!$C$8, IF(F2434&lt;=499,Spectrum.Pricing.Table!$C$9,IF(F2434&lt;=999,Spectrum.Pricing.Table!$C$10,IF(F2434&gt;1000,Spectrum.Pricing.Table!$C$11))))</f>
        <v>0</v>
      </c>
      <c r="H2434" s="22" t="e">
        <f>VLOOKUP(G2434,Spectrum.Pricing.Table!$C$7:$H$11,3,0)</f>
        <v>#N/A</v>
      </c>
      <c r="I2434" s="28" t="e">
        <f>VLOOKUP(G2434,Spectrum.Pricing.Table!$C$7:$H$11,4,0)</f>
        <v>#N/A</v>
      </c>
      <c r="J2434" s="26">
        <v>70</v>
      </c>
      <c r="K2434" s="24" t="e">
        <f t="shared" ref="K2434:K2497" si="77">D2434*I2434*J2434</f>
        <v>#N/A</v>
      </c>
    </row>
    <row r="2435" spans="1:11" x14ac:dyDescent="0.3">
      <c r="A2435" s="1">
        <v>47009</v>
      </c>
      <c r="B2435" t="s">
        <v>4077</v>
      </c>
      <c r="C2435" t="s">
        <v>19</v>
      </c>
      <c r="D2435" s="3">
        <v>123010</v>
      </c>
      <c r="E2435" s="26">
        <v>558.71</v>
      </c>
      <c r="F2435" s="26">
        <f t="shared" si="76"/>
        <v>220.16788673909539</v>
      </c>
      <c r="G2435" s="21">
        <f>IF(F2435&lt;=86,Spectrum.Pricing.Table!$C$8, IF(F2435&lt;=499,Spectrum.Pricing.Table!$C$9,IF(F2435&lt;=999,Spectrum.Pricing.Table!$C$10,IF(F2435&gt;1000,Spectrum.Pricing.Table!$C$11))))</f>
        <v>0</v>
      </c>
      <c r="H2435" s="22" t="e">
        <f>VLOOKUP(G2435,Spectrum.Pricing.Table!$C$7:$H$11,3,0)</f>
        <v>#N/A</v>
      </c>
      <c r="I2435" s="28" t="e">
        <f>VLOOKUP(G2435,Spectrum.Pricing.Table!$C$7:$H$11,4,0)</f>
        <v>#N/A</v>
      </c>
      <c r="J2435" s="26">
        <v>70</v>
      </c>
      <c r="K2435" s="24" t="e">
        <f t="shared" si="77"/>
        <v>#N/A</v>
      </c>
    </row>
    <row r="2436" spans="1:11" x14ac:dyDescent="0.3">
      <c r="A2436" s="1">
        <v>47011</v>
      </c>
      <c r="B2436" t="s">
        <v>4078</v>
      </c>
      <c r="C2436" t="s">
        <v>255</v>
      </c>
      <c r="D2436" s="3">
        <v>98963</v>
      </c>
      <c r="E2436" s="26">
        <v>328.76</v>
      </c>
      <c r="F2436" s="26">
        <f t="shared" si="76"/>
        <v>301.01898041124224</v>
      </c>
      <c r="G2436" s="21">
        <f>IF(F2436&lt;=86,Spectrum.Pricing.Table!$C$8, IF(F2436&lt;=499,Spectrum.Pricing.Table!$C$9,IF(F2436&lt;=999,Spectrum.Pricing.Table!$C$10,IF(F2436&gt;1000,Spectrum.Pricing.Table!$C$11))))</f>
        <v>0</v>
      </c>
      <c r="H2436" s="22" t="e">
        <f>VLOOKUP(G2436,Spectrum.Pricing.Table!$C$7:$H$11,3,0)</f>
        <v>#N/A</v>
      </c>
      <c r="I2436" s="28" t="e">
        <f>VLOOKUP(G2436,Spectrum.Pricing.Table!$C$7:$H$11,4,0)</f>
        <v>#N/A</v>
      </c>
      <c r="J2436" s="26">
        <v>70</v>
      </c>
      <c r="K2436" s="24" t="e">
        <f t="shared" si="77"/>
        <v>#N/A</v>
      </c>
    </row>
    <row r="2437" spans="1:11" x14ac:dyDescent="0.3">
      <c r="A2437" s="1">
        <v>47013</v>
      </c>
      <c r="B2437" t="s">
        <v>4079</v>
      </c>
      <c r="C2437" t="s">
        <v>1784</v>
      </c>
      <c r="D2437" s="3">
        <v>40716</v>
      </c>
      <c r="E2437" s="26">
        <v>480.19</v>
      </c>
      <c r="F2437" s="26">
        <f t="shared" si="76"/>
        <v>84.791436722963823</v>
      </c>
      <c r="G2437" s="21">
        <f>IF(F2437&lt;=86,Spectrum.Pricing.Table!$C$8, IF(F2437&lt;=499,Spectrum.Pricing.Table!$C$9,IF(F2437&lt;=999,Spectrum.Pricing.Table!$C$10,IF(F2437&gt;1000,Spectrum.Pricing.Table!$C$11))))</f>
        <v>0</v>
      </c>
      <c r="H2437" s="22" t="e">
        <f>VLOOKUP(G2437,Spectrum.Pricing.Table!$C$7:$H$11,3,0)</f>
        <v>#N/A</v>
      </c>
      <c r="I2437" s="28" t="e">
        <f>VLOOKUP(G2437,Spectrum.Pricing.Table!$C$7:$H$11,4,0)</f>
        <v>#N/A</v>
      </c>
      <c r="J2437" s="26">
        <v>70</v>
      </c>
      <c r="K2437" s="24" t="e">
        <f t="shared" si="77"/>
        <v>#N/A</v>
      </c>
    </row>
    <row r="2438" spans="1:11" x14ac:dyDescent="0.3">
      <c r="A2438" s="1">
        <v>47015</v>
      </c>
      <c r="B2438" t="s">
        <v>4080</v>
      </c>
      <c r="C2438" t="s">
        <v>4081</v>
      </c>
      <c r="D2438" s="3">
        <v>13801</v>
      </c>
      <c r="E2438" s="26">
        <v>265.64</v>
      </c>
      <c r="F2438" s="26">
        <f t="shared" si="76"/>
        <v>51.953772022285804</v>
      </c>
      <c r="G2438" s="21">
        <f>IF(F2438&lt;=86,Spectrum.Pricing.Table!$C$8, IF(F2438&lt;=499,Spectrum.Pricing.Table!$C$9,IF(F2438&lt;=999,Spectrum.Pricing.Table!$C$10,IF(F2438&gt;1000,Spectrum.Pricing.Table!$C$11))))</f>
        <v>0</v>
      </c>
      <c r="H2438" s="22" t="e">
        <f>VLOOKUP(G2438,Spectrum.Pricing.Table!$C$7:$H$11,3,0)</f>
        <v>#N/A</v>
      </c>
      <c r="I2438" s="28" t="e">
        <f>VLOOKUP(G2438,Spectrum.Pricing.Table!$C$7:$H$11,4,0)</f>
        <v>#N/A</v>
      </c>
      <c r="J2438" s="26">
        <v>70</v>
      </c>
      <c r="K2438" s="24" t="e">
        <f t="shared" si="77"/>
        <v>#N/A</v>
      </c>
    </row>
    <row r="2439" spans="1:11" x14ac:dyDescent="0.3">
      <c r="A2439" s="1">
        <v>47017</v>
      </c>
      <c r="B2439" t="s">
        <v>4082</v>
      </c>
      <c r="C2439" t="s">
        <v>258</v>
      </c>
      <c r="D2439" s="3">
        <v>28522</v>
      </c>
      <c r="E2439" s="26">
        <v>599.25</v>
      </c>
      <c r="F2439" s="26">
        <f t="shared" si="76"/>
        <v>47.59616186900292</v>
      </c>
      <c r="G2439" s="21">
        <f>IF(F2439&lt;=86,Spectrum.Pricing.Table!$C$8, IF(F2439&lt;=499,Spectrum.Pricing.Table!$C$9,IF(F2439&lt;=999,Spectrum.Pricing.Table!$C$10,IF(F2439&gt;1000,Spectrum.Pricing.Table!$C$11))))</f>
        <v>0</v>
      </c>
      <c r="H2439" s="22" t="e">
        <f>VLOOKUP(G2439,Spectrum.Pricing.Table!$C$7:$H$11,3,0)</f>
        <v>#N/A</v>
      </c>
      <c r="I2439" s="28" t="e">
        <f>VLOOKUP(G2439,Spectrum.Pricing.Table!$C$7:$H$11,4,0)</f>
        <v>#N/A</v>
      </c>
      <c r="J2439" s="26">
        <v>70</v>
      </c>
      <c r="K2439" s="24" t="e">
        <f t="shared" si="77"/>
        <v>#N/A</v>
      </c>
    </row>
    <row r="2440" spans="1:11" x14ac:dyDescent="0.3">
      <c r="A2440" s="1">
        <v>47019</v>
      </c>
      <c r="B2440" t="s">
        <v>4083</v>
      </c>
      <c r="C2440" t="s">
        <v>1789</v>
      </c>
      <c r="D2440" s="3">
        <v>57424</v>
      </c>
      <c r="E2440" s="26">
        <v>341.2</v>
      </c>
      <c r="F2440" s="26">
        <f t="shared" si="76"/>
        <v>168.30011723329426</v>
      </c>
      <c r="G2440" s="21">
        <f>IF(F2440&lt;=86,Spectrum.Pricing.Table!$C$8, IF(F2440&lt;=499,Spectrum.Pricing.Table!$C$9,IF(F2440&lt;=999,Spectrum.Pricing.Table!$C$10,IF(F2440&gt;1000,Spectrum.Pricing.Table!$C$11))))</f>
        <v>0</v>
      </c>
      <c r="H2440" s="22" t="e">
        <f>VLOOKUP(G2440,Spectrum.Pricing.Table!$C$7:$H$11,3,0)</f>
        <v>#N/A</v>
      </c>
      <c r="I2440" s="28" t="e">
        <f>VLOOKUP(G2440,Spectrum.Pricing.Table!$C$7:$H$11,4,0)</f>
        <v>#N/A</v>
      </c>
      <c r="J2440" s="26">
        <v>70</v>
      </c>
      <c r="K2440" s="24" t="e">
        <f t="shared" si="77"/>
        <v>#N/A</v>
      </c>
    </row>
    <row r="2441" spans="1:11" x14ac:dyDescent="0.3">
      <c r="A2441" s="1">
        <v>47021</v>
      </c>
      <c r="B2441" t="s">
        <v>4084</v>
      </c>
      <c r="C2441" t="s">
        <v>4085</v>
      </c>
      <c r="D2441" s="3">
        <v>39105</v>
      </c>
      <c r="E2441" s="26">
        <v>302.44</v>
      </c>
      <c r="F2441" s="26">
        <f t="shared" si="76"/>
        <v>129.29837323105409</v>
      </c>
      <c r="G2441" s="21">
        <f>IF(F2441&lt;=86,Spectrum.Pricing.Table!$C$8, IF(F2441&lt;=499,Spectrum.Pricing.Table!$C$9,IF(F2441&lt;=999,Spectrum.Pricing.Table!$C$10,IF(F2441&gt;1000,Spectrum.Pricing.Table!$C$11))))</f>
        <v>0</v>
      </c>
      <c r="H2441" s="22" t="e">
        <f>VLOOKUP(G2441,Spectrum.Pricing.Table!$C$7:$H$11,3,0)</f>
        <v>#N/A</v>
      </c>
      <c r="I2441" s="28" t="e">
        <f>VLOOKUP(G2441,Spectrum.Pricing.Table!$C$7:$H$11,4,0)</f>
        <v>#N/A</v>
      </c>
      <c r="J2441" s="26">
        <v>70</v>
      </c>
      <c r="K2441" s="24" t="e">
        <f t="shared" si="77"/>
        <v>#N/A</v>
      </c>
    </row>
    <row r="2442" spans="1:11" x14ac:dyDescent="0.3">
      <c r="A2442" s="1">
        <v>47023</v>
      </c>
      <c r="B2442" t="s">
        <v>4086</v>
      </c>
      <c r="C2442" t="s">
        <v>3795</v>
      </c>
      <c r="D2442" s="3">
        <v>17131</v>
      </c>
      <c r="E2442" s="26">
        <v>285.74</v>
      </c>
      <c r="F2442" s="26">
        <f t="shared" si="76"/>
        <v>59.953104220620141</v>
      </c>
      <c r="G2442" s="21">
        <f>IF(F2442&lt;=86,Spectrum.Pricing.Table!$C$8, IF(F2442&lt;=499,Spectrum.Pricing.Table!$C$9,IF(F2442&lt;=999,Spectrum.Pricing.Table!$C$10,IF(F2442&gt;1000,Spectrum.Pricing.Table!$C$11))))</f>
        <v>0</v>
      </c>
      <c r="H2442" s="22" t="e">
        <f>VLOOKUP(G2442,Spectrum.Pricing.Table!$C$7:$H$11,3,0)</f>
        <v>#N/A</v>
      </c>
      <c r="I2442" s="28" t="e">
        <f>VLOOKUP(G2442,Spectrum.Pricing.Table!$C$7:$H$11,4,0)</f>
        <v>#N/A</v>
      </c>
      <c r="J2442" s="26">
        <v>70</v>
      </c>
      <c r="K2442" s="24" t="e">
        <f t="shared" si="77"/>
        <v>#N/A</v>
      </c>
    </row>
    <row r="2443" spans="1:11" x14ac:dyDescent="0.3">
      <c r="A2443" s="1">
        <v>47025</v>
      </c>
      <c r="B2443" t="s">
        <v>4087</v>
      </c>
      <c r="C2443" t="s">
        <v>2476</v>
      </c>
      <c r="D2443" s="3">
        <v>32213</v>
      </c>
      <c r="E2443" s="26">
        <v>434.58</v>
      </c>
      <c r="F2443" s="26">
        <f t="shared" si="76"/>
        <v>74.124441989967323</v>
      </c>
      <c r="G2443" s="21">
        <f>IF(F2443&lt;=86,Spectrum.Pricing.Table!$C$8, IF(F2443&lt;=499,Spectrum.Pricing.Table!$C$9,IF(F2443&lt;=999,Spectrum.Pricing.Table!$C$10,IF(F2443&gt;1000,Spectrum.Pricing.Table!$C$11))))</f>
        <v>0</v>
      </c>
      <c r="H2443" s="22" t="e">
        <f>VLOOKUP(G2443,Spectrum.Pricing.Table!$C$7:$H$11,3,0)</f>
        <v>#N/A</v>
      </c>
      <c r="I2443" s="28" t="e">
        <f>VLOOKUP(G2443,Spectrum.Pricing.Table!$C$7:$H$11,4,0)</f>
        <v>#N/A</v>
      </c>
      <c r="J2443" s="26">
        <v>70</v>
      </c>
      <c r="K2443" s="24" t="e">
        <f t="shared" si="77"/>
        <v>#N/A</v>
      </c>
    </row>
    <row r="2444" spans="1:11" x14ac:dyDescent="0.3">
      <c r="A2444" s="1">
        <v>47027</v>
      </c>
      <c r="B2444" t="s">
        <v>4088</v>
      </c>
      <c r="C2444" t="s">
        <v>37</v>
      </c>
      <c r="D2444" s="3">
        <v>7861</v>
      </c>
      <c r="E2444" s="26">
        <v>236.54</v>
      </c>
      <c r="F2444" s="26">
        <f t="shared" si="76"/>
        <v>33.233279783546124</v>
      </c>
      <c r="G2444" s="21">
        <f>IF(F2444&lt;=86,Spectrum.Pricing.Table!$C$8, IF(F2444&lt;=499,Spectrum.Pricing.Table!$C$9,IF(F2444&lt;=999,Spectrum.Pricing.Table!$C$10,IF(F2444&gt;1000,Spectrum.Pricing.Table!$C$11))))</f>
        <v>0</v>
      </c>
      <c r="H2444" s="22" t="e">
        <f>VLOOKUP(G2444,Spectrum.Pricing.Table!$C$7:$H$11,3,0)</f>
        <v>#N/A</v>
      </c>
      <c r="I2444" s="28" t="e">
        <f>VLOOKUP(G2444,Spectrum.Pricing.Table!$C$7:$H$11,4,0)</f>
        <v>#N/A</v>
      </c>
      <c r="J2444" s="26">
        <v>70</v>
      </c>
      <c r="K2444" s="24" t="e">
        <f t="shared" si="77"/>
        <v>#N/A</v>
      </c>
    </row>
    <row r="2445" spans="1:11" x14ac:dyDescent="0.3">
      <c r="A2445" s="1">
        <v>47029</v>
      </c>
      <c r="B2445" t="s">
        <v>4089</v>
      </c>
      <c r="C2445" t="s">
        <v>4090</v>
      </c>
      <c r="D2445" s="3">
        <v>35662</v>
      </c>
      <c r="E2445" s="26">
        <v>434.57</v>
      </c>
      <c r="F2445" s="26">
        <f t="shared" si="76"/>
        <v>82.062728674321747</v>
      </c>
      <c r="G2445" s="21">
        <f>IF(F2445&lt;=86,Spectrum.Pricing.Table!$C$8, IF(F2445&lt;=499,Spectrum.Pricing.Table!$C$9,IF(F2445&lt;=999,Spectrum.Pricing.Table!$C$10,IF(F2445&gt;1000,Spectrum.Pricing.Table!$C$11))))</f>
        <v>0</v>
      </c>
      <c r="H2445" s="22" t="e">
        <f>VLOOKUP(G2445,Spectrum.Pricing.Table!$C$7:$H$11,3,0)</f>
        <v>#N/A</v>
      </c>
      <c r="I2445" s="28" t="e">
        <f>VLOOKUP(G2445,Spectrum.Pricing.Table!$C$7:$H$11,4,0)</f>
        <v>#N/A</v>
      </c>
      <c r="J2445" s="26">
        <v>70</v>
      </c>
      <c r="K2445" s="24" t="e">
        <f t="shared" si="77"/>
        <v>#N/A</v>
      </c>
    </row>
    <row r="2446" spans="1:11" x14ac:dyDescent="0.3">
      <c r="A2446" s="1">
        <v>47031</v>
      </c>
      <c r="B2446" t="s">
        <v>4091</v>
      </c>
      <c r="C2446" t="s">
        <v>41</v>
      </c>
      <c r="D2446" s="3">
        <v>52796</v>
      </c>
      <c r="E2446" s="26">
        <v>428.96</v>
      </c>
      <c r="F2446" s="26">
        <f t="shared" si="76"/>
        <v>123.07907497202537</v>
      </c>
      <c r="G2446" s="21">
        <f>IF(F2446&lt;=86,Spectrum.Pricing.Table!$C$8, IF(F2446&lt;=499,Spectrum.Pricing.Table!$C$9,IF(F2446&lt;=999,Spectrum.Pricing.Table!$C$10,IF(F2446&gt;1000,Spectrum.Pricing.Table!$C$11))))</f>
        <v>0</v>
      </c>
      <c r="H2446" s="22" t="e">
        <f>VLOOKUP(G2446,Spectrum.Pricing.Table!$C$7:$H$11,3,0)</f>
        <v>#N/A</v>
      </c>
      <c r="I2446" s="28" t="e">
        <f>VLOOKUP(G2446,Spectrum.Pricing.Table!$C$7:$H$11,4,0)</f>
        <v>#N/A</v>
      </c>
      <c r="J2446" s="26">
        <v>70</v>
      </c>
      <c r="K2446" s="24" t="e">
        <f t="shared" si="77"/>
        <v>#N/A</v>
      </c>
    </row>
    <row r="2447" spans="1:11" x14ac:dyDescent="0.3">
      <c r="A2447" s="1">
        <v>47033</v>
      </c>
      <c r="B2447" t="s">
        <v>4092</v>
      </c>
      <c r="C2447" t="s">
        <v>4093</v>
      </c>
      <c r="D2447" s="3">
        <v>14586</v>
      </c>
      <c r="E2447" s="26">
        <v>265.52999999999997</v>
      </c>
      <c r="F2447" s="26">
        <f t="shared" si="76"/>
        <v>54.931646141678911</v>
      </c>
      <c r="G2447" s="21">
        <f>IF(F2447&lt;=86,Spectrum.Pricing.Table!$C$8, IF(F2447&lt;=499,Spectrum.Pricing.Table!$C$9,IF(F2447&lt;=999,Spectrum.Pricing.Table!$C$10,IF(F2447&gt;1000,Spectrum.Pricing.Table!$C$11))))</f>
        <v>0</v>
      </c>
      <c r="H2447" s="22" t="e">
        <f>VLOOKUP(G2447,Spectrum.Pricing.Table!$C$7:$H$11,3,0)</f>
        <v>#N/A</v>
      </c>
      <c r="I2447" s="28" t="e">
        <f>VLOOKUP(G2447,Spectrum.Pricing.Table!$C$7:$H$11,4,0)</f>
        <v>#N/A</v>
      </c>
      <c r="J2447" s="26">
        <v>70</v>
      </c>
      <c r="K2447" s="24" t="e">
        <f t="shared" si="77"/>
        <v>#N/A</v>
      </c>
    </row>
    <row r="2448" spans="1:11" x14ac:dyDescent="0.3">
      <c r="A2448" s="1">
        <v>47035</v>
      </c>
      <c r="B2448" t="s">
        <v>4094</v>
      </c>
      <c r="C2448" t="s">
        <v>1165</v>
      </c>
      <c r="D2448" s="3">
        <v>56053</v>
      </c>
      <c r="E2448" s="26">
        <v>681.03</v>
      </c>
      <c r="F2448" s="26">
        <f t="shared" si="76"/>
        <v>82.306212648488327</v>
      </c>
      <c r="G2448" s="21">
        <f>IF(F2448&lt;=86,Spectrum.Pricing.Table!$C$8, IF(F2448&lt;=499,Spectrum.Pricing.Table!$C$9,IF(F2448&lt;=999,Spectrum.Pricing.Table!$C$10,IF(F2448&gt;1000,Spectrum.Pricing.Table!$C$11))))</f>
        <v>0</v>
      </c>
      <c r="H2448" s="22" t="e">
        <f>VLOOKUP(G2448,Spectrum.Pricing.Table!$C$7:$H$11,3,0)</f>
        <v>#N/A</v>
      </c>
      <c r="I2448" s="28" t="e">
        <f>VLOOKUP(G2448,Spectrum.Pricing.Table!$C$7:$H$11,4,0)</f>
        <v>#N/A</v>
      </c>
      <c r="J2448" s="26">
        <v>70</v>
      </c>
      <c r="K2448" s="24" t="e">
        <f t="shared" si="77"/>
        <v>#N/A</v>
      </c>
    </row>
    <row r="2449" spans="1:11" x14ac:dyDescent="0.3">
      <c r="A2449" s="1">
        <v>47037</v>
      </c>
      <c r="B2449" t="s">
        <v>4095</v>
      </c>
      <c r="C2449" t="s">
        <v>3261</v>
      </c>
      <c r="D2449" s="3">
        <v>626681</v>
      </c>
      <c r="E2449" s="26">
        <v>504.03</v>
      </c>
      <c r="F2449" s="26">
        <f t="shared" si="76"/>
        <v>1243.3406741662204</v>
      </c>
      <c r="G2449" s="21">
        <f>IF(F2449&lt;=86,Spectrum.Pricing.Table!$C$8, IF(F2449&lt;=499,Spectrum.Pricing.Table!$C$9,IF(F2449&lt;=999,Spectrum.Pricing.Table!$C$10,IF(F2449&gt;1000,Spectrum.Pricing.Table!$C$11))))</f>
        <v>0</v>
      </c>
      <c r="H2449" s="22" t="e">
        <f>VLOOKUP(G2449,Spectrum.Pricing.Table!$C$7:$H$11,3,0)</f>
        <v>#N/A</v>
      </c>
      <c r="I2449" s="28" t="e">
        <f>VLOOKUP(G2449,Spectrum.Pricing.Table!$C$7:$H$11,4,0)</f>
        <v>#N/A</v>
      </c>
      <c r="J2449" s="26">
        <v>70</v>
      </c>
      <c r="K2449" s="24" t="e">
        <f t="shared" si="77"/>
        <v>#N/A</v>
      </c>
    </row>
    <row r="2450" spans="1:11" x14ac:dyDescent="0.3">
      <c r="A2450" s="1">
        <v>47039</v>
      </c>
      <c r="B2450" t="s">
        <v>4096</v>
      </c>
      <c r="C2450" t="s">
        <v>847</v>
      </c>
      <c r="D2450" s="3">
        <v>11757</v>
      </c>
      <c r="E2450" s="26">
        <v>333.84</v>
      </c>
      <c r="F2450" s="26">
        <f t="shared" si="76"/>
        <v>35.217469446441413</v>
      </c>
      <c r="G2450" s="21">
        <f>IF(F2450&lt;=86,Spectrum.Pricing.Table!$C$8, IF(F2450&lt;=499,Spectrum.Pricing.Table!$C$9,IF(F2450&lt;=999,Spectrum.Pricing.Table!$C$10,IF(F2450&gt;1000,Spectrum.Pricing.Table!$C$11))))</f>
        <v>0</v>
      </c>
      <c r="H2450" s="22" t="e">
        <f>VLOOKUP(G2450,Spectrum.Pricing.Table!$C$7:$H$11,3,0)</f>
        <v>#N/A</v>
      </c>
      <c r="I2450" s="28" t="e">
        <f>VLOOKUP(G2450,Spectrum.Pricing.Table!$C$7:$H$11,4,0)</f>
        <v>#N/A</v>
      </c>
      <c r="J2450" s="26">
        <v>70</v>
      </c>
      <c r="K2450" s="24" t="e">
        <f t="shared" si="77"/>
        <v>#N/A</v>
      </c>
    </row>
    <row r="2451" spans="1:11" x14ac:dyDescent="0.3">
      <c r="A2451" s="1">
        <v>47041</v>
      </c>
      <c r="B2451" t="s">
        <v>4097</v>
      </c>
      <c r="C2451" t="s">
        <v>59</v>
      </c>
      <c r="D2451" s="3">
        <v>18723</v>
      </c>
      <c r="E2451" s="26">
        <v>304.35000000000002</v>
      </c>
      <c r="F2451" s="26">
        <f t="shared" si="76"/>
        <v>61.517989157220299</v>
      </c>
      <c r="G2451" s="21">
        <f>IF(F2451&lt;=86,Spectrum.Pricing.Table!$C$8, IF(F2451&lt;=499,Spectrum.Pricing.Table!$C$9,IF(F2451&lt;=999,Spectrum.Pricing.Table!$C$10,IF(F2451&gt;1000,Spectrum.Pricing.Table!$C$11))))</f>
        <v>0</v>
      </c>
      <c r="H2451" s="22" t="e">
        <f>VLOOKUP(G2451,Spectrum.Pricing.Table!$C$7:$H$11,3,0)</f>
        <v>#N/A</v>
      </c>
      <c r="I2451" s="28" t="e">
        <f>VLOOKUP(G2451,Spectrum.Pricing.Table!$C$7:$H$11,4,0)</f>
        <v>#N/A</v>
      </c>
      <c r="J2451" s="26">
        <v>70</v>
      </c>
      <c r="K2451" s="24" t="e">
        <f t="shared" si="77"/>
        <v>#N/A</v>
      </c>
    </row>
    <row r="2452" spans="1:11" x14ac:dyDescent="0.3">
      <c r="A2452" s="1">
        <v>47043</v>
      </c>
      <c r="B2452" t="s">
        <v>4098</v>
      </c>
      <c r="C2452" t="s">
        <v>4099</v>
      </c>
      <c r="D2452" s="3">
        <v>49666</v>
      </c>
      <c r="E2452" s="26">
        <v>489.9</v>
      </c>
      <c r="F2452" s="26">
        <f t="shared" si="76"/>
        <v>101.37987344355992</v>
      </c>
      <c r="G2452" s="21">
        <f>IF(F2452&lt;=86,Spectrum.Pricing.Table!$C$8, IF(F2452&lt;=499,Spectrum.Pricing.Table!$C$9,IF(F2452&lt;=999,Spectrum.Pricing.Table!$C$10,IF(F2452&gt;1000,Spectrum.Pricing.Table!$C$11))))</f>
        <v>0</v>
      </c>
      <c r="H2452" s="22" t="e">
        <f>VLOOKUP(G2452,Spectrum.Pricing.Table!$C$7:$H$11,3,0)</f>
        <v>#N/A</v>
      </c>
      <c r="I2452" s="28" t="e">
        <f>VLOOKUP(G2452,Spectrum.Pricing.Table!$C$7:$H$11,4,0)</f>
        <v>#N/A</v>
      </c>
      <c r="J2452" s="26">
        <v>70</v>
      </c>
      <c r="K2452" s="24" t="e">
        <f t="shared" si="77"/>
        <v>#N/A</v>
      </c>
    </row>
    <row r="2453" spans="1:11" x14ac:dyDescent="0.3">
      <c r="A2453" s="1">
        <v>47045</v>
      </c>
      <c r="B2453" t="s">
        <v>4100</v>
      </c>
      <c r="C2453" t="s">
        <v>4101</v>
      </c>
      <c r="D2453" s="3">
        <v>38335</v>
      </c>
      <c r="E2453" s="26">
        <v>512.33000000000004</v>
      </c>
      <c r="F2453" s="26">
        <f t="shared" si="76"/>
        <v>74.82481994027286</v>
      </c>
      <c r="G2453" s="21">
        <f>IF(F2453&lt;=86,Spectrum.Pricing.Table!$C$8, IF(F2453&lt;=499,Spectrum.Pricing.Table!$C$9,IF(F2453&lt;=999,Spectrum.Pricing.Table!$C$10,IF(F2453&gt;1000,Spectrum.Pricing.Table!$C$11))))</f>
        <v>0</v>
      </c>
      <c r="H2453" s="22" t="e">
        <f>VLOOKUP(G2453,Spectrum.Pricing.Table!$C$7:$H$11,3,0)</f>
        <v>#N/A</v>
      </c>
      <c r="I2453" s="28" t="e">
        <f>VLOOKUP(G2453,Spectrum.Pricing.Table!$C$7:$H$11,4,0)</f>
        <v>#N/A</v>
      </c>
      <c r="J2453" s="26">
        <v>70</v>
      </c>
      <c r="K2453" s="24" t="e">
        <f t="shared" si="77"/>
        <v>#N/A</v>
      </c>
    </row>
    <row r="2454" spans="1:11" x14ac:dyDescent="0.3">
      <c r="A2454" s="1">
        <v>47047</v>
      </c>
      <c r="B2454" t="s">
        <v>4102</v>
      </c>
      <c r="C2454" t="s">
        <v>67</v>
      </c>
      <c r="D2454" s="3">
        <v>38413</v>
      </c>
      <c r="E2454" s="26">
        <v>704.79</v>
      </c>
      <c r="F2454" s="26">
        <f t="shared" si="76"/>
        <v>54.50275968728274</v>
      </c>
      <c r="G2454" s="21">
        <f>IF(F2454&lt;=86,Spectrum.Pricing.Table!$C$8, IF(F2454&lt;=499,Spectrum.Pricing.Table!$C$9,IF(F2454&lt;=999,Spectrum.Pricing.Table!$C$10,IF(F2454&gt;1000,Spectrum.Pricing.Table!$C$11))))</f>
        <v>0</v>
      </c>
      <c r="H2454" s="22" t="e">
        <f>VLOOKUP(G2454,Spectrum.Pricing.Table!$C$7:$H$11,3,0)</f>
        <v>#N/A</v>
      </c>
      <c r="I2454" s="28" t="e">
        <f>VLOOKUP(G2454,Spectrum.Pricing.Table!$C$7:$H$11,4,0)</f>
        <v>#N/A</v>
      </c>
      <c r="J2454" s="26">
        <v>70</v>
      </c>
      <c r="K2454" s="24" t="e">
        <f t="shared" si="77"/>
        <v>#N/A</v>
      </c>
    </row>
    <row r="2455" spans="1:11" x14ac:dyDescent="0.3">
      <c r="A2455" s="1">
        <v>47049</v>
      </c>
      <c r="B2455" t="s">
        <v>4103</v>
      </c>
      <c r="C2455" t="s">
        <v>4104</v>
      </c>
      <c r="D2455" s="3">
        <v>17959</v>
      </c>
      <c r="E2455" s="26">
        <v>498.61</v>
      </c>
      <c r="F2455" s="26">
        <f t="shared" si="76"/>
        <v>36.018130402518999</v>
      </c>
      <c r="G2455" s="21">
        <f>IF(F2455&lt;=86,Spectrum.Pricing.Table!$C$8, IF(F2455&lt;=499,Spectrum.Pricing.Table!$C$9,IF(F2455&lt;=999,Spectrum.Pricing.Table!$C$10,IF(F2455&gt;1000,Spectrum.Pricing.Table!$C$11))))</f>
        <v>0</v>
      </c>
      <c r="H2455" s="22" t="e">
        <f>VLOOKUP(G2455,Spectrum.Pricing.Table!$C$7:$H$11,3,0)</f>
        <v>#N/A</v>
      </c>
      <c r="I2455" s="28" t="e">
        <f>VLOOKUP(G2455,Spectrum.Pricing.Table!$C$7:$H$11,4,0)</f>
        <v>#N/A</v>
      </c>
      <c r="J2455" s="26">
        <v>70</v>
      </c>
      <c r="K2455" s="24" t="e">
        <f t="shared" si="77"/>
        <v>#N/A</v>
      </c>
    </row>
    <row r="2456" spans="1:11" x14ac:dyDescent="0.3">
      <c r="A2456" s="1">
        <v>47051</v>
      </c>
      <c r="B2456" t="s">
        <v>4105</v>
      </c>
      <c r="C2456" t="s">
        <v>69</v>
      </c>
      <c r="D2456" s="3">
        <v>41052</v>
      </c>
      <c r="E2456" s="26">
        <v>554.54</v>
      </c>
      <c r="F2456" s="26">
        <f t="shared" si="76"/>
        <v>74.028924874670906</v>
      </c>
      <c r="G2456" s="21">
        <f>IF(F2456&lt;=86,Spectrum.Pricing.Table!$C$8, IF(F2456&lt;=499,Spectrum.Pricing.Table!$C$9,IF(F2456&lt;=999,Spectrum.Pricing.Table!$C$10,IF(F2456&gt;1000,Spectrum.Pricing.Table!$C$11))))</f>
        <v>0</v>
      </c>
      <c r="H2456" s="22" t="e">
        <f>VLOOKUP(G2456,Spectrum.Pricing.Table!$C$7:$H$11,3,0)</f>
        <v>#N/A</v>
      </c>
      <c r="I2456" s="28" t="e">
        <f>VLOOKUP(G2456,Spectrum.Pricing.Table!$C$7:$H$11,4,0)</f>
        <v>#N/A</v>
      </c>
      <c r="J2456" s="26">
        <v>70</v>
      </c>
      <c r="K2456" s="24" t="e">
        <f t="shared" si="77"/>
        <v>#N/A</v>
      </c>
    </row>
    <row r="2457" spans="1:11" x14ac:dyDescent="0.3">
      <c r="A2457" s="1">
        <v>47053</v>
      </c>
      <c r="B2457" t="s">
        <v>4106</v>
      </c>
      <c r="C2457" t="s">
        <v>1332</v>
      </c>
      <c r="D2457" s="3">
        <v>49683</v>
      </c>
      <c r="E2457" s="26">
        <v>602.74</v>
      </c>
      <c r="F2457" s="26">
        <f t="shared" si="76"/>
        <v>82.428576168829011</v>
      </c>
      <c r="G2457" s="21">
        <f>IF(F2457&lt;=86,Spectrum.Pricing.Table!$C$8, IF(F2457&lt;=499,Spectrum.Pricing.Table!$C$9,IF(F2457&lt;=999,Spectrum.Pricing.Table!$C$10,IF(F2457&gt;1000,Spectrum.Pricing.Table!$C$11))))</f>
        <v>0</v>
      </c>
      <c r="H2457" s="22" t="e">
        <f>VLOOKUP(G2457,Spectrum.Pricing.Table!$C$7:$H$11,3,0)</f>
        <v>#N/A</v>
      </c>
      <c r="I2457" s="28" t="e">
        <f>VLOOKUP(G2457,Spectrum.Pricing.Table!$C$7:$H$11,4,0)</f>
        <v>#N/A</v>
      </c>
      <c r="J2457" s="26">
        <v>70</v>
      </c>
      <c r="K2457" s="24" t="e">
        <f t="shared" si="77"/>
        <v>#N/A</v>
      </c>
    </row>
    <row r="2458" spans="1:11" x14ac:dyDescent="0.3">
      <c r="A2458" s="1">
        <v>47055</v>
      </c>
      <c r="B2458" t="s">
        <v>4107</v>
      </c>
      <c r="C2458" t="s">
        <v>4108</v>
      </c>
      <c r="D2458" s="3">
        <v>29485</v>
      </c>
      <c r="E2458" s="26">
        <v>610.92999999999995</v>
      </c>
      <c r="F2458" s="26">
        <f t="shared" si="76"/>
        <v>48.262485063755264</v>
      </c>
      <c r="G2458" s="21">
        <f>IF(F2458&lt;=86,Spectrum.Pricing.Table!$C$8, IF(F2458&lt;=499,Spectrum.Pricing.Table!$C$9,IF(F2458&lt;=999,Spectrum.Pricing.Table!$C$10,IF(F2458&gt;1000,Spectrum.Pricing.Table!$C$11))))</f>
        <v>0</v>
      </c>
      <c r="H2458" s="22" t="e">
        <f>VLOOKUP(G2458,Spectrum.Pricing.Table!$C$7:$H$11,3,0)</f>
        <v>#N/A</v>
      </c>
      <c r="I2458" s="28" t="e">
        <f>VLOOKUP(G2458,Spectrum.Pricing.Table!$C$7:$H$11,4,0)</f>
        <v>#N/A</v>
      </c>
      <c r="J2458" s="26">
        <v>70</v>
      </c>
      <c r="K2458" s="24" t="e">
        <f t="shared" si="77"/>
        <v>#N/A</v>
      </c>
    </row>
    <row r="2459" spans="1:11" x14ac:dyDescent="0.3">
      <c r="A2459" s="1">
        <v>47057</v>
      </c>
      <c r="B2459" t="s">
        <v>4109</v>
      </c>
      <c r="C2459" t="s">
        <v>4110</v>
      </c>
      <c r="D2459" s="3">
        <v>22657</v>
      </c>
      <c r="E2459" s="26">
        <v>280.60000000000002</v>
      </c>
      <c r="F2459" s="26">
        <f t="shared" si="76"/>
        <v>80.744832501781886</v>
      </c>
      <c r="G2459" s="21">
        <f>IF(F2459&lt;=86,Spectrum.Pricing.Table!$C$8, IF(F2459&lt;=499,Spectrum.Pricing.Table!$C$9,IF(F2459&lt;=999,Spectrum.Pricing.Table!$C$10,IF(F2459&gt;1000,Spectrum.Pricing.Table!$C$11))))</f>
        <v>0</v>
      </c>
      <c r="H2459" s="22" t="e">
        <f>VLOOKUP(G2459,Spectrum.Pricing.Table!$C$7:$H$11,3,0)</f>
        <v>#N/A</v>
      </c>
      <c r="I2459" s="28" t="e">
        <f>VLOOKUP(G2459,Spectrum.Pricing.Table!$C$7:$H$11,4,0)</f>
        <v>#N/A</v>
      </c>
      <c r="J2459" s="26">
        <v>70</v>
      </c>
      <c r="K2459" s="24" t="e">
        <f t="shared" si="77"/>
        <v>#N/A</v>
      </c>
    </row>
    <row r="2460" spans="1:11" x14ac:dyDescent="0.3">
      <c r="A2460" s="1">
        <v>47059</v>
      </c>
      <c r="B2460" t="s">
        <v>4111</v>
      </c>
      <c r="C2460" t="s">
        <v>73</v>
      </c>
      <c r="D2460" s="3">
        <v>68831</v>
      </c>
      <c r="E2460" s="26">
        <v>622.16</v>
      </c>
      <c r="F2460" s="26">
        <f t="shared" si="76"/>
        <v>110.63231323132314</v>
      </c>
      <c r="G2460" s="21">
        <f>IF(F2460&lt;=86,Spectrum.Pricing.Table!$C$8, IF(F2460&lt;=499,Spectrum.Pricing.Table!$C$9,IF(F2460&lt;=999,Spectrum.Pricing.Table!$C$10,IF(F2460&gt;1000,Spectrum.Pricing.Table!$C$11))))</f>
        <v>0</v>
      </c>
      <c r="H2460" s="22" t="e">
        <f>VLOOKUP(G2460,Spectrum.Pricing.Table!$C$7:$H$11,3,0)</f>
        <v>#N/A</v>
      </c>
      <c r="I2460" s="28" t="e">
        <f>VLOOKUP(G2460,Spectrum.Pricing.Table!$C$7:$H$11,4,0)</f>
        <v>#N/A</v>
      </c>
      <c r="J2460" s="26">
        <v>70</v>
      </c>
      <c r="K2460" s="24" t="e">
        <f t="shared" si="77"/>
        <v>#N/A</v>
      </c>
    </row>
    <row r="2461" spans="1:11" x14ac:dyDescent="0.3">
      <c r="A2461" s="1">
        <v>47061</v>
      </c>
      <c r="B2461" t="s">
        <v>4112</v>
      </c>
      <c r="C2461" t="s">
        <v>1186</v>
      </c>
      <c r="D2461" s="3">
        <v>13703</v>
      </c>
      <c r="E2461" s="26">
        <v>360.53</v>
      </c>
      <c r="F2461" s="26">
        <f t="shared" si="76"/>
        <v>38.007932765650573</v>
      </c>
      <c r="G2461" s="21">
        <f>IF(F2461&lt;=86,Spectrum.Pricing.Table!$C$8, IF(F2461&lt;=499,Spectrum.Pricing.Table!$C$9,IF(F2461&lt;=999,Spectrum.Pricing.Table!$C$10,IF(F2461&gt;1000,Spectrum.Pricing.Table!$C$11))))</f>
        <v>0</v>
      </c>
      <c r="H2461" s="22" t="e">
        <f>VLOOKUP(G2461,Spectrum.Pricing.Table!$C$7:$H$11,3,0)</f>
        <v>#N/A</v>
      </c>
      <c r="I2461" s="28" t="e">
        <f>VLOOKUP(G2461,Spectrum.Pricing.Table!$C$7:$H$11,4,0)</f>
        <v>#N/A</v>
      </c>
      <c r="J2461" s="26">
        <v>70</v>
      </c>
      <c r="K2461" s="24" t="e">
        <f t="shared" si="77"/>
        <v>#N/A</v>
      </c>
    </row>
    <row r="2462" spans="1:11" x14ac:dyDescent="0.3">
      <c r="A2462" s="1">
        <v>47063</v>
      </c>
      <c r="B2462" t="s">
        <v>4113</v>
      </c>
      <c r="C2462" t="s">
        <v>4114</v>
      </c>
      <c r="D2462" s="3">
        <v>62544</v>
      </c>
      <c r="E2462" s="26">
        <v>161.18</v>
      </c>
      <c r="F2462" s="26">
        <f t="shared" si="76"/>
        <v>388.03821814120857</v>
      </c>
      <c r="G2462" s="21">
        <f>IF(F2462&lt;=86,Spectrum.Pricing.Table!$C$8, IF(F2462&lt;=499,Spectrum.Pricing.Table!$C$9,IF(F2462&lt;=999,Spectrum.Pricing.Table!$C$10,IF(F2462&gt;1000,Spectrum.Pricing.Table!$C$11))))</f>
        <v>0</v>
      </c>
      <c r="H2462" s="22" t="e">
        <f>VLOOKUP(G2462,Spectrum.Pricing.Table!$C$7:$H$11,3,0)</f>
        <v>#N/A</v>
      </c>
      <c r="I2462" s="28" t="e">
        <f>VLOOKUP(G2462,Spectrum.Pricing.Table!$C$7:$H$11,4,0)</f>
        <v>#N/A</v>
      </c>
      <c r="J2462" s="26">
        <v>70</v>
      </c>
      <c r="K2462" s="24" t="e">
        <f t="shared" si="77"/>
        <v>#N/A</v>
      </c>
    </row>
    <row r="2463" spans="1:11" x14ac:dyDescent="0.3">
      <c r="A2463" s="1">
        <v>47065</v>
      </c>
      <c r="B2463" t="s">
        <v>4115</v>
      </c>
      <c r="C2463" t="s">
        <v>690</v>
      </c>
      <c r="D2463" s="3">
        <v>336463</v>
      </c>
      <c r="E2463" s="26">
        <v>542.42999999999995</v>
      </c>
      <c r="F2463" s="26">
        <f t="shared" si="76"/>
        <v>620.28833213502207</v>
      </c>
      <c r="G2463" s="21">
        <f>IF(F2463&lt;=86,Spectrum.Pricing.Table!$C$8, IF(F2463&lt;=499,Spectrum.Pricing.Table!$C$9,IF(F2463&lt;=999,Spectrum.Pricing.Table!$C$10,IF(F2463&gt;1000,Spectrum.Pricing.Table!$C$11))))</f>
        <v>0</v>
      </c>
      <c r="H2463" s="22" t="e">
        <f>VLOOKUP(G2463,Spectrum.Pricing.Table!$C$7:$H$11,3,0)</f>
        <v>#N/A</v>
      </c>
      <c r="I2463" s="28" t="e">
        <f>VLOOKUP(G2463,Spectrum.Pricing.Table!$C$7:$H$11,4,0)</f>
        <v>#N/A</v>
      </c>
      <c r="J2463" s="26">
        <v>70</v>
      </c>
      <c r="K2463" s="24" t="e">
        <f t="shared" si="77"/>
        <v>#N/A</v>
      </c>
    </row>
    <row r="2464" spans="1:11" x14ac:dyDescent="0.3">
      <c r="A2464" s="1">
        <v>47067</v>
      </c>
      <c r="B2464" t="s">
        <v>4116</v>
      </c>
      <c r="C2464" t="s">
        <v>896</v>
      </c>
      <c r="D2464" s="3">
        <v>6819</v>
      </c>
      <c r="E2464" s="26">
        <v>222.34</v>
      </c>
      <c r="F2464" s="26">
        <f t="shared" si="76"/>
        <v>30.669245299991005</v>
      </c>
      <c r="G2464" s="21">
        <f>IF(F2464&lt;=86,Spectrum.Pricing.Table!$C$8, IF(F2464&lt;=499,Spectrum.Pricing.Table!$C$9,IF(F2464&lt;=999,Spectrum.Pricing.Table!$C$10,IF(F2464&gt;1000,Spectrum.Pricing.Table!$C$11))))</f>
        <v>0</v>
      </c>
      <c r="H2464" s="22" t="e">
        <f>VLOOKUP(G2464,Spectrum.Pricing.Table!$C$7:$H$11,3,0)</f>
        <v>#N/A</v>
      </c>
      <c r="I2464" s="28" t="e">
        <f>VLOOKUP(G2464,Spectrum.Pricing.Table!$C$7:$H$11,4,0)</f>
        <v>#N/A</v>
      </c>
      <c r="J2464" s="26">
        <v>70</v>
      </c>
      <c r="K2464" s="24" t="e">
        <f t="shared" si="77"/>
        <v>#N/A</v>
      </c>
    </row>
    <row r="2465" spans="1:11" x14ac:dyDescent="0.3">
      <c r="A2465" s="1">
        <v>47069</v>
      </c>
      <c r="B2465" t="s">
        <v>4117</v>
      </c>
      <c r="C2465" t="s">
        <v>4118</v>
      </c>
      <c r="D2465" s="3">
        <v>27253</v>
      </c>
      <c r="E2465" s="26">
        <v>667.77</v>
      </c>
      <c r="F2465" s="26">
        <f t="shared" si="76"/>
        <v>40.811956212468367</v>
      </c>
      <c r="G2465" s="21">
        <f>IF(F2465&lt;=86,Spectrum.Pricing.Table!$C$8, IF(F2465&lt;=499,Spectrum.Pricing.Table!$C$9,IF(F2465&lt;=999,Spectrum.Pricing.Table!$C$10,IF(F2465&gt;1000,Spectrum.Pricing.Table!$C$11))))</f>
        <v>0</v>
      </c>
      <c r="H2465" s="22" t="e">
        <f>VLOOKUP(G2465,Spectrum.Pricing.Table!$C$7:$H$11,3,0)</f>
        <v>#N/A</v>
      </c>
      <c r="I2465" s="28" t="e">
        <f>VLOOKUP(G2465,Spectrum.Pricing.Table!$C$7:$H$11,4,0)</f>
        <v>#N/A</v>
      </c>
      <c r="J2465" s="26">
        <v>70</v>
      </c>
      <c r="K2465" s="24" t="e">
        <f t="shared" si="77"/>
        <v>#N/A</v>
      </c>
    </row>
    <row r="2466" spans="1:11" x14ac:dyDescent="0.3">
      <c r="A2466" s="1">
        <v>47071</v>
      </c>
      <c r="B2466" t="s">
        <v>4119</v>
      </c>
      <c r="C2466" t="s">
        <v>1190</v>
      </c>
      <c r="D2466" s="3">
        <v>26026</v>
      </c>
      <c r="E2466" s="26">
        <v>577.32000000000005</v>
      </c>
      <c r="F2466" s="26">
        <f t="shared" si="76"/>
        <v>45.080717799487282</v>
      </c>
      <c r="G2466" s="21">
        <f>IF(F2466&lt;=86,Spectrum.Pricing.Table!$C$8, IF(F2466&lt;=499,Spectrum.Pricing.Table!$C$9,IF(F2466&lt;=999,Spectrum.Pricing.Table!$C$10,IF(F2466&gt;1000,Spectrum.Pricing.Table!$C$11))))</f>
        <v>0</v>
      </c>
      <c r="H2466" s="22" t="e">
        <f>VLOOKUP(G2466,Spectrum.Pricing.Table!$C$7:$H$11,3,0)</f>
        <v>#N/A</v>
      </c>
      <c r="I2466" s="28" t="e">
        <f>VLOOKUP(G2466,Spectrum.Pricing.Table!$C$7:$H$11,4,0)</f>
        <v>#N/A</v>
      </c>
      <c r="J2466" s="26">
        <v>70</v>
      </c>
      <c r="K2466" s="24" t="e">
        <f t="shared" si="77"/>
        <v>#N/A</v>
      </c>
    </row>
    <row r="2467" spans="1:11" x14ac:dyDescent="0.3">
      <c r="A2467" s="1">
        <v>47073</v>
      </c>
      <c r="B2467" t="s">
        <v>4120</v>
      </c>
      <c r="C2467" t="s">
        <v>4121</v>
      </c>
      <c r="D2467" s="3">
        <v>56833</v>
      </c>
      <c r="E2467" s="26">
        <v>486.98</v>
      </c>
      <c r="F2467" s="26">
        <f t="shared" si="76"/>
        <v>116.70499815187482</v>
      </c>
      <c r="G2467" s="21">
        <f>IF(F2467&lt;=86,Spectrum.Pricing.Table!$C$8, IF(F2467&lt;=499,Spectrum.Pricing.Table!$C$9,IF(F2467&lt;=999,Spectrum.Pricing.Table!$C$10,IF(F2467&gt;1000,Spectrum.Pricing.Table!$C$11))))</f>
        <v>0</v>
      </c>
      <c r="H2467" s="22" t="e">
        <f>VLOOKUP(G2467,Spectrum.Pricing.Table!$C$7:$H$11,3,0)</f>
        <v>#N/A</v>
      </c>
      <c r="I2467" s="28" t="e">
        <f>VLOOKUP(G2467,Spectrum.Pricing.Table!$C$7:$H$11,4,0)</f>
        <v>#N/A</v>
      </c>
      <c r="J2467" s="26">
        <v>70</v>
      </c>
      <c r="K2467" s="24" t="e">
        <f t="shared" si="77"/>
        <v>#N/A</v>
      </c>
    </row>
    <row r="2468" spans="1:11" x14ac:dyDescent="0.3">
      <c r="A2468" s="1">
        <v>47075</v>
      </c>
      <c r="B2468" t="s">
        <v>4122</v>
      </c>
      <c r="C2468" t="s">
        <v>3289</v>
      </c>
      <c r="D2468" s="3">
        <v>18787</v>
      </c>
      <c r="E2468" s="26">
        <v>533.11</v>
      </c>
      <c r="F2468" s="26">
        <f t="shared" si="76"/>
        <v>35.240381909924778</v>
      </c>
      <c r="G2468" s="21">
        <f>IF(F2468&lt;=86,Spectrum.Pricing.Table!$C$8, IF(F2468&lt;=499,Spectrum.Pricing.Table!$C$9,IF(F2468&lt;=999,Spectrum.Pricing.Table!$C$10,IF(F2468&gt;1000,Spectrum.Pricing.Table!$C$11))))</f>
        <v>0</v>
      </c>
      <c r="H2468" s="22" t="e">
        <f>VLOOKUP(G2468,Spectrum.Pricing.Table!$C$7:$H$11,3,0)</f>
        <v>#N/A</v>
      </c>
      <c r="I2468" s="28" t="e">
        <f>VLOOKUP(G2468,Spectrum.Pricing.Table!$C$7:$H$11,4,0)</f>
        <v>#N/A</v>
      </c>
      <c r="J2468" s="26">
        <v>70</v>
      </c>
      <c r="K2468" s="24" t="e">
        <f t="shared" si="77"/>
        <v>#N/A</v>
      </c>
    </row>
    <row r="2469" spans="1:11" x14ac:dyDescent="0.3">
      <c r="A2469" s="1">
        <v>47077</v>
      </c>
      <c r="B2469" t="s">
        <v>4123</v>
      </c>
      <c r="C2469" t="s">
        <v>1192</v>
      </c>
      <c r="D2469" s="3">
        <v>27769</v>
      </c>
      <c r="E2469" s="26">
        <v>520.07000000000005</v>
      </c>
      <c r="F2469" s="26">
        <f t="shared" si="76"/>
        <v>53.394735324090981</v>
      </c>
      <c r="G2469" s="21">
        <f>IF(F2469&lt;=86,Spectrum.Pricing.Table!$C$8, IF(F2469&lt;=499,Spectrum.Pricing.Table!$C$9,IF(F2469&lt;=999,Spectrum.Pricing.Table!$C$10,IF(F2469&gt;1000,Spectrum.Pricing.Table!$C$11))))</f>
        <v>0</v>
      </c>
      <c r="H2469" s="22" t="e">
        <f>VLOOKUP(G2469,Spectrum.Pricing.Table!$C$7:$H$11,3,0)</f>
        <v>#N/A</v>
      </c>
      <c r="I2469" s="28" t="e">
        <f>VLOOKUP(G2469,Spectrum.Pricing.Table!$C$7:$H$11,4,0)</f>
        <v>#N/A</v>
      </c>
      <c r="J2469" s="26">
        <v>70</v>
      </c>
      <c r="K2469" s="24" t="e">
        <f t="shared" si="77"/>
        <v>#N/A</v>
      </c>
    </row>
    <row r="2470" spans="1:11" x14ac:dyDescent="0.3">
      <c r="A2470" s="1">
        <v>47079</v>
      </c>
      <c r="B2470" t="s">
        <v>4124</v>
      </c>
      <c r="C2470" t="s">
        <v>77</v>
      </c>
      <c r="D2470" s="3">
        <v>32330</v>
      </c>
      <c r="E2470" s="26">
        <v>562.1</v>
      </c>
      <c r="F2470" s="26">
        <f t="shared" si="76"/>
        <v>57.516456146593129</v>
      </c>
      <c r="G2470" s="21">
        <f>IF(F2470&lt;=86,Spectrum.Pricing.Table!$C$8, IF(F2470&lt;=499,Spectrum.Pricing.Table!$C$9,IF(F2470&lt;=999,Spectrum.Pricing.Table!$C$10,IF(F2470&gt;1000,Spectrum.Pricing.Table!$C$11))))</f>
        <v>0</v>
      </c>
      <c r="H2470" s="22" t="e">
        <f>VLOOKUP(G2470,Spectrum.Pricing.Table!$C$7:$H$11,3,0)</f>
        <v>#N/A</v>
      </c>
      <c r="I2470" s="28" t="e">
        <f>VLOOKUP(G2470,Spectrum.Pricing.Table!$C$7:$H$11,4,0)</f>
        <v>#N/A</v>
      </c>
      <c r="J2470" s="26">
        <v>70</v>
      </c>
      <c r="K2470" s="24" t="e">
        <f t="shared" si="77"/>
        <v>#N/A</v>
      </c>
    </row>
    <row r="2471" spans="1:11" x14ac:dyDescent="0.3">
      <c r="A2471" s="1">
        <v>47081</v>
      </c>
      <c r="B2471" t="s">
        <v>4125</v>
      </c>
      <c r="C2471" t="s">
        <v>1832</v>
      </c>
      <c r="D2471" s="3">
        <v>24690</v>
      </c>
      <c r="E2471" s="26">
        <v>612.5</v>
      </c>
      <c r="F2471" s="26">
        <f t="shared" si="76"/>
        <v>40.310204081632655</v>
      </c>
      <c r="G2471" s="21">
        <f>IF(F2471&lt;=86,Spectrum.Pricing.Table!$C$8, IF(F2471&lt;=499,Spectrum.Pricing.Table!$C$9,IF(F2471&lt;=999,Spectrum.Pricing.Table!$C$10,IF(F2471&gt;1000,Spectrum.Pricing.Table!$C$11))))</f>
        <v>0</v>
      </c>
      <c r="H2471" s="22" t="e">
        <f>VLOOKUP(G2471,Spectrum.Pricing.Table!$C$7:$H$11,3,0)</f>
        <v>#N/A</v>
      </c>
      <c r="I2471" s="28" t="e">
        <f>VLOOKUP(G2471,Spectrum.Pricing.Table!$C$7:$H$11,4,0)</f>
        <v>#N/A</v>
      </c>
      <c r="J2471" s="26">
        <v>70</v>
      </c>
      <c r="K2471" s="24" t="e">
        <f t="shared" si="77"/>
        <v>#N/A</v>
      </c>
    </row>
    <row r="2472" spans="1:11" x14ac:dyDescent="0.3">
      <c r="A2472" s="1">
        <v>47083</v>
      </c>
      <c r="B2472" t="s">
        <v>4126</v>
      </c>
      <c r="C2472" t="s">
        <v>79</v>
      </c>
      <c r="D2472" s="3">
        <v>8426</v>
      </c>
      <c r="E2472" s="26">
        <v>200.29</v>
      </c>
      <c r="F2472" s="26">
        <f t="shared" si="76"/>
        <v>42.068999950072396</v>
      </c>
      <c r="G2472" s="21">
        <f>IF(F2472&lt;=86,Spectrum.Pricing.Table!$C$8, IF(F2472&lt;=499,Spectrum.Pricing.Table!$C$9,IF(F2472&lt;=999,Spectrum.Pricing.Table!$C$10,IF(F2472&gt;1000,Spectrum.Pricing.Table!$C$11))))</f>
        <v>0</v>
      </c>
      <c r="H2472" s="22" t="e">
        <f>VLOOKUP(G2472,Spectrum.Pricing.Table!$C$7:$H$11,3,0)</f>
        <v>#N/A</v>
      </c>
      <c r="I2472" s="28" t="e">
        <f>VLOOKUP(G2472,Spectrum.Pricing.Table!$C$7:$H$11,4,0)</f>
        <v>#N/A</v>
      </c>
      <c r="J2472" s="26">
        <v>70</v>
      </c>
      <c r="K2472" s="24" t="e">
        <f t="shared" si="77"/>
        <v>#N/A</v>
      </c>
    </row>
    <row r="2473" spans="1:11" x14ac:dyDescent="0.3">
      <c r="A2473" s="1">
        <v>47085</v>
      </c>
      <c r="B2473" t="s">
        <v>4127</v>
      </c>
      <c r="C2473" t="s">
        <v>2499</v>
      </c>
      <c r="D2473" s="3">
        <v>18538</v>
      </c>
      <c r="E2473" s="26">
        <v>530.98</v>
      </c>
      <c r="F2473" s="26">
        <f t="shared" si="76"/>
        <v>34.912802742099515</v>
      </c>
      <c r="G2473" s="21">
        <f>IF(F2473&lt;=86,Spectrum.Pricing.Table!$C$8, IF(F2473&lt;=499,Spectrum.Pricing.Table!$C$9,IF(F2473&lt;=999,Spectrum.Pricing.Table!$C$10,IF(F2473&gt;1000,Spectrum.Pricing.Table!$C$11))))</f>
        <v>0</v>
      </c>
      <c r="H2473" s="22" t="e">
        <f>VLOOKUP(G2473,Spectrum.Pricing.Table!$C$7:$H$11,3,0)</f>
        <v>#N/A</v>
      </c>
      <c r="I2473" s="28" t="e">
        <f>VLOOKUP(G2473,Spectrum.Pricing.Table!$C$7:$H$11,4,0)</f>
        <v>#N/A</v>
      </c>
      <c r="J2473" s="26">
        <v>70</v>
      </c>
      <c r="K2473" s="24" t="e">
        <f t="shared" si="77"/>
        <v>#N/A</v>
      </c>
    </row>
    <row r="2474" spans="1:11" x14ac:dyDescent="0.3">
      <c r="A2474" s="1">
        <v>47087</v>
      </c>
      <c r="B2474" t="s">
        <v>4128</v>
      </c>
      <c r="C2474" t="s">
        <v>81</v>
      </c>
      <c r="D2474" s="3">
        <v>11638</v>
      </c>
      <c r="E2474" s="26">
        <v>308.32</v>
      </c>
      <c r="F2474" s="26">
        <f t="shared" si="76"/>
        <v>37.746497145822524</v>
      </c>
      <c r="G2474" s="21">
        <f>IF(F2474&lt;=86,Spectrum.Pricing.Table!$C$8, IF(F2474&lt;=499,Spectrum.Pricing.Table!$C$9,IF(F2474&lt;=999,Spectrum.Pricing.Table!$C$10,IF(F2474&gt;1000,Spectrum.Pricing.Table!$C$11))))</f>
        <v>0</v>
      </c>
      <c r="H2474" s="22" t="e">
        <f>VLOOKUP(G2474,Spectrum.Pricing.Table!$C$7:$H$11,3,0)</f>
        <v>#N/A</v>
      </c>
      <c r="I2474" s="28" t="e">
        <f>VLOOKUP(G2474,Spectrum.Pricing.Table!$C$7:$H$11,4,0)</f>
        <v>#N/A</v>
      </c>
      <c r="J2474" s="26">
        <v>70</v>
      </c>
      <c r="K2474" s="24" t="e">
        <f t="shared" si="77"/>
        <v>#N/A</v>
      </c>
    </row>
    <row r="2475" spans="1:11" x14ac:dyDescent="0.3">
      <c r="A2475" s="1">
        <v>47089</v>
      </c>
      <c r="B2475" t="s">
        <v>4129</v>
      </c>
      <c r="C2475" t="s">
        <v>83</v>
      </c>
      <c r="D2475" s="3">
        <v>51407</v>
      </c>
      <c r="E2475" s="26">
        <v>274.08</v>
      </c>
      <c r="F2475" s="26">
        <f t="shared" si="76"/>
        <v>187.56202568593113</v>
      </c>
      <c r="G2475" s="21">
        <f>IF(F2475&lt;=86,Spectrum.Pricing.Table!$C$8, IF(F2475&lt;=499,Spectrum.Pricing.Table!$C$9,IF(F2475&lt;=999,Spectrum.Pricing.Table!$C$10,IF(F2475&gt;1000,Spectrum.Pricing.Table!$C$11))))</f>
        <v>0</v>
      </c>
      <c r="H2475" s="22" t="e">
        <f>VLOOKUP(G2475,Spectrum.Pricing.Table!$C$7:$H$11,3,0)</f>
        <v>#N/A</v>
      </c>
      <c r="I2475" s="28" t="e">
        <f>VLOOKUP(G2475,Spectrum.Pricing.Table!$C$7:$H$11,4,0)</f>
        <v>#N/A</v>
      </c>
      <c r="J2475" s="26">
        <v>70</v>
      </c>
      <c r="K2475" s="24" t="e">
        <f t="shared" si="77"/>
        <v>#N/A</v>
      </c>
    </row>
    <row r="2476" spans="1:11" x14ac:dyDescent="0.3">
      <c r="A2476" s="1">
        <v>47091</v>
      </c>
      <c r="B2476" t="s">
        <v>4130</v>
      </c>
      <c r="C2476" t="s">
        <v>307</v>
      </c>
      <c r="D2476" s="3">
        <v>18244</v>
      </c>
      <c r="E2476" s="26">
        <v>298.47000000000003</v>
      </c>
      <c r="F2476" s="26">
        <f t="shared" si="76"/>
        <v>61.125071196435144</v>
      </c>
      <c r="G2476" s="21">
        <f>IF(F2476&lt;=86,Spectrum.Pricing.Table!$C$8, IF(F2476&lt;=499,Spectrum.Pricing.Table!$C$9,IF(F2476&lt;=999,Spectrum.Pricing.Table!$C$10,IF(F2476&gt;1000,Spectrum.Pricing.Table!$C$11))))</f>
        <v>0</v>
      </c>
      <c r="H2476" s="22" t="e">
        <f>VLOOKUP(G2476,Spectrum.Pricing.Table!$C$7:$H$11,3,0)</f>
        <v>#N/A</v>
      </c>
      <c r="I2476" s="28" t="e">
        <f>VLOOKUP(G2476,Spectrum.Pricing.Table!$C$7:$H$11,4,0)</f>
        <v>#N/A</v>
      </c>
      <c r="J2476" s="26">
        <v>70</v>
      </c>
      <c r="K2476" s="24" t="e">
        <f t="shared" si="77"/>
        <v>#N/A</v>
      </c>
    </row>
    <row r="2477" spans="1:11" x14ac:dyDescent="0.3">
      <c r="A2477" s="1">
        <v>47093</v>
      </c>
      <c r="B2477" t="s">
        <v>4131</v>
      </c>
      <c r="C2477" t="s">
        <v>1211</v>
      </c>
      <c r="D2477" s="3">
        <v>432226</v>
      </c>
      <c r="E2477" s="26">
        <v>508.22</v>
      </c>
      <c r="F2477" s="26">
        <f t="shared" si="76"/>
        <v>850.47026878123643</v>
      </c>
      <c r="G2477" s="21">
        <f>IF(F2477&lt;=86,Spectrum.Pricing.Table!$C$8, IF(F2477&lt;=499,Spectrum.Pricing.Table!$C$9,IF(F2477&lt;=999,Spectrum.Pricing.Table!$C$10,IF(F2477&gt;1000,Spectrum.Pricing.Table!$C$11))))</f>
        <v>0</v>
      </c>
      <c r="H2477" s="22" t="e">
        <f>VLOOKUP(G2477,Spectrum.Pricing.Table!$C$7:$H$11,3,0)</f>
        <v>#N/A</v>
      </c>
      <c r="I2477" s="28" t="e">
        <f>VLOOKUP(G2477,Spectrum.Pricing.Table!$C$7:$H$11,4,0)</f>
        <v>#N/A</v>
      </c>
      <c r="J2477" s="26">
        <v>70</v>
      </c>
      <c r="K2477" s="24" t="e">
        <f t="shared" si="77"/>
        <v>#N/A</v>
      </c>
    </row>
    <row r="2478" spans="1:11" x14ac:dyDescent="0.3">
      <c r="A2478" s="1">
        <v>47095</v>
      </c>
      <c r="B2478" t="s">
        <v>4132</v>
      </c>
      <c r="C2478" t="s">
        <v>412</v>
      </c>
      <c r="D2478" s="3">
        <v>7832</v>
      </c>
      <c r="E2478" s="26">
        <v>165.78</v>
      </c>
      <c r="F2478" s="26">
        <f t="shared" si="76"/>
        <v>47.24333453975148</v>
      </c>
      <c r="G2478" s="21">
        <f>IF(F2478&lt;=86,Spectrum.Pricing.Table!$C$8, IF(F2478&lt;=499,Spectrum.Pricing.Table!$C$9,IF(F2478&lt;=999,Spectrum.Pricing.Table!$C$10,IF(F2478&gt;1000,Spectrum.Pricing.Table!$C$11))))</f>
        <v>0</v>
      </c>
      <c r="H2478" s="22" t="e">
        <f>VLOOKUP(G2478,Spectrum.Pricing.Table!$C$7:$H$11,3,0)</f>
        <v>#N/A</v>
      </c>
      <c r="I2478" s="28" t="e">
        <f>VLOOKUP(G2478,Spectrum.Pricing.Table!$C$7:$H$11,4,0)</f>
        <v>#N/A</v>
      </c>
      <c r="J2478" s="26">
        <v>70</v>
      </c>
      <c r="K2478" s="24" t="e">
        <f t="shared" si="77"/>
        <v>#N/A</v>
      </c>
    </row>
    <row r="2479" spans="1:11" x14ac:dyDescent="0.3">
      <c r="A2479" s="1">
        <v>47097</v>
      </c>
      <c r="B2479" t="s">
        <v>4133</v>
      </c>
      <c r="C2479" t="s">
        <v>88</v>
      </c>
      <c r="D2479" s="3">
        <v>27815</v>
      </c>
      <c r="E2479" s="26">
        <v>471.99</v>
      </c>
      <c r="F2479" s="26">
        <f t="shared" si="76"/>
        <v>58.93133329095955</v>
      </c>
      <c r="G2479" s="21">
        <f>IF(F2479&lt;=86,Spectrum.Pricing.Table!$C$8, IF(F2479&lt;=499,Spectrum.Pricing.Table!$C$9,IF(F2479&lt;=999,Spectrum.Pricing.Table!$C$10,IF(F2479&gt;1000,Spectrum.Pricing.Table!$C$11))))</f>
        <v>0</v>
      </c>
      <c r="H2479" s="22" t="e">
        <f>VLOOKUP(G2479,Spectrum.Pricing.Table!$C$7:$H$11,3,0)</f>
        <v>#N/A</v>
      </c>
      <c r="I2479" s="28" t="e">
        <f>VLOOKUP(G2479,Spectrum.Pricing.Table!$C$7:$H$11,4,0)</f>
        <v>#N/A</v>
      </c>
      <c r="J2479" s="26">
        <v>70</v>
      </c>
      <c r="K2479" s="24" t="e">
        <f t="shared" si="77"/>
        <v>#N/A</v>
      </c>
    </row>
    <row r="2480" spans="1:11" x14ac:dyDescent="0.3">
      <c r="A2480" s="1">
        <v>47099</v>
      </c>
      <c r="B2480" t="s">
        <v>4134</v>
      </c>
      <c r="C2480" t="s">
        <v>90</v>
      </c>
      <c r="D2480" s="3">
        <v>41869</v>
      </c>
      <c r="E2480" s="26">
        <v>617.13</v>
      </c>
      <c r="F2480" s="26">
        <f t="shared" si="76"/>
        <v>67.844700468296793</v>
      </c>
      <c r="G2480" s="21">
        <f>IF(F2480&lt;=86,Spectrum.Pricing.Table!$C$8, IF(F2480&lt;=499,Spectrum.Pricing.Table!$C$9,IF(F2480&lt;=999,Spectrum.Pricing.Table!$C$10,IF(F2480&gt;1000,Spectrum.Pricing.Table!$C$11))))</f>
        <v>0</v>
      </c>
      <c r="H2480" s="22" t="e">
        <f>VLOOKUP(G2480,Spectrum.Pricing.Table!$C$7:$H$11,3,0)</f>
        <v>#N/A</v>
      </c>
      <c r="I2480" s="28" t="e">
        <f>VLOOKUP(G2480,Spectrum.Pricing.Table!$C$7:$H$11,4,0)</f>
        <v>#N/A</v>
      </c>
      <c r="J2480" s="26">
        <v>70</v>
      </c>
      <c r="K2480" s="24" t="e">
        <f t="shared" si="77"/>
        <v>#N/A</v>
      </c>
    </row>
    <row r="2481" spans="1:11" x14ac:dyDescent="0.3">
      <c r="A2481" s="1">
        <v>47101</v>
      </c>
      <c r="B2481" t="s">
        <v>4135</v>
      </c>
      <c r="C2481" t="s">
        <v>1112</v>
      </c>
      <c r="D2481" s="3">
        <v>12161</v>
      </c>
      <c r="E2481" s="26">
        <v>282.08999999999997</v>
      </c>
      <c r="F2481" s="26">
        <f t="shared" si="76"/>
        <v>43.110354851288598</v>
      </c>
      <c r="G2481" s="21">
        <f>IF(F2481&lt;=86,Spectrum.Pricing.Table!$C$8, IF(F2481&lt;=499,Spectrum.Pricing.Table!$C$9,IF(F2481&lt;=999,Spectrum.Pricing.Table!$C$10,IF(F2481&gt;1000,Spectrum.Pricing.Table!$C$11))))</f>
        <v>0</v>
      </c>
      <c r="H2481" s="22" t="e">
        <f>VLOOKUP(G2481,Spectrum.Pricing.Table!$C$7:$H$11,3,0)</f>
        <v>#N/A</v>
      </c>
      <c r="I2481" s="28" t="e">
        <f>VLOOKUP(G2481,Spectrum.Pricing.Table!$C$7:$H$11,4,0)</f>
        <v>#N/A</v>
      </c>
      <c r="J2481" s="26">
        <v>70</v>
      </c>
      <c r="K2481" s="24" t="e">
        <f t="shared" si="77"/>
        <v>#N/A</v>
      </c>
    </row>
    <row r="2482" spans="1:11" x14ac:dyDescent="0.3">
      <c r="A2482" s="1">
        <v>47103</v>
      </c>
      <c r="B2482" t="s">
        <v>4136</v>
      </c>
      <c r="C2482" t="s">
        <v>313</v>
      </c>
      <c r="D2482" s="3">
        <v>33361</v>
      </c>
      <c r="E2482" s="26">
        <v>570.34</v>
      </c>
      <c r="F2482" s="26">
        <f t="shared" si="76"/>
        <v>58.493179506960757</v>
      </c>
      <c r="G2482" s="21">
        <f>IF(F2482&lt;=86,Spectrum.Pricing.Table!$C$8, IF(F2482&lt;=499,Spectrum.Pricing.Table!$C$9,IF(F2482&lt;=999,Spectrum.Pricing.Table!$C$10,IF(F2482&gt;1000,Spectrum.Pricing.Table!$C$11))))</f>
        <v>0</v>
      </c>
      <c r="H2482" s="22" t="e">
        <f>VLOOKUP(G2482,Spectrum.Pricing.Table!$C$7:$H$11,3,0)</f>
        <v>#N/A</v>
      </c>
      <c r="I2482" s="28" t="e">
        <f>VLOOKUP(G2482,Spectrum.Pricing.Table!$C$7:$H$11,4,0)</f>
        <v>#N/A</v>
      </c>
      <c r="J2482" s="26">
        <v>70</v>
      </c>
      <c r="K2482" s="24" t="e">
        <f t="shared" si="77"/>
        <v>#N/A</v>
      </c>
    </row>
    <row r="2483" spans="1:11" x14ac:dyDescent="0.3">
      <c r="A2483" s="1">
        <v>47105</v>
      </c>
      <c r="B2483" t="s">
        <v>4137</v>
      </c>
      <c r="C2483" t="s">
        <v>4138</v>
      </c>
      <c r="D2483" s="3">
        <v>48556</v>
      </c>
      <c r="E2483" s="26">
        <v>229.22</v>
      </c>
      <c r="F2483" s="26">
        <f t="shared" si="76"/>
        <v>211.83142832213593</v>
      </c>
      <c r="G2483" s="21">
        <f>IF(F2483&lt;=86,Spectrum.Pricing.Table!$C$8, IF(F2483&lt;=499,Spectrum.Pricing.Table!$C$9,IF(F2483&lt;=999,Spectrum.Pricing.Table!$C$10,IF(F2483&gt;1000,Spectrum.Pricing.Table!$C$11))))</f>
        <v>0</v>
      </c>
      <c r="H2483" s="22" t="e">
        <f>VLOOKUP(G2483,Spectrum.Pricing.Table!$C$7:$H$11,3,0)</f>
        <v>#N/A</v>
      </c>
      <c r="I2483" s="28" t="e">
        <f>VLOOKUP(G2483,Spectrum.Pricing.Table!$C$7:$H$11,4,0)</f>
        <v>#N/A</v>
      </c>
      <c r="J2483" s="26">
        <v>70</v>
      </c>
      <c r="K2483" s="24" t="e">
        <f t="shared" si="77"/>
        <v>#N/A</v>
      </c>
    </row>
    <row r="2484" spans="1:11" x14ac:dyDescent="0.3">
      <c r="A2484" s="1">
        <v>47111</v>
      </c>
      <c r="B2484" t="s">
        <v>4143</v>
      </c>
      <c r="C2484" t="s">
        <v>99</v>
      </c>
      <c r="D2484" s="3">
        <v>22248</v>
      </c>
      <c r="E2484" s="26">
        <v>307.14</v>
      </c>
      <c r="F2484" s="26">
        <f t="shared" si="76"/>
        <v>72.436022660675917</v>
      </c>
      <c r="G2484" s="21">
        <f>IF(F2484&lt;=86,Spectrum.Pricing.Table!$C$8, IF(F2484&lt;=499,Spectrum.Pricing.Table!$C$9,IF(F2484&lt;=999,Spectrum.Pricing.Table!$C$10,IF(F2484&gt;1000,Spectrum.Pricing.Table!$C$11))))</f>
        <v>0</v>
      </c>
      <c r="H2484" s="22" t="e">
        <f>VLOOKUP(G2484,Spectrum.Pricing.Table!$C$7:$H$11,3,0)</f>
        <v>#N/A</v>
      </c>
      <c r="I2484" s="28" t="e">
        <f>VLOOKUP(G2484,Spectrum.Pricing.Table!$C$7:$H$11,4,0)</f>
        <v>#N/A</v>
      </c>
      <c r="J2484" s="26">
        <v>70</v>
      </c>
      <c r="K2484" s="24" t="e">
        <f t="shared" si="77"/>
        <v>#N/A</v>
      </c>
    </row>
    <row r="2485" spans="1:11" x14ac:dyDescent="0.3">
      <c r="A2485" s="1">
        <v>47113</v>
      </c>
      <c r="B2485" t="s">
        <v>4144</v>
      </c>
      <c r="C2485" t="s">
        <v>101</v>
      </c>
      <c r="D2485" s="3">
        <v>98294</v>
      </c>
      <c r="E2485" s="26">
        <v>557.12</v>
      </c>
      <c r="F2485" s="26">
        <f t="shared" si="76"/>
        <v>176.43236645605973</v>
      </c>
      <c r="G2485" s="21">
        <f>IF(F2485&lt;=86,Spectrum.Pricing.Table!$C$8, IF(F2485&lt;=499,Spectrum.Pricing.Table!$C$9,IF(F2485&lt;=999,Spectrum.Pricing.Table!$C$10,IF(F2485&gt;1000,Spectrum.Pricing.Table!$C$11))))</f>
        <v>0</v>
      </c>
      <c r="H2485" s="22" t="e">
        <f>VLOOKUP(G2485,Spectrum.Pricing.Table!$C$7:$H$11,3,0)</f>
        <v>#N/A</v>
      </c>
      <c r="I2485" s="28" t="e">
        <f>VLOOKUP(G2485,Spectrum.Pricing.Table!$C$7:$H$11,4,0)</f>
        <v>#N/A</v>
      </c>
      <c r="J2485" s="26">
        <v>70</v>
      </c>
      <c r="K2485" s="24" t="e">
        <f t="shared" si="77"/>
        <v>#N/A</v>
      </c>
    </row>
    <row r="2486" spans="1:11" x14ac:dyDescent="0.3">
      <c r="A2486" s="1">
        <v>47115</v>
      </c>
      <c r="B2486" t="s">
        <v>4145</v>
      </c>
      <c r="C2486" t="s">
        <v>105</v>
      </c>
      <c r="D2486" s="3">
        <v>28237</v>
      </c>
      <c r="E2486" s="26">
        <v>498.16</v>
      </c>
      <c r="F2486" s="26">
        <f t="shared" si="76"/>
        <v>56.682591938333061</v>
      </c>
      <c r="G2486" s="21">
        <f>IF(F2486&lt;=86,Spectrum.Pricing.Table!$C$8, IF(F2486&lt;=499,Spectrum.Pricing.Table!$C$9,IF(F2486&lt;=999,Spectrum.Pricing.Table!$C$10,IF(F2486&gt;1000,Spectrum.Pricing.Table!$C$11))))</f>
        <v>0</v>
      </c>
      <c r="H2486" s="22" t="e">
        <f>VLOOKUP(G2486,Spectrum.Pricing.Table!$C$7:$H$11,3,0)</f>
        <v>#N/A</v>
      </c>
      <c r="I2486" s="28" t="e">
        <f>VLOOKUP(G2486,Spectrum.Pricing.Table!$C$7:$H$11,4,0)</f>
        <v>#N/A</v>
      </c>
      <c r="J2486" s="26">
        <v>70</v>
      </c>
      <c r="K2486" s="24" t="e">
        <f t="shared" si="77"/>
        <v>#N/A</v>
      </c>
    </row>
    <row r="2487" spans="1:11" x14ac:dyDescent="0.3">
      <c r="A2487" s="1">
        <v>47117</v>
      </c>
      <c r="B2487" t="s">
        <v>4146</v>
      </c>
      <c r="C2487" t="s">
        <v>107</v>
      </c>
      <c r="D2487" s="3">
        <v>30617</v>
      </c>
      <c r="E2487" s="26">
        <v>375.46</v>
      </c>
      <c r="F2487" s="26">
        <f t="shared" si="76"/>
        <v>81.545304426570084</v>
      </c>
      <c r="G2487" s="21">
        <f>IF(F2487&lt;=86,Spectrum.Pricing.Table!$C$8, IF(F2487&lt;=499,Spectrum.Pricing.Table!$C$9,IF(F2487&lt;=999,Spectrum.Pricing.Table!$C$10,IF(F2487&gt;1000,Spectrum.Pricing.Table!$C$11))))</f>
        <v>0</v>
      </c>
      <c r="H2487" s="22" t="e">
        <f>VLOOKUP(G2487,Spectrum.Pricing.Table!$C$7:$H$11,3,0)</f>
        <v>#N/A</v>
      </c>
      <c r="I2487" s="28" t="e">
        <f>VLOOKUP(G2487,Spectrum.Pricing.Table!$C$7:$H$11,4,0)</f>
        <v>#N/A</v>
      </c>
      <c r="J2487" s="26">
        <v>70</v>
      </c>
      <c r="K2487" s="24" t="e">
        <f t="shared" si="77"/>
        <v>#N/A</v>
      </c>
    </row>
    <row r="2488" spans="1:11" x14ac:dyDescent="0.3">
      <c r="A2488" s="1">
        <v>47119</v>
      </c>
      <c r="B2488" t="s">
        <v>4147</v>
      </c>
      <c r="C2488" t="s">
        <v>4148</v>
      </c>
      <c r="D2488" s="3">
        <v>80956</v>
      </c>
      <c r="E2488" s="26">
        <v>613.14</v>
      </c>
      <c r="F2488" s="26">
        <f t="shared" si="76"/>
        <v>132.03509802002804</v>
      </c>
      <c r="G2488" s="21">
        <f>IF(F2488&lt;=86,Spectrum.Pricing.Table!$C$8, IF(F2488&lt;=499,Spectrum.Pricing.Table!$C$9,IF(F2488&lt;=999,Spectrum.Pricing.Table!$C$10,IF(F2488&gt;1000,Spectrum.Pricing.Table!$C$11))))</f>
        <v>0</v>
      </c>
      <c r="H2488" s="22" t="e">
        <f>VLOOKUP(G2488,Spectrum.Pricing.Table!$C$7:$H$11,3,0)</f>
        <v>#N/A</v>
      </c>
      <c r="I2488" s="28" t="e">
        <f>VLOOKUP(G2488,Spectrum.Pricing.Table!$C$7:$H$11,4,0)</f>
        <v>#N/A</v>
      </c>
      <c r="J2488" s="26">
        <v>70</v>
      </c>
      <c r="K2488" s="24" t="e">
        <f t="shared" si="77"/>
        <v>#N/A</v>
      </c>
    </row>
    <row r="2489" spans="1:11" x14ac:dyDescent="0.3">
      <c r="A2489" s="1">
        <v>47107</v>
      </c>
      <c r="B2489" t="s">
        <v>4139</v>
      </c>
      <c r="C2489" t="s">
        <v>4140</v>
      </c>
      <c r="D2489" s="3">
        <v>52266</v>
      </c>
      <c r="E2489" s="26">
        <v>430.12</v>
      </c>
      <c r="F2489" s="26">
        <f t="shared" si="76"/>
        <v>121.51492606714405</v>
      </c>
      <c r="G2489" s="21">
        <f>IF(F2489&lt;=86,Spectrum.Pricing.Table!$C$8, IF(F2489&lt;=499,Spectrum.Pricing.Table!$C$9,IF(F2489&lt;=999,Spectrum.Pricing.Table!$C$10,IF(F2489&gt;1000,Spectrum.Pricing.Table!$C$11))))</f>
        <v>0</v>
      </c>
      <c r="H2489" s="22" t="e">
        <f>VLOOKUP(G2489,Spectrum.Pricing.Table!$C$7:$H$11,3,0)</f>
        <v>#N/A</v>
      </c>
      <c r="I2489" s="28" t="e">
        <f>VLOOKUP(G2489,Spectrum.Pricing.Table!$C$7:$H$11,4,0)</f>
        <v>#N/A</v>
      </c>
      <c r="J2489" s="26">
        <v>70</v>
      </c>
      <c r="K2489" s="24" t="e">
        <f t="shared" si="77"/>
        <v>#N/A</v>
      </c>
    </row>
    <row r="2490" spans="1:11" x14ac:dyDescent="0.3">
      <c r="A2490" s="1">
        <v>47109</v>
      </c>
      <c r="B2490" t="s">
        <v>4141</v>
      </c>
      <c r="C2490" t="s">
        <v>4142</v>
      </c>
      <c r="D2490" s="3">
        <v>26075</v>
      </c>
      <c r="E2490" s="26">
        <v>562.86</v>
      </c>
      <c r="F2490" s="26">
        <f t="shared" si="76"/>
        <v>46.325906975091499</v>
      </c>
      <c r="G2490" s="21">
        <f>IF(F2490&lt;=86,Spectrum.Pricing.Table!$C$8, IF(F2490&lt;=499,Spectrum.Pricing.Table!$C$9,IF(F2490&lt;=999,Spectrum.Pricing.Table!$C$10,IF(F2490&gt;1000,Spectrum.Pricing.Table!$C$11))))</f>
        <v>0</v>
      </c>
      <c r="H2490" s="22" t="e">
        <f>VLOOKUP(G2490,Spectrum.Pricing.Table!$C$7:$H$11,3,0)</f>
        <v>#N/A</v>
      </c>
      <c r="I2490" s="28" t="e">
        <f>VLOOKUP(G2490,Spectrum.Pricing.Table!$C$7:$H$11,4,0)</f>
        <v>#N/A</v>
      </c>
      <c r="J2490" s="26">
        <v>70</v>
      </c>
      <c r="K2490" s="24" t="e">
        <f t="shared" si="77"/>
        <v>#N/A</v>
      </c>
    </row>
    <row r="2491" spans="1:11" x14ac:dyDescent="0.3">
      <c r="A2491" s="1">
        <v>47121</v>
      </c>
      <c r="B2491" t="s">
        <v>4149</v>
      </c>
      <c r="C2491" t="s">
        <v>3543</v>
      </c>
      <c r="D2491" s="3">
        <v>11753</v>
      </c>
      <c r="E2491" s="26">
        <v>195.12</v>
      </c>
      <c r="F2491" s="26">
        <f t="shared" si="76"/>
        <v>60.23472734727347</v>
      </c>
      <c r="G2491" s="21">
        <f>IF(F2491&lt;=86,Spectrum.Pricing.Table!$C$8, IF(F2491&lt;=499,Spectrum.Pricing.Table!$C$9,IF(F2491&lt;=999,Spectrum.Pricing.Table!$C$10,IF(F2491&gt;1000,Spectrum.Pricing.Table!$C$11))))</f>
        <v>0</v>
      </c>
      <c r="H2491" s="22" t="e">
        <f>VLOOKUP(G2491,Spectrum.Pricing.Table!$C$7:$H$11,3,0)</f>
        <v>#N/A</v>
      </c>
      <c r="I2491" s="28" t="e">
        <f>VLOOKUP(G2491,Spectrum.Pricing.Table!$C$7:$H$11,4,0)</f>
        <v>#N/A</v>
      </c>
      <c r="J2491" s="26">
        <v>70</v>
      </c>
      <c r="K2491" s="24" t="e">
        <f t="shared" si="77"/>
        <v>#N/A</v>
      </c>
    </row>
    <row r="2492" spans="1:11" x14ac:dyDescent="0.3">
      <c r="A2492" s="1">
        <v>47123</v>
      </c>
      <c r="B2492" t="s">
        <v>4150</v>
      </c>
      <c r="C2492" t="s">
        <v>112</v>
      </c>
      <c r="D2492" s="3">
        <v>44519</v>
      </c>
      <c r="E2492" s="26">
        <v>635.55999999999995</v>
      </c>
      <c r="F2492" s="26">
        <f t="shared" si="76"/>
        <v>70.046887784001513</v>
      </c>
      <c r="G2492" s="21">
        <f>IF(F2492&lt;=86,Spectrum.Pricing.Table!$C$8, IF(F2492&lt;=499,Spectrum.Pricing.Table!$C$9,IF(F2492&lt;=999,Spectrum.Pricing.Table!$C$10,IF(F2492&gt;1000,Spectrum.Pricing.Table!$C$11))))</f>
        <v>0</v>
      </c>
      <c r="H2492" s="22" t="e">
        <f>VLOOKUP(G2492,Spectrum.Pricing.Table!$C$7:$H$11,3,0)</f>
        <v>#N/A</v>
      </c>
      <c r="I2492" s="28" t="e">
        <f>VLOOKUP(G2492,Spectrum.Pricing.Table!$C$7:$H$11,4,0)</f>
        <v>#N/A</v>
      </c>
      <c r="J2492" s="26">
        <v>70</v>
      </c>
      <c r="K2492" s="24" t="e">
        <f t="shared" si="77"/>
        <v>#N/A</v>
      </c>
    </row>
    <row r="2493" spans="1:11" x14ac:dyDescent="0.3">
      <c r="A2493" s="1">
        <v>47125</v>
      </c>
      <c r="B2493" t="s">
        <v>4151</v>
      </c>
      <c r="C2493" t="s">
        <v>114</v>
      </c>
      <c r="D2493" s="3">
        <v>172331</v>
      </c>
      <c r="E2493" s="26">
        <v>539.17999999999995</v>
      </c>
      <c r="F2493" s="26">
        <f t="shared" si="76"/>
        <v>319.61682554990915</v>
      </c>
      <c r="G2493" s="21">
        <f>IF(F2493&lt;=86,Spectrum.Pricing.Table!$C$8, IF(F2493&lt;=499,Spectrum.Pricing.Table!$C$9,IF(F2493&lt;=999,Spectrum.Pricing.Table!$C$10,IF(F2493&gt;1000,Spectrum.Pricing.Table!$C$11))))</f>
        <v>0</v>
      </c>
      <c r="H2493" s="22" t="e">
        <f>VLOOKUP(G2493,Spectrum.Pricing.Table!$C$7:$H$11,3,0)</f>
        <v>#N/A</v>
      </c>
      <c r="I2493" s="28" t="e">
        <f>VLOOKUP(G2493,Spectrum.Pricing.Table!$C$7:$H$11,4,0)</f>
        <v>#N/A</v>
      </c>
      <c r="J2493" s="26">
        <v>70</v>
      </c>
      <c r="K2493" s="24" t="e">
        <f t="shared" si="77"/>
        <v>#N/A</v>
      </c>
    </row>
    <row r="2494" spans="1:11" x14ac:dyDescent="0.3">
      <c r="A2494" s="1">
        <v>47127</v>
      </c>
      <c r="B2494" t="s">
        <v>4152</v>
      </c>
      <c r="C2494" t="s">
        <v>3317</v>
      </c>
      <c r="D2494" s="3">
        <v>6362</v>
      </c>
      <c r="E2494" s="26">
        <v>129.22</v>
      </c>
      <c r="F2494" s="26">
        <f t="shared" si="76"/>
        <v>49.233864726822475</v>
      </c>
      <c r="G2494" s="21">
        <f>IF(F2494&lt;=86,Spectrum.Pricing.Table!$C$8, IF(F2494&lt;=499,Spectrum.Pricing.Table!$C$9,IF(F2494&lt;=999,Spectrum.Pricing.Table!$C$10,IF(F2494&gt;1000,Spectrum.Pricing.Table!$C$11))))</f>
        <v>0</v>
      </c>
      <c r="H2494" s="22" t="e">
        <f>VLOOKUP(G2494,Spectrum.Pricing.Table!$C$7:$H$11,3,0)</f>
        <v>#N/A</v>
      </c>
      <c r="I2494" s="28" t="e">
        <f>VLOOKUP(G2494,Spectrum.Pricing.Table!$C$7:$H$11,4,0)</f>
        <v>#N/A</v>
      </c>
      <c r="J2494" s="26">
        <v>70</v>
      </c>
      <c r="K2494" s="24" t="e">
        <f t="shared" si="77"/>
        <v>#N/A</v>
      </c>
    </row>
    <row r="2495" spans="1:11" x14ac:dyDescent="0.3">
      <c r="A2495" s="1">
        <v>47129</v>
      </c>
      <c r="B2495" t="s">
        <v>4153</v>
      </c>
      <c r="C2495" t="s">
        <v>116</v>
      </c>
      <c r="D2495" s="3">
        <v>21987</v>
      </c>
      <c r="E2495" s="26">
        <v>522.17999999999995</v>
      </c>
      <c r="F2495" s="26">
        <f t="shared" si="76"/>
        <v>42.106170286108245</v>
      </c>
      <c r="G2495" s="21">
        <f>IF(F2495&lt;=86,Spectrum.Pricing.Table!$C$8, IF(F2495&lt;=499,Spectrum.Pricing.Table!$C$9,IF(F2495&lt;=999,Spectrum.Pricing.Table!$C$10,IF(F2495&gt;1000,Spectrum.Pricing.Table!$C$11))))</f>
        <v>0</v>
      </c>
      <c r="H2495" s="22" t="e">
        <f>VLOOKUP(G2495,Spectrum.Pricing.Table!$C$7:$H$11,3,0)</f>
        <v>#N/A</v>
      </c>
      <c r="I2495" s="28" t="e">
        <f>VLOOKUP(G2495,Spectrum.Pricing.Table!$C$7:$H$11,4,0)</f>
        <v>#N/A</v>
      </c>
      <c r="J2495" s="26">
        <v>70</v>
      </c>
      <c r="K2495" s="24" t="e">
        <f t="shared" si="77"/>
        <v>#N/A</v>
      </c>
    </row>
    <row r="2496" spans="1:11" x14ac:dyDescent="0.3">
      <c r="A2496" s="1">
        <v>47131</v>
      </c>
      <c r="B2496" t="s">
        <v>4154</v>
      </c>
      <c r="C2496" t="s">
        <v>4155</v>
      </c>
      <c r="D2496" s="3">
        <v>31807</v>
      </c>
      <c r="E2496" s="26">
        <v>544.73</v>
      </c>
      <c r="F2496" s="26">
        <f t="shared" si="76"/>
        <v>58.390395241679364</v>
      </c>
      <c r="G2496" s="21">
        <f>IF(F2496&lt;=86,Spectrum.Pricing.Table!$C$8, IF(F2496&lt;=499,Spectrum.Pricing.Table!$C$9,IF(F2496&lt;=999,Spectrum.Pricing.Table!$C$10,IF(F2496&gt;1000,Spectrum.Pricing.Table!$C$11))))</f>
        <v>0</v>
      </c>
      <c r="H2496" s="22" t="e">
        <f>VLOOKUP(G2496,Spectrum.Pricing.Table!$C$7:$H$11,3,0)</f>
        <v>#N/A</v>
      </c>
      <c r="I2496" s="28" t="e">
        <f>VLOOKUP(G2496,Spectrum.Pricing.Table!$C$7:$H$11,4,0)</f>
        <v>#N/A</v>
      </c>
      <c r="J2496" s="26">
        <v>70</v>
      </c>
      <c r="K2496" s="24" t="e">
        <f t="shared" si="77"/>
        <v>#N/A</v>
      </c>
    </row>
    <row r="2497" spans="1:11" x14ac:dyDescent="0.3">
      <c r="A2497" s="1">
        <v>47133</v>
      </c>
      <c r="B2497" t="s">
        <v>4156</v>
      </c>
      <c r="C2497" t="s">
        <v>4157</v>
      </c>
      <c r="D2497" s="3">
        <v>22083</v>
      </c>
      <c r="E2497" s="26">
        <v>433.48</v>
      </c>
      <c r="F2497" s="26">
        <f t="shared" si="76"/>
        <v>50.943526806311709</v>
      </c>
      <c r="G2497" s="21">
        <f>IF(F2497&lt;=86,Spectrum.Pricing.Table!$C$8, IF(F2497&lt;=499,Spectrum.Pricing.Table!$C$9,IF(F2497&lt;=999,Spectrum.Pricing.Table!$C$10,IF(F2497&gt;1000,Spectrum.Pricing.Table!$C$11))))</f>
        <v>0</v>
      </c>
      <c r="H2497" s="22" t="e">
        <f>VLOOKUP(G2497,Spectrum.Pricing.Table!$C$7:$H$11,3,0)</f>
        <v>#N/A</v>
      </c>
      <c r="I2497" s="28" t="e">
        <f>VLOOKUP(G2497,Spectrum.Pricing.Table!$C$7:$H$11,4,0)</f>
        <v>#N/A</v>
      </c>
      <c r="J2497" s="26">
        <v>70</v>
      </c>
      <c r="K2497" s="24" t="e">
        <f t="shared" si="77"/>
        <v>#N/A</v>
      </c>
    </row>
    <row r="2498" spans="1:11" x14ac:dyDescent="0.3">
      <c r="A2498" s="1">
        <v>47135</v>
      </c>
      <c r="B2498" t="s">
        <v>4158</v>
      </c>
      <c r="C2498" t="s">
        <v>118</v>
      </c>
      <c r="D2498" s="3">
        <v>7915</v>
      </c>
      <c r="E2498" s="26">
        <v>414.73</v>
      </c>
      <c r="F2498" s="26">
        <f t="shared" ref="F2498:F2561" si="78">D2498/E2498</f>
        <v>19.084705712150072</v>
      </c>
      <c r="G2498" s="21">
        <f>IF(F2498&lt;=86,Spectrum.Pricing.Table!$C$8, IF(F2498&lt;=499,Spectrum.Pricing.Table!$C$9,IF(F2498&lt;=999,Spectrum.Pricing.Table!$C$10,IF(F2498&gt;1000,Spectrum.Pricing.Table!$C$11))))</f>
        <v>0</v>
      </c>
      <c r="H2498" s="22" t="e">
        <f>VLOOKUP(G2498,Spectrum.Pricing.Table!$C$7:$H$11,3,0)</f>
        <v>#N/A</v>
      </c>
      <c r="I2498" s="28" t="e">
        <f>VLOOKUP(G2498,Spectrum.Pricing.Table!$C$7:$H$11,4,0)</f>
        <v>#N/A</v>
      </c>
      <c r="J2498" s="26">
        <v>70</v>
      </c>
      <c r="K2498" s="24" t="e">
        <f t="shared" ref="K2498:K2561" si="79">D2498*I2498*J2498</f>
        <v>#N/A</v>
      </c>
    </row>
    <row r="2499" spans="1:11" x14ac:dyDescent="0.3">
      <c r="A2499" s="1">
        <v>47137</v>
      </c>
      <c r="B2499" t="s">
        <v>4159</v>
      </c>
      <c r="C2499" t="s">
        <v>4160</v>
      </c>
      <c r="D2499" s="3">
        <v>5077</v>
      </c>
      <c r="E2499" s="26">
        <v>162.97999999999999</v>
      </c>
      <c r="F2499" s="26">
        <f t="shared" si="78"/>
        <v>31.151061479936189</v>
      </c>
      <c r="G2499" s="21">
        <f>IF(F2499&lt;=86,Spectrum.Pricing.Table!$C$8, IF(F2499&lt;=499,Spectrum.Pricing.Table!$C$9,IF(F2499&lt;=999,Spectrum.Pricing.Table!$C$10,IF(F2499&gt;1000,Spectrum.Pricing.Table!$C$11))))</f>
        <v>0</v>
      </c>
      <c r="H2499" s="22" t="e">
        <f>VLOOKUP(G2499,Spectrum.Pricing.Table!$C$7:$H$11,3,0)</f>
        <v>#N/A</v>
      </c>
      <c r="I2499" s="28" t="e">
        <f>VLOOKUP(G2499,Spectrum.Pricing.Table!$C$7:$H$11,4,0)</f>
        <v>#N/A</v>
      </c>
      <c r="J2499" s="26">
        <v>70</v>
      </c>
      <c r="K2499" s="24" t="e">
        <f t="shared" si="79"/>
        <v>#N/A</v>
      </c>
    </row>
    <row r="2500" spans="1:11" x14ac:dyDescent="0.3">
      <c r="A2500" s="1">
        <v>47139</v>
      </c>
      <c r="B2500" t="s">
        <v>4161</v>
      </c>
      <c r="C2500" t="s">
        <v>342</v>
      </c>
      <c r="D2500" s="3">
        <v>16825</v>
      </c>
      <c r="E2500" s="26">
        <v>434.68</v>
      </c>
      <c r="F2500" s="26">
        <f t="shared" si="78"/>
        <v>38.706634765804729</v>
      </c>
      <c r="G2500" s="21">
        <f>IF(F2500&lt;=86,Spectrum.Pricing.Table!$C$8, IF(F2500&lt;=499,Spectrum.Pricing.Table!$C$9,IF(F2500&lt;=999,Spectrum.Pricing.Table!$C$10,IF(F2500&gt;1000,Spectrum.Pricing.Table!$C$11))))</f>
        <v>0</v>
      </c>
      <c r="H2500" s="22" t="e">
        <f>VLOOKUP(G2500,Spectrum.Pricing.Table!$C$7:$H$11,3,0)</f>
        <v>#N/A</v>
      </c>
      <c r="I2500" s="28" t="e">
        <f>VLOOKUP(G2500,Spectrum.Pricing.Table!$C$7:$H$11,4,0)</f>
        <v>#N/A</v>
      </c>
      <c r="J2500" s="26">
        <v>70</v>
      </c>
      <c r="K2500" s="24" t="e">
        <f t="shared" si="79"/>
        <v>#N/A</v>
      </c>
    </row>
    <row r="2501" spans="1:11" x14ac:dyDescent="0.3">
      <c r="A2501" s="1">
        <v>47141</v>
      </c>
      <c r="B2501" t="s">
        <v>4162</v>
      </c>
      <c r="C2501" t="s">
        <v>745</v>
      </c>
      <c r="D2501" s="3">
        <v>72321</v>
      </c>
      <c r="E2501" s="26">
        <v>401.1</v>
      </c>
      <c r="F2501" s="26">
        <f t="shared" si="78"/>
        <v>180.30665669409123</v>
      </c>
      <c r="G2501" s="21">
        <f>IF(F2501&lt;=86,Spectrum.Pricing.Table!$C$8, IF(F2501&lt;=499,Spectrum.Pricing.Table!$C$9,IF(F2501&lt;=999,Spectrum.Pricing.Table!$C$10,IF(F2501&gt;1000,Spectrum.Pricing.Table!$C$11))))</f>
        <v>0</v>
      </c>
      <c r="H2501" s="22" t="e">
        <f>VLOOKUP(G2501,Spectrum.Pricing.Table!$C$7:$H$11,3,0)</f>
        <v>#N/A</v>
      </c>
      <c r="I2501" s="28" t="e">
        <f>VLOOKUP(G2501,Spectrum.Pricing.Table!$C$7:$H$11,4,0)</f>
        <v>#N/A</v>
      </c>
      <c r="J2501" s="26">
        <v>70</v>
      </c>
      <c r="K2501" s="24" t="e">
        <f t="shared" si="79"/>
        <v>#N/A</v>
      </c>
    </row>
    <row r="2502" spans="1:11" x14ac:dyDescent="0.3">
      <c r="A2502" s="1">
        <v>47143</v>
      </c>
      <c r="B2502" t="s">
        <v>4163</v>
      </c>
      <c r="C2502" t="s">
        <v>4164</v>
      </c>
      <c r="D2502" s="3">
        <v>31809</v>
      </c>
      <c r="E2502" s="26">
        <v>315.38</v>
      </c>
      <c r="F2502" s="26">
        <f t="shared" si="78"/>
        <v>100.85928086752489</v>
      </c>
      <c r="G2502" s="21">
        <f>IF(F2502&lt;=86,Spectrum.Pricing.Table!$C$8, IF(F2502&lt;=499,Spectrum.Pricing.Table!$C$9,IF(F2502&lt;=999,Spectrum.Pricing.Table!$C$10,IF(F2502&gt;1000,Spectrum.Pricing.Table!$C$11))))</f>
        <v>0</v>
      </c>
      <c r="H2502" s="22" t="e">
        <f>VLOOKUP(G2502,Spectrum.Pricing.Table!$C$7:$H$11,3,0)</f>
        <v>#N/A</v>
      </c>
      <c r="I2502" s="28" t="e">
        <f>VLOOKUP(G2502,Spectrum.Pricing.Table!$C$7:$H$11,4,0)</f>
        <v>#N/A</v>
      </c>
      <c r="J2502" s="26">
        <v>70</v>
      </c>
      <c r="K2502" s="24" t="e">
        <f t="shared" si="79"/>
        <v>#N/A</v>
      </c>
    </row>
    <row r="2503" spans="1:11" x14ac:dyDescent="0.3">
      <c r="A2503" s="1">
        <v>47145</v>
      </c>
      <c r="B2503" t="s">
        <v>4165</v>
      </c>
      <c r="C2503" t="s">
        <v>4166</v>
      </c>
      <c r="D2503" s="3">
        <v>54181</v>
      </c>
      <c r="E2503" s="26">
        <v>360.71</v>
      </c>
      <c r="F2503" s="26">
        <f t="shared" si="78"/>
        <v>150.20653710737159</v>
      </c>
      <c r="G2503" s="21">
        <f>IF(F2503&lt;=86,Spectrum.Pricing.Table!$C$8, IF(F2503&lt;=499,Spectrum.Pricing.Table!$C$9,IF(F2503&lt;=999,Spectrum.Pricing.Table!$C$10,IF(F2503&gt;1000,Spectrum.Pricing.Table!$C$11))))</f>
        <v>0</v>
      </c>
      <c r="H2503" s="22" t="e">
        <f>VLOOKUP(G2503,Spectrum.Pricing.Table!$C$7:$H$11,3,0)</f>
        <v>#N/A</v>
      </c>
      <c r="I2503" s="28" t="e">
        <f>VLOOKUP(G2503,Spectrum.Pricing.Table!$C$7:$H$11,4,0)</f>
        <v>#N/A</v>
      </c>
      <c r="J2503" s="26">
        <v>70</v>
      </c>
      <c r="K2503" s="24" t="e">
        <f t="shared" si="79"/>
        <v>#N/A</v>
      </c>
    </row>
    <row r="2504" spans="1:11" x14ac:dyDescent="0.3">
      <c r="A2504" s="1">
        <v>47147</v>
      </c>
      <c r="B2504" t="s">
        <v>4167</v>
      </c>
      <c r="C2504" t="s">
        <v>1901</v>
      </c>
      <c r="D2504" s="3">
        <v>66283</v>
      </c>
      <c r="E2504" s="26">
        <v>476.29</v>
      </c>
      <c r="F2504" s="26">
        <f t="shared" si="78"/>
        <v>139.16521447017573</v>
      </c>
      <c r="G2504" s="21">
        <f>IF(F2504&lt;=86,Spectrum.Pricing.Table!$C$8, IF(F2504&lt;=499,Spectrum.Pricing.Table!$C$9,IF(F2504&lt;=999,Spectrum.Pricing.Table!$C$10,IF(F2504&gt;1000,Spectrum.Pricing.Table!$C$11))))</f>
        <v>0</v>
      </c>
      <c r="H2504" s="22" t="e">
        <f>VLOOKUP(G2504,Spectrum.Pricing.Table!$C$7:$H$11,3,0)</f>
        <v>#N/A</v>
      </c>
      <c r="I2504" s="28" t="e">
        <f>VLOOKUP(G2504,Spectrum.Pricing.Table!$C$7:$H$11,4,0)</f>
        <v>#N/A</v>
      </c>
      <c r="J2504" s="26">
        <v>70</v>
      </c>
      <c r="K2504" s="24" t="e">
        <f t="shared" si="79"/>
        <v>#N/A</v>
      </c>
    </row>
    <row r="2505" spans="1:11" x14ac:dyDescent="0.3">
      <c r="A2505" s="1">
        <v>47149</v>
      </c>
      <c r="B2505" t="s">
        <v>4168</v>
      </c>
      <c r="C2505" t="s">
        <v>3347</v>
      </c>
      <c r="D2505" s="3">
        <v>262604</v>
      </c>
      <c r="E2505" s="26">
        <v>619.36</v>
      </c>
      <c r="F2505" s="26">
        <f t="shared" si="78"/>
        <v>423.99250839576337</v>
      </c>
      <c r="G2505" s="21">
        <f>IF(F2505&lt;=86,Spectrum.Pricing.Table!$C$8, IF(F2505&lt;=499,Spectrum.Pricing.Table!$C$9,IF(F2505&lt;=999,Spectrum.Pricing.Table!$C$10,IF(F2505&gt;1000,Spectrum.Pricing.Table!$C$11))))</f>
        <v>0</v>
      </c>
      <c r="H2505" s="22" t="e">
        <f>VLOOKUP(G2505,Spectrum.Pricing.Table!$C$7:$H$11,3,0)</f>
        <v>#N/A</v>
      </c>
      <c r="I2505" s="28" t="e">
        <f>VLOOKUP(G2505,Spectrum.Pricing.Table!$C$7:$H$11,4,0)</f>
        <v>#N/A</v>
      </c>
      <c r="J2505" s="26">
        <v>70</v>
      </c>
      <c r="K2505" s="24" t="e">
        <f t="shared" si="79"/>
        <v>#N/A</v>
      </c>
    </row>
    <row r="2506" spans="1:11" x14ac:dyDescent="0.3">
      <c r="A2506" s="1">
        <v>47151</v>
      </c>
      <c r="B2506" t="s">
        <v>4169</v>
      </c>
      <c r="C2506" t="s">
        <v>355</v>
      </c>
      <c r="D2506" s="3">
        <v>22228</v>
      </c>
      <c r="E2506" s="26">
        <v>532.29999999999995</v>
      </c>
      <c r="F2506" s="26">
        <f t="shared" si="78"/>
        <v>41.758406913394708</v>
      </c>
      <c r="G2506" s="21">
        <f>IF(F2506&lt;=86,Spectrum.Pricing.Table!$C$8, IF(F2506&lt;=499,Spectrum.Pricing.Table!$C$9,IF(F2506&lt;=999,Spectrum.Pricing.Table!$C$10,IF(F2506&gt;1000,Spectrum.Pricing.Table!$C$11))))</f>
        <v>0</v>
      </c>
      <c r="H2506" s="22" t="e">
        <f>VLOOKUP(G2506,Spectrum.Pricing.Table!$C$7:$H$11,3,0)</f>
        <v>#N/A</v>
      </c>
      <c r="I2506" s="28" t="e">
        <f>VLOOKUP(G2506,Spectrum.Pricing.Table!$C$7:$H$11,4,0)</f>
        <v>#N/A</v>
      </c>
      <c r="J2506" s="26">
        <v>70</v>
      </c>
      <c r="K2506" s="24" t="e">
        <f t="shared" si="79"/>
        <v>#N/A</v>
      </c>
    </row>
    <row r="2507" spans="1:11" x14ac:dyDescent="0.3">
      <c r="A2507" s="1">
        <v>47153</v>
      </c>
      <c r="B2507" t="s">
        <v>4170</v>
      </c>
      <c r="C2507" t="s">
        <v>4171</v>
      </c>
      <c r="D2507" s="3">
        <v>14112</v>
      </c>
      <c r="E2507" s="26">
        <v>265.86</v>
      </c>
      <c r="F2507" s="26">
        <f t="shared" si="78"/>
        <v>53.080568720379141</v>
      </c>
      <c r="G2507" s="21">
        <f>IF(F2507&lt;=86,Spectrum.Pricing.Table!$C$8, IF(F2507&lt;=499,Spectrum.Pricing.Table!$C$9,IF(F2507&lt;=999,Spectrum.Pricing.Table!$C$10,IF(F2507&gt;1000,Spectrum.Pricing.Table!$C$11))))</f>
        <v>0</v>
      </c>
      <c r="H2507" s="22" t="e">
        <f>VLOOKUP(G2507,Spectrum.Pricing.Table!$C$7:$H$11,3,0)</f>
        <v>#N/A</v>
      </c>
      <c r="I2507" s="28" t="e">
        <f>VLOOKUP(G2507,Spectrum.Pricing.Table!$C$7:$H$11,4,0)</f>
        <v>#N/A</v>
      </c>
      <c r="J2507" s="26">
        <v>70</v>
      </c>
      <c r="K2507" s="24" t="e">
        <f t="shared" si="79"/>
        <v>#N/A</v>
      </c>
    </row>
    <row r="2508" spans="1:11" x14ac:dyDescent="0.3">
      <c r="A2508" s="1">
        <v>47155</v>
      </c>
      <c r="B2508" t="s">
        <v>4172</v>
      </c>
      <c r="C2508" t="s">
        <v>361</v>
      </c>
      <c r="D2508" s="3">
        <v>89889</v>
      </c>
      <c r="E2508" s="26">
        <v>592.5</v>
      </c>
      <c r="F2508" s="26">
        <f t="shared" si="78"/>
        <v>151.71139240506329</v>
      </c>
      <c r="G2508" s="21">
        <f>IF(F2508&lt;=86,Spectrum.Pricing.Table!$C$8, IF(F2508&lt;=499,Spectrum.Pricing.Table!$C$9,IF(F2508&lt;=999,Spectrum.Pricing.Table!$C$10,IF(F2508&gt;1000,Spectrum.Pricing.Table!$C$11))))</f>
        <v>0</v>
      </c>
      <c r="H2508" s="22" t="e">
        <f>VLOOKUP(G2508,Spectrum.Pricing.Table!$C$7:$H$11,3,0)</f>
        <v>#N/A</v>
      </c>
      <c r="I2508" s="28" t="e">
        <f>VLOOKUP(G2508,Spectrum.Pricing.Table!$C$7:$H$11,4,0)</f>
        <v>#N/A</v>
      </c>
      <c r="J2508" s="26">
        <v>70</v>
      </c>
      <c r="K2508" s="24" t="e">
        <f t="shared" si="79"/>
        <v>#N/A</v>
      </c>
    </row>
    <row r="2509" spans="1:11" x14ac:dyDescent="0.3">
      <c r="A2509" s="1">
        <v>47157</v>
      </c>
      <c r="B2509" t="s">
        <v>4173</v>
      </c>
      <c r="C2509" t="s">
        <v>130</v>
      </c>
      <c r="D2509" s="3">
        <v>927644</v>
      </c>
      <c r="E2509" s="26">
        <v>763.17</v>
      </c>
      <c r="F2509" s="26">
        <f t="shared" si="78"/>
        <v>1215.5142366707287</v>
      </c>
      <c r="G2509" s="21">
        <f>IF(F2509&lt;=86,Spectrum.Pricing.Table!$C$8, IF(F2509&lt;=499,Spectrum.Pricing.Table!$C$9,IF(F2509&lt;=999,Spectrum.Pricing.Table!$C$10,IF(F2509&gt;1000,Spectrum.Pricing.Table!$C$11))))</f>
        <v>0</v>
      </c>
      <c r="H2509" s="22" t="e">
        <f>VLOOKUP(G2509,Spectrum.Pricing.Table!$C$7:$H$11,3,0)</f>
        <v>#N/A</v>
      </c>
      <c r="I2509" s="28" t="e">
        <f>VLOOKUP(G2509,Spectrum.Pricing.Table!$C$7:$H$11,4,0)</f>
        <v>#N/A</v>
      </c>
      <c r="J2509" s="26">
        <v>70</v>
      </c>
      <c r="K2509" s="24" t="e">
        <f t="shared" si="79"/>
        <v>#N/A</v>
      </c>
    </row>
    <row r="2510" spans="1:11" x14ac:dyDescent="0.3">
      <c r="A2510" s="1">
        <v>47159</v>
      </c>
      <c r="B2510" t="s">
        <v>4174</v>
      </c>
      <c r="C2510" t="s">
        <v>1726</v>
      </c>
      <c r="D2510" s="3">
        <v>19166</v>
      </c>
      <c r="E2510" s="26">
        <v>314.29000000000002</v>
      </c>
      <c r="F2510" s="26">
        <f t="shared" si="78"/>
        <v>60.981895701422246</v>
      </c>
      <c r="G2510" s="21">
        <f>IF(F2510&lt;=86,Spectrum.Pricing.Table!$C$8, IF(F2510&lt;=499,Spectrum.Pricing.Table!$C$9,IF(F2510&lt;=999,Spectrum.Pricing.Table!$C$10,IF(F2510&gt;1000,Spectrum.Pricing.Table!$C$11))))</f>
        <v>0</v>
      </c>
      <c r="H2510" s="22" t="e">
        <f>VLOOKUP(G2510,Spectrum.Pricing.Table!$C$7:$H$11,3,0)</f>
        <v>#N/A</v>
      </c>
      <c r="I2510" s="28" t="e">
        <f>VLOOKUP(G2510,Spectrum.Pricing.Table!$C$7:$H$11,4,0)</f>
        <v>#N/A</v>
      </c>
      <c r="J2510" s="26">
        <v>70</v>
      </c>
      <c r="K2510" s="24" t="e">
        <f t="shared" si="79"/>
        <v>#N/A</v>
      </c>
    </row>
    <row r="2511" spans="1:11" x14ac:dyDescent="0.3">
      <c r="A2511" s="1">
        <v>47161</v>
      </c>
      <c r="B2511" t="s">
        <v>4175</v>
      </c>
      <c r="C2511" t="s">
        <v>987</v>
      </c>
      <c r="D2511" s="3">
        <v>13324</v>
      </c>
      <c r="E2511" s="26">
        <v>459.33</v>
      </c>
      <c r="F2511" s="26">
        <f t="shared" si="78"/>
        <v>29.007467398166895</v>
      </c>
      <c r="G2511" s="21">
        <f>IF(F2511&lt;=86,Spectrum.Pricing.Table!$C$8, IF(F2511&lt;=499,Spectrum.Pricing.Table!$C$9,IF(F2511&lt;=999,Spectrum.Pricing.Table!$C$10,IF(F2511&gt;1000,Spectrum.Pricing.Table!$C$11))))</f>
        <v>0</v>
      </c>
      <c r="H2511" s="22" t="e">
        <f>VLOOKUP(G2511,Spectrum.Pricing.Table!$C$7:$H$11,3,0)</f>
        <v>#N/A</v>
      </c>
      <c r="I2511" s="28" t="e">
        <f>VLOOKUP(G2511,Spectrum.Pricing.Table!$C$7:$H$11,4,0)</f>
        <v>#N/A</v>
      </c>
      <c r="J2511" s="26">
        <v>70</v>
      </c>
      <c r="K2511" s="24" t="e">
        <f t="shared" si="79"/>
        <v>#N/A</v>
      </c>
    </row>
    <row r="2512" spans="1:11" x14ac:dyDescent="0.3">
      <c r="A2512" s="1">
        <v>47163</v>
      </c>
      <c r="B2512" t="s">
        <v>4176</v>
      </c>
      <c r="C2512" t="s">
        <v>1406</v>
      </c>
      <c r="D2512" s="3">
        <v>156823</v>
      </c>
      <c r="E2512" s="26">
        <v>413.36</v>
      </c>
      <c r="F2512" s="26">
        <f t="shared" si="78"/>
        <v>379.38600735436421</v>
      </c>
      <c r="G2512" s="21">
        <f>IF(F2512&lt;=86,Spectrum.Pricing.Table!$C$8, IF(F2512&lt;=499,Spectrum.Pricing.Table!$C$9,IF(F2512&lt;=999,Spectrum.Pricing.Table!$C$10,IF(F2512&gt;1000,Spectrum.Pricing.Table!$C$11))))</f>
        <v>0</v>
      </c>
      <c r="H2512" s="22" t="e">
        <f>VLOOKUP(G2512,Spectrum.Pricing.Table!$C$7:$H$11,3,0)</f>
        <v>#N/A</v>
      </c>
      <c r="I2512" s="28" t="e">
        <f>VLOOKUP(G2512,Spectrum.Pricing.Table!$C$7:$H$11,4,0)</f>
        <v>#N/A</v>
      </c>
      <c r="J2512" s="26">
        <v>70</v>
      </c>
      <c r="K2512" s="24" t="e">
        <f t="shared" si="79"/>
        <v>#N/A</v>
      </c>
    </row>
    <row r="2513" spans="1:11" x14ac:dyDescent="0.3">
      <c r="A2513" s="1">
        <v>47165</v>
      </c>
      <c r="B2513" t="s">
        <v>4177</v>
      </c>
      <c r="C2513" t="s">
        <v>1734</v>
      </c>
      <c r="D2513" s="3">
        <v>160645</v>
      </c>
      <c r="E2513" s="26">
        <v>529.45000000000005</v>
      </c>
      <c r="F2513" s="26">
        <f t="shared" si="78"/>
        <v>303.4186419869676</v>
      </c>
      <c r="G2513" s="21">
        <f>IF(F2513&lt;=86,Spectrum.Pricing.Table!$C$8, IF(F2513&lt;=499,Spectrum.Pricing.Table!$C$9,IF(F2513&lt;=999,Spectrum.Pricing.Table!$C$10,IF(F2513&gt;1000,Spectrum.Pricing.Table!$C$11))))</f>
        <v>0</v>
      </c>
      <c r="H2513" s="22" t="e">
        <f>VLOOKUP(G2513,Spectrum.Pricing.Table!$C$7:$H$11,3,0)</f>
        <v>#N/A</v>
      </c>
      <c r="I2513" s="28" t="e">
        <f>VLOOKUP(G2513,Spectrum.Pricing.Table!$C$7:$H$11,4,0)</f>
        <v>#N/A</v>
      </c>
      <c r="J2513" s="26">
        <v>70</v>
      </c>
      <c r="K2513" s="24" t="e">
        <f t="shared" si="79"/>
        <v>#N/A</v>
      </c>
    </row>
    <row r="2514" spans="1:11" x14ac:dyDescent="0.3">
      <c r="A2514" s="1">
        <v>47167</v>
      </c>
      <c r="B2514" t="s">
        <v>4178</v>
      </c>
      <c r="C2514" t="s">
        <v>1412</v>
      </c>
      <c r="D2514" s="3">
        <v>61081</v>
      </c>
      <c r="E2514" s="26">
        <v>458.37</v>
      </c>
      <c r="F2514" s="26">
        <f t="shared" si="78"/>
        <v>133.25697580557193</v>
      </c>
      <c r="G2514" s="21">
        <f>IF(F2514&lt;=86,Spectrum.Pricing.Table!$C$8, IF(F2514&lt;=499,Spectrum.Pricing.Table!$C$9,IF(F2514&lt;=999,Spectrum.Pricing.Table!$C$10,IF(F2514&gt;1000,Spectrum.Pricing.Table!$C$11))))</f>
        <v>0</v>
      </c>
      <c r="H2514" s="22" t="e">
        <f>VLOOKUP(G2514,Spectrum.Pricing.Table!$C$7:$H$11,3,0)</f>
        <v>#N/A</v>
      </c>
      <c r="I2514" s="28" t="e">
        <f>VLOOKUP(G2514,Spectrum.Pricing.Table!$C$7:$H$11,4,0)</f>
        <v>#N/A</v>
      </c>
      <c r="J2514" s="26">
        <v>70</v>
      </c>
      <c r="K2514" s="24" t="e">
        <f t="shared" si="79"/>
        <v>#N/A</v>
      </c>
    </row>
    <row r="2515" spans="1:11" x14ac:dyDescent="0.3">
      <c r="A2515" s="1">
        <v>47169</v>
      </c>
      <c r="B2515" t="s">
        <v>4179</v>
      </c>
      <c r="C2515" t="s">
        <v>4180</v>
      </c>
      <c r="D2515" s="3">
        <v>7870</v>
      </c>
      <c r="E2515" s="26">
        <v>114.19</v>
      </c>
      <c r="F2515" s="26">
        <f t="shared" si="78"/>
        <v>68.920220684823548</v>
      </c>
      <c r="G2515" s="21">
        <f>IF(F2515&lt;=86,Spectrum.Pricing.Table!$C$8, IF(F2515&lt;=499,Spectrum.Pricing.Table!$C$9,IF(F2515&lt;=999,Spectrum.Pricing.Table!$C$10,IF(F2515&gt;1000,Spectrum.Pricing.Table!$C$11))))</f>
        <v>0</v>
      </c>
      <c r="H2515" s="22" t="e">
        <f>VLOOKUP(G2515,Spectrum.Pricing.Table!$C$7:$H$11,3,0)</f>
        <v>#N/A</v>
      </c>
      <c r="I2515" s="28" t="e">
        <f>VLOOKUP(G2515,Spectrum.Pricing.Table!$C$7:$H$11,4,0)</f>
        <v>#N/A</v>
      </c>
      <c r="J2515" s="26">
        <v>70</v>
      </c>
      <c r="K2515" s="24" t="e">
        <f t="shared" si="79"/>
        <v>#N/A</v>
      </c>
    </row>
    <row r="2516" spans="1:11" x14ac:dyDescent="0.3">
      <c r="A2516" s="1">
        <v>47171</v>
      </c>
      <c r="B2516" t="s">
        <v>4181</v>
      </c>
      <c r="C2516" t="s">
        <v>4182</v>
      </c>
      <c r="D2516" s="3">
        <v>18313</v>
      </c>
      <c r="E2516" s="26">
        <v>186.17</v>
      </c>
      <c r="F2516" s="26">
        <f t="shared" si="78"/>
        <v>98.367083848095831</v>
      </c>
      <c r="G2516" s="21">
        <f>IF(F2516&lt;=86,Spectrum.Pricing.Table!$C$8, IF(F2516&lt;=499,Spectrum.Pricing.Table!$C$9,IF(F2516&lt;=999,Spectrum.Pricing.Table!$C$10,IF(F2516&gt;1000,Spectrum.Pricing.Table!$C$11))))</f>
        <v>0</v>
      </c>
      <c r="H2516" s="22" t="e">
        <f>VLOOKUP(G2516,Spectrum.Pricing.Table!$C$7:$H$11,3,0)</f>
        <v>#N/A</v>
      </c>
      <c r="I2516" s="28" t="e">
        <f>VLOOKUP(G2516,Spectrum.Pricing.Table!$C$7:$H$11,4,0)</f>
        <v>#N/A</v>
      </c>
      <c r="J2516" s="26">
        <v>70</v>
      </c>
      <c r="K2516" s="24" t="e">
        <f t="shared" si="79"/>
        <v>#N/A</v>
      </c>
    </row>
    <row r="2517" spans="1:11" x14ac:dyDescent="0.3">
      <c r="A2517" s="1">
        <v>47173</v>
      </c>
      <c r="B2517" t="s">
        <v>4183</v>
      </c>
      <c r="C2517" t="s">
        <v>367</v>
      </c>
      <c r="D2517" s="3">
        <v>19109</v>
      </c>
      <c r="E2517" s="26">
        <v>223.55</v>
      </c>
      <c r="F2517" s="26">
        <f t="shared" si="78"/>
        <v>85.479758443301264</v>
      </c>
      <c r="G2517" s="21">
        <f>IF(F2517&lt;=86,Spectrum.Pricing.Table!$C$8, IF(F2517&lt;=499,Spectrum.Pricing.Table!$C$9,IF(F2517&lt;=999,Spectrum.Pricing.Table!$C$10,IF(F2517&gt;1000,Spectrum.Pricing.Table!$C$11))))</f>
        <v>0</v>
      </c>
      <c r="H2517" s="22" t="e">
        <f>VLOOKUP(G2517,Spectrum.Pricing.Table!$C$7:$H$11,3,0)</f>
        <v>#N/A</v>
      </c>
      <c r="I2517" s="28" t="e">
        <f>VLOOKUP(G2517,Spectrum.Pricing.Table!$C$7:$H$11,4,0)</f>
        <v>#N/A</v>
      </c>
      <c r="J2517" s="26">
        <v>70</v>
      </c>
      <c r="K2517" s="24" t="e">
        <f t="shared" si="79"/>
        <v>#N/A</v>
      </c>
    </row>
    <row r="2518" spans="1:11" x14ac:dyDescent="0.3">
      <c r="A2518" s="1">
        <v>47175</v>
      </c>
      <c r="B2518" t="s">
        <v>4184</v>
      </c>
      <c r="C2518" t="s">
        <v>369</v>
      </c>
      <c r="D2518" s="3">
        <v>5548</v>
      </c>
      <c r="E2518" s="26">
        <v>273.42</v>
      </c>
      <c r="F2518" s="26">
        <f t="shared" si="78"/>
        <v>20.291127203569598</v>
      </c>
      <c r="G2518" s="21">
        <f>IF(F2518&lt;=86,Spectrum.Pricing.Table!$C$8, IF(F2518&lt;=499,Spectrum.Pricing.Table!$C$9,IF(F2518&lt;=999,Spectrum.Pricing.Table!$C$10,IF(F2518&gt;1000,Spectrum.Pricing.Table!$C$11))))</f>
        <v>0</v>
      </c>
      <c r="H2518" s="22" t="e">
        <f>VLOOKUP(G2518,Spectrum.Pricing.Table!$C$7:$H$11,3,0)</f>
        <v>#N/A</v>
      </c>
      <c r="I2518" s="28" t="e">
        <f>VLOOKUP(G2518,Spectrum.Pricing.Table!$C$7:$H$11,4,0)</f>
        <v>#N/A</v>
      </c>
      <c r="J2518" s="26">
        <v>70</v>
      </c>
      <c r="K2518" s="24" t="e">
        <f t="shared" si="79"/>
        <v>#N/A</v>
      </c>
    </row>
    <row r="2519" spans="1:11" x14ac:dyDescent="0.3">
      <c r="A2519" s="1">
        <v>47177</v>
      </c>
      <c r="B2519" t="s">
        <v>4185</v>
      </c>
      <c r="C2519" t="s">
        <v>1025</v>
      </c>
      <c r="D2519" s="3">
        <v>39839</v>
      </c>
      <c r="E2519" s="26">
        <v>432.68</v>
      </c>
      <c r="F2519" s="26">
        <f t="shared" si="78"/>
        <v>92.074974577054633</v>
      </c>
      <c r="G2519" s="21">
        <f>IF(F2519&lt;=86,Spectrum.Pricing.Table!$C$8, IF(F2519&lt;=499,Spectrum.Pricing.Table!$C$9,IF(F2519&lt;=999,Spectrum.Pricing.Table!$C$10,IF(F2519&gt;1000,Spectrum.Pricing.Table!$C$11))))</f>
        <v>0</v>
      </c>
      <c r="H2519" s="22" t="e">
        <f>VLOOKUP(G2519,Spectrum.Pricing.Table!$C$7:$H$11,3,0)</f>
        <v>#N/A</v>
      </c>
      <c r="I2519" s="28" t="e">
        <f>VLOOKUP(G2519,Spectrum.Pricing.Table!$C$7:$H$11,4,0)</f>
        <v>#N/A</v>
      </c>
      <c r="J2519" s="26">
        <v>70</v>
      </c>
      <c r="K2519" s="24" t="e">
        <f t="shared" si="79"/>
        <v>#N/A</v>
      </c>
    </row>
    <row r="2520" spans="1:11" x14ac:dyDescent="0.3">
      <c r="A2520" s="1">
        <v>47179</v>
      </c>
      <c r="B2520" t="s">
        <v>4186</v>
      </c>
      <c r="C2520" t="s">
        <v>142</v>
      </c>
      <c r="D2520" s="3">
        <v>122979</v>
      </c>
      <c r="E2520" s="26">
        <v>326.45999999999998</v>
      </c>
      <c r="F2520" s="26">
        <f t="shared" si="78"/>
        <v>376.70464988053669</v>
      </c>
      <c r="G2520" s="21">
        <f>IF(F2520&lt;=86,Spectrum.Pricing.Table!$C$8, IF(F2520&lt;=499,Spectrum.Pricing.Table!$C$9,IF(F2520&lt;=999,Spectrum.Pricing.Table!$C$10,IF(F2520&gt;1000,Spectrum.Pricing.Table!$C$11))))</f>
        <v>0</v>
      </c>
      <c r="H2520" s="22" t="e">
        <f>VLOOKUP(G2520,Spectrum.Pricing.Table!$C$7:$H$11,3,0)</f>
        <v>#N/A</v>
      </c>
      <c r="I2520" s="28" t="e">
        <f>VLOOKUP(G2520,Spectrum.Pricing.Table!$C$7:$H$11,4,0)</f>
        <v>#N/A</v>
      </c>
      <c r="J2520" s="26">
        <v>70</v>
      </c>
      <c r="K2520" s="24" t="e">
        <f t="shared" si="79"/>
        <v>#N/A</v>
      </c>
    </row>
    <row r="2521" spans="1:11" x14ac:dyDescent="0.3">
      <c r="A2521" s="1">
        <v>47181</v>
      </c>
      <c r="B2521" t="s">
        <v>4187</v>
      </c>
      <c r="C2521" t="s">
        <v>1028</v>
      </c>
      <c r="D2521" s="3">
        <v>17021</v>
      </c>
      <c r="E2521" s="26">
        <v>734.1</v>
      </c>
      <c r="F2521" s="26">
        <f t="shared" si="78"/>
        <v>23.18621441220542</v>
      </c>
      <c r="G2521" s="21">
        <f>IF(F2521&lt;=86,Spectrum.Pricing.Table!$C$8, IF(F2521&lt;=499,Spectrum.Pricing.Table!$C$9,IF(F2521&lt;=999,Spectrum.Pricing.Table!$C$10,IF(F2521&gt;1000,Spectrum.Pricing.Table!$C$11))))</f>
        <v>0</v>
      </c>
      <c r="H2521" s="22" t="e">
        <f>VLOOKUP(G2521,Spectrum.Pricing.Table!$C$7:$H$11,3,0)</f>
        <v>#N/A</v>
      </c>
      <c r="I2521" s="28" t="e">
        <f>VLOOKUP(G2521,Spectrum.Pricing.Table!$C$7:$H$11,4,0)</f>
        <v>#N/A</v>
      </c>
      <c r="J2521" s="26">
        <v>70</v>
      </c>
      <c r="K2521" s="24" t="e">
        <f t="shared" si="79"/>
        <v>#N/A</v>
      </c>
    </row>
    <row r="2522" spans="1:11" x14ac:dyDescent="0.3">
      <c r="A2522" s="1">
        <v>47183</v>
      </c>
      <c r="B2522" t="s">
        <v>4188</v>
      </c>
      <c r="C2522" t="s">
        <v>4189</v>
      </c>
      <c r="D2522" s="3">
        <v>35021</v>
      </c>
      <c r="E2522" s="26">
        <v>580.36</v>
      </c>
      <c r="F2522" s="26">
        <f t="shared" si="78"/>
        <v>60.343579846991524</v>
      </c>
      <c r="G2522" s="21">
        <f>IF(F2522&lt;=86,Spectrum.Pricing.Table!$C$8, IF(F2522&lt;=499,Spectrum.Pricing.Table!$C$9,IF(F2522&lt;=999,Spectrum.Pricing.Table!$C$10,IF(F2522&gt;1000,Spectrum.Pricing.Table!$C$11))))</f>
        <v>0</v>
      </c>
      <c r="H2522" s="22" t="e">
        <f>VLOOKUP(G2522,Spectrum.Pricing.Table!$C$7:$H$11,3,0)</f>
        <v>#N/A</v>
      </c>
      <c r="I2522" s="28" t="e">
        <f>VLOOKUP(G2522,Spectrum.Pricing.Table!$C$7:$H$11,4,0)</f>
        <v>#N/A</v>
      </c>
      <c r="J2522" s="26">
        <v>70</v>
      </c>
      <c r="K2522" s="24" t="e">
        <f t="shared" si="79"/>
        <v>#N/A</v>
      </c>
    </row>
    <row r="2523" spans="1:11" x14ac:dyDescent="0.3">
      <c r="A2523" s="1">
        <v>47185</v>
      </c>
      <c r="B2523" t="s">
        <v>4190</v>
      </c>
      <c r="C2523" t="s">
        <v>372</v>
      </c>
      <c r="D2523" s="3">
        <v>25841</v>
      </c>
      <c r="E2523" s="26">
        <v>376.67</v>
      </c>
      <c r="F2523" s="26">
        <f t="shared" si="78"/>
        <v>68.603817665330396</v>
      </c>
      <c r="G2523" s="21">
        <f>IF(F2523&lt;=86,Spectrum.Pricing.Table!$C$8, IF(F2523&lt;=499,Spectrum.Pricing.Table!$C$9,IF(F2523&lt;=999,Spectrum.Pricing.Table!$C$10,IF(F2523&gt;1000,Spectrum.Pricing.Table!$C$11))))</f>
        <v>0</v>
      </c>
      <c r="H2523" s="22" t="e">
        <f>VLOOKUP(G2523,Spectrum.Pricing.Table!$C$7:$H$11,3,0)</f>
        <v>#N/A</v>
      </c>
      <c r="I2523" s="28" t="e">
        <f>VLOOKUP(G2523,Spectrum.Pricing.Table!$C$7:$H$11,4,0)</f>
        <v>#N/A</v>
      </c>
      <c r="J2523" s="26">
        <v>70</v>
      </c>
      <c r="K2523" s="24" t="e">
        <f t="shared" si="79"/>
        <v>#N/A</v>
      </c>
    </row>
    <row r="2524" spans="1:11" x14ac:dyDescent="0.3">
      <c r="A2524" s="1">
        <v>47187</v>
      </c>
      <c r="B2524" t="s">
        <v>4191</v>
      </c>
      <c r="C2524" t="s">
        <v>1289</v>
      </c>
      <c r="D2524" s="3">
        <v>183182</v>
      </c>
      <c r="E2524" s="26">
        <v>582.6</v>
      </c>
      <c r="F2524" s="26">
        <f t="shared" si="78"/>
        <v>314.42155853072433</v>
      </c>
      <c r="G2524" s="21">
        <f>IF(F2524&lt;=86,Spectrum.Pricing.Table!$C$8, IF(F2524&lt;=499,Spectrum.Pricing.Table!$C$9,IF(F2524&lt;=999,Spectrum.Pricing.Table!$C$10,IF(F2524&gt;1000,Spectrum.Pricing.Table!$C$11))))</f>
        <v>0</v>
      </c>
      <c r="H2524" s="22" t="e">
        <f>VLOOKUP(G2524,Spectrum.Pricing.Table!$C$7:$H$11,3,0)</f>
        <v>#N/A</v>
      </c>
      <c r="I2524" s="28" t="e">
        <f>VLOOKUP(G2524,Spectrum.Pricing.Table!$C$7:$H$11,4,0)</f>
        <v>#N/A</v>
      </c>
      <c r="J2524" s="26">
        <v>70</v>
      </c>
      <c r="K2524" s="24" t="e">
        <f t="shared" si="79"/>
        <v>#N/A</v>
      </c>
    </row>
    <row r="2525" spans="1:11" x14ac:dyDescent="0.3">
      <c r="A2525" s="1">
        <v>47189</v>
      </c>
      <c r="B2525" t="s">
        <v>4192</v>
      </c>
      <c r="C2525" t="s">
        <v>1746</v>
      </c>
      <c r="D2525" s="3">
        <v>113993</v>
      </c>
      <c r="E2525" s="26">
        <v>570.83000000000004</v>
      </c>
      <c r="F2525" s="26">
        <f t="shared" si="78"/>
        <v>199.69693253683232</v>
      </c>
      <c r="G2525" s="21">
        <f>IF(F2525&lt;=86,Spectrum.Pricing.Table!$C$8, IF(F2525&lt;=499,Spectrum.Pricing.Table!$C$9,IF(F2525&lt;=999,Spectrum.Pricing.Table!$C$10,IF(F2525&gt;1000,Spectrum.Pricing.Table!$C$11))))</f>
        <v>0</v>
      </c>
      <c r="H2525" s="22" t="e">
        <f>VLOOKUP(G2525,Spectrum.Pricing.Table!$C$7:$H$11,3,0)</f>
        <v>#N/A</v>
      </c>
      <c r="I2525" s="28" t="e">
        <f>VLOOKUP(G2525,Spectrum.Pricing.Table!$C$7:$H$11,4,0)</f>
        <v>#N/A</v>
      </c>
      <c r="J2525" s="26">
        <v>70</v>
      </c>
      <c r="K2525" s="24" t="e">
        <f t="shared" si="79"/>
        <v>#N/A</v>
      </c>
    </row>
    <row r="2526" spans="1:11" x14ac:dyDescent="0.3">
      <c r="A2526" s="1">
        <v>48001</v>
      </c>
      <c r="B2526" t="s">
        <v>4196</v>
      </c>
      <c r="C2526" t="s">
        <v>1581</v>
      </c>
      <c r="D2526" s="3">
        <v>58458</v>
      </c>
      <c r="E2526" s="26">
        <v>1062.5999999999999</v>
      </c>
      <c r="F2526" s="26">
        <f t="shared" si="78"/>
        <v>55.014116318464147</v>
      </c>
      <c r="G2526" s="21">
        <f>IF(F2526&lt;=86,Spectrum.Pricing.Table!$C$8, IF(F2526&lt;=499,Spectrum.Pricing.Table!$C$9,IF(F2526&lt;=999,Spectrum.Pricing.Table!$C$10,IF(F2526&gt;1000,Spectrum.Pricing.Table!$C$11))))</f>
        <v>0</v>
      </c>
      <c r="H2526" s="22" t="e">
        <f>VLOOKUP(G2526,Spectrum.Pricing.Table!$C$7:$H$11,3,0)</f>
        <v>#N/A</v>
      </c>
      <c r="I2526" s="28" t="e">
        <f>VLOOKUP(G2526,Spectrum.Pricing.Table!$C$7:$H$11,4,0)</f>
        <v>#N/A</v>
      </c>
      <c r="J2526" s="26">
        <v>70</v>
      </c>
      <c r="K2526" s="24" t="e">
        <f t="shared" si="79"/>
        <v>#N/A</v>
      </c>
    </row>
    <row r="2527" spans="1:11" x14ac:dyDescent="0.3">
      <c r="A2527" s="1">
        <v>48003</v>
      </c>
      <c r="B2527" t="s">
        <v>4197</v>
      </c>
      <c r="C2527" t="s">
        <v>4198</v>
      </c>
      <c r="D2527" s="3">
        <v>14786</v>
      </c>
      <c r="E2527" s="26">
        <v>1500.71</v>
      </c>
      <c r="F2527" s="26">
        <f t="shared" si="78"/>
        <v>9.8526697363248061</v>
      </c>
      <c r="G2527" s="21">
        <f>IF(F2527&lt;=86,Spectrum.Pricing.Table!$C$8, IF(F2527&lt;=499,Spectrum.Pricing.Table!$C$9,IF(F2527&lt;=999,Spectrum.Pricing.Table!$C$10,IF(F2527&gt;1000,Spectrum.Pricing.Table!$C$11))))</f>
        <v>0</v>
      </c>
      <c r="H2527" s="22" t="e">
        <f>VLOOKUP(G2527,Spectrum.Pricing.Table!$C$7:$H$11,3,0)</f>
        <v>#N/A</v>
      </c>
      <c r="I2527" s="28" t="e">
        <f>VLOOKUP(G2527,Spectrum.Pricing.Table!$C$7:$H$11,4,0)</f>
        <v>#N/A</v>
      </c>
      <c r="J2527" s="26">
        <v>70</v>
      </c>
      <c r="K2527" s="24" t="e">
        <f t="shared" si="79"/>
        <v>#N/A</v>
      </c>
    </row>
    <row r="2528" spans="1:11" x14ac:dyDescent="0.3">
      <c r="A2528" s="1">
        <v>48005</v>
      </c>
      <c r="B2528" t="s">
        <v>4199</v>
      </c>
      <c r="C2528" t="s">
        <v>4200</v>
      </c>
      <c r="D2528" s="3">
        <v>86771</v>
      </c>
      <c r="E2528" s="26">
        <v>797.78</v>
      </c>
      <c r="F2528" s="26">
        <f t="shared" si="78"/>
        <v>108.7655744691519</v>
      </c>
      <c r="G2528" s="21">
        <f>IF(F2528&lt;=86,Spectrum.Pricing.Table!$C$8, IF(F2528&lt;=499,Spectrum.Pricing.Table!$C$9,IF(F2528&lt;=999,Spectrum.Pricing.Table!$C$10,IF(F2528&gt;1000,Spectrum.Pricing.Table!$C$11))))</f>
        <v>0</v>
      </c>
      <c r="H2528" s="22" t="e">
        <f>VLOOKUP(G2528,Spectrum.Pricing.Table!$C$7:$H$11,3,0)</f>
        <v>#N/A</v>
      </c>
      <c r="I2528" s="28" t="e">
        <f>VLOOKUP(G2528,Spectrum.Pricing.Table!$C$7:$H$11,4,0)</f>
        <v>#N/A</v>
      </c>
      <c r="J2528" s="26">
        <v>70</v>
      </c>
      <c r="K2528" s="24" t="e">
        <f t="shared" si="79"/>
        <v>#N/A</v>
      </c>
    </row>
    <row r="2529" spans="1:11" x14ac:dyDescent="0.3">
      <c r="A2529" s="1">
        <v>48007</v>
      </c>
      <c r="B2529" t="s">
        <v>4201</v>
      </c>
      <c r="C2529" t="s">
        <v>4202</v>
      </c>
      <c r="D2529" s="3">
        <v>23158</v>
      </c>
      <c r="E2529" s="26">
        <v>252.07</v>
      </c>
      <c r="F2529" s="26">
        <f t="shared" si="78"/>
        <v>91.871305589717139</v>
      </c>
      <c r="G2529" s="21">
        <f>IF(F2529&lt;=86,Spectrum.Pricing.Table!$C$8, IF(F2529&lt;=499,Spectrum.Pricing.Table!$C$9,IF(F2529&lt;=999,Spectrum.Pricing.Table!$C$10,IF(F2529&gt;1000,Spectrum.Pricing.Table!$C$11))))</f>
        <v>0</v>
      </c>
      <c r="H2529" s="22" t="e">
        <f>VLOOKUP(G2529,Spectrum.Pricing.Table!$C$7:$H$11,3,0)</f>
        <v>#N/A</v>
      </c>
      <c r="I2529" s="28" t="e">
        <f>VLOOKUP(G2529,Spectrum.Pricing.Table!$C$7:$H$11,4,0)</f>
        <v>#N/A</v>
      </c>
      <c r="J2529" s="26">
        <v>70</v>
      </c>
      <c r="K2529" s="24" t="e">
        <f t="shared" si="79"/>
        <v>#N/A</v>
      </c>
    </row>
    <row r="2530" spans="1:11" x14ac:dyDescent="0.3">
      <c r="A2530" s="1">
        <v>48009</v>
      </c>
      <c r="B2530" t="s">
        <v>4203</v>
      </c>
      <c r="C2530" t="s">
        <v>4204</v>
      </c>
      <c r="D2530" s="3">
        <v>9054</v>
      </c>
      <c r="E2530" s="26">
        <v>903.11</v>
      </c>
      <c r="F2530" s="26">
        <f t="shared" si="78"/>
        <v>10.025356822535461</v>
      </c>
      <c r="G2530" s="21">
        <f>IF(F2530&lt;=86,Spectrum.Pricing.Table!$C$8, IF(F2530&lt;=499,Spectrum.Pricing.Table!$C$9,IF(F2530&lt;=999,Spectrum.Pricing.Table!$C$10,IF(F2530&gt;1000,Spectrum.Pricing.Table!$C$11))))</f>
        <v>0</v>
      </c>
      <c r="H2530" s="22" t="e">
        <f>VLOOKUP(G2530,Spectrum.Pricing.Table!$C$7:$H$11,3,0)</f>
        <v>#N/A</v>
      </c>
      <c r="I2530" s="28" t="e">
        <f>VLOOKUP(G2530,Spectrum.Pricing.Table!$C$7:$H$11,4,0)</f>
        <v>#N/A</v>
      </c>
      <c r="J2530" s="26">
        <v>70</v>
      </c>
      <c r="K2530" s="24" t="e">
        <f t="shared" si="79"/>
        <v>#N/A</v>
      </c>
    </row>
    <row r="2531" spans="1:11" x14ac:dyDescent="0.3">
      <c r="A2531" s="1">
        <v>48011</v>
      </c>
      <c r="B2531" t="s">
        <v>4205</v>
      </c>
      <c r="C2531" t="s">
        <v>3775</v>
      </c>
      <c r="D2531" s="3">
        <v>1901</v>
      </c>
      <c r="E2531" s="26">
        <v>909.11</v>
      </c>
      <c r="F2531" s="26">
        <f t="shared" si="78"/>
        <v>2.0910560878221558</v>
      </c>
      <c r="G2531" s="21">
        <f>IF(F2531&lt;=86,Spectrum.Pricing.Table!$C$8, IF(F2531&lt;=499,Spectrum.Pricing.Table!$C$9,IF(F2531&lt;=999,Spectrum.Pricing.Table!$C$10,IF(F2531&gt;1000,Spectrum.Pricing.Table!$C$11))))</f>
        <v>0</v>
      </c>
      <c r="H2531" s="22" t="e">
        <f>VLOOKUP(G2531,Spectrum.Pricing.Table!$C$7:$H$11,3,0)</f>
        <v>#N/A</v>
      </c>
      <c r="I2531" s="28" t="e">
        <f>VLOOKUP(G2531,Spectrum.Pricing.Table!$C$7:$H$11,4,0)</f>
        <v>#N/A</v>
      </c>
      <c r="J2531" s="26">
        <v>70</v>
      </c>
      <c r="K2531" s="24" t="e">
        <f t="shared" si="79"/>
        <v>#N/A</v>
      </c>
    </row>
    <row r="2532" spans="1:11" x14ac:dyDescent="0.3">
      <c r="A2532" s="1">
        <v>48013</v>
      </c>
      <c r="B2532" t="s">
        <v>4206</v>
      </c>
      <c r="C2532" t="s">
        <v>4207</v>
      </c>
      <c r="D2532" s="3">
        <v>44911</v>
      </c>
      <c r="E2532" s="26">
        <v>1219.54</v>
      </c>
      <c r="F2532" s="26">
        <f t="shared" si="78"/>
        <v>36.826180363087722</v>
      </c>
      <c r="G2532" s="21">
        <f>IF(F2532&lt;=86,Spectrum.Pricing.Table!$C$8, IF(F2532&lt;=499,Spectrum.Pricing.Table!$C$9,IF(F2532&lt;=999,Spectrum.Pricing.Table!$C$10,IF(F2532&gt;1000,Spectrum.Pricing.Table!$C$11))))</f>
        <v>0</v>
      </c>
      <c r="H2532" s="22" t="e">
        <f>VLOOKUP(G2532,Spectrum.Pricing.Table!$C$7:$H$11,3,0)</f>
        <v>#N/A</v>
      </c>
      <c r="I2532" s="28" t="e">
        <f>VLOOKUP(G2532,Spectrum.Pricing.Table!$C$7:$H$11,4,0)</f>
        <v>#N/A</v>
      </c>
      <c r="J2532" s="26">
        <v>70</v>
      </c>
      <c r="K2532" s="24" t="e">
        <f t="shared" si="79"/>
        <v>#N/A</v>
      </c>
    </row>
    <row r="2533" spans="1:11" x14ac:dyDescent="0.3">
      <c r="A2533" s="1">
        <v>48015</v>
      </c>
      <c r="B2533" t="s">
        <v>4208</v>
      </c>
      <c r="C2533" t="s">
        <v>4209</v>
      </c>
      <c r="D2533" s="3">
        <v>28417</v>
      </c>
      <c r="E2533" s="26">
        <v>646.51</v>
      </c>
      <c r="F2533" s="26">
        <f t="shared" si="78"/>
        <v>43.954463194691499</v>
      </c>
      <c r="G2533" s="21">
        <f>IF(F2533&lt;=86,Spectrum.Pricing.Table!$C$8, IF(F2533&lt;=499,Spectrum.Pricing.Table!$C$9,IF(F2533&lt;=999,Spectrum.Pricing.Table!$C$10,IF(F2533&gt;1000,Spectrum.Pricing.Table!$C$11))))</f>
        <v>0</v>
      </c>
      <c r="H2533" s="22" t="e">
        <f>VLOOKUP(G2533,Spectrum.Pricing.Table!$C$7:$H$11,3,0)</f>
        <v>#N/A</v>
      </c>
      <c r="I2533" s="28" t="e">
        <f>VLOOKUP(G2533,Spectrum.Pricing.Table!$C$7:$H$11,4,0)</f>
        <v>#N/A</v>
      </c>
      <c r="J2533" s="26">
        <v>70</v>
      </c>
      <c r="K2533" s="24" t="e">
        <f t="shared" si="79"/>
        <v>#N/A</v>
      </c>
    </row>
    <row r="2534" spans="1:11" x14ac:dyDescent="0.3">
      <c r="A2534" s="1">
        <v>48017</v>
      </c>
      <c r="B2534" t="s">
        <v>4210</v>
      </c>
      <c r="C2534" t="s">
        <v>4211</v>
      </c>
      <c r="D2534" s="3">
        <v>7165</v>
      </c>
      <c r="E2534" s="26">
        <v>826.8</v>
      </c>
      <c r="F2534" s="26">
        <f t="shared" si="78"/>
        <v>8.665940977261732</v>
      </c>
      <c r="G2534" s="21">
        <f>IF(F2534&lt;=86,Spectrum.Pricing.Table!$C$8, IF(F2534&lt;=499,Spectrum.Pricing.Table!$C$9,IF(F2534&lt;=999,Spectrum.Pricing.Table!$C$10,IF(F2534&gt;1000,Spectrum.Pricing.Table!$C$11))))</f>
        <v>0</v>
      </c>
      <c r="H2534" s="22" t="e">
        <f>VLOOKUP(G2534,Spectrum.Pricing.Table!$C$7:$H$11,3,0)</f>
        <v>#N/A</v>
      </c>
      <c r="I2534" s="28" t="e">
        <f>VLOOKUP(G2534,Spectrum.Pricing.Table!$C$7:$H$11,4,0)</f>
        <v>#N/A</v>
      </c>
      <c r="J2534" s="26">
        <v>70</v>
      </c>
      <c r="K2534" s="24" t="e">
        <f t="shared" si="79"/>
        <v>#N/A</v>
      </c>
    </row>
    <row r="2535" spans="1:11" x14ac:dyDescent="0.3">
      <c r="A2535" s="1">
        <v>48019</v>
      </c>
      <c r="B2535" t="s">
        <v>4212</v>
      </c>
      <c r="C2535" t="s">
        <v>4213</v>
      </c>
      <c r="D2535" s="3">
        <v>20485</v>
      </c>
      <c r="E2535" s="26">
        <v>790.96</v>
      </c>
      <c r="F2535" s="26">
        <f t="shared" si="78"/>
        <v>25.898907656518659</v>
      </c>
      <c r="G2535" s="21">
        <f>IF(F2535&lt;=86,Spectrum.Pricing.Table!$C$8, IF(F2535&lt;=499,Spectrum.Pricing.Table!$C$9,IF(F2535&lt;=999,Spectrum.Pricing.Table!$C$10,IF(F2535&gt;1000,Spectrum.Pricing.Table!$C$11))))</f>
        <v>0</v>
      </c>
      <c r="H2535" s="22" t="e">
        <f>VLOOKUP(G2535,Spectrum.Pricing.Table!$C$7:$H$11,3,0)</f>
        <v>#N/A</v>
      </c>
      <c r="I2535" s="28" t="e">
        <f>VLOOKUP(G2535,Spectrum.Pricing.Table!$C$7:$H$11,4,0)</f>
        <v>#N/A</v>
      </c>
      <c r="J2535" s="26">
        <v>70</v>
      </c>
      <c r="K2535" s="24" t="e">
        <f t="shared" si="79"/>
        <v>#N/A</v>
      </c>
    </row>
    <row r="2536" spans="1:11" x14ac:dyDescent="0.3">
      <c r="A2536" s="1">
        <v>48021</v>
      </c>
      <c r="B2536" t="s">
        <v>4214</v>
      </c>
      <c r="C2536" t="s">
        <v>4215</v>
      </c>
      <c r="D2536" s="3">
        <v>74171</v>
      </c>
      <c r="E2536" s="26">
        <v>888.15</v>
      </c>
      <c r="F2536" s="26">
        <f t="shared" si="78"/>
        <v>83.511794178911217</v>
      </c>
      <c r="G2536" s="21">
        <f>IF(F2536&lt;=86,Spectrum.Pricing.Table!$C$8, IF(F2536&lt;=499,Spectrum.Pricing.Table!$C$9,IF(F2536&lt;=999,Spectrum.Pricing.Table!$C$10,IF(F2536&gt;1000,Spectrum.Pricing.Table!$C$11))))</f>
        <v>0</v>
      </c>
      <c r="H2536" s="22" t="e">
        <f>VLOOKUP(G2536,Spectrum.Pricing.Table!$C$7:$H$11,3,0)</f>
        <v>#N/A</v>
      </c>
      <c r="I2536" s="28" t="e">
        <f>VLOOKUP(G2536,Spectrum.Pricing.Table!$C$7:$H$11,4,0)</f>
        <v>#N/A</v>
      </c>
      <c r="J2536" s="26">
        <v>70</v>
      </c>
      <c r="K2536" s="24" t="e">
        <f t="shared" si="79"/>
        <v>#N/A</v>
      </c>
    </row>
    <row r="2537" spans="1:11" x14ac:dyDescent="0.3">
      <c r="A2537" s="1">
        <v>48023</v>
      </c>
      <c r="B2537" t="s">
        <v>4216</v>
      </c>
      <c r="C2537" t="s">
        <v>4217</v>
      </c>
      <c r="D2537" s="3">
        <v>3726</v>
      </c>
      <c r="E2537" s="26">
        <v>867.48</v>
      </c>
      <c r="F2537" s="26">
        <f t="shared" si="78"/>
        <v>4.2951998893346239</v>
      </c>
      <c r="G2537" s="21">
        <f>IF(F2537&lt;=86,Spectrum.Pricing.Table!$C$8, IF(F2537&lt;=499,Spectrum.Pricing.Table!$C$9,IF(F2537&lt;=999,Spectrum.Pricing.Table!$C$10,IF(F2537&gt;1000,Spectrum.Pricing.Table!$C$11))))</f>
        <v>0</v>
      </c>
      <c r="H2537" s="22" t="e">
        <f>VLOOKUP(G2537,Spectrum.Pricing.Table!$C$7:$H$11,3,0)</f>
        <v>#N/A</v>
      </c>
      <c r="I2537" s="28" t="e">
        <f>VLOOKUP(G2537,Spectrum.Pricing.Table!$C$7:$H$11,4,0)</f>
        <v>#N/A</v>
      </c>
      <c r="J2537" s="26">
        <v>70</v>
      </c>
      <c r="K2537" s="24" t="e">
        <f t="shared" si="79"/>
        <v>#N/A</v>
      </c>
    </row>
    <row r="2538" spans="1:11" x14ac:dyDescent="0.3">
      <c r="A2538" s="1">
        <v>48025</v>
      </c>
      <c r="B2538" t="s">
        <v>4218</v>
      </c>
      <c r="C2538" t="s">
        <v>4219</v>
      </c>
      <c r="D2538" s="3">
        <v>31861</v>
      </c>
      <c r="E2538" s="26">
        <v>880.24</v>
      </c>
      <c r="F2538" s="26">
        <f t="shared" si="78"/>
        <v>36.195810233572665</v>
      </c>
      <c r="G2538" s="21">
        <f>IF(F2538&lt;=86,Spectrum.Pricing.Table!$C$8, IF(F2538&lt;=499,Spectrum.Pricing.Table!$C$9,IF(F2538&lt;=999,Spectrum.Pricing.Table!$C$10,IF(F2538&gt;1000,Spectrum.Pricing.Table!$C$11))))</f>
        <v>0</v>
      </c>
      <c r="H2538" s="22" t="e">
        <f>VLOOKUP(G2538,Spectrum.Pricing.Table!$C$7:$H$11,3,0)</f>
        <v>#N/A</v>
      </c>
      <c r="I2538" s="28" t="e">
        <f>VLOOKUP(G2538,Spectrum.Pricing.Table!$C$7:$H$11,4,0)</f>
        <v>#N/A</v>
      </c>
      <c r="J2538" s="26">
        <v>70</v>
      </c>
      <c r="K2538" s="24" t="e">
        <f t="shared" si="79"/>
        <v>#N/A</v>
      </c>
    </row>
    <row r="2539" spans="1:11" x14ac:dyDescent="0.3">
      <c r="A2539" s="1">
        <v>48027</v>
      </c>
      <c r="B2539" t="s">
        <v>4220</v>
      </c>
      <c r="C2539" t="s">
        <v>1763</v>
      </c>
      <c r="D2539" s="3">
        <v>310235</v>
      </c>
      <c r="E2539" s="26">
        <v>1051.02</v>
      </c>
      <c r="F2539" s="26">
        <f t="shared" si="78"/>
        <v>295.17516317482068</v>
      </c>
      <c r="G2539" s="21">
        <f>IF(F2539&lt;=86,Spectrum.Pricing.Table!$C$8, IF(F2539&lt;=499,Spectrum.Pricing.Table!$C$9,IF(F2539&lt;=999,Spectrum.Pricing.Table!$C$10,IF(F2539&gt;1000,Spectrum.Pricing.Table!$C$11))))</f>
        <v>0</v>
      </c>
      <c r="H2539" s="22" t="e">
        <f>VLOOKUP(G2539,Spectrum.Pricing.Table!$C$7:$H$11,3,0)</f>
        <v>#N/A</v>
      </c>
      <c r="I2539" s="28" t="e">
        <f>VLOOKUP(G2539,Spectrum.Pricing.Table!$C$7:$H$11,4,0)</f>
        <v>#N/A</v>
      </c>
      <c r="J2539" s="26">
        <v>70</v>
      </c>
      <c r="K2539" s="24" t="e">
        <f t="shared" si="79"/>
        <v>#N/A</v>
      </c>
    </row>
    <row r="2540" spans="1:11" x14ac:dyDescent="0.3">
      <c r="A2540" s="1">
        <v>48029</v>
      </c>
      <c r="B2540" t="s">
        <v>4221</v>
      </c>
      <c r="C2540" t="s">
        <v>4222</v>
      </c>
      <c r="D2540" s="3">
        <v>1714773</v>
      </c>
      <c r="E2540" s="26">
        <v>1239.82</v>
      </c>
      <c r="F2540" s="26">
        <f t="shared" si="78"/>
        <v>1383.0822216128149</v>
      </c>
      <c r="G2540" s="21">
        <f>IF(F2540&lt;=86,Spectrum.Pricing.Table!$C$8, IF(F2540&lt;=499,Spectrum.Pricing.Table!$C$9,IF(F2540&lt;=999,Spectrum.Pricing.Table!$C$10,IF(F2540&gt;1000,Spectrum.Pricing.Table!$C$11))))</f>
        <v>0</v>
      </c>
      <c r="H2540" s="22" t="e">
        <f>VLOOKUP(G2540,Spectrum.Pricing.Table!$C$7:$H$11,3,0)</f>
        <v>#N/A</v>
      </c>
      <c r="I2540" s="28" t="e">
        <f>VLOOKUP(G2540,Spectrum.Pricing.Table!$C$7:$H$11,4,0)</f>
        <v>#N/A</v>
      </c>
      <c r="J2540" s="26">
        <v>70</v>
      </c>
      <c r="K2540" s="24" t="e">
        <f t="shared" si="79"/>
        <v>#N/A</v>
      </c>
    </row>
    <row r="2541" spans="1:11" x14ac:dyDescent="0.3">
      <c r="A2541" s="1">
        <v>48031</v>
      </c>
      <c r="B2541" t="s">
        <v>4223</v>
      </c>
      <c r="C2541" t="s">
        <v>4224</v>
      </c>
      <c r="D2541" s="3">
        <v>10497</v>
      </c>
      <c r="E2541" s="26">
        <v>709.25</v>
      </c>
      <c r="F2541" s="26">
        <f t="shared" si="78"/>
        <v>14.800140994007755</v>
      </c>
      <c r="G2541" s="21">
        <f>IF(F2541&lt;=86,Spectrum.Pricing.Table!$C$8, IF(F2541&lt;=499,Spectrum.Pricing.Table!$C$9,IF(F2541&lt;=999,Spectrum.Pricing.Table!$C$10,IF(F2541&gt;1000,Spectrum.Pricing.Table!$C$11))))</f>
        <v>0</v>
      </c>
      <c r="H2541" s="22" t="e">
        <f>VLOOKUP(G2541,Spectrum.Pricing.Table!$C$7:$H$11,3,0)</f>
        <v>#N/A</v>
      </c>
      <c r="I2541" s="28" t="e">
        <f>VLOOKUP(G2541,Spectrum.Pricing.Table!$C$7:$H$11,4,0)</f>
        <v>#N/A</v>
      </c>
      <c r="J2541" s="26">
        <v>70</v>
      </c>
      <c r="K2541" s="24" t="e">
        <f t="shared" si="79"/>
        <v>#N/A</v>
      </c>
    </row>
    <row r="2542" spans="1:11" x14ac:dyDescent="0.3">
      <c r="A2542" s="1">
        <v>48033</v>
      </c>
      <c r="B2542" t="s">
        <v>4225</v>
      </c>
      <c r="C2542" t="s">
        <v>4226</v>
      </c>
      <c r="D2542" s="3">
        <v>641</v>
      </c>
      <c r="E2542" s="26">
        <v>897.44</v>
      </c>
      <c r="F2542" s="26">
        <f t="shared" si="78"/>
        <v>0.71425387769655901</v>
      </c>
      <c r="G2542" s="21">
        <f>IF(F2542&lt;=86,Spectrum.Pricing.Table!$C$8, IF(F2542&lt;=499,Spectrum.Pricing.Table!$C$9,IF(F2542&lt;=999,Spectrum.Pricing.Table!$C$10,IF(F2542&gt;1000,Spectrum.Pricing.Table!$C$11))))</f>
        <v>0</v>
      </c>
      <c r="H2542" s="22" t="e">
        <f>VLOOKUP(G2542,Spectrum.Pricing.Table!$C$7:$H$11,3,0)</f>
        <v>#N/A</v>
      </c>
      <c r="I2542" s="28" t="e">
        <f>VLOOKUP(G2542,Spectrum.Pricing.Table!$C$7:$H$11,4,0)</f>
        <v>#N/A</v>
      </c>
      <c r="J2542" s="26">
        <v>70</v>
      </c>
      <c r="K2542" s="24" t="e">
        <f t="shared" si="79"/>
        <v>#N/A</v>
      </c>
    </row>
    <row r="2543" spans="1:11" x14ac:dyDescent="0.3">
      <c r="A2543" s="1">
        <v>48035</v>
      </c>
      <c r="B2543" t="s">
        <v>4227</v>
      </c>
      <c r="C2543" t="s">
        <v>4228</v>
      </c>
      <c r="D2543" s="3">
        <v>18212</v>
      </c>
      <c r="E2543" s="26">
        <v>982.98</v>
      </c>
      <c r="F2543" s="26">
        <f t="shared" si="78"/>
        <v>18.527335245884963</v>
      </c>
      <c r="G2543" s="21">
        <f>IF(F2543&lt;=86,Spectrum.Pricing.Table!$C$8, IF(F2543&lt;=499,Spectrum.Pricing.Table!$C$9,IF(F2543&lt;=999,Spectrum.Pricing.Table!$C$10,IF(F2543&gt;1000,Spectrum.Pricing.Table!$C$11))))</f>
        <v>0</v>
      </c>
      <c r="H2543" s="22" t="e">
        <f>VLOOKUP(G2543,Spectrum.Pricing.Table!$C$7:$H$11,3,0)</f>
        <v>#N/A</v>
      </c>
      <c r="I2543" s="28" t="e">
        <f>VLOOKUP(G2543,Spectrum.Pricing.Table!$C$7:$H$11,4,0)</f>
        <v>#N/A</v>
      </c>
      <c r="J2543" s="26">
        <v>70</v>
      </c>
      <c r="K2543" s="24" t="e">
        <f t="shared" si="79"/>
        <v>#N/A</v>
      </c>
    </row>
    <row r="2544" spans="1:11" x14ac:dyDescent="0.3">
      <c r="A2544" s="1">
        <v>48037</v>
      </c>
      <c r="B2544" t="s">
        <v>4229</v>
      </c>
      <c r="C2544" t="s">
        <v>4230</v>
      </c>
      <c r="D2544" s="3">
        <v>92565</v>
      </c>
      <c r="E2544" s="26">
        <v>885.01</v>
      </c>
      <c r="F2544" s="26">
        <f t="shared" si="78"/>
        <v>104.59203850803947</v>
      </c>
      <c r="G2544" s="21">
        <f>IF(F2544&lt;=86,Spectrum.Pricing.Table!$C$8, IF(F2544&lt;=499,Spectrum.Pricing.Table!$C$9,IF(F2544&lt;=999,Spectrum.Pricing.Table!$C$10,IF(F2544&gt;1000,Spectrum.Pricing.Table!$C$11))))</f>
        <v>0</v>
      </c>
      <c r="H2544" s="22" t="e">
        <f>VLOOKUP(G2544,Spectrum.Pricing.Table!$C$7:$H$11,3,0)</f>
        <v>#N/A</v>
      </c>
      <c r="I2544" s="28" t="e">
        <f>VLOOKUP(G2544,Spectrum.Pricing.Table!$C$7:$H$11,4,0)</f>
        <v>#N/A</v>
      </c>
      <c r="J2544" s="26">
        <v>70</v>
      </c>
      <c r="K2544" s="24" t="e">
        <f t="shared" si="79"/>
        <v>#N/A</v>
      </c>
    </row>
    <row r="2545" spans="1:11" x14ac:dyDescent="0.3">
      <c r="A2545" s="1">
        <v>48039</v>
      </c>
      <c r="B2545" t="s">
        <v>4231</v>
      </c>
      <c r="C2545" t="s">
        <v>4232</v>
      </c>
      <c r="D2545" s="3">
        <v>313166</v>
      </c>
      <c r="E2545" s="26">
        <v>1357.7</v>
      </c>
      <c r="F2545" s="26">
        <f t="shared" si="78"/>
        <v>230.65920306400528</v>
      </c>
      <c r="G2545" s="21">
        <f>IF(F2545&lt;=86,Spectrum.Pricing.Table!$C$8, IF(F2545&lt;=499,Spectrum.Pricing.Table!$C$9,IF(F2545&lt;=999,Spectrum.Pricing.Table!$C$10,IF(F2545&gt;1000,Spectrum.Pricing.Table!$C$11))))</f>
        <v>0</v>
      </c>
      <c r="H2545" s="22" t="e">
        <f>VLOOKUP(G2545,Spectrum.Pricing.Table!$C$7:$H$11,3,0)</f>
        <v>#N/A</v>
      </c>
      <c r="I2545" s="28" t="e">
        <f>VLOOKUP(G2545,Spectrum.Pricing.Table!$C$7:$H$11,4,0)</f>
        <v>#N/A</v>
      </c>
      <c r="J2545" s="26">
        <v>70</v>
      </c>
      <c r="K2545" s="24" t="e">
        <f t="shared" si="79"/>
        <v>#N/A</v>
      </c>
    </row>
    <row r="2546" spans="1:11" x14ac:dyDescent="0.3">
      <c r="A2546" s="1">
        <v>48041</v>
      </c>
      <c r="B2546" t="s">
        <v>4233</v>
      </c>
      <c r="C2546" t="s">
        <v>4234</v>
      </c>
      <c r="D2546" s="3">
        <v>194851</v>
      </c>
      <c r="E2546" s="26">
        <v>585.45000000000005</v>
      </c>
      <c r="F2546" s="26">
        <f t="shared" si="78"/>
        <v>332.82261508241521</v>
      </c>
      <c r="G2546" s="21">
        <f>IF(F2546&lt;=86,Spectrum.Pricing.Table!$C$8, IF(F2546&lt;=499,Spectrum.Pricing.Table!$C$9,IF(F2546&lt;=999,Spectrum.Pricing.Table!$C$10,IF(F2546&gt;1000,Spectrum.Pricing.Table!$C$11))))</f>
        <v>0</v>
      </c>
      <c r="H2546" s="22" t="e">
        <f>VLOOKUP(G2546,Spectrum.Pricing.Table!$C$7:$H$11,3,0)</f>
        <v>#N/A</v>
      </c>
      <c r="I2546" s="28" t="e">
        <f>VLOOKUP(G2546,Spectrum.Pricing.Table!$C$7:$H$11,4,0)</f>
        <v>#N/A</v>
      </c>
      <c r="J2546" s="26">
        <v>70</v>
      </c>
      <c r="K2546" s="24" t="e">
        <f t="shared" si="79"/>
        <v>#N/A</v>
      </c>
    </row>
    <row r="2547" spans="1:11" x14ac:dyDescent="0.3">
      <c r="A2547" s="1">
        <v>48043</v>
      </c>
      <c r="B2547" t="s">
        <v>4235</v>
      </c>
      <c r="C2547" t="s">
        <v>4236</v>
      </c>
      <c r="D2547" s="3">
        <v>9232</v>
      </c>
      <c r="E2547" s="26">
        <v>6183.73</v>
      </c>
      <c r="F2547" s="26">
        <f t="shared" si="78"/>
        <v>1.4929500479484066</v>
      </c>
      <c r="G2547" s="21">
        <f>IF(F2547&lt;=86,Spectrum.Pricing.Table!$C$8, IF(F2547&lt;=499,Spectrum.Pricing.Table!$C$9,IF(F2547&lt;=999,Spectrum.Pricing.Table!$C$10,IF(F2547&gt;1000,Spectrum.Pricing.Table!$C$11))))</f>
        <v>0</v>
      </c>
      <c r="H2547" s="22" t="e">
        <f>VLOOKUP(G2547,Spectrum.Pricing.Table!$C$7:$H$11,3,0)</f>
        <v>#N/A</v>
      </c>
      <c r="I2547" s="28" t="e">
        <f>VLOOKUP(G2547,Spectrum.Pricing.Table!$C$7:$H$11,4,0)</f>
        <v>#N/A</v>
      </c>
      <c r="J2547" s="26">
        <v>70</v>
      </c>
      <c r="K2547" s="24" t="e">
        <f t="shared" si="79"/>
        <v>#N/A</v>
      </c>
    </row>
    <row r="2548" spans="1:11" x14ac:dyDescent="0.3">
      <c r="A2548" s="1">
        <v>48045</v>
      </c>
      <c r="B2548" t="s">
        <v>4237</v>
      </c>
      <c r="C2548" t="s">
        <v>4238</v>
      </c>
      <c r="D2548" s="3">
        <v>1637</v>
      </c>
      <c r="E2548" s="26">
        <v>900</v>
      </c>
      <c r="F2548" s="26">
        <f t="shared" si="78"/>
        <v>1.818888888888889</v>
      </c>
      <c r="G2548" s="21">
        <f>IF(F2548&lt;=86,Spectrum.Pricing.Table!$C$8, IF(F2548&lt;=499,Spectrum.Pricing.Table!$C$9,IF(F2548&lt;=999,Spectrum.Pricing.Table!$C$10,IF(F2548&gt;1000,Spectrum.Pricing.Table!$C$11))))</f>
        <v>0</v>
      </c>
      <c r="H2548" s="22" t="e">
        <f>VLOOKUP(G2548,Spectrum.Pricing.Table!$C$7:$H$11,3,0)</f>
        <v>#N/A</v>
      </c>
      <c r="I2548" s="28" t="e">
        <f>VLOOKUP(G2548,Spectrum.Pricing.Table!$C$7:$H$11,4,0)</f>
        <v>#N/A</v>
      </c>
      <c r="J2548" s="26">
        <v>70</v>
      </c>
      <c r="K2548" s="24" t="e">
        <f t="shared" si="79"/>
        <v>#N/A</v>
      </c>
    </row>
    <row r="2549" spans="1:11" x14ac:dyDescent="0.3">
      <c r="A2549" s="1">
        <v>48047</v>
      </c>
      <c r="B2549" t="s">
        <v>4239</v>
      </c>
      <c r="C2549" t="s">
        <v>796</v>
      </c>
      <c r="D2549" s="3">
        <v>7223</v>
      </c>
      <c r="E2549" s="26">
        <v>943.36</v>
      </c>
      <c r="F2549" s="26">
        <f t="shared" si="78"/>
        <v>7.6566740162822251</v>
      </c>
      <c r="G2549" s="21">
        <f>IF(F2549&lt;=86,Spectrum.Pricing.Table!$C$8, IF(F2549&lt;=499,Spectrum.Pricing.Table!$C$9,IF(F2549&lt;=999,Spectrum.Pricing.Table!$C$10,IF(F2549&gt;1000,Spectrum.Pricing.Table!$C$11))))</f>
        <v>0</v>
      </c>
      <c r="H2549" s="22" t="e">
        <f>VLOOKUP(G2549,Spectrum.Pricing.Table!$C$7:$H$11,3,0)</f>
        <v>#N/A</v>
      </c>
      <c r="I2549" s="28" t="e">
        <f>VLOOKUP(G2549,Spectrum.Pricing.Table!$C$7:$H$11,4,0)</f>
        <v>#N/A</v>
      </c>
      <c r="J2549" s="26">
        <v>70</v>
      </c>
      <c r="K2549" s="24" t="e">
        <f t="shared" si="79"/>
        <v>#N/A</v>
      </c>
    </row>
    <row r="2550" spans="1:11" x14ac:dyDescent="0.3">
      <c r="A2550" s="1">
        <v>48049</v>
      </c>
      <c r="B2550" t="s">
        <v>4240</v>
      </c>
      <c r="C2550" t="s">
        <v>1145</v>
      </c>
      <c r="D2550" s="3">
        <v>38106</v>
      </c>
      <c r="E2550" s="26">
        <v>944.43</v>
      </c>
      <c r="F2550" s="26">
        <f t="shared" si="78"/>
        <v>40.348146501064136</v>
      </c>
      <c r="G2550" s="21">
        <f>IF(F2550&lt;=86,Spectrum.Pricing.Table!$C$8, IF(F2550&lt;=499,Spectrum.Pricing.Table!$C$9,IF(F2550&lt;=999,Spectrum.Pricing.Table!$C$10,IF(F2550&gt;1000,Spectrum.Pricing.Table!$C$11))))</f>
        <v>0</v>
      </c>
      <c r="H2550" s="22" t="e">
        <f>VLOOKUP(G2550,Spectrum.Pricing.Table!$C$7:$H$11,3,0)</f>
        <v>#N/A</v>
      </c>
      <c r="I2550" s="28" t="e">
        <f>VLOOKUP(G2550,Spectrum.Pricing.Table!$C$7:$H$11,4,0)</f>
        <v>#N/A</v>
      </c>
      <c r="J2550" s="26">
        <v>70</v>
      </c>
      <c r="K2550" s="24" t="e">
        <f t="shared" si="79"/>
        <v>#N/A</v>
      </c>
    </row>
    <row r="2551" spans="1:11" x14ac:dyDescent="0.3">
      <c r="A2551" s="1">
        <v>48051</v>
      </c>
      <c r="B2551" t="s">
        <v>4241</v>
      </c>
      <c r="C2551" t="s">
        <v>4242</v>
      </c>
      <c r="D2551" s="3">
        <v>17187</v>
      </c>
      <c r="E2551" s="26">
        <v>659.03</v>
      </c>
      <c r="F2551" s="26">
        <f t="shared" si="78"/>
        <v>26.079237667480996</v>
      </c>
      <c r="G2551" s="21">
        <f>IF(F2551&lt;=86,Spectrum.Pricing.Table!$C$8, IF(F2551&lt;=499,Spectrum.Pricing.Table!$C$9,IF(F2551&lt;=999,Spectrum.Pricing.Table!$C$10,IF(F2551&gt;1000,Spectrum.Pricing.Table!$C$11))))</f>
        <v>0</v>
      </c>
      <c r="H2551" s="22" t="e">
        <f>VLOOKUP(G2551,Spectrum.Pricing.Table!$C$7:$H$11,3,0)</f>
        <v>#N/A</v>
      </c>
      <c r="I2551" s="28" t="e">
        <f>VLOOKUP(G2551,Spectrum.Pricing.Table!$C$7:$H$11,4,0)</f>
        <v>#N/A</v>
      </c>
      <c r="J2551" s="26">
        <v>70</v>
      </c>
      <c r="K2551" s="24" t="e">
        <f t="shared" si="79"/>
        <v>#N/A</v>
      </c>
    </row>
    <row r="2552" spans="1:11" x14ac:dyDescent="0.3">
      <c r="A2552" s="1">
        <v>48053</v>
      </c>
      <c r="B2552" t="s">
        <v>4243</v>
      </c>
      <c r="C2552" t="s">
        <v>4244</v>
      </c>
      <c r="D2552" s="3">
        <v>42750</v>
      </c>
      <c r="E2552" s="26">
        <v>994.26</v>
      </c>
      <c r="F2552" s="26">
        <f t="shared" si="78"/>
        <v>42.996801641421762</v>
      </c>
      <c r="G2552" s="21">
        <f>IF(F2552&lt;=86,Spectrum.Pricing.Table!$C$8, IF(F2552&lt;=499,Spectrum.Pricing.Table!$C$9,IF(F2552&lt;=999,Spectrum.Pricing.Table!$C$10,IF(F2552&gt;1000,Spectrum.Pricing.Table!$C$11))))</f>
        <v>0</v>
      </c>
      <c r="H2552" s="22" t="e">
        <f>VLOOKUP(G2552,Spectrum.Pricing.Table!$C$7:$H$11,3,0)</f>
        <v>#N/A</v>
      </c>
      <c r="I2552" s="28" t="e">
        <f>VLOOKUP(G2552,Spectrum.Pricing.Table!$C$7:$H$11,4,0)</f>
        <v>#N/A</v>
      </c>
      <c r="J2552" s="26">
        <v>70</v>
      </c>
      <c r="K2552" s="24" t="e">
        <f t="shared" si="79"/>
        <v>#N/A</v>
      </c>
    </row>
    <row r="2553" spans="1:11" x14ac:dyDescent="0.3">
      <c r="A2553" s="1">
        <v>48055</v>
      </c>
      <c r="B2553" t="s">
        <v>4245</v>
      </c>
      <c r="C2553" t="s">
        <v>1780</v>
      </c>
      <c r="D2553" s="3">
        <v>38066</v>
      </c>
      <c r="E2553" s="26">
        <v>545.26</v>
      </c>
      <c r="F2553" s="26">
        <f t="shared" si="78"/>
        <v>69.81256648204527</v>
      </c>
      <c r="G2553" s="21">
        <f>IF(F2553&lt;=86,Spectrum.Pricing.Table!$C$8, IF(F2553&lt;=499,Spectrum.Pricing.Table!$C$9,IF(F2553&lt;=999,Spectrum.Pricing.Table!$C$10,IF(F2553&gt;1000,Spectrum.Pricing.Table!$C$11))))</f>
        <v>0</v>
      </c>
      <c r="H2553" s="22" t="e">
        <f>VLOOKUP(G2553,Spectrum.Pricing.Table!$C$7:$H$11,3,0)</f>
        <v>#N/A</v>
      </c>
      <c r="I2553" s="28" t="e">
        <f>VLOOKUP(G2553,Spectrum.Pricing.Table!$C$7:$H$11,4,0)</f>
        <v>#N/A</v>
      </c>
      <c r="J2553" s="26">
        <v>70</v>
      </c>
      <c r="K2553" s="24" t="e">
        <f t="shared" si="79"/>
        <v>#N/A</v>
      </c>
    </row>
    <row r="2554" spans="1:11" x14ac:dyDescent="0.3">
      <c r="A2554" s="1">
        <v>48057</v>
      </c>
      <c r="B2554" t="s">
        <v>4246</v>
      </c>
      <c r="C2554" t="s">
        <v>25</v>
      </c>
      <c r="D2554" s="3">
        <v>21381</v>
      </c>
      <c r="E2554" s="26">
        <v>506.84</v>
      </c>
      <c r="F2554" s="26">
        <f t="shared" si="78"/>
        <v>42.184910425380792</v>
      </c>
      <c r="G2554" s="21">
        <f>IF(F2554&lt;=86,Spectrum.Pricing.Table!$C$8, IF(F2554&lt;=499,Spectrum.Pricing.Table!$C$9,IF(F2554&lt;=999,Spectrum.Pricing.Table!$C$10,IF(F2554&gt;1000,Spectrum.Pricing.Table!$C$11))))</f>
        <v>0</v>
      </c>
      <c r="H2554" s="22" t="e">
        <f>VLOOKUP(G2554,Spectrum.Pricing.Table!$C$7:$H$11,3,0)</f>
        <v>#N/A</v>
      </c>
      <c r="I2554" s="28" t="e">
        <f>VLOOKUP(G2554,Spectrum.Pricing.Table!$C$7:$H$11,4,0)</f>
        <v>#N/A</v>
      </c>
      <c r="J2554" s="26">
        <v>70</v>
      </c>
      <c r="K2554" s="24" t="e">
        <f t="shared" si="79"/>
        <v>#N/A</v>
      </c>
    </row>
    <row r="2555" spans="1:11" x14ac:dyDescent="0.3">
      <c r="A2555" s="1">
        <v>48059</v>
      </c>
      <c r="B2555" t="s">
        <v>4247</v>
      </c>
      <c r="C2555" t="s">
        <v>4248</v>
      </c>
      <c r="D2555" s="3">
        <v>13544</v>
      </c>
      <c r="E2555" s="26">
        <v>899.37</v>
      </c>
      <c r="F2555" s="26">
        <f t="shared" si="78"/>
        <v>15.059430490232051</v>
      </c>
      <c r="G2555" s="21">
        <f>IF(F2555&lt;=86,Spectrum.Pricing.Table!$C$8, IF(F2555&lt;=499,Spectrum.Pricing.Table!$C$9,IF(F2555&lt;=999,Spectrum.Pricing.Table!$C$10,IF(F2555&gt;1000,Spectrum.Pricing.Table!$C$11))))</f>
        <v>0</v>
      </c>
      <c r="H2555" s="22" t="e">
        <f>VLOOKUP(G2555,Spectrum.Pricing.Table!$C$7:$H$11,3,0)</f>
        <v>#N/A</v>
      </c>
      <c r="I2555" s="28" t="e">
        <f>VLOOKUP(G2555,Spectrum.Pricing.Table!$C$7:$H$11,4,0)</f>
        <v>#N/A</v>
      </c>
      <c r="J2555" s="26">
        <v>70</v>
      </c>
      <c r="K2555" s="24" t="e">
        <f t="shared" si="79"/>
        <v>#N/A</v>
      </c>
    </row>
    <row r="2556" spans="1:11" x14ac:dyDescent="0.3">
      <c r="A2556" s="1">
        <v>48061</v>
      </c>
      <c r="B2556" t="s">
        <v>4249</v>
      </c>
      <c r="C2556" t="s">
        <v>3790</v>
      </c>
      <c r="D2556" s="3">
        <v>406220</v>
      </c>
      <c r="E2556" s="26">
        <v>890.92</v>
      </c>
      <c r="F2556" s="26">
        <f t="shared" si="78"/>
        <v>455.9556413594936</v>
      </c>
      <c r="G2556" s="21">
        <f>IF(F2556&lt;=86,Spectrum.Pricing.Table!$C$8, IF(F2556&lt;=499,Spectrum.Pricing.Table!$C$9,IF(F2556&lt;=999,Spectrum.Pricing.Table!$C$10,IF(F2556&gt;1000,Spectrum.Pricing.Table!$C$11))))</f>
        <v>0</v>
      </c>
      <c r="H2556" s="22" t="e">
        <f>VLOOKUP(G2556,Spectrum.Pricing.Table!$C$7:$H$11,3,0)</f>
        <v>#N/A</v>
      </c>
      <c r="I2556" s="28" t="e">
        <f>VLOOKUP(G2556,Spectrum.Pricing.Table!$C$7:$H$11,4,0)</f>
        <v>#N/A</v>
      </c>
      <c r="J2556" s="26">
        <v>70</v>
      </c>
      <c r="K2556" s="24" t="e">
        <f t="shared" si="79"/>
        <v>#N/A</v>
      </c>
    </row>
    <row r="2557" spans="1:11" x14ac:dyDescent="0.3">
      <c r="A2557" s="1">
        <v>48063</v>
      </c>
      <c r="B2557" t="s">
        <v>4250</v>
      </c>
      <c r="C2557" t="s">
        <v>4251</v>
      </c>
      <c r="D2557" s="3">
        <v>12401</v>
      </c>
      <c r="E2557" s="26">
        <v>195.83</v>
      </c>
      <c r="F2557" s="26">
        <f t="shared" si="78"/>
        <v>63.325333197160802</v>
      </c>
      <c r="G2557" s="21">
        <f>IF(F2557&lt;=86,Spectrum.Pricing.Table!$C$8, IF(F2557&lt;=499,Spectrum.Pricing.Table!$C$9,IF(F2557&lt;=999,Spectrum.Pricing.Table!$C$10,IF(F2557&gt;1000,Spectrum.Pricing.Table!$C$11))))</f>
        <v>0</v>
      </c>
      <c r="H2557" s="22" t="e">
        <f>VLOOKUP(G2557,Spectrum.Pricing.Table!$C$7:$H$11,3,0)</f>
        <v>#N/A</v>
      </c>
      <c r="I2557" s="28" t="e">
        <f>VLOOKUP(G2557,Spectrum.Pricing.Table!$C$7:$H$11,4,0)</f>
        <v>#N/A</v>
      </c>
      <c r="J2557" s="26">
        <v>70</v>
      </c>
      <c r="K2557" s="24" t="e">
        <f t="shared" si="79"/>
        <v>#N/A</v>
      </c>
    </row>
    <row r="2558" spans="1:11" x14ac:dyDescent="0.3">
      <c r="A2558" s="1">
        <v>48065</v>
      </c>
      <c r="B2558" t="s">
        <v>4252</v>
      </c>
      <c r="C2558" t="s">
        <v>4253</v>
      </c>
      <c r="D2558" s="3">
        <v>6182</v>
      </c>
      <c r="E2558" s="26">
        <v>920.22</v>
      </c>
      <c r="F2558" s="26">
        <f t="shared" si="78"/>
        <v>6.7179587489948052</v>
      </c>
      <c r="G2558" s="21">
        <f>IF(F2558&lt;=86,Spectrum.Pricing.Table!$C$8, IF(F2558&lt;=499,Spectrum.Pricing.Table!$C$9,IF(F2558&lt;=999,Spectrum.Pricing.Table!$C$10,IF(F2558&gt;1000,Spectrum.Pricing.Table!$C$11))))</f>
        <v>0</v>
      </c>
      <c r="H2558" s="22" t="e">
        <f>VLOOKUP(G2558,Spectrum.Pricing.Table!$C$7:$H$11,3,0)</f>
        <v>#N/A</v>
      </c>
      <c r="I2558" s="28" t="e">
        <f>VLOOKUP(G2558,Spectrum.Pricing.Table!$C$7:$H$11,4,0)</f>
        <v>#N/A</v>
      </c>
      <c r="J2558" s="26">
        <v>70</v>
      </c>
      <c r="K2558" s="24" t="e">
        <f t="shared" si="79"/>
        <v>#N/A</v>
      </c>
    </row>
    <row r="2559" spans="1:11" x14ac:dyDescent="0.3">
      <c r="A2559" s="1">
        <v>48067</v>
      </c>
      <c r="B2559" t="s">
        <v>4254</v>
      </c>
      <c r="C2559" t="s">
        <v>1151</v>
      </c>
      <c r="D2559" s="3">
        <v>30464</v>
      </c>
      <c r="E2559" s="26">
        <v>936.96</v>
      </c>
      <c r="F2559" s="26">
        <f t="shared" si="78"/>
        <v>32.513661202185794</v>
      </c>
      <c r="G2559" s="21">
        <f>IF(F2559&lt;=86,Spectrum.Pricing.Table!$C$8, IF(F2559&lt;=499,Spectrum.Pricing.Table!$C$9,IF(F2559&lt;=999,Spectrum.Pricing.Table!$C$10,IF(F2559&gt;1000,Spectrum.Pricing.Table!$C$11))))</f>
        <v>0</v>
      </c>
      <c r="H2559" s="22" t="e">
        <f>VLOOKUP(G2559,Spectrum.Pricing.Table!$C$7:$H$11,3,0)</f>
        <v>#N/A</v>
      </c>
      <c r="I2559" s="28" t="e">
        <f>VLOOKUP(G2559,Spectrum.Pricing.Table!$C$7:$H$11,4,0)</f>
        <v>#N/A</v>
      </c>
      <c r="J2559" s="26">
        <v>70</v>
      </c>
      <c r="K2559" s="24" t="e">
        <f t="shared" si="79"/>
        <v>#N/A</v>
      </c>
    </row>
    <row r="2560" spans="1:11" x14ac:dyDescent="0.3">
      <c r="A2560" s="1">
        <v>48069</v>
      </c>
      <c r="B2560" t="s">
        <v>4255</v>
      </c>
      <c r="C2560" t="s">
        <v>4256</v>
      </c>
      <c r="D2560" s="3">
        <v>8062</v>
      </c>
      <c r="E2560" s="26">
        <v>894.43</v>
      </c>
      <c r="F2560" s="26">
        <f t="shared" si="78"/>
        <v>9.0135617096922065</v>
      </c>
      <c r="G2560" s="21">
        <f>IF(F2560&lt;=86,Spectrum.Pricing.Table!$C$8, IF(F2560&lt;=499,Spectrum.Pricing.Table!$C$9,IF(F2560&lt;=999,Spectrum.Pricing.Table!$C$10,IF(F2560&gt;1000,Spectrum.Pricing.Table!$C$11))))</f>
        <v>0</v>
      </c>
      <c r="H2560" s="22" t="e">
        <f>VLOOKUP(G2560,Spectrum.Pricing.Table!$C$7:$H$11,3,0)</f>
        <v>#N/A</v>
      </c>
      <c r="I2560" s="28" t="e">
        <f>VLOOKUP(G2560,Spectrum.Pricing.Table!$C$7:$H$11,4,0)</f>
        <v>#N/A</v>
      </c>
      <c r="J2560" s="26">
        <v>70</v>
      </c>
      <c r="K2560" s="24" t="e">
        <f t="shared" si="79"/>
        <v>#N/A</v>
      </c>
    </row>
    <row r="2561" spans="1:11" x14ac:dyDescent="0.3">
      <c r="A2561" s="1">
        <v>48071</v>
      </c>
      <c r="B2561" t="s">
        <v>4257</v>
      </c>
      <c r="C2561" t="s">
        <v>27</v>
      </c>
      <c r="D2561" s="3">
        <v>35096</v>
      </c>
      <c r="E2561" s="26">
        <v>597.14</v>
      </c>
      <c r="F2561" s="26">
        <f t="shared" si="78"/>
        <v>58.77348695448304</v>
      </c>
      <c r="G2561" s="21">
        <f>IF(F2561&lt;=86,Spectrum.Pricing.Table!$C$8, IF(F2561&lt;=499,Spectrum.Pricing.Table!$C$9,IF(F2561&lt;=999,Spectrum.Pricing.Table!$C$10,IF(F2561&gt;1000,Spectrum.Pricing.Table!$C$11))))</f>
        <v>0</v>
      </c>
      <c r="H2561" s="22" t="e">
        <f>VLOOKUP(G2561,Spectrum.Pricing.Table!$C$7:$H$11,3,0)</f>
        <v>#N/A</v>
      </c>
      <c r="I2561" s="28" t="e">
        <f>VLOOKUP(G2561,Spectrum.Pricing.Table!$C$7:$H$11,4,0)</f>
        <v>#N/A</v>
      </c>
      <c r="J2561" s="26">
        <v>70</v>
      </c>
      <c r="K2561" s="24" t="e">
        <f t="shared" si="79"/>
        <v>#N/A</v>
      </c>
    </row>
    <row r="2562" spans="1:11" x14ac:dyDescent="0.3">
      <c r="A2562" s="1">
        <v>48073</v>
      </c>
      <c r="B2562" t="s">
        <v>4258</v>
      </c>
      <c r="C2562" t="s">
        <v>29</v>
      </c>
      <c r="D2562" s="3">
        <v>50845</v>
      </c>
      <c r="E2562" s="26">
        <v>1052.9100000000001</v>
      </c>
      <c r="F2562" s="26">
        <f t="shared" ref="F2562:F2625" si="80">D2562/E2562</f>
        <v>48.28997730100388</v>
      </c>
      <c r="G2562" s="21">
        <f>IF(F2562&lt;=86,Spectrum.Pricing.Table!$C$8, IF(F2562&lt;=499,Spectrum.Pricing.Table!$C$9,IF(F2562&lt;=999,Spectrum.Pricing.Table!$C$10,IF(F2562&gt;1000,Spectrum.Pricing.Table!$C$11))))</f>
        <v>0</v>
      </c>
      <c r="H2562" s="22" t="e">
        <f>VLOOKUP(G2562,Spectrum.Pricing.Table!$C$7:$H$11,3,0)</f>
        <v>#N/A</v>
      </c>
      <c r="I2562" s="28" t="e">
        <f>VLOOKUP(G2562,Spectrum.Pricing.Table!$C$7:$H$11,4,0)</f>
        <v>#N/A</v>
      </c>
      <c r="J2562" s="26">
        <v>70</v>
      </c>
      <c r="K2562" s="24" t="e">
        <f t="shared" ref="K2562:K2625" si="81">D2562*I2562*J2562</f>
        <v>#N/A</v>
      </c>
    </row>
    <row r="2563" spans="1:11" x14ac:dyDescent="0.3">
      <c r="A2563" s="1">
        <v>48075</v>
      </c>
      <c r="B2563" t="s">
        <v>4259</v>
      </c>
      <c r="C2563" t="s">
        <v>4260</v>
      </c>
      <c r="D2563" s="3">
        <v>7041</v>
      </c>
      <c r="E2563" s="26">
        <v>696.4</v>
      </c>
      <c r="F2563" s="26">
        <f t="shared" si="80"/>
        <v>10.110568638713383</v>
      </c>
      <c r="G2563" s="21">
        <f>IF(F2563&lt;=86,Spectrum.Pricing.Table!$C$8, IF(F2563&lt;=499,Spectrum.Pricing.Table!$C$9,IF(F2563&lt;=999,Spectrum.Pricing.Table!$C$10,IF(F2563&gt;1000,Spectrum.Pricing.Table!$C$11))))</f>
        <v>0</v>
      </c>
      <c r="H2563" s="22" t="e">
        <f>VLOOKUP(G2563,Spectrum.Pricing.Table!$C$7:$H$11,3,0)</f>
        <v>#N/A</v>
      </c>
      <c r="I2563" s="28" t="e">
        <f>VLOOKUP(G2563,Spectrum.Pricing.Table!$C$7:$H$11,4,0)</f>
        <v>#N/A</v>
      </c>
      <c r="J2563" s="26">
        <v>70</v>
      </c>
      <c r="K2563" s="24" t="e">
        <f t="shared" si="81"/>
        <v>#N/A</v>
      </c>
    </row>
    <row r="2564" spans="1:11" x14ac:dyDescent="0.3">
      <c r="A2564" s="1">
        <v>48077</v>
      </c>
      <c r="B2564" t="s">
        <v>4261</v>
      </c>
      <c r="C2564" t="s">
        <v>37</v>
      </c>
      <c r="D2564" s="3">
        <v>10752</v>
      </c>
      <c r="E2564" s="26">
        <v>1088.72</v>
      </c>
      <c r="F2564" s="26">
        <f t="shared" si="80"/>
        <v>9.8758174737306188</v>
      </c>
      <c r="G2564" s="21">
        <f>IF(F2564&lt;=86,Spectrum.Pricing.Table!$C$8, IF(F2564&lt;=499,Spectrum.Pricing.Table!$C$9,IF(F2564&lt;=999,Spectrum.Pricing.Table!$C$10,IF(F2564&gt;1000,Spectrum.Pricing.Table!$C$11))))</f>
        <v>0</v>
      </c>
      <c r="H2564" s="22" t="e">
        <f>VLOOKUP(G2564,Spectrum.Pricing.Table!$C$7:$H$11,3,0)</f>
        <v>#N/A</v>
      </c>
      <c r="I2564" s="28" t="e">
        <f>VLOOKUP(G2564,Spectrum.Pricing.Table!$C$7:$H$11,4,0)</f>
        <v>#N/A</v>
      </c>
      <c r="J2564" s="26">
        <v>70</v>
      </c>
      <c r="K2564" s="24" t="e">
        <f t="shared" si="81"/>
        <v>#N/A</v>
      </c>
    </row>
    <row r="2565" spans="1:11" x14ac:dyDescent="0.3">
      <c r="A2565" s="1">
        <v>48079</v>
      </c>
      <c r="B2565" t="s">
        <v>4262</v>
      </c>
      <c r="C2565" t="s">
        <v>4263</v>
      </c>
      <c r="D2565" s="3">
        <v>3127</v>
      </c>
      <c r="E2565" s="26">
        <v>775.15</v>
      </c>
      <c r="F2565" s="26">
        <f t="shared" si="80"/>
        <v>4.0340579242727213</v>
      </c>
      <c r="G2565" s="21">
        <f>IF(F2565&lt;=86,Spectrum.Pricing.Table!$C$8, IF(F2565&lt;=499,Spectrum.Pricing.Table!$C$9,IF(F2565&lt;=999,Spectrum.Pricing.Table!$C$10,IF(F2565&gt;1000,Spectrum.Pricing.Table!$C$11))))</f>
        <v>0</v>
      </c>
      <c r="H2565" s="22" t="e">
        <f>VLOOKUP(G2565,Spectrum.Pricing.Table!$C$7:$H$11,3,0)</f>
        <v>#N/A</v>
      </c>
      <c r="I2565" s="28" t="e">
        <f>VLOOKUP(G2565,Spectrum.Pricing.Table!$C$7:$H$11,4,0)</f>
        <v>#N/A</v>
      </c>
      <c r="J2565" s="26">
        <v>70</v>
      </c>
      <c r="K2565" s="24" t="e">
        <f t="shared" si="81"/>
        <v>#N/A</v>
      </c>
    </row>
    <row r="2566" spans="1:11" x14ac:dyDescent="0.3">
      <c r="A2566" s="1">
        <v>48081</v>
      </c>
      <c r="B2566" t="s">
        <v>4264</v>
      </c>
      <c r="C2566" t="s">
        <v>4265</v>
      </c>
      <c r="D2566" s="3">
        <v>3320</v>
      </c>
      <c r="E2566" s="26">
        <v>911.47</v>
      </c>
      <c r="F2566" s="26">
        <f t="shared" si="80"/>
        <v>3.6424676621282104</v>
      </c>
      <c r="G2566" s="21">
        <f>IF(F2566&lt;=86,Spectrum.Pricing.Table!$C$8, IF(F2566&lt;=499,Spectrum.Pricing.Table!$C$9,IF(F2566&lt;=999,Spectrum.Pricing.Table!$C$10,IF(F2566&gt;1000,Spectrum.Pricing.Table!$C$11))))</f>
        <v>0</v>
      </c>
      <c r="H2566" s="22" t="e">
        <f>VLOOKUP(G2566,Spectrum.Pricing.Table!$C$7:$H$11,3,0)</f>
        <v>#N/A</v>
      </c>
      <c r="I2566" s="28" t="e">
        <f>VLOOKUP(G2566,Spectrum.Pricing.Table!$C$7:$H$11,4,0)</f>
        <v>#N/A</v>
      </c>
      <c r="J2566" s="26">
        <v>70</v>
      </c>
      <c r="K2566" s="24" t="e">
        <f t="shared" si="81"/>
        <v>#N/A</v>
      </c>
    </row>
    <row r="2567" spans="1:11" x14ac:dyDescent="0.3">
      <c r="A2567" s="1">
        <v>48083</v>
      </c>
      <c r="B2567" t="s">
        <v>4266</v>
      </c>
      <c r="C2567" t="s">
        <v>4267</v>
      </c>
      <c r="D2567" s="3">
        <v>8895</v>
      </c>
      <c r="E2567" s="26">
        <v>1261.95</v>
      </c>
      <c r="F2567" s="26">
        <f t="shared" si="80"/>
        <v>7.0486152383216449</v>
      </c>
      <c r="G2567" s="21">
        <f>IF(F2567&lt;=86,Spectrum.Pricing.Table!$C$8, IF(F2567&lt;=499,Spectrum.Pricing.Table!$C$9,IF(F2567&lt;=999,Spectrum.Pricing.Table!$C$10,IF(F2567&gt;1000,Spectrum.Pricing.Table!$C$11))))</f>
        <v>0</v>
      </c>
      <c r="H2567" s="22" t="e">
        <f>VLOOKUP(G2567,Spectrum.Pricing.Table!$C$7:$H$11,3,0)</f>
        <v>#N/A</v>
      </c>
      <c r="I2567" s="28" t="e">
        <f>VLOOKUP(G2567,Spectrum.Pricing.Table!$C$7:$H$11,4,0)</f>
        <v>#N/A</v>
      </c>
      <c r="J2567" s="26">
        <v>70</v>
      </c>
      <c r="K2567" s="24" t="e">
        <f t="shared" si="81"/>
        <v>#N/A</v>
      </c>
    </row>
    <row r="2568" spans="1:11" x14ac:dyDescent="0.3">
      <c r="A2568" s="1">
        <v>48085</v>
      </c>
      <c r="B2568" t="s">
        <v>4268</v>
      </c>
      <c r="C2568" t="s">
        <v>4269</v>
      </c>
      <c r="D2568" s="3">
        <v>782341</v>
      </c>
      <c r="E2568" s="26">
        <v>841.22</v>
      </c>
      <c r="F2568" s="26">
        <f t="shared" si="80"/>
        <v>930.00760799790783</v>
      </c>
      <c r="G2568" s="21">
        <f>IF(F2568&lt;=86,Spectrum.Pricing.Table!$C$8, IF(F2568&lt;=499,Spectrum.Pricing.Table!$C$9,IF(F2568&lt;=999,Spectrum.Pricing.Table!$C$10,IF(F2568&gt;1000,Spectrum.Pricing.Table!$C$11))))</f>
        <v>0</v>
      </c>
      <c r="H2568" s="22" t="e">
        <f>VLOOKUP(G2568,Spectrum.Pricing.Table!$C$7:$H$11,3,0)</f>
        <v>#N/A</v>
      </c>
      <c r="I2568" s="28" t="e">
        <f>VLOOKUP(G2568,Spectrum.Pricing.Table!$C$7:$H$11,4,0)</f>
        <v>#N/A</v>
      </c>
      <c r="J2568" s="26">
        <v>70</v>
      </c>
      <c r="K2568" s="24" t="e">
        <f t="shared" si="81"/>
        <v>#N/A</v>
      </c>
    </row>
    <row r="2569" spans="1:11" x14ac:dyDescent="0.3">
      <c r="A2569" s="1">
        <v>48087</v>
      </c>
      <c r="B2569" t="s">
        <v>4270</v>
      </c>
      <c r="C2569" t="s">
        <v>4271</v>
      </c>
      <c r="D2569" s="3">
        <v>3057</v>
      </c>
      <c r="E2569" s="26">
        <v>918.44</v>
      </c>
      <c r="F2569" s="26">
        <f t="shared" si="80"/>
        <v>3.3284700143721961</v>
      </c>
      <c r="G2569" s="21">
        <f>IF(F2569&lt;=86,Spectrum.Pricing.Table!$C$8, IF(F2569&lt;=499,Spectrum.Pricing.Table!$C$9,IF(F2569&lt;=999,Spectrum.Pricing.Table!$C$10,IF(F2569&gt;1000,Spectrum.Pricing.Table!$C$11))))</f>
        <v>0</v>
      </c>
      <c r="H2569" s="22" t="e">
        <f>VLOOKUP(G2569,Spectrum.Pricing.Table!$C$7:$H$11,3,0)</f>
        <v>#N/A</v>
      </c>
      <c r="I2569" s="28" t="e">
        <f>VLOOKUP(G2569,Spectrum.Pricing.Table!$C$7:$H$11,4,0)</f>
        <v>#N/A</v>
      </c>
      <c r="J2569" s="26">
        <v>70</v>
      </c>
      <c r="K2569" s="24" t="e">
        <f t="shared" si="81"/>
        <v>#N/A</v>
      </c>
    </row>
    <row r="2570" spans="1:11" x14ac:dyDescent="0.3">
      <c r="A2570" s="1">
        <v>48089</v>
      </c>
      <c r="B2570" t="s">
        <v>4272</v>
      </c>
      <c r="C2570" t="s">
        <v>4273</v>
      </c>
      <c r="D2570" s="3">
        <v>20874</v>
      </c>
      <c r="E2570" s="26">
        <v>960.27</v>
      </c>
      <c r="F2570" s="26">
        <f t="shared" si="80"/>
        <v>21.737636289793496</v>
      </c>
      <c r="G2570" s="21">
        <f>IF(F2570&lt;=86,Spectrum.Pricing.Table!$C$8, IF(F2570&lt;=499,Spectrum.Pricing.Table!$C$9,IF(F2570&lt;=999,Spectrum.Pricing.Table!$C$10,IF(F2570&gt;1000,Spectrum.Pricing.Table!$C$11))))</f>
        <v>0</v>
      </c>
      <c r="H2570" s="22" t="e">
        <f>VLOOKUP(G2570,Spectrum.Pricing.Table!$C$7:$H$11,3,0)</f>
        <v>#N/A</v>
      </c>
      <c r="I2570" s="28" t="e">
        <f>VLOOKUP(G2570,Spectrum.Pricing.Table!$C$7:$H$11,4,0)</f>
        <v>#N/A</v>
      </c>
      <c r="J2570" s="26">
        <v>70</v>
      </c>
      <c r="K2570" s="24" t="e">
        <f t="shared" si="81"/>
        <v>#N/A</v>
      </c>
    </row>
    <row r="2571" spans="1:11" x14ac:dyDescent="0.3">
      <c r="A2571" s="1">
        <v>48091</v>
      </c>
      <c r="B2571" t="s">
        <v>4274</v>
      </c>
      <c r="C2571" t="s">
        <v>4275</v>
      </c>
      <c r="D2571" s="3">
        <v>108472</v>
      </c>
      <c r="E2571" s="26">
        <v>559.48</v>
      </c>
      <c r="F2571" s="26">
        <f t="shared" si="80"/>
        <v>193.88003145778222</v>
      </c>
      <c r="G2571" s="21">
        <f>IF(F2571&lt;=86,Spectrum.Pricing.Table!$C$8, IF(F2571&lt;=499,Spectrum.Pricing.Table!$C$9,IF(F2571&lt;=999,Spectrum.Pricing.Table!$C$10,IF(F2571&gt;1000,Spectrum.Pricing.Table!$C$11))))</f>
        <v>0</v>
      </c>
      <c r="H2571" s="22" t="e">
        <f>VLOOKUP(G2571,Spectrum.Pricing.Table!$C$7:$H$11,3,0)</f>
        <v>#N/A</v>
      </c>
      <c r="I2571" s="28" t="e">
        <f>VLOOKUP(G2571,Spectrum.Pricing.Table!$C$7:$H$11,4,0)</f>
        <v>#N/A</v>
      </c>
      <c r="J2571" s="26">
        <v>70</v>
      </c>
      <c r="K2571" s="24" t="e">
        <f t="shared" si="81"/>
        <v>#N/A</v>
      </c>
    </row>
    <row r="2572" spans="1:11" x14ac:dyDescent="0.3">
      <c r="A2572" s="1">
        <v>48093</v>
      </c>
      <c r="B2572" t="s">
        <v>4276</v>
      </c>
      <c r="C2572" t="s">
        <v>1605</v>
      </c>
      <c r="D2572" s="3">
        <v>13974</v>
      </c>
      <c r="E2572" s="26">
        <v>937.75</v>
      </c>
      <c r="F2572" s="26">
        <f t="shared" si="80"/>
        <v>14.901626233004531</v>
      </c>
      <c r="G2572" s="21">
        <f>IF(F2572&lt;=86,Spectrum.Pricing.Table!$C$8, IF(F2572&lt;=499,Spectrum.Pricing.Table!$C$9,IF(F2572&lt;=999,Spectrum.Pricing.Table!$C$10,IF(F2572&gt;1000,Spectrum.Pricing.Table!$C$11))))</f>
        <v>0</v>
      </c>
      <c r="H2572" s="22" t="e">
        <f>VLOOKUP(G2572,Spectrum.Pricing.Table!$C$7:$H$11,3,0)</f>
        <v>#N/A</v>
      </c>
      <c r="I2572" s="28" t="e">
        <f>VLOOKUP(G2572,Spectrum.Pricing.Table!$C$7:$H$11,4,0)</f>
        <v>#N/A</v>
      </c>
      <c r="J2572" s="26">
        <v>70</v>
      </c>
      <c r="K2572" s="24" t="e">
        <f t="shared" si="81"/>
        <v>#N/A</v>
      </c>
    </row>
    <row r="2573" spans="1:11" x14ac:dyDescent="0.3">
      <c r="A2573" s="1">
        <v>48095</v>
      </c>
      <c r="B2573" t="s">
        <v>4277</v>
      </c>
      <c r="C2573" t="s">
        <v>4278</v>
      </c>
      <c r="D2573" s="3">
        <v>4087</v>
      </c>
      <c r="E2573" s="26">
        <v>983.8</v>
      </c>
      <c r="F2573" s="26">
        <f t="shared" si="80"/>
        <v>4.1542996544013011</v>
      </c>
      <c r="G2573" s="21">
        <f>IF(F2573&lt;=86,Spectrum.Pricing.Table!$C$8, IF(F2573&lt;=499,Spectrum.Pricing.Table!$C$9,IF(F2573&lt;=999,Spectrum.Pricing.Table!$C$10,IF(F2573&gt;1000,Spectrum.Pricing.Table!$C$11))))</f>
        <v>0</v>
      </c>
      <c r="H2573" s="22" t="e">
        <f>VLOOKUP(G2573,Spectrum.Pricing.Table!$C$7:$H$11,3,0)</f>
        <v>#N/A</v>
      </c>
      <c r="I2573" s="28" t="e">
        <f>VLOOKUP(G2573,Spectrum.Pricing.Table!$C$7:$H$11,4,0)</f>
        <v>#N/A</v>
      </c>
      <c r="J2573" s="26">
        <v>70</v>
      </c>
      <c r="K2573" s="24" t="e">
        <f t="shared" si="81"/>
        <v>#N/A</v>
      </c>
    </row>
    <row r="2574" spans="1:11" x14ac:dyDescent="0.3">
      <c r="A2574" s="1">
        <v>48097</v>
      </c>
      <c r="B2574" t="s">
        <v>4279</v>
      </c>
      <c r="C2574" t="s">
        <v>4280</v>
      </c>
      <c r="D2574" s="3">
        <v>38437</v>
      </c>
      <c r="E2574" s="26">
        <v>874.76</v>
      </c>
      <c r="F2574" s="26">
        <f t="shared" si="80"/>
        <v>43.940052128583844</v>
      </c>
      <c r="G2574" s="21">
        <f>IF(F2574&lt;=86,Spectrum.Pricing.Table!$C$8, IF(F2574&lt;=499,Spectrum.Pricing.Table!$C$9,IF(F2574&lt;=999,Spectrum.Pricing.Table!$C$10,IF(F2574&gt;1000,Spectrum.Pricing.Table!$C$11))))</f>
        <v>0</v>
      </c>
      <c r="H2574" s="22" t="e">
        <f>VLOOKUP(G2574,Spectrum.Pricing.Table!$C$7:$H$11,3,0)</f>
        <v>#N/A</v>
      </c>
      <c r="I2574" s="28" t="e">
        <f>VLOOKUP(G2574,Spectrum.Pricing.Table!$C$7:$H$11,4,0)</f>
        <v>#N/A</v>
      </c>
      <c r="J2574" s="26">
        <v>70</v>
      </c>
      <c r="K2574" s="24" t="e">
        <f t="shared" si="81"/>
        <v>#N/A</v>
      </c>
    </row>
    <row r="2575" spans="1:11" x14ac:dyDescent="0.3">
      <c r="A2575" s="1">
        <v>48099</v>
      </c>
      <c r="B2575" t="s">
        <v>4281</v>
      </c>
      <c r="C2575" t="s">
        <v>4282</v>
      </c>
      <c r="D2575" s="3">
        <v>75388</v>
      </c>
      <c r="E2575" s="26">
        <v>1052.07</v>
      </c>
      <c r="F2575" s="26">
        <f t="shared" si="80"/>
        <v>71.656828918227873</v>
      </c>
      <c r="G2575" s="21">
        <f>IF(F2575&lt;=86,Spectrum.Pricing.Table!$C$8, IF(F2575&lt;=499,Spectrum.Pricing.Table!$C$9,IF(F2575&lt;=999,Spectrum.Pricing.Table!$C$10,IF(F2575&gt;1000,Spectrum.Pricing.Table!$C$11))))</f>
        <v>0</v>
      </c>
      <c r="H2575" s="22" t="e">
        <f>VLOOKUP(G2575,Spectrum.Pricing.Table!$C$7:$H$11,3,0)</f>
        <v>#N/A</v>
      </c>
      <c r="I2575" s="28" t="e">
        <f>VLOOKUP(G2575,Spectrum.Pricing.Table!$C$7:$H$11,4,0)</f>
        <v>#N/A</v>
      </c>
      <c r="J2575" s="26">
        <v>70</v>
      </c>
      <c r="K2575" s="24" t="e">
        <f t="shared" si="81"/>
        <v>#N/A</v>
      </c>
    </row>
    <row r="2576" spans="1:11" x14ac:dyDescent="0.3">
      <c r="A2576" s="1">
        <v>48101</v>
      </c>
      <c r="B2576" t="s">
        <v>4283</v>
      </c>
      <c r="C2576" t="s">
        <v>4284</v>
      </c>
      <c r="D2576" s="3">
        <v>1505</v>
      </c>
      <c r="E2576" s="26">
        <v>900.56</v>
      </c>
      <c r="F2576" s="26">
        <f t="shared" si="80"/>
        <v>1.6711823754108555</v>
      </c>
      <c r="G2576" s="21">
        <f>IF(F2576&lt;=86,Spectrum.Pricing.Table!$C$8, IF(F2576&lt;=499,Spectrum.Pricing.Table!$C$9,IF(F2576&lt;=999,Spectrum.Pricing.Table!$C$10,IF(F2576&gt;1000,Spectrum.Pricing.Table!$C$11))))</f>
        <v>0</v>
      </c>
      <c r="H2576" s="22" t="e">
        <f>VLOOKUP(G2576,Spectrum.Pricing.Table!$C$7:$H$11,3,0)</f>
        <v>#N/A</v>
      </c>
      <c r="I2576" s="28" t="e">
        <f>VLOOKUP(G2576,Spectrum.Pricing.Table!$C$7:$H$11,4,0)</f>
        <v>#N/A</v>
      </c>
      <c r="J2576" s="26">
        <v>70</v>
      </c>
      <c r="K2576" s="24" t="e">
        <f t="shared" si="81"/>
        <v>#N/A</v>
      </c>
    </row>
    <row r="2577" spans="1:11" x14ac:dyDescent="0.3">
      <c r="A2577" s="1">
        <v>48103</v>
      </c>
      <c r="B2577" t="s">
        <v>4285</v>
      </c>
      <c r="C2577" t="s">
        <v>4286</v>
      </c>
      <c r="D2577" s="3">
        <v>4375</v>
      </c>
      <c r="E2577" s="26">
        <v>785.07</v>
      </c>
      <c r="F2577" s="26">
        <f t="shared" si="80"/>
        <v>5.5727514743908184</v>
      </c>
      <c r="G2577" s="21">
        <f>IF(F2577&lt;=86,Spectrum.Pricing.Table!$C$8, IF(F2577&lt;=499,Spectrum.Pricing.Table!$C$9,IF(F2577&lt;=999,Spectrum.Pricing.Table!$C$10,IF(F2577&gt;1000,Spectrum.Pricing.Table!$C$11))))</f>
        <v>0</v>
      </c>
      <c r="H2577" s="22" t="e">
        <f>VLOOKUP(G2577,Spectrum.Pricing.Table!$C$7:$H$11,3,0)</f>
        <v>#N/A</v>
      </c>
      <c r="I2577" s="28" t="e">
        <f>VLOOKUP(G2577,Spectrum.Pricing.Table!$C$7:$H$11,4,0)</f>
        <v>#N/A</v>
      </c>
      <c r="J2577" s="26">
        <v>70</v>
      </c>
      <c r="K2577" s="24" t="e">
        <f t="shared" si="81"/>
        <v>#N/A</v>
      </c>
    </row>
    <row r="2578" spans="1:11" x14ac:dyDescent="0.3">
      <c r="A2578" s="1">
        <v>48105</v>
      </c>
      <c r="B2578" t="s">
        <v>4287</v>
      </c>
      <c r="C2578" t="s">
        <v>4093</v>
      </c>
      <c r="D2578" s="3">
        <v>3719</v>
      </c>
      <c r="E2578" s="26">
        <v>2807.33</v>
      </c>
      <c r="F2578" s="26">
        <f t="shared" si="80"/>
        <v>1.3247462891786859</v>
      </c>
      <c r="G2578" s="21">
        <f>IF(F2578&lt;=86,Spectrum.Pricing.Table!$C$8, IF(F2578&lt;=499,Spectrum.Pricing.Table!$C$9,IF(F2578&lt;=999,Spectrum.Pricing.Table!$C$10,IF(F2578&gt;1000,Spectrum.Pricing.Table!$C$11))))</f>
        <v>0</v>
      </c>
      <c r="H2578" s="22" t="e">
        <f>VLOOKUP(G2578,Spectrum.Pricing.Table!$C$7:$H$11,3,0)</f>
        <v>#N/A</v>
      </c>
      <c r="I2578" s="28" t="e">
        <f>VLOOKUP(G2578,Spectrum.Pricing.Table!$C$7:$H$11,4,0)</f>
        <v>#N/A</v>
      </c>
      <c r="J2578" s="26">
        <v>70</v>
      </c>
      <c r="K2578" s="24" t="e">
        <f t="shared" si="81"/>
        <v>#N/A</v>
      </c>
    </row>
    <row r="2579" spans="1:11" x14ac:dyDescent="0.3">
      <c r="A2579" s="1">
        <v>48107</v>
      </c>
      <c r="B2579" t="s">
        <v>4288</v>
      </c>
      <c r="C2579" t="s">
        <v>4289</v>
      </c>
      <c r="D2579" s="3">
        <v>6059</v>
      </c>
      <c r="E2579" s="26">
        <v>900.2</v>
      </c>
      <c r="F2579" s="26">
        <f t="shared" si="80"/>
        <v>6.7307265052210621</v>
      </c>
      <c r="G2579" s="21">
        <f>IF(F2579&lt;=86,Spectrum.Pricing.Table!$C$8, IF(F2579&lt;=499,Spectrum.Pricing.Table!$C$9,IF(F2579&lt;=999,Spectrum.Pricing.Table!$C$10,IF(F2579&gt;1000,Spectrum.Pricing.Table!$C$11))))</f>
        <v>0</v>
      </c>
      <c r="H2579" s="22" t="e">
        <f>VLOOKUP(G2579,Spectrum.Pricing.Table!$C$7:$H$11,3,0)</f>
        <v>#N/A</v>
      </c>
      <c r="I2579" s="28" t="e">
        <f>VLOOKUP(G2579,Spectrum.Pricing.Table!$C$7:$H$11,4,0)</f>
        <v>#N/A</v>
      </c>
      <c r="J2579" s="26">
        <v>70</v>
      </c>
      <c r="K2579" s="24" t="e">
        <f t="shared" si="81"/>
        <v>#N/A</v>
      </c>
    </row>
    <row r="2580" spans="1:11" x14ac:dyDescent="0.3">
      <c r="A2580" s="1">
        <v>48109</v>
      </c>
      <c r="B2580" t="s">
        <v>4290</v>
      </c>
      <c r="C2580" t="s">
        <v>4291</v>
      </c>
      <c r="D2580" s="3">
        <v>2398</v>
      </c>
      <c r="E2580" s="26">
        <v>3812.8</v>
      </c>
      <c r="F2580" s="26">
        <f t="shared" si="80"/>
        <v>0.62893411665967269</v>
      </c>
      <c r="G2580" s="21">
        <f>IF(F2580&lt;=86,Spectrum.Pricing.Table!$C$8, IF(F2580&lt;=499,Spectrum.Pricing.Table!$C$9,IF(F2580&lt;=999,Spectrum.Pricing.Table!$C$10,IF(F2580&gt;1000,Spectrum.Pricing.Table!$C$11))))</f>
        <v>0</v>
      </c>
      <c r="H2580" s="22" t="e">
        <f>VLOOKUP(G2580,Spectrum.Pricing.Table!$C$7:$H$11,3,0)</f>
        <v>#N/A</v>
      </c>
      <c r="I2580" s="28" t="e">
        <f>VLOOKUP(G2580,Spectrum.Pricing.Table!$C$7:$H$11,4,0)</f>
        <v>#N/A</v>
      </c>
      <c r="J2580" s="26">
        <v>70</v>
      </c>
      <c r="K2580" s="24" t="e">
        <f t="shared" si="81"/>
        <v>#N/A</v>
      </c>
    </row>
    <row r="2581" spans="1:11" x14ac:dyDescent="0.3">
      <c r="A2581" s="1">
        <v>48111</v>
      </c>
      <c r="B2581" t="s">
        <v>4292</v>
      </c>
      <c r="C2581" t="s">
        <v>4293</v>
      </c>
      <c r="D2581" s="3">
        <v>6703</v>
      </c>
      <c r="E2581" s="26">
        <v>1503.26</v>
      </c>
      <c r="F2581" s="26">
        <f t="shared" si="80"/>
        <v>4.4589758258717724</v>
      </c>
      <c r="G2581" s="21">
        <f>IF(F2581&lt;=86,Spectrum.Pricing.Table!$C$8, IF(F2581&lt;=499,Spectrum.Pricing.Table!$C$9,IF(F2581&lt;=999,Spectrum.Pricing.Table!$C$10,IF(F2581&gt;1000,Spectrum.Pricing.Table!$C$11))))</f>
        <v>0</v>
      </c>
      <c r="H2581" s="22" t="e">
        <f>VLOOKUP(G2581,Spectrum.Pricing.Table!$C$7:$H$11,3,0)</f>
        <v>#N/A</v>
      </c>
      <c r="I2581" s="28" t="e">
        <f>VLOOKUP(G2581,Spectrum.Pricing.Table!$C$7:$H$11,4,0)</f>
        <v>#N/A</v>
      </c>
      <c r="J2581" s="26">
        <v>70</v>
      </c>
      <c r="K2581" s="24" t="e">
        <f t="shared" si="81"/>
        <v>#N/A</v>
      </c>
    </row>
    <row r="2582" spans="1:11" x14ac:dyDescent="0.3">
      <c r="A2582" s="1">
        <v>48113</v>
      </c>
      <c r="B2582" t="s">
        <v>4294</v>
      </c>
      <c r="C2582" t="s">
        <v>57</v>
      </c>
      <c r="D2582" s="3">
        <v>2368139</v>
      </c>
      <c r="E2582" s="26">
        <v>871.28</v>
      </c>
      <c r="F2582" s="26">
        <f t="shared" si="80"/>
        <v>2717.9999540905337</v>
      </c>
      <c r="G2582" s="21">
        <f>IF(F2582&lt;=86,Spectrum.Pricing.Table!$C$8, IF(F2582&lt;=499,Spectrum.Pricing.Table!$C$9,IF(F2582&lt;=999,Spectrum.Pricing.Table!$C$10,IF(F2582&gt;1000,Spectrum.Pricing.Table!$C$11))))</f>
        <v>0</v>
      </c>
      <c r="H2582" s="22" t="e">
        <f>VLOOKUP(G2582,Spectrum.Pricing.Table!$C$7:$H$11,3,0)</f>
        <v>#N/A</v>
      </c>
      <c r="I2582" s="28" t="e">
        <f>VLOOKUP(G2582,Spectrum.Pricing.Table!$C$7:$H$11,4,0)</f>
        <v>#N/A</v>
      </c>
      <c r="J2582" s="26">
        <v>70</v>
      </c>
      <c r="K2582" s="24" t="e">
        <f t="shared" si="81"/>
        <v>#N/A</v>
      </c>
    </row>
    <row r="2583" spans="1:11" x14ac:dyDescent="0.3">
      <c r="A2583" s="1">
        <v>48115</v>
      </c>
      <c r="B2583" t="s">
        <v>4295</v>
      </c>
      <c r="C2583" t="s">
        <v>845</v>
      </c>
      <c r="D2583" s="3">
        <v>13833</v>
      </c>
      <c r="E2583" s="26">
        <v>900.31</v>
      </c>
      <c r="F2583" s="26">
        <f t="shared" si="80"/>
        <v>15.364707711788164</v>
      </c>
      <c r="G2583" s="21">
        <f>IF(F2583&lt;=86,Spectrum.Pricing.Table!$C$8, IF(F2583&lt;=499,Spectrum.Pricing.Table!$C$9,IF(F2583&lt;=999,Spectrum.Pricing.Table!$C$10,IF(F2583&gt;1000,Spectrum.Pricing.Table!$C$11))))</f>
        <v>0</v>
      </c>
      <c r="H2583" s="22" t="e">
        <f>VLOOKUP(G2583,Spectrum.Pricing.Table!$C$7:$H$11,3,0)</f>
        <v>#N/A</v>
      </c>
      <c r="I2583" s="28" t="e">
        <f>VLOOKUP(G2583,Spectrum.Pricing.Table!$C$7:$H$11,4,0)</f>
        <v>#N/A</v>
      </c>
      <c r="J2583" s="26">
        <v>70</v>
      </c>
      <c r="K2583" s="24" t="e">
        <f t="shared" si="81"/>
        <v>#N/A</v>
      </c>
    </row>
    <row r="2584" spans="1:11" x14ac:dyDescent="0.3">
      <c r="A2584" s="1">
        <v>48117</v>
      </c>
      <c r="B2584" t="s">
        <v>4296</v>
      </c>
      <c r="C2584" t="s">
        <v>4297</v>
      </c>
      <c r="D2584" s="3">
        <v>19372</v>
      </c>
      <c r="E2584" s="26">
        <v>1496.87</v>
      </c>
      <c r="F2584" s="26">
        <f t="shared" si="80"/>
        <v>12.941671621450093</v>
      </c>
      <c r="G2584" s="21">
        <f>IF(F2584&lt;=86,Spectrum.Pricing.Table!$C$8, IF(F2584&lt;=499,Spectrum.Pricing.Table!$C$9,IF(F2584&lt;=999,Spectrum.Pricing.Table!$C$10,IF(F2584&gt;1000,Spectrum.Pricing.Table!$C$11))))</f>
        <v>0</v>
      </c>
      <c r="H2584" s="22" t="e">
        <f>VLOOKUP(G2584,Spectrum.Pricing.Table!$C$7:$H$11,3,0)</f>
        <v>#N/A</v>
      </c>
      <c r="I2584" s="28" t="e">
        <f>VLOOKUP(G2584,Spectrum.Pricing.Table!$C$7:$H$11,4,0)</f>
        <v>#N/A</v>
      </c>
      <c r="J2584" s="26">
        <v>70</v>
      </c>
      <c r="K2584" s="24" t="e">
        <f t="shared" si="81"/>
        <v>#N/A</v>
      </c>
    </row>
    <row r="2585" spans="1:11" x14ac:dyDescent="0.3">
      <c r="A2585" s="1">
        <v>48119</v>
      </c>
      <c r="B2585" t="s">
        <v>4298</v>
      </c>
      <c r="C2585" t="s">
        <v>527</v>
      </c>
      <c r="D2585" s="3">
        <v>5231</v>
      </c>
      <c r="E2585" s="26">
        <v>256.83</v>
      </c>
      <c r="F2585" s="26">
        <f t="shared" si="80"/>
        <v>20.367558307051358</v>
      </c>
      <c r="G2585" s="21">
        <f>IF(F2585&lt;=86,Spectrum.Pricing.Table!$C$8, IF(F2585&lt;=499,Spectrum.Pricing.Table!$C$9,IF(F2585&lt;=999,Spectrum.Pricing.Table!$C$10,IF(F2585&gt;1000,Spectrum.Pricing.Table!$C$11))))</f>
        <v>0</v>
      </c>
      <c r="H2585" s="22" t="e">
        <f>VLOOKUP(G2585,Spectrum.Pricing.Table!$C$7:$H$11,3,0)</f>
        <v>#N/A</v>
      </c>
      <c r="I2585" s="28" t="e">
        <f>VLOOKUP(G2585,Spectrum.Pricing.Table!$C$7:$H$11,4,0)</f>
        <v>#N/A</v>
      </c>
      <c r="J2585" s="26">
        <v>70</v>
      </c>
      <c r="K2585" s="24" t="e">
        <f t="shared" si="81"/>
        <v>#N/A</v>
      </c>
    </row>
    <row r="2586" spans="1:11" x14ac:dyDescent="0.3">
      <c r="A2586" s="1">
        <v>48121</v>
      </c>
      <c r="B2586" t="s">
        <v>4299</v>
      </c>
      <c r="C2586" t="s">
        <v>4300</v>
      </c>
      <c r="D2586" s="3">
        <v>662614</v>
      </c>
      <c r="E2586" s="26">
        <v>878.43</v>
      </c>
      <c r="F2586" s="26">
        <f t="shared" si="80"/>
        <v>754.316223261956</v>
      </c>
      <c r="G2586" s="21">
        <f>IF(F2586&lt;=86,Spectrum.Pricing.Table!$C$8, IF(F2586&lt;=499,Spectrum.Pricing.Table!$C$9,IF(F2586&lt;=999,Spectrum.Pricing.Table!$C$10,IF(F2586&gt;1000,Spectrum.Pricing.Table!$C$11))))</f>
        <v>0</v>
      </c>
      <c r="H2586" s="22" t="e">
        <f>VLOOKUP(G2586,Spectrum.Pricing.Table!$C$7:$H$11,3,0)</f>
        <v>#N/A</v>
      </c>
      <c r="I2586" s="28" t="e">
        <f>VLOOKUP(G2586,Spectrum.Pricing.Table!$C$7:$H$11,4,0)</f>
        <v>#N/A</v>
      </c>
      <c r="J2586" s="26">
        <v>70</v>
      </c>
      <c r="K2586" s="24" t="e">
        <f t="shared" si="81"/>
        <v>#N/A</v>
      </c>
    </row>
    <row r="2587" spans="1:11" x14ac:dyDescent="0.3">
      <c r="A2587" s="1">
        <v>48123</v>
      </c>
      <c r="B2587" t="s">
        <v>4301</v>
      </c>
      <c r="C2587" t="s">
        <v>4302</v>
      </c>
      <c r="D2587" s="3">
        <v>20097</v>
      </c>
      <c r="E2587" s="26">
        <v>908.98</v>
      </c>
      <c r="F2587" s="26">
        <f t="shared" si="80"/>
        <v>22.109397346476271</v>
      </c>
      <c r="G2587" s="21">
        <f>IF(F2587&lt;=86,Spectrum.Pricing.Table!$C$8, IF(F2587&lt;=499,Spectrum.Pricing.Table!$C$9,IF(F2587&lt;=999,Spectrum.Pricing.Table!$C$10,IF(F2587&gt;1000,Spectrum.Pricing.Table!$C$11))))</f>
        <v>0</v>
      </c>
      <c r="H2587" s="22" t="e">
        <f>VLOOKUP(G2587,Spectrum.Pricing.Table!$C$7:$H$11,3,0)</f>
        <v>#N/A</v>
      </c>
      <c r="I2587" s="28" t="e">
        <f>VLOOKUP(G2587,Spectrum.Pricing.Table!$C$7:$H$11,4,0)</f>
        <v>#N/A</v>
      </c>
      <c r="J2587" s="26">
        <v>70</v>
      </c>
      <c r="K2587" s="24" t="e">
        <f t="shared" si="81"/>
        <v>#N/A</v>
      </c>
    </row>
    <row r="2588" spans="1:11" x14ac:dyDescent="0.3">
      <c r="A2588" s="1">
        <v>48125</v>
      </c>
      <c r="B2588" t="s">
        <v>4303</v>
      </c>
      <c r="C2588" t="s">
        <v>4304</v>
      </c>
      <c r="D2588" s="3">
        <v>2444</v>
      </c>
      <c r="E2588" s="26">
        <v>901.72</v>
      </c>
      <c r="F2588" s="26">
        <f t="shared" si="80"/>
        <v>2.7103757263895667</v>
      </c>
      <c r="G2588" s="21">
        <f>IF(F2588&lt;=86,Spectrum.Pricing.Table!$C$8, IF(F2588&lt;=499,Spectrum.Pricing.Table!$C$9,IF(F2588&lt;=999,Spectrum.Pricing.Table!$C$10,IF(F2588&gt;1000,Spectrum.Pricing.Table!$C$11))))</f>
        <v>0</v>
      </c>
      <c r="H2588" s="22" t="e">
        <f>VLOOKUP(G2588,Spectrum.Pricing.Table!$C$7:$H$11,3,0)</f>
        <v>#N/A</v>
      </c>
      <c r="I2588" s="28" t="e">
        <f>VLOOKUP(G2588,Spectrum.Pricing.Table!$C$7:$H$11,4,0)</f>
        <v>#N/A</v>
      </c>
      <c r="J2588" s="26">
        <v>70</v>
      </c>
      <c r="K2588" s="24" t="e">
        <f t="shared" si="81"/>
        <v>#N/A</v>
      </c>
    </row>
    <row r="2589" spans="1:11" x14ac:dyDescent="0.3">
      <c r="A2589" s="1">
        <v>48127</v>
      </c>
      <c r="B2589" t="s">
        <v>4305</v>
      </c>
      <c r="C2589" t="s">
        <v>4306</v>
      </c>
      <c r="D2589" s="3">
        <v>9996</v>
      </c>
      <c r="E2589" s="26">
        <v>1328.88</v>
      </c>
      <c r="F2589" s="26">
        <f t="shared" si="80"/>
        <v>7.5221238938053094</v>
      </c>
      <c r="G2589" s="21">
        <f>IF(F2589&lt;=86,Spectrum.Pricing.Table!$C$8, IF(F2589&lt;=499,Spectrum.Pricing.Table!$C$9,IF(F2589&lt;=999,Spectrum.Pricing.Table!$C$10,IF(F2589&gt;1000,Spectrum.Pricing.Table!$C$11))))</f>
        <v>0</v>
      </c>
      <c r="H2589" s="22" t="e">
        <f>VLOOKUP(G2589,Spectrum.Pricing.Table!$C$7:$H$11,3,0)</f>
        <v>#N/A</v>
      </c>
      <c r="I2589" s="28" t="e">
        <f>VLOOKUP(G2589,Spectrum.Pricing.Table!$C$7:$H$11,4,0)</f>
        <v>#N/A</v>
      </c>
      <c r="J2589" s="26">
        <v>70</v>
      </c>
      <c r="K2589" s="24" t="e">
        <f t="shared" si="81"/>
        <v>#N/A</v>
      </c>
    </row>
    <row r="2590" spans="1:11" x14ac:dyDescent="0.3">
      <c r="A2590" s="1">
        <v>48129</v>
      </c>
      <c r="B2590" t="s">
        <v>4307</v>
      </c>
      <c r="C2590" t="s">
        <v>4308</v>
      </c>
      <c r="D2590" s="3">
        <v>3677</v>
      </c>
      <c r="E2590" s="26">
        <v>926.89</v>
      </c>
      <c r="F2590" s="26">
        <f t="shared" si="80"/>
        <v>3.9670295288545567</v>
      </c>
      <c r="G2590" s="21">
        <f>IF(F2590&lt;=86,Spectrum.Pricing.Table!$C$8, IF(F2590&lt;=499,Spectrum.Pricing.Table!$C$9,IF(F2590&lt;=999,Spectrum.Pricing.Table!$C$10,IF(F2590&gt;1000,Spectrum.Pricing.Table!$C$11))))</f>
        <v>0</v>
      </c>
      <c r="H2590" s="22" t="e">
        <f>VLOOKUP(G2590,Spectrum.Pricing.Table!$C$7:$H$11,3,0)</f>
        <v>#N/A</v>
      </c>
      <c r="I2590" s="28" t="e">
        <f>VLOOKUP(G2590,Spectrum.Pricing.Table!$C$7:$H$11,4,0)</f>
        <v>#N/A</v>
      </c>
      <c r="J2590" s="26">
        <v>70</v>
      </c>
      <c r="K2590" s="24" t="e">
        <f t="shared" si="81"/>
        <v>#N/A</v>
      </c>
    </row>
    <row r="2591" spans="1:11" x14ac:dyDescent="0.3">
      <c r="A2591" s="1">
        <v>48131</v>
      </c>
      <c r="B2591" t="s">
        <v>4309</v>
      </c>
      <c r="C2591" t="s">
        <v>676</v>
      </c>
      <c r="D2591" s="3">
        <v>11782</v>
      </c>
      <c r="E2591" s="26">
        <v>1793.48</v>
      </c>
      <c r="F2591" s="26">
        <f t="shared" si="80"/>
        <v>6.5693512054776191</v>
      </c>
      <c r="G2591" s="21">
        <f>IF(F2591&lt;=86,Spectrum.Pricing.Table!$C$8, IF(F2591&lt;=499,Spectrum.Pricing.Table!$C$9,IF(F2591&lt;=999,Spectrum.Pricing.Table!$C$10,IF(F2591&gt;1000,Spectrum.Pricing.Table!$C$11))))</f>
        <v>0</v>
      </c>
      <c r="H2591" s="22" t="e">
        <f>VLOOKUP(G2591,Spectrum.Pricing.Table!$C$7:$H$11,3,0)</f>
        <v>#N/A</v>
      </c>
      <c r="I2591" s="28" t="e">
        <f>VLOOKUP(G2591,Spectrum.Pricing.Table!$C$7:$H$11,4,0)</f>
        <v>#N/A</v>
      </c>
      <c r="J2591" s="26">
        <v>70</v>
      </c>
      <c r="K2591" s="24" t="e">
        <f t="shared" si="81"/>
        <v>#N/A</v>
      </c>
    </row>
    <row r="2592" spans="1:11" x14ac:dyDescent="0.3">
      <c r="A2592" s="1">
        <v>48133</v>
      </c>
      <c r="B2592" t="s">
        <v>4310</v>
      </c>
      <c r="C2592" t="s">
        <v>4311</v>
      </c>
      <c r="D2592" s="3">
        <v>18583</v>
      </c>
      <c r="E2592" s="26">
        <v>926.49</v>
      </c>
      <c r="F2592" s="26">
        <f t="shared" si="80"/>
        <v>20.057421019115154</v>
      </c>
      <c r="G2592" s="21">
        <f>IF(F2592&lt;=86,Spectrum.Pricing.Table!$C$8, IF(F2592&lt;=499,Spectrum.Pricing.Table!$C$9,IF(F2592&lt;=999,Spectrum.Pricing.Table!$C$10,IF(F2592&gt;1000,Spectrum.Pricing.Table!$C$11))))</f>
        <v>0</v>
      </c>
      <c r="H2592" s="22" t="e">
        <f>VLOOKUP(G2592,Spectrum.Pricing.Table!$C$7:$H$11,3,0)</f>
        <v>#N/A</v>
      </c>
      <c r="I2592" s="28" t="e">
        <f>VLOOKUP(G2592,Spectrum.Pricing.Table!$C$7:$H$11,4,0)</f>
        <v>#N/A</v>
      </c>
      <c r="J2592" s="26">
        <v>70</v>
      </c>
      <c r="K2592" s="24" t="e">
        <f t="shared" si="81"/>
        <v>#N/A</v>
      </c>
    </row>
    <row r="2593" spans="1:11" x14ac:dyDescent="0.3">
      <c r="A2593" s="1">
        <v>48135</v>
      </c>
      <c r="B2593" t="s">
        <v>4312</v>
      </c>
      <c r="C2593" t="s">
        <v>4313</v>
      </c>
      <c r="D2593" s="3">
        <v>137130</v>
      </c>
      <c r="E2593" s="26">
        <v>897.69</v>
      </c>
      <c r="F2593" s="26">
        <f t="shared" si="80"/>
        <v>152.75874745179291</v>
      </c>
      <c r="G2593" s="21">
        <f>IF(F2593&lt;=86,Spectrum.Pricing.Table!$C$8, IF(F2593&lt;=499,Spectrum.Pricing.Table!$C$9,IF(F2593&lt;=999,Spectrum.Pricing.Table!$C$10,IF(F2593&gt;1000,Spectrum.Pricing.Table!$C$11))))</f>
        <v>0</v>
      </c>
      <c r="H2593" s="22" t="e">
        <f>VLOOKUP(G2593,Spectrum.Pricing.Table!$C$7:$H$11,3,0)</f>
        <v>#N/A</v>
      </c>
      <c r="I2593" s="28" t="e">
        <f>VLOOKUP(G2593,Spectrum.Pricing.Table!$C$7:$H$11,4,0)</f>
        <v>#N/A</v>
      </c>
      <c r="J2593" s="26">
        <v>70</v>
      </c>
      <c r="K2593" s="24" t="e">
        <f t="shared" si="81"/>
        <v>#N/A</v>
      </c>
    </row>
    <row r="2594" spans="1:11" x14ac:dyDescent="0.3">
      <c r="A2594" s="1">
        <v>48137</v>
      </c>
      <c r="B2594" t="s">
        <v>4314</v>
      </c>
      <c r="C2594" t="s">
        <v>1175</v>
      </c>
      <c r="D2594" s="3">
        <v>2002</v>
      </c>
      <c r="E2594" s="26">
        <v>2117.86</v>
      </c>
      <c r="F2594" s="26">
        <f t="shared" si="80"/>
        <v>0.94529383434221326</v>
      </c>
      <c r="G2594" s="21">
        <f>IF(F2594&lt;=86,Spectrum.Pricing.Table!$C$8, IF(F2594&lt;=499,Spectrum.Pricing.Table!$C$9,IF(F2594&lt;=999,Spectrum.Pricing.Table!$C$10,IF(F2594&gt;1000,Spectrum.Pricing.Table!$C$11))))</f>
        <v>0</v>
      </c>
      <c r="H2594" s="22" t="e">
        <f>VLOOKUP(G2594,Spectrum.Pricing.Table!$C$7:$H$11,3,0)</f>
        <v>#N/A</v>
      </c>
      <c r="I2594" s="28" t="e">
        <f>VLOOKUP(G2594,Spectrum.Pricing.Table!$C$7:$H$11,4,0)</f>
        <v>#N/A</v>
      </c>
      <c r="J2594" s="26">
        <v>70</v>
      </c>
      <c r="K2594" s="24" t="e">
        <f t="shared" si="81"/>
        <v>#N/A</v>
      </c>
    </row>
    <row r="2595" spans="1:11" x14ac:dyDescent="0.3">
      <c r="A2595" s="1">
        <v>48141</v>
      </c>
      <c r="B2595" t="s">
        <v>4316</v>
      </c>
      <c r="C2595" t="s">
        <v>540</v>
      </c>
      <c r="D2595" s="3">
        <v>800647</v>
      </c>
      <c r="E2595" s="26">
        <v>1012.69</v>
      </c>
      <c r="F2595" s="26">
        <f t="shared" si="80"/>
        <v>790.61410698239342</v>
      </c>
      <c r="G2595" s="21">
        <f>IF(F2595&lt;=86,Spectrum.Pricing.Table!$C$8, IF(F2595&lt;=499,Spectrum.Pricing.Table!$C$9,IF(F2595&lt;=999,Spectrum.Pricing.Table!$C$10,IF(F2595&gt;1000,Spectrum.Pricing.Table!$C$11))))</f>
        <v>0</v>
      </c>
      <c r="H2595" s="22" t="e">
        <f>VLOOKUP(G2595,Spectrum.Pricing.Table!$C$7:$H$11,3,0)</f>
        <v>#N/A</v>
      </c>
      <c r="I2595" s="28" t="e">
        <f>VLOOKUP(G2595,Spectrum.Pricing.Table!$C$7:$H$11,4,0)</f>
        <v>#N/A</v>
      </c>
      <c r="J2595" s="26">
        <v>70</v>
      </c>
      <c r="K2595" s="24" t="e">
        <f t="shared" si="81"/>
        <v>#N/A</v>
      </c>
    </row>
    <row r="2596" spans="1:11" x14ac:dyDescent="0.3">
      <c r="A2596" s="1">
        <v>48139</v>
      </c>
      <c r="B2596" t="s">
        <v>4315</v>
      </c>
      <c r="C2596" t="s">
        <v>1618</v>
      </c>
      <c r="D2596" s="3">
        <v>149610</v>
      </c>
      <c r="E2596" s="26">
        <v>935.49</v>
      </c>
      <c r="F2596" s="26">
        <f t="shared" si="80"/>
        <v>159.92688323766154</v>
      </c>
      <c r="G2596" s="21">
        <f>IF(F2596&lt;=86,Spectrum.Pricing.Table!$C$8, IF(F2596&lt;=499,Spectrum.Pricing.Table!$C$9,IF(F2596&lt;=999,Spectrum.Pricing.Table!$C$10,IF(F2596&gt;1000,Spectrum.Pricing.Table!$C$11))))</f>
        <v>0</v>
      </c>
      <c r="H2596" s="22" t="e">
        <f>VLOOKUP(G2596,Spectrum.Pricing.Table!$C$7:$H$11,3,0)</f>
        <v>#N/A</v>
      </c>
      <c r="I2596" s="28" t="e">
        <f>VLOOKUP(G2596,Spectrum.Pricing.Table!$C$7:$H$11,4,0)</f>
        <v>#N/A</v>
      </c>
      <c r="J2596" s="26">
        <v>70</v>
      </c>
      <c r="K2596" s="24" t="e">
        <f t="shared" si="81"/>
        <v>#N/A</v>
      </c>
    </row>
    <row r="2597" spans="1:11" x14ac:dyDescent="0.3">
      <c r="A2597" s="1">
        <v>48143</v>
      </c>
      <c r="B2597" t="s">
        <v>4317</v>
      </c>
      <c r="C2597" t="s">
        <v>4318</v>
      </c>
      <c r="D2597" s="3">
        <v>37890</v>
      </c>
      <c r="E2597" s="26">
        <v>1083.07</v>
      </c>
      <c r="F2597" s="26">
        <f t="shared" si="80"/>
        <v>34.983888391332052</v>
      </c>
      <c r="G2597" s="21">
        <f>IF(F2597&lt;=86,Spectrum.Pricing.Table!$C$8, IF(F2597&lt;=499,Spectrum.Pricing.Table!$C$9,IF(F2597&lt;=999,Spectrum.Pricing.Table!$C$10,IF(F2597&gt;1000,Spectrum.Pricing.Table!$C$11))))</f>
        <v>0</v>
      </c>
      <c r="H2597" s="22" t="e">
        <f>VLOOKUP(G2597,Spectrum.Pricing.Table!$C$7:$H$11,3,0)</f>
        <v>#N/A</v>
      </c>
      <c r="I2597" s="28" t="e">
        <f>VLOOKUP(G2597,Spectrum.Pricing.Table!$C$7:$H$11,4,0)</f>
        <v>#N/A</v>
      </c>
      <c r="J2597" s="26">
        <v>70</v>
      </c>
      <c r="K2597" s="24" t="e">
        <f t="shared" si="81"/>
        <v>#N/A</v>
      </c>
    </row>
    <row r="2598" spans="1:11" x14ac:dyDescent="0.3">
      <c r="A2598" s="1">
        <v>48145</v>
      </c>
      <c r="B2598" t="s">
        <v>4319</v>
      </c>
      <c r="C2598" t="s">
        <v>4320</v>
      </c>
      <c r="D2598" s="3">
        <v>17866</v>
      </c>
      <c r="E2598" s="26">
        <v>765.48</v>
      </c>
      <c r="F2598" s="26">
        <f t="shared" si="80"/>
        <v>23.339603908658617</v>
      </c>
      <c r="G2598" s="21">
        <f>IF(F2598&lt;=86,Spectrum.Pricing.Table!$C$8, IF(F2598&lt;=499,Spectrum.Pricing.Table!$C$9,IF(F2598&lt;=999,Spectrum.Pricing.Table!$C$10,IF(F2598&gt;1000,Spectrum.Pricing.Table!$C$11))))</f>
        <v>0</v>
      </c>
      <c r="H2598" s="22" t="e">
        <f>VLOOKUP(G2598,Spectrum.Pricing.Table!$C$7:$H$11,3,0)</f>
        <v>#N/A</v>
      </c>
      <c r="I2598" s="28" t="e">
        <f>VLOOKUP(G2598,Spectrum.Pricing.Table!$C$7:$H$11,4,0)</f>
        <v>#N/A</v>
      </c>
      <c r="J2598" s="26">
        <v>70</v>
      </c>
      <c r="K2598" s="24" t="e">
        <f t="shared" si="81"/>
        <v>#N/A</v>
      </c>
    </row>
    <row r="2599" spans="1:11" x14ac:dyDescent="0.3">
      <c r="A2599" s="1">
        <v>48147</v>
      </c>
      <c r="B2599" t="s">
        <v>4321</v>
      </c>
      <c r="C2599" t="s">
        <v>869</v>
      </c>
      <c r="D2599" s="3">
        <v>33915</v>
      </c>
      <c r="E2599" s="26">
        <v>890.84</v>
      </c>
      <c r="F2599" s="26">
        <f t="shared" si="80"/>
        <v>38.070809572987294</v>
      </c>
      <c r="G2599" s="21">
        <f>IF(F2599&lt;=86,Spectrum.Pricing.Table!$C$8, IF(F2599&lt;=499,Spectrum.Pricing.Table!$C$9,IF(F2599&lt;=999,Spectrum.Pricing.Table!$C$10,IF(F2599&gt;1000,Spectrum.Pricing.Table!$C$11))))</f>
        <v>0</v>
      </c>
      <c r="H2599" s="22" t="e">
        <f>VLOOKUP(G2599,Spectrum.Pricing.Table!$C$7:$H$11,3,0)</f>
        <v>#N/A</v>
      </c>
      <c r="I2599" s="28" t="e">
        <f>VLOOKUP(G2599,Spectrum.Pricing.Table!$C$7:$H$11,4,0)</f>
        <v>#N/A</v>
      </c>
      <c r="J2599" s="26">
        <v>70</v>
      </c>
      <c r="K2599" s="24" t="e">
        <f t="shared" si="81"/>
        <v>#N/A</v>
      </c>
    </row>
    <row r="2600" spans="1:11" x14ac:dyDescent="0.3">
      <c r="A2600" s="1">
        <v>48149</v>
      </c>
      <c r="B2600" t="s">
        <v>4322</v>
      </c>
      <c r="C2600" t="s">
        <v>67</v>
      </c>
      <c r="D2600" s="3">
        <v>24554</v>
      </c>
      <c r="E2600" s="26">
        <v>950.01</v>
      </c>
      <c r="F2600" s="26">
        <f t="shared" si="80"/>
        <v>25.846043725855516</v>
      </c>
      <c r="G2600" s="21">
        <f>IF(F2600&lt;=86,Spectrum.Pricing.Table!$C$8, IF(F2600&lt;=499,Spectrum.Pricing.Table!$C$9,IF(F2600&lt;=999,Spectrum.Pricing.Table!$C$10,IF(F2600&gt;1000,Spectrum.Pricing.Table!$C$11))))</f>
        <v>0</v>
      </c>
      <c r="H2600" s="22" t="e">
        <f>VLOOKUP(G2600,Spectrum.Pricing.Table!$C$7:$H$11,3,0)</f>
        <v>#N/A</v>
      </c>
      <c r="I2600" s="28" t="e">
        <f>VLOOKUP(G2600,Spectrum.Pricing.Table!$C$7:$H$11,4,0)</f>
        <v>#N/A</v>
      </c>
      <c r="J2600" s="26">
        <v>70</v>
      </c>
      <c r="K2600" s="24" t="e">
        <f t="shared" si="81"/>
        <v>#N/A</v>
      </c>
    </row>
    <row r="2601" spans="1:11" x14ac:dyDescent="0.3">
      <c r="A2601" s="1">
        <v>48151</v>
      </c>
      <c r="B2601" t="s">
        <v>4323</v>
      </c>
      <c r="C2601" t="s">
        <v>4324</v>
      </c>
      <c r="D2601" s="3">
        <v>3974</v>
      </c>
      <c r="E2601" s="26">
        <v>898.94</v>
      </c>
      <c r="F2601" s="26">
        <f t="shared" si="80"/>
        <v>4.4207622310721515</v>
      </c>
      <c r="G2601" s="21">
        <f>IF(F2601&lt;=86,Spectrum.Pricing.Table!$C$8, IF(F2601&lt;=499,Spectrum.Pricing.Table!$C$9,IF(F2601&lt;=999,Spectrum.Pricing.Table!$C$10,IF(F2601&gt;1000,Spectrum.Pricing.Table!$C$11))))</f>
        <v>0</v>
      </c>
      <c r="H2601" s="22" t="e">
        <f>VLOOKUP(G2601,Spectrum.Pricing.Table!$C$7:$H$11,3,0)</f>
        <v>#N/A</v>
      </c>
      <c r="I2601" s="28" t="e">
        <f>VLOOKUP(G2601,Spectrum.Pricing.Table!$C$7:$H$11,4,0)</f>
        <v>#N/A</v>
      </c>
      <c r="J2601" s="26">
        <v>70</v>
      </c>
      <c r="K2601" s="24" t="e">
        <f t="shared" si="81"/>
        <v>#N/A</v>
      </c>
    </row>
    <row r="2602" spans="1:11" x14ac:dyDescent="0.3">
      <c r="A2602" s="1">
        <v>48153</v>
      </c>
      <c r="B2602" t="s">
        <v>4325</v>
      </c>
      <c r="C2602" t="s">
        <v>872</v>
      </c>
      <c r="D2602" s="3">
        <v>6446</v>
      </c>
      <c r="E2602" s="26">
        <v>992.14</v>
      </c>
      <c r="F2602" s="26">
        <f t="shared" si="80"/>
        <v>6.4970669461971093</v>
      </c>
      <c r="G2602" s="21">
        <f>IF(F2602&lt;=86,Spectrum.Pricing.Table!$C$8, IF(F2602&lt;=499,Spectrum.Pricing.Table!$C$9,IF(F2602&lt;=999,Spectrum.Pricing.Table!$C$10,IF(F2602&gt;1000,Spectrum.Pricing.Table!$C$11))))</f>
        <v>0</v>
      </c>
      <c r="H2602" s="22" t="e">
        <f>VLOOKUP(G2602,Spectrum.Pricing.Table!$C$7:$H$11,3,0)</f>
        <v>#N/A</v>
      </c>
      <c r="I2602" s="28" t="e">
        <f>VLOOKUP(G2602,Spectrum.Pricing.Table!$C$7:$H$11,4,0)</f>
        <v>#N/A</v>
      </c>
      <c r="J2602" s="26">
        <v>70</v>
      </c>
      <c r="K2602" s="24" t="e">
        <f t="shared" si="81"/>
        <v>#N/A</v>
      </c>
    </row>
    <row r="2603" spans="1:11" x14ac:dyDescent="0.3">
      <c r="A2603" s="1">
        <v>48155</v>
      </c>
      <c r="B2603" t="s">
        <v>4326</v>
      </c>
      <c r="C2603" t="s">
        <v>4327</v>
      </c>
      <c r="D2603" s="3">
        <v>1336</v>
      </c>
      <c r="E2603" s="26">
        <v>704.4</v>
      </c>
      <c r="F2603" s="26">
        <f t="shared" si="80"/>
        <v>1.896649630891539</v>
      </c>
      <c r="G2603" s="21">
        <f>IF(F2603&lt;=86,Spectrum.Pricing.Table!$C$8, IF(F2603&lt;=499,Spectrum.Pricing.Table!$C$9,IF(F2603&lt;=999,Spectrum.Pricing.Table!$C$10,IF(F2603&gt;1000,Spectrum.Pricing.Table!$C$11))))</f>
        <v>0</v>
      </c>
      <c r="H2603" s="22" t="e">
        <f>VLOOKUP(G2603,Spectrum.Pricing.Table!$C$7:$H$11,3,0)</f>
        <v>#N/A</v>
      </c>
      <c r="I2603" s="28" t="e">
        <f>VLOOKUP(G2603,Spectrum.Pricing.Table!$C$7:$H$11,4,0)</f>
        <v>#N/A</v>
      </c>
      <c r="J2603" s="26">
        <v>70</v>
      </c>
      <c r="K2603" s="24" t="e">
        <f t="shared" si="81"/>
        <v>#N/A</v>
      </c>
    </row>
    <row r="2604" spans="1:11" x14ac:dyDescent="0.3">
      <c r="A2604" s="1">
        <v>48157</v>
      </c>
      <c r="B2604" t="s">
        <v>4328</v>
      </c>
      <c r="C2604" t="s">
        <v>4329</v>
      </c>
      <c r="D2604" s="3">
        <v>585375</v>
      </c>
      <c r="E2604" s="26">
        <v>861.48</v>
      </c>
      <c r="F2604" s="26">
        <f t="shared" si="80"/>
        <v>679.49923387658441</v>
      </c>
      <c r="G2604" s="21">
        <f>IF(F2604&lt;=86,Spectrum.Pricing.Table!$C$8, IF(F2604&lt;=499,Spectrum.Pricing.Table!$C$9,IF(F2604&lt;=999,Spectrum.Pricing.Table!$C$10,IF(F2604&gt;1000,Spectrum.Pricing.Table!$C$11))))</f>
        <v>0</v>
      </c>
      <c r="H2604" s="22" t="e">
        <f>VLOOKUP(G2604,Spectrum.Pricing.Table!$C$7:$H$11,3,0)</f>
        <v>#N/A</v>
      </c>
      <c r="I2604" s="28" t="e">
        <f>VLOOKUP(G2604,Spectrum.Pricing.Table!$C$7:$H$11,4,0)</f>
        <v>#N/A</v>
      </c>
      <c r="J2604" s="26">
        <v>70</v>
      </c>
      <c r="K2604" s="24" t="e">
        <f t="shared" si="81"/>
        <v>#N/A</v>
      </c>
    </row>
    <row r="2605" spans="1:11" x14ac:dyDescent="0.3">
      <c r="A2605" s="1">
        <v>48159</v>
      </c>
      <c r="B2605" t="s">
        <v>4330</v>
      </c>
      <c r="C2605" t="s">
        <v>69</v>
      </c>
      <c r="D2605" s="3">
        <v>10605</v>
      </c>
      <c r="E2605" s="26">
        <v>284.39</v>
      </c>
      <c r="F2605" s="26">
        <f t="shared" si="80"/>
        <v>37.290340729280217</v>
      </c>
      <c r="G2605" s="21">
        <f>IF(F2605&lt;=86,Spectrum.Pricing.Table!$C$8, IF(F2605&lt;=499,Spectrum.Pricing.Table!$C$9,IF(F2605&lt;=999,Spectrum.Pricing.Table!$C$10,IF(F2605&gt;1000,Spectrum.Pricing.Table!$C$11))))</f>
        <v>0</v>
      </c>
      <c r="H2605" s="22" t="e">
        <f>VLOOKUP(G2605,Spectrum.Pricing.Table!$C$7:$H$11,3,0)</f>
        <v>#N/A</v>
      </c>
      <c r="I2605" s="28" t="e">
        <f>VLOOKUP(G2605,Spectrum.Pricing.Table!$C$7:$H$11,4,0)</f>
        <v>#N/A</v>
      </c>
      <c r="J2605" s="26">
        <v>70</v>
      </c>
      <c r="K2605" s="24" t="e">
        <f t="shared" si="81"/>
        <v>#N/A</v>
      </c>
    </row>
    <row r="2606" spans="1:11" x14ac:dyDescent="0.3">
      <c r="A2606" s="1">
        <v>48161</v>
      </c>
      <c r="B2606" t="s">
        <v>4331</v>
      </c>
      <c r="C2606" t="s">
        <v>4332</v>
      </c>
      <c r="D2606" s="3">
        <v>19816</v>
      </c>
      <c r="E2606" s="26">
        <v>877.74</v>
      </c>
      <c r="F2606" s="26">
        <f t="shared" si="80"/>
        <v>22.576161505685054</v>
      </c>
      <c r="G2606" s="21">
        <f>IF(F2606&lt;=86,Spectrum.Pricing.Table!$C$8, IF(F2606&lt;=499,Spectrum.Pricing.Table!$C$9,IF(F2606&lt;=999,Spectrum.Pricing.Table!$C$10,IF(F2606&gt;1000,Spectrum.Pricing.Table!$C$11))))</f>
        <v>0</v>
      </c>
      <c r="H2606" s="22" t="e">
        <f>VLOOKUP(G2606,Spectrum.Pricing.Table!$C$7:$H$11,3,0)</f>
        <v>#N/A</v>
      </c>
      <c r="I2606" s="28" t="e">
        <f>VLOOKUP(G2606,Spectrum.Pricing.Table!$C$7:$H$11,4,0)</f>
        <v>#N/A</v>
      </c>
      <c r="J2606" s="26">
        <v>70</v>
      </c>
      <c r="K2606" s="24" t="e">
        <f t="shared" si="81"/>
        <v>#N/A</v>
      </c>
    </row>
    <row r="2607" spans="1:11" x14ac:dyDescent="0.3">
      <c r="A2607" s="1">
        <v>48163</v>
      </c>
      <c r="B2607" t="s">
        <v>4333</v>
      </c>
      <c r="C2607" t="s">
        <v>4334</v>
      </c>
      <c r="D2607" s="3">
        <v>17217</v>
      </c>
      <c r="E2607" s="26">
        <v>1133.5</v>
      </c>
      <c r="F2607" s="26">
        <f t="shared" si="80"/>
        <v>15.189236876929863</v>
      </c>
      <c r="G2607" s="21">
        <f>IF(F2607&lt;=86,Spectrum.Pricing.Table!$C$8, IF(F2607&lt;=499,Spectrum.Pricing.Table!$C$9,IF(F2607&lt;=999,Spectrum.Pricing.Table!$C$10,IF(F2607&gt;1000,Spectrum.Pricing.Table!$C$11))))</f>
        <v>0</v>
      </c>
      <c r="H2607" s="22" t="e">
        <f>VLOOKUP(G2607,Spectrum.Pricing.Table!$C$7:$H$11,3,0)</f>
        <v>#N/A</v>
      </c>
      <c r="I2607" s="28" t="e">
        <f>VLOOKUP(G2607,Spectrum.Pricing.Table!$C$7:$H$11,4,0)</f>
        <v>#N/A</v>
      </c>
      <c r="J2607" s="26">
        <v>70</v>
      </c>
      <c r="K2607" s="24" t="e">
        <f t="shared" si="81"/>
        <v>#N/A</v>
      </c>
    </row>
    <row r="2608" spans="1:11" x14ac:dyDescent="0.3">
      <c r="A2608" s="1">
        <v>48165</v>
      </c>
      <c r="B2608" t="s">
        <v>4335</v>
      </c>
      <c r="C2608" t="s">
        <v>4336</v>
      </c>
      <c r="D2608" s="3">
        <v>17526</v>
      </c>
      <c r="E2608" s="26">
        <v>1502.38</v>
      </c>
      <c r="F2608" s="26">
        <f t="shared" si="80"/>
        <v>11.665490754669257</v>
      </c>
      <c r="G2608" s="21">
        <f>IF(F2608&lt;=86,Spectrum.Pricing.Table!$C$8, IF(F2608&lt;=499,Spectrum.Pricing.Table!$C$9,IF(F2608&lt;=999,Spectrum.Pricing.Table!$C$10,IF(F2608&gt;1000,Spectrum.Pricing.Table!$C$11))))</f>
        <v>0</v>
      </c>
      <c r="H2608" s="22" t="e">
        <f>VLOOKUP(G2608,Spectrum.Pricing.Table!$C$7:$H$11,3,0)</f>
        <v>#N/A</v>
      </c>
      <c r="I2608" s="28" t="e">
        <f>VLOOKUP(G2608,Spectrum.Pricing.Table!$C$7:$H$11,4,0)</f>
        <v>#N/A</v>
      </c>
      <c r="J2608" s="26">
        <v>70</v>
      </c>
      <c r="K2608" s="24" t="e">
        <f t="shared" si="81"/>
        <v>#N/A</v>
      </c>
    </row>
    <row r="2609" spans="1:11" x14ac:dyDescent="0.3">
      <c r="A2609" s="1">
        <v>48167</v>
      </c>
      <c r="B2609" t="s">
        <v>4337</v>
      </c>
      <c r="C2609" t="s">
        <v>4338</v>
      </c>
      <c r="D2609" s="3">
        <v>291309</v>
      </c>
      <c r="E2609" s="26">
        <v>378.36</v>
      </c>
      <c r="F2609" s="26">
        <f t="shared" si="80"/>
        <v>769.92546780843634</v>
      </c>
      <c r="G2609" s="21">
        <f>IF(F2609&lt;=86,Spectrum.Pricing.Table!$C$8, IF(F2609&lt;=499,Spectrum.Pricing.Table!$C$9,IF(F2609&lt;=999,Spectrum.Pricing.Table!$C$10,IF(F2609&gt;1000,Spectrum.Pricing.Table!$C$11))))</f>
        <v>0</v>
      </c>
      <c r="H2609" s="22" t="e">
        <f>VLOOKUP(G2609,Spectrum.Pricing.Table!$C$7:$H$11,3,0)</f>
        <v>#N/A</v>
      </c>
      <c r="I2609" s="28" t="e">
        <f>VLOOKUP(G2609,Spectrum.Pricing.Table!$C$7:$H$11,4,0)</f>
        <v>#N/A</v>
      </c>
      <c r="J2609" s="26">
        <v>70</v>
      </c>
      <c r="K2609" s="24" t="e">
        <f t="shared" si="81"/>
        <v>#N/A</v>
      </c>
    </row>
    <row r="2610" spans="1:11" x14ac:dyDescent="0.3">
      <c r="A2610" s="1">
        <v>48169</v>
      </c>
      <c r="B2610" t="s">
        <v>4339</v>
      </c>
      <c r="C2610" t="s">
        <v>4340</v>
      </c>
      <c r="D2610" s="3">
        <v>6461</v>
      </c>
      <c r="E2610" s="26">
        <v>893.41</v>
      </c>
      <c r="F2610" s="26">
        <f t="shared" si="80"/>
        <v>7.231842043406723</v>
      </c>
      <c r="G2610" s="21">
        <f>IF(F2610&lt;=86,Spectrum.Pricing.Table!$C$8, IF(F2610&lt;=499,Spectrum.Pricing.Table!$C$9,IF(F2610&lt;=999,Spectrum.Pricing.Table!$C$10,IF(F2610&gt;1000,Spectrum.Pricing.Table!$C$11))))</f>
        <v>0</v>
      </c>
      <c r="H2610" s="22" t="e">
        <f>VLOOKUP(G2610,Spectrum.Pricing.Table!$C$7:$H$11,3,0)</f>
        <v>#N/A</v>
      </c>
      <c r="I2610" s="28" t="e">
        <f>VLOOKUP(G2610,Spectrum.Pricing.Table!$C$7:$H$11,4,0)</f>
        <v>#N/A</v>
      </c>
      <c r="J2610" s="26">
        <v>70</v>
      </c>
      <c r="K2610" s="24" t="e">
        <f t="shared" si="81"/>
        <v>#N/A</v>
      </c>
    </row>
    <row r="2611" spans="1:11" x14ac:dyDescent="0.3">
      <c r="A2611" s="1">
        <v>48171</v>
      </c>
      <c r="B2611" t="s">
        <v>4341</v>
      </c>
      <c r="C2611" t="s">
        <v>4342</v>
      </c>
      <c r="D2611" s="3">
        <v>24837</v>
      </c>
      <c r="E2611" s="26">
        <v>1058.21</v>
      </c>
      <c r="F2611" s="26">
        <f t="shared" si="80"/>
        <v>23.470766672021622</v>
      </c>
      <c r="G2611" s="21">
        <f>IF(F2611&lt;=86,Spectrum.Pricing.Table!$C$8, IF(F2611&lt;=499,Spectrum.Pricing.Table!$C$9,IF(F2611&lt;=999,Spectrum.Pricing.Table!$C$10,IF(F2611&gt;1000,Spectrum.Pricing.Table!$C$11))))</f>
        <v>0</v>
      </c>
      <c r="H2611" s="22" t="e">
        <f>VLOOKUP(G2611,Spectrum.Pricing.Table!$C$7:$H$11,3,0)</f>
        <v>#N/A</v>
      </c>
      <c r="I2611" s="28" t="e">
        <f>VLOOKUP(G2611,Spectrum.Pricing.Table!$C$7:$H$11,4,0)</f>
        <v>#N/A</v>
      </c>
      <c r="J2611" s="26">
        <v>70</v>
      </c>
      <c r="K2611" s="24" t="e">
        <f t="shared" si="81"/>
        <v>#N/A</v>
      </c>
    </row>
    <row r="2612" spans="1:11" x14ac:dyDescent="0.3">
      <c r="A2612" s="1">
        <v>48173</v>
      </c>
      <c r="B2612" t="s">
        <v>4343</v>
      </c>
      <c r="C2612" t="s">
        <v>4344</v>
      </c>
      <c r="D2612" s="3">
        <v>1226</v>
      </c>
      <c r="E2612" s="26">
        <v>900.22</v>
      </c>
      <c r="F2612" s="26">
        <f t="shared" si="80"/>
        <v>1.3618893159449912</v>
      </c>
      <c r="G2612" s="21">
        <f>IF(F2612&lt;=86,Spectrum.Pricing.Table!$C$8, IF(F2612&lt;=499,Spectrum.Pricing.Table!$C$9,IF(F2612&lt;=999,Spectrum.Pricing.Table!$C$10,IF(F2612&gt;1000,Spectrum.Pricing.Table!$C$11))))</f>
        <v>0</v>
      </c>
      <c r="H2612" s="22" t="e">
        <f>VLOOKUP(G2612,Spectrum.Pricing.Table!$C$7:$H$11,3,0)</f>
        <v>#N/A</v>
      </c>
      <c r="I2612" s="28" t="e">
        <f>VLOOKUP(G2612,Spectrum.Pricing.Table!$C$7:$H$11,4,0)</f>
        <v>#N/A</v>
      </c>
      <c r="J2612" s="26">
        <v>70</v>
      </c>
      <c r="K2612" s="24" t="e">
        <f t="shared" si="81"/>
        <v>#N/A</v>
      </c>
    </row>
    <row r="2613" spans="1:11" x14ac:dyDescent="0.3">
      <c r="A2613" s="1">
        <v>48175</v>
      </c>
      <c r="B2613" t="s">
        <v>4345</v>
      </c>
      <c r="C2613" t="s">
        <v>4346</v>
      </c>
      <c r="D2613" s="3">
        <v>7210</v>
      </c>
      <c r="E2613" s="26">
        <v>852.01</v>
      </c>
      <c r="F2613" s="26">
        <f t="shared" si="80"/>
        <v>8.4623419912911828</v>
      </c>
      <c r="G2613" s="21">
        <f>IF(F2613&lt;=86,Spectrum.Pricing.Table!$C$8, IF(F2613&lt;=499,Spectrum.Pricing.Table!$C$9,IF(F2613&lt;=999,Spectrum.Pricing.Table!$C$10,IF(F2613&gt;1000,Spectrum.Pricing.Table!$C$11))))</f>
        <v>0</v>
      </c>
      <c r="H2613" s="22" t="e">
        <f>VLOOKUP(G2613,Spectrum.Pricing.Table!$C$7:$H$11,3,0)</f>
        <v>#N/A</v>
      </c>
      <c r="I2613" s="28" t="e">
        <f>VLOOKUP(G2613,Spectrum.Pricing.Table!$C$7:$H$11,4,0)</f>
        <v>#N/A</v>
      </c>
      <c r="J2613" s="26">
        <v>70</v>
      </c>
      <c r="K2613" s="24" t="e">
        <f t="shared" si="81"/>
        <v>#N/A</v>
      </c>
    </row>
    <row r="2614" spans="1:11" x14ac:dyDescent="0.3">
      <c r="A2614" s="1">
        <v>48177</v>
      </c>
      <c r="B2614" t="s">
        <v>4347</v>
      </c>
      <c r="C2614" t="s">
        <v>4348</v>
      </c>
      <c r="D2614" s="3">
        <v>19807</v>
      </c>
      <c r="E2614" s="26">
        <v>1066.69</v>
      </c>
      <c r="F2614" s="26">
        <f t="shared" si="80"/>
        <v>18.568656310643203</v>
      </c>
      <c r="G2614" s="21">
        <f>IF(F2614&lt;=86,Spectrum.Pricing.Table!$C$8, IF(F2614&lt;=499,Spectrum.Pricing.Table!$C$9,IF(F2614&lt;=999,Spectrum.Pricing.Table!$C$10,IF(F2614&gt;1000,Spectrum.Pricing.Table!$C$11))))</f>
        <v>0</v>
      </c>
      <c r="H2614" s="22" t="e">
        <f>VLOOKUP(G2614,Spectrum.Pricing.Table!$C$7:$H$11,3,0)</f>
        <v>#N/A</v>
      </c>
      <c r="I2614" s="28" t="e">
        <f>VLOOKUP(G2614,Spectrum.Pricing.Table!$C$7:$H$11,4,0)</f>
        <v>#N/A</v>
      </c>
      <c r="J2614" s="26">
        <v>70</v>
      </c>
      <c r="K2614" s="24" t="e">
        <f t="shared" si="81"/>
        <v>#N/A</v>
      </c>
    </row>
    <row r="2615" spans="1:11" x14ac:dyDescent="0.3">
      <c r="A2615" s="1">
        <v>48179</v>
      </c>
      <c r="B2615" t="s">
        <v>4349</v>
      </c>
      <c r="C2615" t="s">
        <v>1632</v>
      </c>
      <c r="D2615" s="3">
        <v>22535</v>
      </c>
      <c r="E2615" s="26">
        <v>925.97</v>
      </c>
      <c r="F2615" s="26">
        <f t="shared" si="80"/>
        <v>24.336641575860988</v>
      </c>
      <c r="G2615" s="21">
        <f>IF(F2615&lt;=86,Spectrum.Pricing.Table!$C$8, IF(F2615&lt;=499,Spectrum.Pricing.Table!$C$9,IF(F2615&lt;=999,Spectrum.Pricing.Table!$C$10,IF(F2615&gt;1000,Spectrum.Pricing.Table!$C$11))))</f>
        <v>0</v>
      </c>
      <c r="H2615" s="22" t="e">
        <f>VLOOKUP(G2615,Spectrum.Pricing.Table!$C$7:$H$11,3,0)</f>
        <v>#N/A</v>
      </c>
      <c r="I2615" s="28" t="e">
        <f>VLOOKUP(G2615,Spectrum.Pricing.Table!$C$7:$H$11,4,0)</f>
        <v>#N/A</v>
      </c>
      <c r="J2615" s="26">
        <v>70</v>
      </c>
      <c r="K2615" s="24" t="e">
        <f t="shared" si="81"/>
        <v>#N/A</v>
      </c>
    </row>
    <row r="2616" spans="1:11" x14ac:dyDescent="0.3">
      <c r="A2616" s="1">
        <v>48181</v>
      </c>
      <c r="B2616" t="s">
        <v>4350</v>
      </c>
      <c r="C2616" t="s">
        <v>1818</v>
      </c>
      <c r="D2616" s="3">
        <v>120877</v>
      </c>
      <c r="E2616" s="26">
        <v>932.8</v>
      </c>
      <c r="F2616" s="26">
        <f t="shared" si="80"/>
        <v>129.58512006861065</v>
      </c>
      <c r="G2616" s="21">
        <f>IF(F2616&lt;=86,Spectrum.Pricing.Table!$C$8, IF(F2616&lt;=499,Spectrum.Pricing.Table!$C$9,IF(F2616&lt;=999,Spectrum.Pricing.Table!$C$10,IF(F2616&gt;1000,Spectrum.Pricing.Table!$C$11))))</f>
        <v>0</v>
      </c>
      <c r="H2616" s="22" t="e">
        <f>VLOOKUP(G2616,Spectrum.Pricing.Table!$C$7:$H$11,3,0)</f>
        <v>#N/A</v>
      </c>
      <c r="I2616" s="28" t="e">
        <f>VLOOKUP(G2616,Spectrum.Pricing.Table!$C$7:$H$11,4,0)</f>
        <v>#N/A</v>
      </c>
      <c r="J2616" s="26">
        <v>70</v>
      </c>
      <c r="K2616" s="24" t="e">
        <f t="shared" si="81"/>
        <v>#N/A</v>
      </c>
    </row>
    <row r="2617" spans="1:11" x14ac:dyDescent="0.3">
      <c r="A2617" s="1">
        <v>48183</v>
      </c>
      <c r="B2617" t="s">
        <v>4351</v>
      </c>
      <c r="C2617" t="s">
        <v>4352</v>
      </c>
      <c r="D2617" s="3">
        <v>121730</v>
      </c>
      <c r="E2617" s="26">
        <v>273.3</v>
      </c>
      <c r="F2617" s="26">
        <f t="shared" si="80"/>
        <v>445.40797658251006</v>
      </c>
      <c r="G2617" s="21">
        <f>IF(F2617&lt;=86,Spectrum.Pricing.Table!$C$8, IF(F2617&lt;=499,Spectrum.Pricing.Table!$C$9,IF(F2617&lt;=999,Spectrum.Pricing.Table!$C$10,IF(F2617&gt;1000,Spectrum.Pricing.Table!$C$11))))</f>
        <v>0</v>
      </c>
      <c r="H2617" s="22" t="e">
        <f>VLOOKUP(G2617,Spectrum.Pricing.Table!$C$7:$H$11,3,0)</f>
        <v>#N/A</v>
      </c>
      <c r="I2617" s="28" t="e">
        <f>VLOOKUP(G2617,Spectrum.Pricing.Table!$C$7:$H$11,4,0)</f>
        <v>#N/A</v>
      </c>
      <c r="J2617" s="26">
        <v>70</v>
      </c>
      <c r="K2617" s="24" t="e">
        <f t="shared" si="81"/>
        <v>#N/A</v>
      </c>
    </row>
    <row r="2618" spans="1:11" x14ac:dyDescent="0.3">
      <c r="A2618" s="1">
        <v>48185</v>
      </c>
      <c r="B2618" t="s">
        <v>4353</v>
      </c>
      <c r="C2618" t="s">
        <v>4354</v>
      </c>
      <c r="D2618" s="3">
        <v>26604</v>
      </c>
      <c r="E2618" s="26">
        <v>787.46</v>
      </c>
      <c r="F2618" s="26">
        <f t="shared" si="80"/>
        <v>33.784573184669696</v>
      </c>
      <c r="G2618" s="21">
        <f>IF(F2618&lt;=86,Spectrum.Pricing.Table!$C$8, IF(F2618&lt;=499,Spectrum.Pricing.Table!$C$9,IF(F2618&lt;=999,Spectrum.Pricing.Table!$C$10,IF(F2618&gt;1000,Spectrum.Pricing.Table!$C$11))))</f>
        <v>0</v>
      </c>
      <c r="H2618" s="22" t="e">
        <f>VLOOKUP(G2618,Spectrum.Pricing.Table!$C$7:$H$11,3,0)</f>
        <v>#N/A</v>
      </c>
      <c r="I2618" s="28" t="e">
        <f>VLOOKUP(G2618,Spectrum.Pricing.Table!$C$7:$H$11,4,0)</f>
        <v>#N/A</v>
      </c>
      <c r="J2618" s="26">
        <v>70</v>
      </c>
      <c r="K2618" s="24" t="e">
        <f t="shared" si="81"/>
        <v>#N/A</v>
      </c>
    </row>
    <row r="2619" spans="1:11" x14ac:dyDescent="0.3">
      <c r="A2619" s="1">
        <v>48187</v>
      </c>
      <c r="B2619" t="s">
        <v>4355</v>
      </c>
      <c r="C2619" t="s">
        <v>3077</v>
      </c>
      <c r="D2619" s="3">
        <v>131533</v>
      </c>
      <c r="E2619" s="26">
        <v>711.3</v>
      </c>
      <c r="F2619" s="26">
        <f t="shared" si="80"/>
        <v>184.91916209756783</v>
      </c>
      <c r="G2619" s="21">
        <f>IF(F2619&lt;=86,Spectrum.Pricing.Table!$C$8, IF(F2619&lt;=499,Spectrum.Pricing.Table!$C$9,IF(F2619&lt;=999,Spectrum.Pricing.Table!$C$10,IF(F2619&gt;1000,Spectrum.Pricing.Table!$C$11))))</f>
        <v>0</v>
      </c>
      <c r="H2619" s="22" t="e">
        <f>VLOOKUP(G2619,Spectrum.Pricing.Table!$C$7:$H$11,3,0)</f>
        <v>#N/A</v>
      </c>
      <c r="I2619" s="28" t="e">
        <f>VLOOKUP(G2619,Spectrum.Pricing.Table!$C$7:$H$11,4,0)</f>
        <v>#N/A</v>
      </c>
      <c r="J2619" s="26">
        <v>70</v>
      </c>
      <c r="K2619" s="24" t="e">
        <f t="shared" si="81"/>
        <v>#N/A</v>
      </c>
    </row>
    <row r="2620" spans="1:11" x14ac:dyDescent="0.3">
      <c r="A2620" s="1">
        <v>48189</v>
      </c>
      <c r="B2620" t="s">
        <v>4356</v>
      </c>
      <c r="C2620" t="s">
        <v>75</v>
      </c>
      <c r="D2620" s="3">
        <v>36273</v>
      </c>
      <c r="E2620" s="26">
        <v>1004.68</v>
      </c>
      <c r="F2620" s="26">
        <f t="shared" si="80"/>
        <v>36.104033124975118</v>
      </c>
      <c r="G2620" s="21">
        <f>IF(F2620&lt;=86,Spectrum.Pricing.Table!$C$8, IF(F2620&lt;=499,Spectrum.Pricing.Table!$C$9,IF(F2620&lt;=999,Spectrum.Pricing.Table!$C$10,IF(F2620&gt;1000,Spectrum.Pricing.Table!$C$11))))</f>
        <v>0</v>
      </c>
      <c r="H2620" s="22" t="e">
        <f>VLOOKUP(G2620,Spectrum.Pricing.Table!$C$7:$H$11,3,0)</f>
        <v>#N/A</v>
      </c>
      <c r="I2620" s="28" t="e">
        <f>VLOOKUP(G2620,Spectrum.Pricing.Table!$C$7:$H$11,4,0)</f>
        <v>#N/A</v>
      </c>
      <c r="J2620" s="26">
        <v>70</v>
      </c>
      <c r="K2620" s="24" t="e">
        <f t="shared" si="81"/>
        <v>#N/A</v>
      </c>
    </row>
    <row r="2621" spans="1:11" x14ac:dyDescent="0.3">
      <c r="A2621" s="1">
        <v>48191</v>
      </c>
      <c r="B2621" t="s">
        <v>4357</v>
      </c>
      <c r="C2621" t="s">
        <v>894</v>
      </c>
      <c r="D2621" s="3">
        <v>3353</v>
      </c>
      <c r="E2621" s="26">
        <v>883.49</v>
      </c>
      <c r="F2621" s="26">
        <f t="shared" si="80"/>
        <v>3.7951759499258624</v>
      </c>
      <c r="G2621" s="21">
        <f>IF(F2621&lt;=86,Spectrum.Pricing.Table!$C$8, IF(F2621&lt;=499,Spectrum.Pricing.Table!$C$9,IF(F2621&lt;=999,Spectrum.Pricing.Table!$C$10,IF(F2621&gt;1000,Spectrum.Pricing.Table!$C$11))))</f>
        <v>0</v>
      </c>
      <c r="H2621" s="22" t="e">
        <f>VLOOKUP(G2621,Spectrum.Pricing.Table!$C$7:$H$11,3,0)</f>
        <v>#N/A</v>
      </c>
      <c r="I2621" s="28" t="e">
        <f>VLOOKUP(G2621,Spectrum.Pricing.Table!$C$7:$H$11,4,0)</f>
        <v>#N/A</v>
      </c>
      <c r="J2621" s="26">
        <v>70</v>
      </c>
      <c r="K2621" s="24" t="e">
        <f t="shared" si="81"/>
        <v>#N/A</v>
      </c>
    </row>
    <row r="2622" spans="1:11" x14ac:dyDescent="0.3">
      <c r="A2622" s="1">
        <v>48193</v>
      </c>
      <c r="B2622" t="s">
        <v>4358</v>
      </c>
      <c r="C2622" t="s">
        <v>690</v>
      </c>
      <c r="D2622" s="3">
        <v>8517</v>
      </c>
      <c r="E2622" s="26">
        <v>835.91</v>
      </c>
      <c r="F2622" s="26">
        <f t="shared" si="80"/>
        <v>10.188895933772775</v>
      </c>
      <c r="G2622" s="21">
        <f>IF(F2622&lt;=86,Spectrum.Pricing.Table!$C$8, IF(F2622&lt;=499,Spectrum.Pricing.Table!$C$9,IF(F2622&lt;=999,Spectrum.Pricing.Table!$C$10,IF(F2622&gt;1000,Spectrum.Pricing.Table!$C$11))))</f>
        <v>0</v>
      </c>
      <c r="H2622" s="22" t="e">
        <f>VLOOKUP(G2622,Spectrum.Pricing.Table!$C$7:$H$11,3,0)</f>
        <v>#N/A</v>
      </c>
      <c r="I2622" s="28" t="e">
        <f>VLOOKUP(G2622,Spectrum.Pricing.Table!$C$7:$H$11,4,0)</f>
        <v>#N/A</v>
      </c>
      <c r="J2622" s="26">
        <v>70</v>
      </c>
      <c r="K2622" s="24" t="e">
        <f t="shared" si="81"/>
        <v>#N/A</v>
      </c>
    </row>
    <row r="2623" spans="1:11" x14ac:dyDescent="0.3">
      <c r="A2623" s="1">
        <v>48195</v>
      </c>
      <c r="B2623" t="s">
        <v>4359</v>
      </c>
      <c r="C2623" t="s">
        <v>4360</v>
      </c>
      <c r="D2623" s="3">
        <v>5613</v>
      </c>
      <c r="E2623" s="26">
        <v>919.81</v>
      </c>
      <c r="F2623" s="26">
        <f t="shared" si="80"/>
        <v>6.1023472238831937</v>
      </c>
      <c r="G2623" s="21">
        <f>IF(F2623&lt;=86,Spectrum.Pricing.Table!$C$8, IF(F2623&lt;=499,Spectrum.Pricing.Table!$C$9,IF(F2623&lt;=999,Spectrum.Pricing.Table!$C$10,IF(F2623&gt;1000,Spectrum.Pricing.Table!$C$11))))</f>
        <v>0</v>
      </c>
      <c r="H2623" s="22" t="e">
        <f>VLOOKUP(G2623,Spectrum.Pricing.Table!$C$7:$H$11,3,0)</f>
        <v>#N/A</v>
      </c>
      <c r="I2623" s="28" t="e">
        <f>VLOOKUP(G2623,Spectrum.Pricing.Table!$C$7:$H$11,4,0)</f>
        <v>#N/A</v>
      </c>
      <c r="J2623" s="26">
        <v>70</v>
      </c>
      <c r="K2623" s="24" t="e">
        <f t="shared" si="81"/>
        <v>#N/A</v>
      </c>
    </row>
    <row r="2624" spans="1:11" x14ac:dyDescent="0.3">
      <c r="A2624" s="1">
        <v>48197</v>
      </c>
      <c r="B2624" t="s">
        <v>4361</v>
      </c>
      <c r="C2624" t="s">
        <v>4118</v>
      </c>
      <c r="D2624" s="3">
        <v>4139</v>
      </c>
      <c r="E2624" s="26">
        <v>695.11</v>
      </c>
      <c r="F2624" s="26">
        <f t="shared" si="80"/>
        <v>5.9544532520032796</v>
      </c>
      <c r="G2624" s="21">
        <f>IF(F2624&lt;=86,Spectrum.Pricing.Table!$C$8, IF(F2624&lt;=499,Spectrum.Pricing.Table!$C$9,IF(F2624&lt;=999,Spectrum.Pricing.Table!$C$10,IF(F2624&gt;1000,Spectrum.Pricing.Table!$C$11))))</f>
        <v>0</v>
      </c>
      <c r="H2624" s="22" t="e">
        <f>VLOOKUP(G2624,Spectrum.Pricing.Table!$C$7:$H$11,3,0)</f>
        <v>#N/A</v>
      </c>
      <c r="I2624" s="28" t="e">
        <f>VLOOKUP(G2624,Spectrum.Pricing.Table!$C$7:$H$11,4,0)</f>
        <v>#N/A</v>
      </c>
      <c r="J2624" s="26">
        <v>70</v>
      </c>
      <c r="K2624" s="24" t="e">
        <f t="shared" si="81"/>
        <v>#N/A</v>
      </c>
    </row>
    <row r="2625" spans="1:11" x14ac:dyDescent="0.3">
      <c r="A2625" s="1">
        <v>48199</v>
      </c>
      <c r="B2625" t="s">
        <v>4362</v>
      </c>
      <c r="C2625" t="s">
        <v>1190</v>
      </c>
      <c r="D2625" s="3">
        <v>54635</v>
      </c>
      <c r="E2625" s="26">
        <v>890.57</v>
      </c>
      <c r="F2625" s="26">
        <f t="shared" si="80"/>
        <v>61.348349933188857</v>
      </c>
      <c r="G2625" s="21">
        <f>IF(F2625&lt;=86,Spectrum.Pricing.Table!$C$8, IF(F2625&lt;=499,Spectrum.Pricing.Table!$C$9,IF(F2625&lt;=999,Spectrum.Pricing.Table!$C$10,IF(F2625&gt;1000,Spectrum.Pricing.Table!$C$11))))</f>
        <v>0</v>
      </c>
      <c r="H2625" s="22" t="e">
        <f>VLOOKUP(G2625,Spectrum.Pricing.Table!$C$7:$H$11,3,0)</f>
        <v>#N/A</v>
      </c>
      <c r="I2625" s="28" t="e">
        <f>VLOOKUP(G2625,Spectrum.Pricing.Table!$C$7:$H$11,4,0)</f>
        <v>#N/A</v>
      </c>
      <c r="J2625" s="26">
        <v>70</v>
      </c>
      <c r="K2625" s="24" t="e">
        <f t="shared" si="81"/>
        <v>#N/A</v>
      </c>
    </row>
    <row r="2626" spans="1:11" x14ac:dyDescent="0.3">
      <c r="A2626" s="1">
        <v>48201</v>
      </c>
      <c r="B2626" t="s">
        <v>4363</v>
      </c>
      <c r="C2626" t="s">
        <v>900</v>
      </c>
      <c r="D2626" s="3">
        <v>4092459</v>
      </c>
      <c r="E2626" s="26">
        <v>1703.48</v>
      </c>
      <c r="F2626" s="26">
        <f t="shared" ref="F2626:F2689" si="82">D2626/E2626</f>
        <v>2402.4109470026065</v>
      </c>
      <c r="G2626" s="21">
        <f>IF(F2626&lt;=86,Spectrum.Pricing.Table!$C$8, IF(F2626&lt;=499,Spectrum.Pricing.Table!$C$9,IF(F2626&lt;=999,Spectrum.Pricing.Table!$C$10,IF(F2626&gt;1000,Spectrum.Pricing.Table!$C$11))))</f>
        <v>0</v>
      </c>
      <c r="H2626" s="22" t="e">
        <f>VLOOKUP(G2626,Spectrum.Pricing.Table!$C$7:$H$11,3,0)</f>
        <v>#N/A</v>
      </c>
      <c r="I2626" s="28" t="e">
        <f>VLOOKUP(G2626,Spectrum.Pricing.Table!$C$7:$H$11,4,0)</f>
        <v>#N/A</v>
      </c>
      <c r="J2626" s="26">
        <v>70</v>
      </c>
      <c r="K2626" s="24" t="e">
        <f t="shared" ref="K2626:K2689" si="83">D2626*I2626*J2626</f>
        <v>#N/A</v>
      </c>
    </row>
    <row r="2627" spans="1:11" x14ac:dyDescent="0.3">
      <c r="A2627" s="1">
        <v>48203</v>
      </c>
      <c r="B2627" t="s">
        <v>4364</v>
      </c>
      <c r="C2627" t="s">
        <v>1339</v>
      </c>
      <c r="D2627" s="3">
        <v>65631</v>
      </c>
      <c r="E2627" s="26">
        <v>899.95</v>
      </c>
      <c r="F2627" s="26">
        <f t="shared" si="82"/>
        <v>72.927384854714148</v>
      </c>
      <c r="G2627" s="21">
        <f>IF(F2627&lt;=86,Spectrum.Pricing.Table!$C$8, IF(F2627&lt;=499,Spectrum.Pricing.Table!$C$9,IF(F2627&lt;=999,Spectrum.Pricing.Table!$C$10,IF(F2627&gt;1000,Spectrum.Pricing.Table!$C$11))))</f>
        <v>0</v>
      </c>
      <c r="H2627" s="22" t="e">
        <f>VLOOKUP(G2627,Spectrum.Pricing.Table!$C$7:$H$11,3,0)</f>
        <v>#N/A</v>
      </c>
      <c r="I2627" s="28" t="e">
        <f>VLOOKUP(G2627,Spectrum.Pricing.Table!$C$7:$H$11,4,0)</f>
        <v>#N/A</v>
      </c>
      <c r="J2627" s="26">
        <v>70</v>
      </c>
      <c r="K2627" s="24" t="e">
        <f t="shared" si="83"/>
        <v>#N/A</v>
      </c>
    </row>
    <row r="2628" spans="1:11" x14ac:dyDescent="0.3">
      <c r="A2628" s="1">
        <v>48205</v>
      </c>
      <c r="B2628" t="s">
        <v>4365</v>
      </c>
      <c r="C2628" t="s">
        <v>4366</v>
      </c>
      <c r="D2628" s="3">
        <v>6062</v>
      </c>
      <c r="E2628" s="26">
        <v>1462.03</v>
      </c>
      <c r="F2628" s="26">
        <f t="shared" si="82"/>
        <v>4.1462897478163923</v>
      </c>
      <c r="G2628" s="21">
        <f>IF(F2628&lt;=86,Spectrum.Pricing.Table!$C$8, IF(F2628&lt;=499,Spectrum.Pricing.Table!$C$9,IF(F2628&lt;=999,Spectrum.Pricing.Table!$C$10,IF(F2628&gt;1000,Spectrum.Pricing.Table!$C$11))))</f>
        <v>0</v>
      </c>
      <c r="H2628" s="22" t="e">
        <f>VLOOKUP(G2628,Spectrum.Pricing.Table!$C$7:$H$11,3,0)</f>
        <v>#N/A</v>
      </c>
      <c r="I2628" s="28" t="e">
        <f>VLOOKUP(G2628,Spectrum.Pricing.Table!$C$7:$H$11,4,0)</f>
        <v>#N/A</v>
      </c>
      <c r="J2628" s="26">
        <v>70</v>
      </c>
      <c r="K2628" s="24" t="e">
        <f t="shared" si="83"/>
        <v>#N/A</v>
      </c>
    </row>
    <row r="2629" spans="1:11" x14ac:dyDescent="0.3">
      <c r="A2629" s="1">
        <v>48207</v>
      </c>
      <c r="B2629" t="s">
        <v>4367</v>
      </c>
      <c r="C2629" t="s">
        <v>1643</v>
      </c>
      <c r="D2629" s="3">
        <v>5899</v>
      </c>
      <c r="E2629" s="26">
        <v>903.13</v>
      </c>
      <c r="F2629" s="26">
        <f t="shared" si="82"/>
        <v>6.5317285440634238</v>
      </c>
      <c r="G2629" s="21">
        <f>IF(F2629&lt;=86,Spectrum.Pricing.Table!$C$8, IF(F2629&lt;=499,Spectrum.Pricing.Table!$C$9,IF(F2629&lt;=999,Spectrum.Pricing.Table!$C$10,IF(F2629&gt;1000,Spectrum.Pricing.Table!$C$11))))</f>
        <v>0</v>
      </c>
      <c r="H2629" s="22" t="e">
        <f>VLOOKUP(G2629,Spectrum.Pricing.Table!$C$7:$H$11,3,0)</f>
        <v>#N/A</v>
      </c>
      <c r="I2629" s="28" t="e">
        <f>VLOOKUP(G2629,Spectrum.Pricing.Table!$C$7:$H$11,4,0)</f>
        <v>#N/A</v>
      </c>
      <c r="J2629" s="26">
        <v>70</v>
      </c>
      <c r="K2629" s="24" t="e">
        <f t="shared" si="83"/>
        <v>#N/A</v>
      </c>
    </row>
    <row r="2630" spans="1:11" x14ac:dyDescent="0.3">
      <c r="A2630" s="1">
        <v>48209</v>
      </c>
      <c r="B2630" t="s">
        <v>4368</v>
      </c>
      <c r="C2630" t="s">
        <v>4369</v>
      </c>
      <c r="D2630" s="3">
        <v>157107</v>
      </c>
      <c r="E2630" s="26">
        <v>677.98</v>
      </c>
      <c r="F2630" s="26">
        <f t="shared" si="82"/>
        <v>231.72807457447121</v>
      </c>
      <c r="G2630" s="21">
        <f>IF(F2630&lt;=86,Spectrum.Pricing.Table!$C$8, IF(F2630&lt;=499,Spectrum.Pricing.Table!$C$9,IF(F2630&lt;=999,Spectrum.Pricing.Table!$C$10,IF(F2630&gt;1000,Spectrum.Pricing.Table!$C$11))))</f>
        <v>0</v>
      </c>
      <c r="H2630" s="22" t="e">
        <f>VLOOKUP(G2630,Spectrum.Pricing.Table!$C$7:$H$11,3,0)</f>
        <v>#N/A</v>
      </c>
      <c r="I2630" s="28" t="e">
        <f>VLOOKUP(G2630,Spectrum.Pricing.Table!$C$7:$H$11,4,0)</f>
        <v>#N/A</v>
      </c>
      <c r="J2630" s="26">
        <v>70</v>
      </c>
      <c r="K2630" s="24" t="e">
        <f t="shared" si="83"/>
        <v>#N/A</v>
      </c>
    </row>
    <row r="2631" spans="1:11" x14ac:dyDescent="0.3">
      <c r="A2631" s="1">
        <v>48211</v>
      </c>
      <c r="B2631" t="s">
        <v>4370</v>
      </c>
      <c r="C2631" t="s">
        <v>4371</v>
      </c>
      <c r="D2631" s="3">
        <v>3807</v>
      </c>
      <c r="E2631" s="26">
        <v>906.29</v>
      </c>
      <c r="F2631" s="26">
        <f t="shared" si="82"/>
        <v>4.2006421785521191</v>
      </c>
      <c r="G2631" s="21">
        <f>IF(F2631&lt;=86,Spectrum.Pricing.Table!$C$8, IF(F2631&lt;=499,Spectrum.Pricing.Table!$C$9,IF(F2631&lt;=999,Spectrum.Pricing.Table!$C$10,IF(F2631&gt;1000,Spectrum.Pricing.Table!$C$11))))</f>
        <v>0</v>
      </c>
      <c r="H2631" s="22" t="e">
        <f>VLOOKUP(G2631,Spectrum.Pricing.Table!$C$7:$H$11,3,0)</f>
        <v>#N/A</v>
      </c>
      <c r="I2631" s="28" t="e">
        <f>VLOOKUP(G2631,Spectrum.Pricing.Table!$C$7:$H$11,4,0)</f>
        <v>#N/A</v>
      </c>
      <c r="J2631" s="26">
        <v>70</v>
      </c>
      <c r="K2631" s="24" t="e">
        <f t="shared" si="83"/>
        <v>#N/A</v>
      </c>
    </row>
    <row r="2632" spans="1:11" x14ac:dyDescent="0.3">
      <c r="A2632" s="1">
        <v>48213</v>
      </c>
      <c r="B2632" t="s">
        <v>4372</v>
      </c>
      <c r="C2632" t="s">
        <v>1192</v>
      </c>
      <c r="D2632" s="3">
        <v>78532</v>
      </c>
      <c r="E2632" s="26">
        <v>873.75</v>
      </c>
      <c r="F2632" s="26">
        <f t="shared" si="82"/>
        <v>89.879256080114445</v>
      </c>
      <c r="G2632" s="21">
        <f>IF(F2632&lt;=86,Spectrum.Pricing.Table!$C$8, IF(F2632&lt;=499,Spectrum.Pricing.Table!$C$9,IF(F2632&lt;=999,Spectrum.Pricing.Table!$C$10,IF(F2632&gt;1000,Spectrum.Pricing.Table!$C$11))))</f>
        <v>0</v>
      </c>
      <c r="H2632" s="22" t="e">
        <f>VLOOKUP(G2632,Spectrum.Pricing.Table!$C$7:$H$11,3,0)</f>
        <v>#N/A</v>
      </c>
      <c r="I2632" s="28" t="e">
        <f>VLOOKUP(G2632,Spectrum.Pricing.Table!$C$7:$H$11,4,0)</f>
        <v>#N/A</v>
      </c>
      <c r="J2632" s="26">
        <v>70</v>
      </c>
      <c r="K2632" s="24" t="e">
        <f t="shared" si="83"/>
        <v>#N/A</v>
      </c>
    </row>
    <row r="2633" spans="1:11" x14ac:dyDescent="0.3">
      <c r="A2633" s="1">
        <v>48215</v>
      </c>
      <c r="B2633" t="s">
        <v>4373</v>
      </c>
      <c r="C2633" t="s">
        <v>3081</v>
      </c>
      <c r="D2633" s="3">
        <v>774769</v>
      </c>
      <c r="E2633" s="26">
        <v>1570.87</v>
      </c>
      <c r="F2633" s="26">
        <f t="shared" si="82"/>
        <v>493.21013196508943</v>
      </c>
      <c r="G2633" s="21">
        <f>IF(F2633&lt;=86,Spectrum.Pricing.Table!$C$8, IF(F2633&lt;=499,Spectrum.Pricing.Table!$C$9,IF(F2633&lt;=999,Spectrum.Pricing.Table!$C$10,IF(F2633&gt;1000,Spectrum.Pricing.Table!$C$11))))</f>
        <v>0</v>
      </c>
      <c r="H2633" s="22" t="e">
        <f>VLOOKUP(G2633,Spectrum.Pricing.Table!$C$7:$H$11,3,0)</f>
        <v>#N/A</v>
      </c>
      <c r="I2633" s="28" t="e">
        <f>VLOOKUP(G2633,Spectrum.Pricing.Table!$C$7:$H$11,4,0)</f>
        <v>#N/A</v>
      </c>
      <c r="J2633" s="26">
        <v>70</v>
      </c>
      <c r="K2633" s="24" t="e">
        <f t="shared" si="83"/>
        <v>#N/A</v>
      </c>
    </row>
    <row r="2634" spans="1:11" x14ac:dyDescent="0.3">
      <c r="A2634" s="1">
        <v>48217</v>
      </c>
      <c r="B2634" t="s">
        <v>4375</v>
      </c>
      <c r="C2634" t="s">
        <v>2774</v>
      </c>
      <c r="D2634" s="3">
        <v>35089</v>
      </c>
      <c r="E2634" s="26">
        <v>958.86</v>
      </c>
      <c r="F2634" s="26">
        <f t="shared" si="82"/>
        <v>36.594497632605382</v>
      </c>
      <c r="G2634" s="21">
        <f>IF(F2634&lt;=86,Spectrum.Pricing.Table!$C$8, IF(F2634&lt;=499,Spectrum.Pricing.Table!$C$9,IF(F2634&lt;=999,Spectrum.Pricing.Table!$C$10,IF(F2634&gt;1000,Spectrum.Pricing.Table!$C$11))))</f>
        <v>0</v>
      </c>
      <c r="H2634" s="22" t="e">
        <f>VLOOKUP(G2634,Spectrum.Pricing.Table!$C$7:$H$11,3,0)</f>
        <v>#N/A</v>
      </c>
      <c r="I2634" s="28" t="e">
        <f>VLOOKUP(G2634,Spectrum.Pricing.Table!$C$7:$H$11,4,0)</f>
        <v>#N/A</v>
      </c>
      <c r="J2634" s="26">
        <v>70</v>
      </c>
      <c r="K2634" s="24" t="e">
        <f t="shared" si="83"/>
        <v>#N/A</v>
      </c>
    </row>
    <row r="2635" spans="1:11" x14ac:dyDescent="0.3">
      <c r="A2635" s="1">
        <v>48219</v>
      </c>
      <c r="B2635" t="s">
        <v>4376</v>
      </c>
      <c r="C2635" t="s">
        <v>4377</v>
      </c>
      <c r="D2635" s="3">
        <v>22935</v>
      </c>
      <c r="E2635" s="26">
        <v>908.39</v>
      </c>
      <c r="F2635" s="26">
        <f t="shared" si="82"/>
        <v>25.247966181926266</v>
      </c>
      <c r="G2635" s="21">
        <f>IF(F2635&lt;=86,Spectrum.Pricing.Table!$C$8, IF(F2635&lt;=499,Spectrum.Pricing.Table!$C$9,IF(F2635&lt;=999,Spectrum.Pricing.Table!$C$10,IF(F2635&gt;1000,Spectrum.Pricing.Table!$C$11))))</f>
        <v>0</v>
      </c>
      <c r="H2635" s="22" t="e">
        <f>VLOOKUP(G2635,Spectrum.Pricing.Table!$C$7:$H$11,3,0)</f>
        <v>#N/A</v>
      </c>
      <c r="I2635" s="28" t="e">
        <f>VLOOKUP(G2635,Spectrum.Pricing.Table!$C$7:$H$11,4,0)</f>
        <v>#N/A</v>
      </c>
      <c r="J2635" s="26">
        <v>70</v>
      </c>
      <c r="K2635" s="24" t="e">
        <f t="shared" si="83"/>
        <v>#N/A</v>
      </c>
    </row>
    <row r="2636" spans="1:11" x14ac:dyDescent="0.3">
      <c r="A2636" s="1">
        <v>48221</v>
      </c>
      <c r="B2636" t="s">
        <v>4378</v>
      </c>
      <c r="C2636" t="s">
        <v>4379</v>
      </c>
      <c r="D2636" s="3">
        <v>51182</v>
      </c>
      <c r="E2636" s="26">
        <v>420.64</v>
      </c>
      <c r="F2636" s="26">
        <f t="shared" si="82"/>
        <v>121.67649296310384</v>
      </c>
      <c r="G2636" s="21">
        <f>IF(F2636&lt;=86,Spectrum.Pricing.Table!$C$8, IF(F2636&lt;=499,Spectrum.Pricing.Table!$C$9,IF(F2636&lt;=999,Spectrum.Pricing.Table!$C$10,IF(F2636&gt;1000,Spectrum.Pricing.Table!$C$11))))</f>
        <v>0</v>
      </c>
      <c r="H2636" s="22" t="e">
        <f>VLOOKUP(G2636,Spectrum.Pricing.Table!$C$7:$H$11,3,0)</f>
        <v>#N/A</v>
      </c>
      <c r="I2636" s="28" t="e">
        <f>VLOOKUP(G2636,Spectrum.Pricing.Table!$C$7:$H$11,4,0)</f>
        <v>#N/A</v>
      </c>
      <c r="J2636" s="26">
        <v>70</v>
      </c>
      <c r="K2636" s="24" t="e">
        <f t="shared" si="83"/>
        <v>#N/A</v>
      </c>
    </row>
    <row r="2637" spans="1:11" x14ac:dyDescent="0.3">
      <c r="A2637" s="1">
        <v>48223</v>
      </c>
      <c r="B2637" t="s">
        <v>4380</v>
      </c>
      <c r="C2637" t="s">
        <v>1834</v>
      </c>
      <c r="D2637" s="3">
        <v>35161</v>
      </c>
      <c r="E2637" s="26">
        <v>767.17</v>
      </c>
      <c r="F2637" s="26">
        <f t="shared" si="82"/>
        <v>45.832084153447084</v>
      </c>
      <c r="G2637" s="21">
        <f>IF(F2637&lt;=86,Spectrum.Pricing.Table!$C$8, IF(F2637&lt;=499,Spectrum.Pricing.Table!$C$9,IF(F2637&lt;=999,Spectrum.Pricing.Table!$C$10,IF(F2637&gt;1000,Spectrum.Pricing.Table!$C$11))))</f>
        <v>0</v>
      </c>
      <c r="H2637" s="22" t="e">
        <f>VLOOKUP(G2637,Spectrum.Pricing.Table!$C$7:$H$11,3,0)</f>
        <v>#N/A</v>
      </c>
      <c r="I2637" s="28" t="e">
        <f>VLOOKUP(G2637,Spectrum.Pricing.Table!$C$7:$H$11,4,0)</f>
        <v>#N/A</v>
      </c>
      <c r="J2637" s="26">
        <v>70</v>
      </c>
      <c r="K2637" s="24" t="e">
        <f t="shared" si="83"/>
        <v>#N/A</v>
      </c>
    </row>
    <row r="2638" spans="1:11" x14ac:dyDescent="0.3">
      <c r="A2638" s="1">
        <v>48225</v>
      </c>
      <c r="B2638" t="s">
        <v>4381</v>
      </c>
      <c r="C2638" t="s">
        <v>79</v>
      </c>
      <c r="D2638" s="3">
        <v>23732</v>
      </c>
      <c r="E2638" s="26">
        <v>1230.9100000000001</v>
      </c>
      <c r="F2638" s="26">
        <f t="shared" si="82"/>
        <v>19.280044844870865</v>
      </c>
      <c r="G2638" s="21">
        <f>IF(F2638&lt;=86,Spectrum.Pricing.Table!$C$8, IF(F2638&lt;=499,Spectrum.Pricing.Table!$C$9,IF(F2638&lt;=999,Spectrum.Pricing.Table!$C$10,IF(F2638&gt;1000,Spectrum.Pricing.Table!$C$11))))</f>
        <v>0</v>
      </c>
      <c r="H2638" s="22" t="e">
        <f>VLOOKUP(G2638,Spectrum.Pricing.Table!$C$7:$H$11,3,0)</f>
        <v>#N/A</v>
      </c>
      <c r="I2638" s="28" t="e">
        <f>VLOOKUP(G2638,Spectrum.Pricing.Table!$C$7:$H$11,4,0)</f>
        <v>#N/A</v>
      </c>
      <c r="J2638" s="26">
        <v>70</v>
      </c>
      <c r="K2638" s="24" t="e">
        <f t="shared" si="83"/>
        <v>#N/A</v>
      </c>
    </row>
    <row r="2639" spans="1:11" x14ac:dyDescent="0.3">
      <c r="A2639" s="1">
        <v>48227</v>
      </c>
      <c r="B2639" t="s">
        <v>4382</v>
      </c>
      <c r="C2639" t="s">
        <v>299</v>
      </c>
      <c r="D2639" s="3">
        <v>35012</v>
      </c>
      <c r="E2639" s="26">
        <v>900.79</v>
      </c>
      <c r="F2639" s="26">
        <f t="shared" si="82"/>
        <v>38.8681046636841</v>
      </c>
      <c r="G2639" s="21">
        <f>IF(F2639&lt;=86,Spectrum.Pricing.Table!$C$8, IF(F2639&lt;=499,Spectrum.Pricing.Table!$C$9,IF(F2639&lt;=999,Spectrum.Pricing.Table!$C$10,IF(F2639&gt;1000,Spectrum.Pricing.Table!$C$11))))</f>
        <v>0</v>
      </c>
      <c r="H2639" s="22" t="e">
        <f>VLOOKUP(G2639,Spectrum.Pricing.Table!$C$7:$H$11,3,0)</f>
        <v>#N/A</v>
      </c>
      <c r="I2639" s="28" t="e">
        <f>VLOOKUP(G2639,Spectrum.Pricing.Table!$C$7:$H$11,4,0)</f>
        <v>#N/A</v>
      </c>
      <c r="J2639" s="26">
        <v>70</v>
      </c>
      <c r="K2639" s="24" t="e">
        <f t="shared" si="83"/>
        <v>#N/A</v>
      </c>
    </row>
    <row r="2640" spans="1:11" x14ac:dyDescent="0.3">
      <c r="A2640" s="1">
        <v>48229</v>
      </c>
      <c r="B2640" t="s">
        <v>4383</v>
      </c>
      <c r="C2640" t="s">
        <v>4384</v>
      </c>
      <c r="D2640" s="3">
        <v>3476</v>
      </c>
      <c r="E2640" s="26">
        <v>4570.9799999999996</v>
      </c>
      <c r="F2640" s="26">
        <f t="shared" si="82"/>
        <v>0.7604496191188761</v>
      </c>
      <c r="G2640" s="21">
        <f>IF(F2640&lt;=86,Spectrum.Pricing.Table!$C$8, IF(F2640&lt;=499,Spectrum.Pricing.Table!$C$9,IF(F2640&lt;=999,Spectrum.Pricing.Table!$C$10,IF(F2640&gt;1000,Spectrum.Pricing.Table!$C$11))))</f>
        <v>0</v>
      </c>
      <c r="H2640" s="22" t="e">
        <f>VLOOKUP(G2640,Spectrum.Pricing.Table!$C$7:$H$11,3,0)</f>
        <v>#N/A</v>
      </c>
      <c r="I2640" s="28" t="e">
        <f>VLOOKUP(G2640,Spectrum.Pricing.Table!$C$7:$H$11,4,0)</f>
        <v>#N/A</v>
      </c>
      <c r="J2640" s="26">
        <v>70</v>
      </c>
      <c r="K2640" s="24" t="e">
        <f t="shared" si="83"/>
        <v>#N/A</v>
      </c>
    </row>
    <row r="2641" spans="1:11" x14ac:dyDescent="0.3">
      <c r="A2641" s="1">
        <v>48231</v>
      </c>
      <c r="B2641" t="s">
        <v>4385</v>
      </c>
      <c r="C2641" t="s">
        <v>4386</v>
      </c>
      <c r="D2641" s="3">
        <v>86129</v>
      </c>
      <c r="E2641" s="26">
        <v>840.32</v>
      </c>
      <c r="F2641" s="26">
        <f t="shared" si="82"/>
        <v>102.49547791317593</v>
      </c>
      <c r="G2641" s="21">
        <f>IF(F2641&lt;=86,Spectrum.Pricing.Table!$C$8, IF(F2641&lt;=499,Spectrum.Pricing.Table!$C$9,IF(F2641&lt;=999,Spectrum.Pricing.Table!$C$10,IF(F2641&gt;1000,Spectrum.Pricing.Table!$C$11))))</f>
        <v>0</v>
      </c>
      <c r="H2641" s="22" t="e">
        <f>VLOOKUP(G2641,Spectrum.Pricing.Table!$C$7:$H$11,3,0)</f>
        <v>#N/A</v>
      </c>
      <c r="I2641" s="28" t="e">
        <f>VLOOKUP(G2641,Spectrum.Pricing.Table!$C$7:$H$11,4,0)</f>
        <v>#N/A</v>
      </c>
      <c r="J2641" s="26">
        <v>70</v>
      </c>
      <c r="K2641" s="24" t="e">
        <f t="shared" si="83"/>
        <v>#N/A</v>
      </c>
    </row>
    <row r="2642" spans="1:11" x14ac:dyDescent="0.3">
      <c r="A2642" s="1">
        <v>48233</v>
      </c>
      <c r="B2642" t="s">
        <v>4387</v>
      </c>
      <c r="C2642" t="s">
        <v>4017</v>
      </c>
      <c r="D2642" s="3">
        <v>22150</v>
      </c>
      <c r="E2642" s="26">
        <v>887.42</v>
      </c>
      <c r="F2642" s="26">
        <f t="shared" si="82"/>
        <v>24.959996394041156</v>
      </c>
      <c r="G2642" s="21">
        <f>IF(F2642&lt;=86,Spectrum.Pricing.Table!$C$8, IF(F2642&lt;=499,Spectrum.Pricing.Table!$C$9,IF(F2642&lt;=999,Spectrum.Pricing.Table!$C$10,IF(F2642&gt;1000,Spectrum.Pricing.Table!$C$11))))</f>
        <v>0</v>
      </c>
      <c r="H2642" s="22" t="e">
        <f>VLOOKUP(G2642,Spectrum.Pricing.Table!$C$7:$H$11,3,0)</f>
        <v>#N/A</v>
      </c>
      <c r="I2642" s="28" t="e">
        <f>VLOOKUP(G2642,Spectrum.Pricing.Table!$C$7:$H$11,4,0)</f>
        <v>#N/A</v>
      </c>
      <c r="J2642" s="26">
        <v>70</v>
      </c>
      <c r="K2642" s="24" t="e">
        <f t="shared" si="83"/>
        <v>#N/A</v>
      </c>
    </row>
    <row r="2643" spans="1:11" x14ac:dyDescent="0.3">
      <c r="A2643" s="1">
        <v>48235</v>
      </c>
      <c r="B2643" t="s">
        <v>4388</v>
      </c>
      <c r="C2643" t="s">
        <v>4389</v>
      </c>
      <c r="D2643" s="3">
        <v>1599</v>
      </c>
      <c r="E2643" s="26">
        <v>1051.56</v>
      </c>
      <c r="F2643" s="26">
        <f t="shared" si="82"/>
        <v>1.5205979687321693</v>
      </c>
      <c r="G2643" s="21">
        <f>IF(F2643&lt;=86,Spectrum.Pricing.Table!$C$8, IF(F2643&lt;=499,Spectrum.Pricing.Table!$C$9,IF(F2643&lt;=999,Spectrum.Pricing.Table!$C$10,IF(F2643&gt;1000,Spectrum.Pricing.Table!$C$11))))</f>
        <v>0</v>
      </c>
      <c r="H2643" s="22" t="e">
        <f>VLOOKUP(G2643,Spectrum.Pricing.Table!$C$7:$H$11,3,0)</f>
        <v>#N/A</v>
      </c>
      <c r="I2643" s="28" t="e">
        <f>VLOOKUP(G2643,Spectrum.Pricing.Table!$C$7:$H$11,4,0)</f>
        <v>#N/A</v>
      </c>
      <c r="J2643" s="26">
        <v>70</v>
      </c>
      <c r="K2643" s="24" t="e">
        <f t="shared" si="83"/>
        <v>#N/A</v>
      </c>
    </row>
    <row r="2644" spans="1:11" x14ac:dyDescent="0.3">
      <c r="A2644" s="1">
        <v>48237</v>
      </c>
      <c r="B2644" t="s">
        <v>4390</v>
      </c>
      <c r="C2644" t="s">
        <v>4391</v>
      </c>
      <c r="D2644" s="3">
        <v>9044</v>
      </c>
      <c r="E2644" s="26">
        <v>910.66</v>
      </c>
      <c r="F2644" s="26">
        <f t="shared" si="82"/>
        <v>9.9312586475742872</v>
      </c>
      <c r="G2644" s="21">
        <f>IF(F2644&lt;=86,Spectrum.Pricing.Table!$C$8, IF(F2644&lt;=499,Spectrum.Pricing.Table!$C$9,IF(F2644&lt;=999,Spectrum.Pricing.Table!$C$10,IF(F2644&gt;1000,Spectrum.Pricing.Table!$C$11))))</f>
        <v>0</v>
      </c>
      <c r="H2644" s="22" t="e">
        <f>VLOOKUP(G2644,Spectrum.Pricing.Table!$C$7:$H$11,3,0)</f>
        <v>#N/A</v>
      </c>
      <c r="I2644" s="28" t="e">
        <f>VLOOKUP(G2644,Spectrum.Pricing.Table!$C$7:$H$11,4,0)</f>
        <v>#N/A</v>
      </c>
      <c r="J2644" s="26">
        <v>70</v>
      </c>
      <c r="K2644" s="24" t="e">
        <f t="shared" si="83"/>
        <v>#N/A</v>
      </c>
    </row>
    <row r="2645" spans="1:11" x14ac:dyDescent="0.3">
      <c r="A2645" s="1">
        <v>48239</v>
      </c>
      <c r="B2645" t="s">
        <v>4392</v>
      </c>
      <c r="C2645" t="s">
        <v>81</v>
      </c>
      <c r="D2645" s="3">
        <v>14075</v>
      </c>
      <c r="E2645" s="26">
        <v>829.43</v>
      </c>
      <c r="F2645" s="26">
        <f t="shared" si="82"/>
        <v>16.969485068058788</v>
      </c>
      <c r="G2645" s="21">
        <f>IF(F2645&lt;=86,Spectrum.Pricing.Table!$C$8, IF(F2645&lt;=499,Spectrum.Pricing.Table!$C$9,IF(F2645&lt;=999,Spectrum.Pricing.Table!$C$10,IF(F2645&gt;1000,Spectrum.Pricing.Table!$C$11))))</f>
        <v>0</v>
      </c>
      <c r="H2645" s="22" t="e">
        <f>VLOOKUP(G2645,Spectrum.Pricing.Table!$C$7:$H$11,3,0)</f>
        <v>#N/A</v>
      </c>
      <c r="I2645" s="28" t="e">
        <f>VLOOKUP(G2645,Spectrum.Pricing.Table!$C$7:$H$11,4,0)</f>
        <v>#N/A</v>
      </c>
      <c r="J2645" s="26">
        <v>70</v>
      </c>
      <c r="K2645" s="24" t="e">
        <f t="shared" si="83"/>
        <v>#N/A</v>
      </c>
    </row>
    <row r="2646" spans="1:11" x14ac:dyDescent="0.3">
      <c r="A2646" s="1">
        <v>48241</v>
      </c>
      <c r="B2646" t="s">
        <v>4393</v>
      </c>
      <c r="C2646" t="s">
        <v>911</v>
      </c>
      <c r="D2646" s="3">
        <v>35710</v>
      </c>
      <c r="E2646" s="26">
        <v>938.85</v>
      </c>
      <c r="F2646" s="26">
        <f t="shared" si="82"/>
        <v>38.035894977898494</v>
      </c>
      <c r="G2646" s="21">
        <f>IF(F2646&lt;=86,Spectrum.Pricing.Table!$C$8, IF(F2646&lt;=499,Spectrum.Pricing.Table!$C$9,IF(F2646&lt;=999,Spectrum.Pricing.Table!$C$10,IF(F2646&gt;1000,Spectrum.Pricing.Table!$C$11))))</f>
        <v>0</v>
      </c>
      <c r="H2646" s="22" t="e">
        <f>VLOOKUP(G2646,Spectrum.Pricing.Table!$C$7:$H$11,3,0)</f>
        <v>#N/A</v>
      </c>
      <c r="I2646" s="28" t="e">
        <f>VLOOKUP(G2646,Spectrum.Pricing.Table!$C$7:$H$11,4,0)</f>
        <v>#N/A</v>
      </c>
      <c r="J2646" s="26">
        <v>70</v>
      </c>
      <c r="K2646" s="24" t="e">
        <f t="shared" si="83"/>
        <v>#N/A</v>
      </c>
    </row>
    <row r="2647" spans="1:11" x14ac:dyDescent="0.3">
      <c r="A2647" s="1">
        <v>48243</v>
      </c>
      <c r="B2647" t="s">
        <v>4394</v>
      </c>
      <c r="C2647" t="s">
        <v>913</v>
      </c>
      <c r="D2647" s="3">
        <v>2342</v>
      </c>
      <c r="E2647" s="26">
        <v>2264.56</v>
      </c>
      <c r="F2647" s="26">
        <f t="shared" si="82"/>
        <v>1.0341964885010775</v>
      </c>
      <c r="G2647" s="21">
        <f>IF(F2647&lt;=86,Spectrum.Pricing.Table!$C$8, IF(F2647&lt;=499,Spectrum.Pricing.Table!$C$9,IF(F2647&lt;=999,Spectrum.Pricing.Table!$C$10,IF(F2647&gt;1000,Spectrum.Pricing.Table!$C$11))))</f>
        <v>0</v>
      </c>
      <c r="H2647" s="22" t="e">
        <f>VLOOKUP(G2647,Spectrum.Pricing.Table!$C$7:$H$11,3,0)</f>
        <v>#N/A</v>
      </c>
      <c r="I2647" s="28" t="e">
        <f>VLOOKUP(G2647,Spectrum.Pricing.Table!$C$7:$H$11,4,0)</f>
        <v>#N/A</v>
      </c>
      <c r="J2647" s="26">
        <v>70</v>
      </c>
      <c r="K2647" s="24" t="e">
        <f t="shared" si="83"/>
        <v>#N/A</v>
      </c>
    </row>
    <row r="2648" spans="1:11" x14ac:dyDescent="0.3">
      <c r="A2648" s="1">
        <v>48245</v>
      </c>
      <c r="B2648" t="s">
        <v>4395</v>
      </c>
      <c r="C2648" t="s">
        <v>83</v>
      </c>
      <c r="D2648" s="3">
        <v>252273</v>
      </c>
      <c r="E2648" s="26">
        <v>876.3</v>
      </c>
      <c r="F2648" s="26">
        <f t="shared" si="82"/>
        <v>287.88428620335503</v>
      </c>
      <c r="G2648" s="21">
        <f>IF(F2648&lt;=86,Spectrum.Pricing.Table!$C$8, IF(F2648&lt;=499,Spectrum.Pricing.Table!$C$9,IF(F2648&lt;=999,Spectrum.Pricing.Table!$C$10,IF(F2648&gt;1000,Spectrum.Pricing.Table!$C$11))))</f>
        <v>0</v>
      </c>
      <c r="H2648" s="22" t="e">
        <f>VLOOKUP(G2648,Spectrum.Pricing.Table!$C$7:$H$11,3,0)</f>
        <v>#N/A</v>
      </c>
      <c r="I2648" s="28" t="e">
        <f>VLOOKUP(G2648,Spectrum.Pricing.Table!$C$7:$H$11,4,0)</f>
        <v>#N/A</v>
      </c>
      <c r="J2648" s="26">
        <v>70</v>
      </c>
      <c r="K2648" s="24" t="e">
        <f t="shared" si="83"/>
        <v>#N/A</v>
      </c>
    </row>
    <row r="2649" spans="1:11" x14ac:dyDescent="0.3">
      <c r="A2649" s="1">
        <v>48247</v>
      </c>
      <c r="B2649" t="s">
        <v>4396</v>
      </c>
      <c r="C2649" t="s">
        <v>4397</v>
      </c>
      <c r="D2649" s="3">
        <v>5300</v>
      </c>
      <c r="E2649" s="26">
        <v>1136.1400000000001</v>
      </c>
      <c r="F2649" s="26">
        <f t="shared" si="82"/>
        <v>4.6649180558733958</v>
      </c>
      <c r="G2649" s="21">
        <f>IF(F2649&lt;=86,Spectrum.Pricing.Table!$C$8, IF(F2649&lt;=499,Spectrum.Pricing.Table!$C$9,IF(F2649&lt;=999,Spectrum.Pricing.Table!$C$10,IF(F2649&gt;1000,Spectrum.Pricing.Table!$C$11))))</f>
        <v>0</v>
      </c>
      <c r="H2649" s="22" t="e">
        <f>VLOOKUP(G2649,Spectrum.Pricing.Table!$C$7:$H$11,3,0)</f>
        <v>#N/A</v>
      </c>
      <c r="I2649" s="28" t="e">
        <f>VLOOKUP(G2649,Spectrum.Pricing.Table!$C$7:$H$11,4,0)</f>
        <v>#N/A</v>
      </c>
      <c r="J2649" s="26">
        <v>70</v>
      </c>
      <c r="K2649" s="24" t="e">
        <f t="shared" si="83"/>
        <v>#N/A</v>
      </c>
    </row>
    <row r="2650" spans="1:11" x14ac:dyDescent="0.3">
      <c r="A2650" s="1">
        <v>48249</v>
      </c>
      <c r="B2650" t="s">
        <v>4398</v>
      </c>
      <c r="C2650" t="s">
        <v>4399</v>
      </c>
      <c r="D2650" s="3">
        <v>40838</v>
      </c>
      <c r="E2650" s="26">
        <v>864.97</v>
      </c>
      <c r="F2650" s="26">
        <f t="shared" si="82"/>
        <v>47.213198145600423</v>
      </c>
      <c r="G2650" s="21">
        <f>IF(F2650&lt;=86,Spectrum.Pricing.Table!$C$8, IF(F2650&lt;=499,Spectrum.Pricing.Table!$C$9,IF(F2650&lt;=999,Spectrum.Pricing.Table!$C$10,IF(F2650&gt;1000,Spectrum.Pricing.Table!$C$11))))</f>
        <v>0</v>
      </c>
      <c r="H2650" s="22" t="e">
        <f>VLOOKUP(G2650,Spectrum.Pricing.Table!$C$7:$H$11,3,0)</f>
        <v>#N/A</v>
      </c>
      <c r="I2650" s="28" t="e">
        <f>VLOOKUP(G2650,Spectrum.Pricing.Table!$C$7:$H$11,4,0)</f>
        <v>#N/A</v>
      </c>
      <c r="J2650" s="26">
        <v>70</v>
      </c>
      <c r="K2650" s="24" t="e">
        <f t="shared" si="83"/>
        <v>#N/A</v>
      </c>
    </row>
    <row r="2651" spans="1:11" x14ac:dyDescent="0.3">
      <c r="A2651" s="1">
        <v>48251</v>
      </c>
      <c r="B2651" t="s">
        <v>4400</v>
      </c>
      <c r="C2651" t="s">
        <v>307</v>
      </c>
      <c r="D2651" s="3">
        <v>150934</v>
      </c>
      <c r="E2651" s="26">
        <v>724.69</v>
      </c>
      <c r="F2651" s="26">
        <f t="shared" si="82"/>
        <v>208.27388262567442</v>
      </c>
      <c r="G2651" s="21">
        <f>IF(F2651&lt;=86,Spectrum.Pricing.Table!$C$8, IF(F2651&lt;=499,Spectrum.Pricing.Table!$C$9,IF(F2651&lt;=999,Spectrum.Pricing.Table!$C$10,IF(F2651&gt;1000,Spectrum.Pricing.Table!$C$11))))</f>
        <v>0</v>
      </c>
      <c r="H2651" s="22" t="e">
        <f>VLOOKUP(G2651,Spectrum.Pricing.Table!$C$7:$H$11,3,0)</f>
        <v>#N/A</v>
      </c>
      <c r="I2651" s="28" t="e">
        <f>VLOOKUP(G2651,Spectrum.Pricing.Table!$C$7:$H$11,4,0)</f>
        <v>#N/A</v>
      </c>
      <c r="J2651" s="26">
        <v>70</v>
      </c>
      <c r="K2651" s="24" t="e">
        <f t="shared" si="83"/>
        <v>#N/A</v>
      </c>
    </row>
    <row r="2652" spans="1:11" x14ac:dyDescent="0.3">
      <c r="A2652" s="1">
        <v>48253</v>
      </c>
      <c r="B2652" t="s">
        <v>4401</v>
      </c>
      <c r="C2652" t="s">
        <v>919</v>
      </c>
      <c r="D2652" s="3">
        <v>20202</v>
      </c>
      <c r="E2652" s="26">
        <v>928.55</v>
      </c>
      <c r="F2652" s="26">
        <f t="shared" si="82"/>
        <v>21.756502073124764</v>
      </c>
      <c r="G2652" s="21">
        <f>IF(F2652&lt;=86,Spectrum.Pricing.Table!$C$8, IF(F2652&lt;=499,Spectrum.Pricing.Table!$C$9,IF(F2652&lt;=999,Spectrum.Pricing.Table!$C$10,IF(F2652&gt;1000,Spectrum.Pricing.Table!$C$11))))</f>
        <v>0</v>
      </c>
      <c r="H2652" s="22" t="e">
        <f>VLOOKUP(G2652,Spectrum.Pricing.Table!$C$7:$H$11,3,0)</f>
        <v>#N/A</v>
      </c>
      <c r="I2652" s="28" t="e">
        <f>VLOOKUP(G2652,Spectrum.Pricing.Table!$C$7:$H$11,4,0)</f>
        <v>#N/A</v>
      </c>
      <c r="J2652" s="26">
        <v>70</v>
      </c>
      <c r="K2652" s="24" t="e">
        <f t="shared" si="83"/>
        <v>#N/A</v>
      </c>
    </row>
    <row r="2653" spans="1:11" x14ac:dyDescent="0.3">
      <c r="A2653" s="1">
        <v>48255</v>
      </c>
      <c r="B2653" t="s">
        <v>4402</v>
      </c>
      <c r="C2653" t="s">
        <v>4403</v>
      </c>
      <c r="D2653" s="3">
        <v>14824</v>
      </c>
      <c r="E2653" s="26">
        <v>747.56</v>
      </c>
      <c r="F2653" s="26">
        <f t="shared" si="82"/>
        <v>19.829846433731074</v>
      </c>
      <c r="G2653" s="21">
        <f>IF(F2653&lt;=86,Spectrum.Pricing.Table!$C$8, IF(F2653&lt;=499,Spectrum.Pricing.Table!$C$9,IF(F2653&lt;=999,Spectrum.Pricing.Table!$C$10,IF(F2653&gt;1000,Spectrum.Pricing.Table!$C$11))))</f>
        <v>0</v>
      </c>
      <c r="H2653" s="22" t="e">
        <f>VLOOKUP(G2653,Spectrum.Pricing.Table!$C$7:$H$11,3,0)</f>
        <v>#N/A</v>
      </c>
      <c r="I2653" s="28" t="e">
        <f>VLOOKUP(G2653,Spectrum.Pricing.Table!$C$7:$H$11,4,0)</f>
        <v>#N/A</v>
      </c>
      <c r="J2653" s="26">
        <v>70</v>
      </c>
      <c r="K2653" s="24" t="e">
        <f t="shared" si="83"/>
        <v>#N/A</v>
      </c>
    </row>
    <row r="2654" spans="1:11" x14ac:dyDescent="0.3">
      <c r="A2654" s="1">
        <v>48257</v>
      </c>
      <c r="B2654" t="s">
        <v>4404</v>
      </c>
      <c r="C2654" t="s">
        <v>4405</v>
      </c>
      <c r="D2654" s="3">
        <v>103350</v>
      </c>
      <c r="E2654" s="26">
        <v>780.7</v>
      </c>
      <c r="F2654" s="26">
        <f t="shared" si="82"/>
        <v>132.381196362239</v>
      </c>
      <c r="G2654" s="21">
        <f>IF(F2654&lt;=86,Spectrum.Pricing.Table!$C$8, IF(F2654&lt;=499,Spectrum.Pricing.Table!$C$9,IF(F2654&lt;=999,Spectrum.Pricing.Table!$C$10,IF(F2654&gt;1000,Spectrum.Pricing.Table!$C$11))))</f>
        <v>0</v>
      </c>
      <c r="H2654" s="22" t="e">
        <f>VLOOKUP(G2654,Spectrum.Pricing.Table!$C$7:$H$11,3,0)</f>
        <v>#N/A</v>
      </c>
      <c r="I2654" s="28" t="e">
        <f>VLOOKUP(G2654,Spectrum.Pricing.Table!$C$7:$H$11,4,0)</f>
        <v>#N/A</v>
      </c>
      <c r="J2654" s="26">
        <v>70</v>
      </c>
      <c r="K2654" s="24" t="e">
        <f t="shared" si="83"/>
        <v>#N/A</v>
      </c>
    </row>
    <row r="2655" spans="1:11" x14ac:dyDescent="0.3">
      <c r="A2655" s="1">
        <v>48259</v>
      </c>
      <c r="B2655" t="s">
        <v>4406</v>
      </c>
      <c r="C2655" t="s">
        <v>1209</v>
      </c>
      <c r="D2655" s="3">
        <v>33410</v>
      </c>
      <c r="E2655" s="26">
        <v>662.45</v>
      </c>
      <c r="F2655" s="26">
        <f t="shared" si="82"/>
        <v>50.433995018491956</v>
      </c>
      <c r="G2655" s="21">
        <f>IF(F2655&lt;=86,Spectrum.Pricing.Table!$C$8, IF(F2655&lt;=499,Spectrum.Pricing.Table!$C$9,IF(F2655&lt;=999,Spectrum.Pricing.Table!$C$10,IF(F2655&gt;1000,Spectrum.Pricing.Table!$C$11))))</f>
        <v>0</v>
      </c>
      <c r="H2655" s="22" t="e">
        <f>VLOOKUP(G2655,Spectrum.Pricing.Table!$C$7:$H$11,3,0)</f>
        <v>#N/A</v>
      </c>
      <c r="I2655" s="28" t="e">
        <f>VLOOKUP(G2655,Spectrum.Pricing.Table!$C$7:$H$11,4,0)</f>
        <v>#N/A</v>
      </c>
      <c r="J2655" s="26">
        <v>70</v>
      </c>
      <c r="K2655" s="24" t="e">
        <f t="shared" si="83"/>
        <v>#N/A</v>
      </c>
    </row>
    <row r="2656" spans="1:11" x14ac:dyDescent="0.3">
      <c r="A2656" s="1">
        <v>48261</v>
      </c>
      <c r="B2656" t="s">
        <v>4407</v>
      </c>
      <c r="C2656" t="s">
        <v>4408</v>
      </c>
      <c r="D2656" s="3">
        <v>416</v>
      </c>
      <c r="E2656" s="26">
        <v>1458.33</v>
      </c>
      <c r="F2656" s="27">
        <f t="shared" si="82"/>
        <v>0.28525779487495972</v>
      </c>
      <c r="G2656" s="21">
        <f>IF(F2656&lt;=86,Spectrum.Pricing.Table!$C$8, IF(F2656&lt;=499,Spectrum.Pricing.Table!$C$9,IF(F2656&lt;=999,Spectrum.Pricing.Table!$C$10,IF(F2656&gt;1000,Spectrum.Pricing.Table!$C$11))))</f>
        <v>0</v>
      </c>
      <c r="H2656" s="22" t="e">
        <f>VLOOKUP(G2656,Spectrum.Pricing.Table!$C$7:$H$11,3,0)</f>
        <v>#N/A</v>
      </c>
      <c r="I2656" s="28" t="e">
        <f>VLOOKUP(G2656,Spectrum.Pricing.Table!$C$7:$H$11,4,0)</f>
        <v>#N/A</v>
      </c>
      <c r="J2656" s="26">
        <v>70</v>
      </c>
      <c r="K2656" s="24" t="e">
        <f t="shared" si="83"/>
        <v>#N/A</v>
      </c>
    </row>
    <row r="2657" spans="1:11" x14ac:dyDescent="0.3">
      <c r="A2657" s="1">
        <v>48263</v>
      </c>
      <c r="B2657" t="s">
        <v>4409</v>
      </c>
      <c r="C2657" t="s">
        <v>637</v>
      </c>
      <c r="D2657" s="3">
        <v>808</v>
      </c>
      <c r="E2657" s="26">
        <v>902.51</v>
      </c>
      <c r="F2657" s="26">
        <f t="shared" si="82"/>
        <v>0.89528093871536052</v>
      </c>
      <c r="G2657" s="21">
        <f>IF(F2657&lt;=86,Spectrum.Pricing.Table!$C$8, IF(F2657&lt;=499,Spectrum.Pricing.Table!$C$9,IF(F2657&lt;=999,Spectrum.Pricing.Table!$C$10,IF(F2657&gt;1000,Spectrum.Pricing.Table!$C$11))))</f>
        <v>0</v>
      </c>
      <c r="H2657" s="22" t="e">
        <f>VLOOKUP(G2657,Spectrum.Pricing.Table!$C$7:$H$11,3,0)</f>
        <v>#N/A</v>
      </c>
      <c r="I2657" s="28" t="e">
        <f>VLOOKUP(G2657,Spectrum.Pricing.Table!$C$7:$H$11,4,0)</f>
        <v>#N/A</v>
      </c>
      <c r="J2657" s="26">
        <v>70</v>
      </c>
      <c r="K2657" s="24" t="e">
        <f t="shared" si="83"/>
        <v>#N/A</v>
      </c>
    </row>
    <row r="2658" spans="1:11" x14ac:dyDescent="0.3">
      <c r="A2658" s="1">
        <v>48265</v>
      </c>
      <c r="B2658" t="s">
        <v>4410</v>
      </c>
      <c r="C2658" t="s">
        <v>4411</v>
      </c>
      <c r="D2658" s="3">
        <v>49625</v>
      </c>
      <c r="E2658" s="26">
        <v>1103.32</v>
      </c>
      <c r="F2658" s="26">
        <f t="shared" si="82"/>
        <v>44.977884929123015</v>
      </c>
      <c r="G2658" s="21">
        <f>IF(F2658&lt;=86,Spectrum.Pricing.Table!$C$8, IF(F2658&lt;=499,Spectrum.Pricing.Table!$C$9,IF(F2658&lt;=999,Spectrum.Pricing.Table!$C$10,IF(F2658&gt;1000,Spectrum.Pricing.Table!$C$11))))</f>
        <v>0</v>
      </c>
      <c r="H2658" s="22" t="e">
        <f>VLOOKUP(G2658,Spectrum.Pricing.Table!$C$7:$H$11,3,0)</f>
        <v>#N/A</v>
      </c>
      <c r="I2658" s="28" t="e">
        <f>VLOOKUP(G2658,Spectrum.Pricing.Table!$C$7:$H$11,4,0)</f>
        <v>#N/A</v>
      </c>
      <c r="J2658" s="26">
        <v>70</v>
      </c>
      <c r="K2658" s="24" t="e">
        <f t="shared" si="83"/>
        <v>#N/A</v>
      </c>
    </row>
    <row r="2659" spans="1:11" x14ac:dyDescent="0.3">
      <c r="A2659" s="1">
        <v>48267</v>
      </c>
      <c r="B2659" t="s">
        <v>4412</v>
      </c>
      <c r="C2659" t="s">
        <v>4413</v>
      </c>
      <c r="D2659" s="3">
        <v>4607</v>
      </c>
      <c r="E2659" s="26">
        <v>1250.99</v>
      </c>
      <c r="F2659" s="26">
        <f t="shared" si="82"/>
        <v>3.6826833148146667</v>
      </c>
      <c r="G2659" s="21">
        <f>IF(F2659&lt;=86,Spectrum.Pricing.Table!$C$8, IF(F2659&lt;=499,Spectrum.Pricing.Table!$C$9,IF(F2659&lt;=999,Spectrum.Pricing.Table!$C$10,IF(F2659&gt;1000,Spectrum.Pricing.Table!$C$11))))</f>
        <v>0</v>
      </c>
      <c r="H2659" s="22" t="e">
        <f>VLOOKUP(G2659,Spectrum.Pricing.Table!$C$7:$H$11,3,0)</f>
        <v>#N/A</v>
      </c>
      <c r="I2659" s="28" t="e">
        <f>VLOOKUP(G2659,Spectrum.Pricing.Table!$C$7:$H$11,4,0)</f>
        <v>#N/A</v>
      </c>
      <c r="J2659" s="26">
        <v>70</v>
      </c>
      <c r="K2659" s="24" t="e">
        <f t="shared" si="83"/>
        <v>#N/A</v>
      </c>
    </row>
    <row r="2660" spans="1:11" x14ac:dyDescent="0.3">
      <c r="A2660" s="1">
        <v>48269</v>
      </c>
      <c r="B2660" t="s">
        <v>4414</v>
      </c>
      <c r="C2660" t="s">
        <v>4415</v>
      </c>
      <c r="D2660" s="3">
        <v>286</v>
      </c>
      <c r="E2660" s="26">
        <v>910.87</v>
      </c>
      <c r="F2660" s="27">
        <f t="shared" si="82"/>
        <v>0.3139855303171693</v>
      </c>
      <c r="G2660" s="21">
        <f>IF(F2660&lt;=86,Spectrum.Pricing.Table!$C$8, IF(F2660&lt;=499,Spectrum.Pricing.Table!$C$9,IF(F2660&lt;=999,Spectrum.Pricing.Table!$C$10,IF(F2660&gt;1000,Spectrum.Pricing.Table!$C$11))))</f>
        <v>0</v>
      </c>
      <c r="H2660" s="22" t="e">
        <f>VLOOKUP(G2660,Spectrum.Pricing.Table!$C$7:$H$11,3,0)</f>
        <v>#N/A</v>
      </c>
      <c r="I2660" s="28" t="e">
        <f>VLOOKUP(G2660,Spectrum.Pricing.Table!$C$7:$H$11,4,0)</f>
        <v>#N/A</v>
      </c>
      <c r="J2660" s="26">
        <v>70</v>
      </c>
      <c r="K2660" s="24" t="e">
        <f t="shared" si="83"/>
        <v>#N/A</v>
      </c>
    </row>
    <row r="2661" spans="1:11" x14ac:dyDescent="0.3">
      <c r="A2661" s="1">
        <v>48271</v>
      </c>
      <c r="B2661" t="s">
        <v>4416</v>
      </c>
      <c r="C2661" t="s">
        <v>4417</v>
      </c>
      <c r="D2661" s="3">
        <v>3598</v>
      </c>
      <c r="E2661" s="26">
        <v>1360.05</v>
      </c>
      <c r="F2661" s="26">
        <f t="shared" si="82"/>
        <v>2.6454909745965223</v>
      </c>
      <c r="G2661" s="21">
        <f>IF(F2661&lt;=86,Spectrum.Pricing.Table!$C$8, IF(F2661&lt;=499,Spectrum.Pricing.Table!$C$9,IF(F2661&lt;=999,Spectrum.Pricing.Table!$C$10,IF(F2661&gt;1000,Spectrum.Pricing.Table!$C$11))))</f>
        <v>0</v>
      </c>
      <c r="H2661" s="22" t="e">
        <f>VLOOKUP(G2661,Spectrum.Pricing.Table!$C$7:$H$11,3,0)</f>
        <v>#N/A</v>
      </c>
      <c r="I2661" s="28" t="e">
        <f>VLOOKUP(G2661,Spectrum.Pricing.Table!$C$7:$H$11,4,0)</f>
        <v>#N/A</v>
      </c>
      <c r="J2661" s="26">
        <v>70</v>
      </c>
      <c r="K2661" s="24" t="e">
        <f t="shared" si="83"/>
        <v>#N/A</v>
      </c>
    </row>
    <row r="2662" spans="1:11" x14ac:dyDescent="0.3">
      <c r="A2662" s="1">
        <v>48273</v>
      </c>
      <c r="B2662" t="s">
        <v>4418</v>
      </c>
      <c r="C2662" t="s">
        <v>4419</v>
      </c>
      <c r="D2662" s="3">
        <v>32061</v>
      </c>
      <c r="E2662" s="26">
        <v>881.31</v>
      </c>
      <c r="F2662" s="26">
        <f t="shared" si="82"/>
        <v>36.378799741294209</v>
      </c>
      <c r="G2662" s="21">
        <f>IF(F2662&lt;=86,Spectrum.Pricing.Table!$C$8, IF(F2662&lt;=499,Spectrum.Pricing.Table!$C$9,IF(F2662&lt;=999,Spectrum.Pricing.Table!$C$10,IF(F2662&gt;1000,Spectrum.Pricing.Table!$C$11))))</f>
        <v>0</v>
      </c>
      <c r="H2662" s="22" t="e">
        <f>VLOOKUP(G2662,Spectrum.Pricing.Table!$C$7:$H$11,3,0)</f>
        <v>#N/A</v>
      </c>
      <c r="I2662" s="28" t="e">
        <f>VLOOKUP(G2662,Spectrum.Pricing.Table!$C$7:$H$11,4,0)</f>
        <v>#N/A</v>
      </c>
      <c r="J2662" s="26">
        <v>70</v>
      </c>
      <c r="K2662" s="24" t="e">
        <f t="shared" si="83"/>
        <v>#N/A</v>
      </c>
    </row>
    <row r="2663" spans="1:11" x14ac:dyDescent="0.3">
      <c r="A2663" s="1">
        <v>48275</v>
      </c>
      <c r="B2663" t="s">
        <v>4420</v>
      </c>
      <c r="C2663" t="s">
        <v>1211</v>
      </c>
      <c r="D2663" s="3">
        <v>3719</v>
      </c>
      <c r="E2663" s="26">
        <v>850.62</v>
      </c>
      <c r="F2663" s="26">
        <f t="shared" si="82"/>
        <v>4.3721050527850274</v>
      </c>
      <c r="G2663" s="21">
        <f>IF(F2663&lt;=86,Spectrum.Pricing.Table!$C$8, IF(F2663&lt;=499,Spectrum.Pricing.Table!$C$9,IF(F2663&lt;=999,Spectrum.Pricing.Table!$C$10,IF(F2663&gt;1000,Spectrum.Pricing.Table!$C$11))))</f>
        <v>0</v>
      </c>
      <c r="H2663" s="22" t="e">
        <f>VLOOKUP(G2663,Spectrum.Pricing.Table!$C$7:$H$11,3,0)</f>
        <v>#N/A</v>
      </c>
      <c r="I2663" s="28" t="e">
        <f>VLOOKUP(G2663,Spectrum.Pricing.Table!$C$7:$H$11,4,0)</f>
        <v>#N/A</v>
      </c>
      <c r="J2663" s="26">
        <v>70</v>
      </c>
      <c r="K2663" s="24" t="e">
        <f t="shared" si="83"/>
        <v>#N/A</v>
      </c>
    </row>
    <row r="2664" spans="1:11" x14ac:dyDescent="0.3">
      <c r="A2664" s="1">
        <v>48283</v>
      </c>
      <c r="B2664" t="s">
        <v>4426</v>
      </c>
      <c r="C2664" t="s">
        <v>4427</v>
      </c>
      <c r="D2664" s="3">
        <v>6886</v>
      </c>
      <c r="E2664" s="26">
        <v>1486.69</v>
      </c>
      <c r="F2664" s="26">
        <f t="shared" si="82"/>
        <v>4.6317658691455517</v>
      </c>
      <c r="G2664" s="21">
        <f>IF(F2664&lt;=86,Spectrum.Pricing.Table!$C$8, IF(F2664&lt;=499,Spectrum.Pricing.Table!$C$9,IF(F2664&lt;=999,Spectrum.Pricing.Table!$C$10,IF(F2664&gt;1000,Spectrum.Pricing.Table!$C$11))))</f>
        <v>0</v>
      </c>
      <c r="H2664" s="22" t="e">
        <f>VLOOKUP(G2664,Spectrum.Pricing.Table!$C$7:$H$11,3,0)</f>
        <v>#N/A</v>
      </c>
      <c r="I2664" s="28" t="e">
        <f>VLOOKUP(G2664,Spectrum.Pricing.Table!$C$7:$H$11,4,0)</f>
        <v>#N/A</v>
      </c>
      <c r="J2664" s="26">
        <v>70</v>
      </c>
      <c r="K2664" s="24" t="e">
        <f t="shared" si="83"/>
        <v>#N/A</v>
      </c>
    </row>
    <row r="2665" spans="1:11" x14ac:dyDescent="0.3">
      <c r="A2665" s="1">
        <v>48277</v>
      </c>
      <c r="B2665" t="s">
        <v>4421</v>
      </c>
      <c r="C2665" t="s">
        <v>86</v>
      </c>
      <c r="D2665" s="3">
        <v>49793</v>
      </c>
      <c r="E2665" s="26">
        <v>907.19</v>
      </c>
      <c r="F2665" s="26">
        <f t="shared" si="82"/>
        <v>54.887068860988322</v>
      </c>
      <c r="G2665" s="21">
        <f>IF(F2665&lt;=86,Spectrum.Pricing.Table!$C$8, IF(F2665&lt;=499,Spectrum.Pricing.Table!$C$9,IF(F2665&lt;=999,Spectrum.Pricing.Table!$C$10,IF(F2665&gt;1000,Spectrum.Pricing.Table!$C$11))))</f>
        <v>0</v>
      </c>
      <c r="H2665" s="22" t="e">
        <f>VLOOKUP(G2665,Spectrum.Pricing.Table!$C$7:$H$11,3,0)</f>
        <v>#N/A</v>
      </c>
      <c r="I2665" s="28" t="e">
        <f>VLOOKUP(G2665,Spectrum.Pricing.Table!$C$7:$H$11,4,0)</f>
        <v>#N/A</v>
      </c>
      <c r="J2665" s="26">
        <v>70</v>
      </c>
      <c r="K2665" s="24" t="e">
        <f t="shared" si="83"/>
        <v>#N/A</v>
      </c>
    </row>
    <row r="2666" spans="1:11" x14ac:dyDescent="0.3">
      <c r="A2666" s="1">
        <v>48279</v>
      </c>
      <c r="B2666" t="s">
        <v>4422</v>
      </c>
      <c r="C2666" t="s">
        <v>4423</v>
      </c>
      <c r="D2666" s="3">
        <v>13977</v>
      </c>
      <c r="E2666" s="26">
        <v>1016.18</v>
      </c>
      <c r="F2666" s="26">
        <f t="shared" si="82"/>
        <v>13.754452951248796</v>
      </c>
      <c r="G2666" s="21">
        <f>IF(F2666&lt;=86,Spectrum.Pricing.Table!$C$8, IF(F2666&lt;=499,Spectrum.Pricing.Table!$C$9,IF(F2666&lt;=999,Spectrum.Pricing.Table!$C$10,IF(F2666&gt;1000,Spectrum.Pricing.Table!$C$11))))</f>
        <v>0</v>
      </c>
      <c r="H2666" s="22" t="e">
        <f>VLOOKUP(G2666,Spectrum.Pricing.Table!$C$7:$H$11,3,0)</f>
        <v>#N/A</v>
      </c>
      <c r="I2666" s="28" t="e">
        <f>VLOOKUP(G2666,Spectrum.Pricing.Table!$C$7:$H$11,4,0)</f>
        <v>#N/A</v>
      </c>
      <c r="J2666" s="26">
        <v>70</v>
      </c>
      <c r="K2666" s="24" t="e">
        <f t="shared" si="83"/>
        <v>#N/A</v>
      </c>
    </row>
    <row r="2667" spans="1:11" x14ac:dyDescent="0.3">
      <c r="A2667" s="1">
        <v>48281</v>
      </c>
      <c r="B2667" t="s">
        <v>4424</v>
      </c>
      <c r="C2667" t="s">
        <v>4425</v>
      </c>
      <c r="D2667" s="3">
        <v>19677</v>
      </c>
      <c r="E2667" s="26">
        <v>712.84</v>
      </c>
      <c r="F2667" s="26">
        <f t="shared" si="82"/>
        <v>27.603669827731327</v>
      </c>
      <c r="G2667" s="21">
        <f>IF(F2667&lt;=86,Spectrum.Pricing.Table!$C$8, IF(F2667&lt;=499,Spectrum.Pricing.Table!$C$9,IF(F2667&lt;=999,Spectrum.Pricing.Table!$C$10,IF(F2667&gt;1000,Spectrum.Pricing.Table!$C$11))))</f>
        <v>0</v>
      </c>
      <c r="H2667" s="22" t="e">
        <f>VLOOKUP(G2667,Spectrum.Pricing.Table!$C$7:$H$11,3,0)</f>
        <v>#N/A</v>
      </c>
      <c r="I2667" s="28" t="e">
        <f>VLOOKUP(G2667,Spectrum.Pricing.Table!$C$7:$H$11,4,0)</f>
        <v>#N/A</v>
      </c>
      <c r="J2667" s="26">
        <v>70</v>
      </c>
      <c r="K2667" s="24" t="e">
        <f t="shared" si="83"/>
        <v>#N/A</v>
      </c>
    </row>
    <row r="2668" spans="1:11" x14ac:dyDescent="0.3">
      <c r="A2668" s="1">
        <v>48285</v>
      </c>
      <c r="B2668" t="s">
        <v>4428</v>
      </c>
      <c r="C2668" t="s">
        <v>4429</v>
      </c>
      <c r="D2668" s="3">
        <v>19263</v>
      </c>
      <c r="E2668" s="26">
        <v>969.71</v>
      </c>
      <c r="F2668" s="26">
        <f t="shared" si="82"/>
        <v>19.864701818069317</v>
      </c>
      <c r="G2668" s="21">
        <f>IF(F2668&lt;=86,Spectrum.Pricing.Table!$C$8, IF(F2668&lt;=499,Spectrum.Pricing.Table!$C$9,IF(F2668&lt;=999,Spectrum.Pricing.Table!$C$10,IF(F2668&gt;1000,Spectrum.Pricing.Table!$C$11))))</f>
        <v>0</v>
      </c>
      <c r="H2668" s="22" t="e">
        <f>VLOOKUP(G2668,Spectrum.Pricing.Table!$C$7:$H$11,3,0)</f>
        <v>#N/A</v>
      </c>
      <c r="I2668" s="28" t="e">
        <f>VLOOKUP(G2668,Spectrum.Pricing.Table!$C$7:$H$11,4,0)</f>
        <v>#N/A</v>
      </c>
      <c r="J2668" s="26">
        <v>70</v>
      </c>
      <c r="K2668" s="24" t="e">
        <f t="shared" si="83"/>
        <v>#N/A</v>
      </c>
    </row>
    <row r="2669" spans="1:11" x14ac:dyDescent="0.3">
      <c r="A2669" s="1">
        <v>48287</v>
      </c>
      <c r="B2669" t="s">
        <v>4430</v>
      </c>
      <c r="C2669" t="s">
        <v>92</v>
      </c>
      <c r="D2669" s="3">
        <v>16612</v>
      </c>
      <c r="E2669" s="26">
        <v>629.02</v>
      </c>
      <c r="F2669" s="26">
        <f t="shared" si="82"/>
        <v>26.409335156274842</v>
      </c>
      <c r="G2669" s="21">
        <f>IF(F2669&lt;=86,Spectrum.Pricing.Table!$C$8, IF(F2669&lt;=499,Spectrum.Pricing.Table!$C$9,IF(F2669&lt;=999,Spectrum.Pricing.Table!$C$10,IF(F2669&gt;1000,Spectrum.Pricing.Table!$C$11))))</f>
        <v>0</v>
      </c>
      <c r="H2669" s="22" t="e">
        <f>VLOOKUP(G2669,Spectrum.Pricing.Table!$C$7:$H$11,3,0)</f>
        <v>#N/A</v>
      </c>
      <c r="I2669" s="28" t="e">
        <f>VLOOKUP(G2669,Spectrum.Pricing.Table!$C$7:$H$11,4,0)</f>
        <v>#N/A</v>
      </c>
      <c r="J2669" s="26">
        <v>70</v>
      </c>
      <c r="K2669" s="24" t="e">
        <f t="shared" si="83"/>
        <v>#N/A</v>
      </c>
    </row>
    <row r="2670" spans="1:11" x14ac:dyDescent="0.3">
      <c r="A2670" s="1">
        <v>48289</v>
      </c>
      <c r="B2670" t="s">
        <v>4431</v>
      </c>
      <c r="C2670" t="s">
        <v>712</v>
      </c>
      <c r="D2670" s="3">
        <v>16801</v>
      </c>
      <c r="E2670" s="26">
        <v>1073.1500000000001</v>
      </c>
      <c r="F2670" s="26">
        <f t="shared" si="82"/>
        <v>15.655779713926291</v>
      </c>
      <c r="G2670" s="21">
        <f>IF(F2670&lt;=86,Spectrum.Pricing.Table!$C$8, IF(F2670&lt;=499,Spectrum.Pricing.Table!$C$9,IF(F2670&lt;=999,Spectrum.Pricing.Table!$C$10,IF(F2670&gt;1000,Spectrum.Pricing.Table!$C$11))))</f>
        <v>0</v>
      </c>
      <c r="H2670" s="22" t="e">
        <f>VLOOKUP(G2670,Spectrum.Pricing.Table!$C$7:$H$11,3,0)</f>
        <v>#N/A</v>
      </c>
      <c r="I2670" s="28" t="e">
        <f>VLOOKUP(G2670,Spectrum.Pricing.Table!$C$7:$H$11,4,0)</f>
        <v>#N/A</v>
      </c>
      <c r="J2670" s="26">
        <v>70</v>
      </c>
      <c r="K2670" s="24" t="e">
        <f t="shared" si="83"/>
        <v>#N/A</v>
      </c>
    </row>
    <row r="2671" spans="1:11" x14ac:dyDescent="0.3">
      <c r="A2671" s="1">
        <v>48291</v>
      </c>
      <c r="B2671" t="s">
        <v>4432</v>
      </c>
      <c r="C2671" t="s">
        <v>716</v>
      </c>
      <c r="D2671" s="3">
        <v>75643</v>
      </c>
      <c r="E2671" s="26">
        <v>1158.42</v>
      </c>
      <c r="F2671" s="26">
        <f t="shared" si="82"/>
        <v>65.298423715060167</v>
      </c>
      <c r="G2671" s="21">
        <f>IF(F2671&lt;=86,Spectrum.Pricing.Table!$C$8, IF(F2671&lt;=499,Spectrum.Pricing.Table!$C$9,IF(F2671&lt;=999,Spectrum.Pricing.Table!$C$10,IF(F2671&gt;1000,Spectrum.Pricing.Table!$C$11))))</f>
        <v>0</v>
      </c>
      <c r="H2671" s="22" t="e">
        <f>VLOOKUP(G2671,Spectrum.Pricing.Table!$C$7:$H$11,3,0)</f>
        <v>#N/A</v>
      </c>
      <c r="I2671" s="28" t="e">
        <f>VLOOKUP(G2671,Spectrum.Pricing.Table!$C$7:$H$11,4,0)</f>
        <v>#N/A</v>
      </c>
      <c r="J2671" s="26">
        <v>70</v>
      </c>
      <c r="K2671" s="24" t="e">
        <f t="shared" si="83"/>
        <v>#N/A</v>
      </c>
    </row>
    <row r="2672" spans="1:11" x14ac:dyDescent="0.3">
      <c r="A2672" s="1">
        <v>48293</v>
      </c>
      <c r="B2672" t="s">
        <v>4433</v>
      </c>
      <c r="C2672" t="s">
        <v>95</v>
      </c>
      <c r="D2672" s="3">
        <v>23384</v>
      </c>
      <c r="E2672" s="26">
        <v>905.29</v>
      </c>
      <c r="F2672" s="26">
        <f t="shared" si="82"/>
        <v>25.83039688939456</v>
      </c>
      <c r="G2672" s="21">
        <f>IF(F2672&lt;=86,Spectrum.Pricing.Table!$C$8, IF(F2672&lt;=499,Spectrum.Pricing.Table!$C$9,IF(F2672&lt;=999,Spectrum.Pricing.Table!$C$10,IF(F2672&gt;1000,Spectrum.Pricing.Table!$C$11))))</f>
        <v>0</v>
      </c>
      <c r="H2672" s="22" t="e">
        <f>VLOOKUP(G2672,Spectrum.Pricing.Table!$C$7:$H$11,3,0)</f>
        <v>#N/A</v>
      </c>
      <c r="I2672" s="28" t="e">
        <f>VLOOKUP(G2672,Spectrum.Pricing.Table!$C$7:$H$11,4,0)</f>
        <v>#N/A</v>
      </c>
      <c r="J2672" s="26">
        <v>70</v>
      </c>
      <c r="K2672" s="24" t="e">
        <f t="shared" si="83"/>
        <v>#N/A</v>
      </c>
    </row>
    <row r="2673" spans="1:11" x14ac:dyDescent="0.3">
      <c r="A2673" s="1">
        <v>48295</v>
      </c>
      <c r="B2673" t="s">
        <v>4434</v>
      </c>
      <c r="C2673" t="s">
        <v>4435</v>
      </c>
      <c r="D2673" s="3">
        <v>3302</v>
      </c>
      <c r="E2673" s="26">
        <v>932.18</v>
      </c>
      <c r="F2673" s="26">
        <f t="shared" si="82"/>
        <v>3.5422343324250685</v>
      </c>
      <c r="G2673" s="21">
        <f>IF(F2673&lt;=86,Spectrum.Pricing.Table!$C$8, IF(F2673&lt;=499,Spectrum.Pricing.Table!$C$9,IF(F2673&lt;=999,Spectrum.Pricing.Table!$C$10,IF(F2673&gt;1000,Spectrum.Pricing.Table!$C$11))))</f>
        <v>0</v>
      </c>
      <c r="H2673" s="22" t="e">
        <f>VLOOKUP(G2673,Spectrum.Pricing.Table!$C$7:$H$11,3,0)</f>
        <v>#N/A</v>
      </c>
      <c r="I2673" s="28" t="e">
        <f>VLOOKUP(G2673,Spectrum.Pricing.Table!$C$7:$H$11,4,0)</f>
        <v>#N/A</v>
      </c>
      <c r="J2673" s="26">
        <v>70</v>
      </c>
      <c r="K2673" s="24" t="e">
        <f t="shared" si="83"/>
        <v>#N/A</v>
      </c>
    </row>
    <row r="2674" spans="1:11" x14ac:dyDescent="0.3">
      <c r="A2674" s="1">
        <v>48297</v>
      </c>
      <c r="B2674" t="s">
        <v>4436</v>
      </c>
      <c r="C2674" t="s">
        <v>4437</v>
      </c>
      <c r="D2674" s="3">
        <v>11531</v>
      </c>
      <c r="E2674" s="26">
        <v>1039.7</v>
      </c>
      <c r="F2674" s="26">
        <f t="shared" si="82"/>
        <v>11.090699240165431</v>
      </c>
      <c r="G2674" s="21">
        <f>IF(F2674&lt;=86,Spectrum.Pricing.Table!$C$8, IF(F2674&lt;=499,Spectrum.Pricing.Table!$C$9,IF(F2674&lt;=999,Spectrum.Pricing.Table!$C$10,IF(F2674&gt;1000,Spectrum.Pricing.Table!$C$11))))</f>
        <v>0</v>
      </c>
      <c r="H2674" s="22" t="e">
        <f>VLOOKUP(G2674,Spectrum.Pricing.Table!$C$7:$H$11,3,0)</f>
        <v>#N/A</v>
      </c>
      <c r="I2674" s="28" t="e">
        <f>VLOOKUP(G2674,Spectrum.Pricing.Table!$C$7:$H$11,4,0)</f>
        <v>#N/A</v>
      </c>
      <c r="J2674" s="26">
        <v>70</v>
      </c>
      <c r="K2674" s="24" t="e">
        <f t="shared" si="83"/>
        <v>#N/A</v>
      </c>
    </row>
    <row r="2675" spans="1:11" x14ac:dyDescent="0.3">
      <c r="A2675" s="1">
        <v>48299</v>
      </c>
      <c r="B2675" t="s">
        <v>4438</v>
      </c>
      <c r="C2675" t="s">
        <v>4439</v>
      </c>
      <c r="D2675" s="3">
        <v>19301</v>
      </c>
      <c r="E2675" s="26">
        <v>934.03</v>
      </c>
      <c r="F2675" s="26">
        <f t="shared" si="82"/>
        <v>20.664218494052655</v>
      </c>
      <c r="G2675" s="21">
        <f>IF(F2675&lt;=86,Spectrum.Pricing.Table!$C$8, IF(F2675&lt;=499,Spectrum.Pricing.Table!$C$9,IF(F2675&lt;=999,Spectrum.Pricing.Table!$C$10,IF(F2675&gt;1000,Spectrum.Pricing.Table!$C$11))))</f>
        <v>0</v>
      </c>
      <c r="H2675" s="22" t="e">
        <f>VLOOKUP(G2675,Spectrum.Pricing.Table!$C$7:$H$11,3,0)</f>
        <v>#N/A</v>
      </c>
      <c r="I2675" s="28" t="e">
        <f>VLOOKUP(G2675,Spectrum.Pricing.Table!$C$7:$H$11,4,0)</f>
        <v>#N/A</v>
      </c>
      <c r="J2675" s="26">
        <v>70</v>
      </c>
      <c r="K2675" s="24" t="e">
        <f t="shared" si="83"/>
        <v>#N/A</v>
      </c>
    </row>
    <row r="2676" spans="1:11" x14ac:dyDescent="0.3">
      <c r="A2676" s="1">
        <v>48301</v>
      </c>
      <c r="B2676" t="s">
        <v>4440</v>
      </c>
      <c r="C2676" t="s">
        <v>4441</v>
      </c>
      <c r="D2676" s="3">
        <v>82</v>
      </c>
      <c r="E2676" s="26">
        <v>668.93</v>
      </c>
      <c r="F2676" s="27">
        <f t="shared" si="82"/>
        <v>0.12258382790426503</v>
      </c>
      <c r="G2676" s="21">
        <f>IF(F2676&lt;=86,Spectrum.Pricing.Table!$C$8, IF(F2676&lt;=499,Spectrum.Pricing.Table!$C$9,IF(F2676&lt;=999,Spectrum.Pricing.Table!$C$10,IF(F2676&gt;1000,Spectrum.Pricing.Table!$C$11))))</f>
        <v>0</v>
      </c>
      <c r="H2676" s="22" t="e">
        <f>VLOOKUP(G2676,Spectrum.Pricing.Table!$C$7:$H$11,3,0)</f>
        <v>#N/A</v>
      </c>
      <c r="I2676" s="28" t="e">
        <f>VLOOKUP(G2676,Spectrum.Pricing.Table!$C$7:$H$11,4,0)</f>
        <v>#N/A</v>
      </c>
      <c r="J2676" s="26">
        <v>70</v>
      </c>
      <c r="K2676" s="24" t="e">
        <f t="shared" si="83"/>
        <v>#N/A</v>
      </c>
    </row>
    <row r="2677" spans="1:11" x14ac:dyDescent="0.3">
      <c r="A2677" s="1">
        <v>48303</v>
      </c>
      <c r="B2677" t="s">
        <v>4442</v>
      </c>
      <c r="C2677" t="s">
        <v>4443</v>
      </c>
      <c r="D2677" s="3">
        <v>278831</v>
      </c>
      <c r="E2677" s="26">
        <v>895.6</v>
      </c>
      <c r="F2677" s="26">
        <f t="shared" si="82"/>
        <v>311.33430102724429</v>
      </c>
      <c r="G2677" s="21">
        <f>IF(F2677&lt;=86,Spectrum.Pricing.Table!$C$8, IF(F2677&lt;=499,Spectrum.Pricing.Table!$C$9,IF(F2677&lt;=999,Spectrum.Pricing.Table!$C$10,IF(F2677&gt;1000,Spectrum.Pricing.Table!$C$11))))</f>
        <v>0</v>
      </c>
      <c r="H2677" s="22" t="e">
        <f>VLOOKUP(G2677,Spectrum.Pricing.Table!$C$7:$H$11,3,0)</f>
        <v>#N/A</v>
      </c>
      <c r="I2677" s="28" t="e">
        <f>VLOOKUP(G2677,Spectrum.Pricing.Table!$C$7:$H$11,4,0)</f>
        <v>#N/A</v>
      </c>
      <c r="J2677" s="26">
        <v>70</v>
      </c>
      <c r="K2677" s="24" t="e">
        <f t="shared" si="83"/>
        <v>#N/A</v>
      </c>
    </row>
    <row r="2678" spans="1:11" x14ac:dyDescent="0.3">
      <c r="A2678" s="1">
        <v>48305</v>
      </c>
      <c r="B2678" t="s">
        <v>4444</v>
      </c>
      <c r="C2678" t="s">
        <v>4445</v>
      </c>
      <c r="D2678" s="3">
        <v>5915</v>
      </c>
      <c r="E2678" s="26">
        <v>891.87</v>
      </c>
      <c r="F2678" s="26">
        <f t="shared" si="82"/>
        <v>6.6321324856761636</v>
      </c>
      <c r="G2678" s="21">
        <f>IF(F2678&lt;=86,Spectrum.Pricing.Table!$C$8, IF(F2678&lt;=499,Spectrum.Pricing.Table!$C$9,IF(F2678&lt;=999,Spectrum.Pricing.Table!$C$10,IF(F2678&gt;1000,Spectrum.Pricing.Table!$C$11))))</f>
        <v>0</v>
      </c>
      <c r="H2678" s="22" t="e">
        <f>VLOOKUP(G2678,Spectrum.Pricing.Table!$C$7:$H$11,3,0)</f>
        <v>#N/A</v>
      </c>
      <c r="I2678" s="28" t="e">
        <f>VLOOKUP(G2678,Spectrum.Pricing.Table!$C$7:$H$11,4,0)</f>
        <v>#N/A</v>
      </c>
      <c r="J2678" s="26">
        <v>70</v>
      </c>
      <c r="K2678" s="24" t="e">
        <f t="shared" si="83"/>
        <v>#N/A</v>
      </c>
    </row>
    <row r="2679" spans="1:11" x14ac:dyDescent="0.3">
      <c r="A2679" s="1">
        <v>48313</v>
      </c>
      <c r="B2679" t="s">
        <v>4452</v>
      </c>
      <c r="C2679" t="s">
        <v>101</v>
      </c>
      <c r="D2679" s="3">
        <v>13664</v>
      </c>
      <c r="E2679" s="26">
        <v>466.07</v>
      </c>
      <c r="F2679" s="26">
        <f t="shared" si="82"/>
        <v>29.317484498036777</v>
      </c>
      <c r="G2679" s="21">
        <f>IF(F2679&lt;=86,Spectrum.Pricing.Table!$C$8, IF(F2679&lt;=499,Spectrum.Pricing.Table!$C$9,IF(F2679&lt;=999,Spectrum.Pricing.Table!$C$10,IF(F2679&gt;1000,Spectrum.Pricing.Table!$C$11))))</f>
        <v>0</v>
      </c>
      <c r="H2679" s="22" t="e">
        <f>VLOOKUP(G2679,Spectrum.Pricing.Table!$C$7:$H$11,3,0)</f>
        <v>#N/A</v>
      </c>
      <c r="I2679" s="28" t="e">
        <f>VLOOKUP(G2679,Spectrum.Pricing.Table!$C$7:$H$11,4,0)</f>
        <v>#N/A</v>
      </c>
      <c r="J2679" s="26">
        <v>70</v>
      </c>
      <c r="K2679" s="24" t="e">
        <f t="shared" si="83"/>
        <v>#N/A</v>
      </c>
    </row>
    <row r="2680" spans="1:11" x14ac:dyDescent="0.3">
      <c r="A2680" s="1">
        <v>48315</v>
      </c>
      <c r="B2680" t="s">
        <v>4453</v>
      </c>
      <c r="C2680" t="s">
        <v>105</v>
      </c>
      <c r="D2680" s="3">
        <v>10546</v>
      </c>
      <c r="E2680" s="26">
        <v>380.88</v>
      </c>
      <c r="F2680" s="26">
        <f t="shared" si="82"/>
        <v>27.688510817055242</v>
      </c>
      <c r="G2680" s="21">
        <f>IF(F2680&lt;=86,Spectrum.Pricing.Table!$C$8, IF(F2680&lt;=499,Spectrum.Pricing.Table!$C$9,IF(F2680&lt;=999,Spectrum.Pricing.Table!$C$10,IF(F2680&gt;1000,Spectrum.Pricing.Table!$C$11))))</f>
        <v>0</v>
      </c>
      <c r="H2680" s="22" t="e">
        <f>VLOOKUP(G2680,Spectrum.Pricing.Table!$C$7:$H$11,3,0)</f>
        <v>#N/A</v>
      </c>
      <c r="I2680" s="28" t="e">
        <f>VLOOKUP(G2680,Spectrum.Pricing.Table!$C$7:$H$11,4,0)</f>
        <v>#N/A</v>
      </c>
      <c r="J2680" s="26">
        <v>70</v>
      </c>
      <c r="K2680" s="24" t="e">
        <f t="shared" si="83"/>
        <v>#N/A</v>
      </c>
    </row>
    <row r="2681" spans="1:11" x14ac:dyDescent="0.3">
      <c r="A2681" s="1">
        <v>48317</v>
      </c>
      <c r="B2681" t="s">
        <v>4454</v>
      </c>
      <c r="C2681" t="s">
        <v>723</v>
      </c>
      <c r="D2681" s="3">
        <v>4799</v>
      </c>
      <c r="E2681" s="26">
        <v>914.94</v>
      </c>
      <c r="F2681" s="26">
        <f t="shared" si="82"/>
        <v>5.2451526876079306</v>
      </c>
      <c r="G2681" s="21">
        <f>IF(F2681&lt;=86,Spectrum.Pricing.Table!$C$8, IF(F2681&lt;=499,Spectrum.Pricing.Table!$C$9,IF(F2681&lt;=999,Spectrum.Pricing.Table!$C$10,IF(F2681&gt;1000,Spectrum.Pricing.Table!$C$11))))</f>
        <v>0</v>
      </c>
      <c r="H2681" s="22" t="e">
        <f>VLOOKUP(G2681,Spectrum.Pricing.Table!$C$7:$H$11,3,0)</f>
        <v>#N/A</v>
      </c>
      <c r="I2681" s="28" t="e">
        <f>VLOOKUP(G2681,Spectrum.Pricing.Table!$C$7:$H$11,4,0)</f>
        <v>#N/A</v>
      </c>
      <c r="J2681" s="26">
        <v>70</v>
      </c>
      <c r="K2681" s="24" t="e">
        <f t="shared" si="83"/>
        <v>#N/A</v>
      </c>
    </row>
    <row r="2682" spans="1:11" x14ac:dyDescent="0.3">
      <c r="A2682" s="1">
        <v>48319</v>
      </c>
      <c r="B2682" t="s">
        <v>4455</v>
      </c>
      <c r="C2682" t="s">
        <v>1233</v>
      </c>
      <c r="D2682" s="3">
        <v>4012</v>
      </c>
      <c r="E2682" s="26">
        <v>928.8</v>
      </c>
      <c r="F2682" s="26">
        <f t="shared" si="82"/>
        <v>4.3195521102497851</v>
      </c>
      <c r="G2682" s="21">
        <f>IF(F2682&lt;=86,Spectrum.Pricing.Table!$C$8, IF(F2682&lt;=499,Spectrum.Pricing.Table!$C$9,IF(F2682&lt;=999,Spectrum.Pricing.Table!$C$10,IF(F2682&gt;1000,Spectrum.Pricing.Table!$C$11))))</f>
        <v>0</v>
      </c>
      <c r="H2682" s="22" t="e">
        <f>VLOOKUP(G2682,Spectrum.Pricing.Table!$C$7:$H$11,3,0)</f>
        <v>#N/A</v>
      </c>
      <c r="I2682" s="28" t="e">
        <f>VLOOKUP(G2682,Spectrum.Pricing.Table!$C$7:$H$11,4,0)</f>
        <v>#N/A</v>
      </c>
      <c r="J2682" s="26">
        <v>70</v>
      </c>
      <c r="K2682" s="24" t="e">
        <f t="shared" si="83"/>
        <v>#N/A</v>
      </c>
    </row>
    <row r="2683" spans="1:11" x14ac:dyDescent="0.3">
      <c r="A2683" s="1">
        <v>48321</v>
      </c>
      <c r="B2683" t="s">
        <v>4456</v>
      </c>
      <c r="C2683" t="s">
        <v>4457</v>
      </c>
      <c r="D2683" s="3">
        <v>36702</v>
      </c>
      <c r="E2683" s="26">
        <v>1100.28</v>
      </c>
      <c r="F2683" s="26">
        <f t="shared" si="82"/>
        <v>33.356963681971862</v>
      </c>
      <c r="G2683" s="21">
        <f>IF(F2683&lt;=86,Spectrum.Pricing.Table!$C$8, IF(F2683&lt;=499,Spectrum.Pricing.Table!$C$9,IF(F2683&lt;=999,Spectrum.Pricing.Table!$C$10,IF(F2683&gt;1000,Spectrum.Pricing.Table!$C$11))))</f>
        <v>0</v>
      </c>
      <c r="H2683" s="22" t="e">
        <f>VLOOKUP(G2683,Spectrum.Pricing.Table!$C$7:$H$11,3,0)</f>
        <v>#N/A</v>
      </c>
      <c r="I2683" s="28" t="e">
        <f>VLOOKUP(G2683,Spectrum.Pricing.Table!$C$7:$H$11,4,0)</f>
        <v>#N/A</v>
      </c>
      <c r="J2683" s="26">
        <v>70</v>
      </c>
      <c r="K2683" s="24" t="e">
        <f t="shared" si="83"/>
        <v>#N/A</v>
      </c>
    </row>
    <row r="2684" spans="1:11" x14ac:dyDescent="0.3">
      <c r="A2684" s="1">
        <v>48323</v>
      </c>
      <c r="B2684" t="s">
        <v>4458</v>
      </c>
      <c r="C2684" t="s">
        <v>4459</v>
      </c>
      <c r="D2684" s="3">
        <v>54258</v>
      </c>
      <c r="E2684" s="26">
        <v>1279.26</v>
      </c>
      <c r="F2684" s="26">
        <f t="shared" si="82"/>
        <v>42.41358285258665</v>
      </c>
      <c r="G2684" s="21">
        <f>IF(F2684&lt;=86,Spectrum.Pricing.Table!$C$8, IF(F2684&lt;=499,Spectrum.Pricing.Table!$C$9,IF(F2684&lt;=999,Spectrum.Pricing.Table!$C$10,IF(F2684&gt;1000,Spectrum.Pricing.Table!$C$11))))</f>
        <v>0</v>
      </c>
      <c r="H2684" s="22" t="e">
        <f>VLOOKUP(G2684,Spectrum.Pricing.Table!$C$7:$H$11,3,0)</f>
        <v>#N/A</v>
      </c>
      <c r="I2684" s="28" t="e">
        <f>VLOOKUP(G2684,Spectrum.Pricing.Table!$C$7:$H$11,4,0)</f>
        <v>#N/A</v>
      </c>
      <c r="J2684" s="26">
        <v>70</v>
      </c>
      <c r="K2684" s="24" t="e">
        <f t="shared" si="83"/>
        <v>#N/A</v>
      </c>
    </row>
    <row r="2685" spans="1:11" x14ac:dyDescent="0.3">
      <c r="A2685" s="1">
        <v>48307</v>
      </c>
      <c r="B2685" t="s">
        <v>4446</v>
      </c>
      <c r="C2685" t="s">
        <v>4447</v>
      </c>
      <c r="D2685" s="3">
        <v>8283</v>
      </c>
      <c r="E2685" s="26">
        <v>1065.5999999999999</v>
      </c>
      <c r="F2685" s="26">
        <f t="shared" si="82"/>
        <v>7.7730855855855863</v>
      </c>
      <c r="G2685" s="21">
        <f>IF(F2685&lt;=86,Spectrum.Pricing.Table!$C$8, IF(F2685&lt;=499,Spectrum.Pricing.Table!$C$9,IF(F2685&lt;=999,Spectrum.Pricing.Table!$C$10,IF(F2685&gt;1000,Spectrum.Pricing.Table!$C$11))))</f>
        <v>0</v>
      </c>
      <c r="H2685" s="22" t="e">
        <f>VLOOKUP(G2685,Spectrum.Pricing.Table!$C$7:$H$11,3,0)</f>
        <v>#N/A</v>
      </c>
      <c r="I2685" s="28" t="e">
        <f>VLOOKUP(G2685,Spectrum.Pricing.Table!$C$7:$H$11,4,0)</f>
        <v>#N/A</v>
      </c>
      <c r="J2685" s="26">
        <v>70</v>
      </c>
      <c r="K2685" s="24" t="e">
        <f t="shared" si="83"/>
        <v>#N/A</v>
      </c>
    </row>
    <row r="2686" spans="1:11" x14ac:dyDescent="0.3">
      <c r="A2686" s="1">
        <v>48309</v>
      </c>
      <c r="B2686" t="s">
        <v>4448</v>
      </c>
      <c r="C2686" t="s">
        <v>4449</v>
      </c>
      <c r="D2686" s="3">
        <v>234906</v>
      </c>
      <c r="E2686" s="26">
        <v>1037.0999999999999</v>
      </c>
      <c r="F2686" s="26">
        <f t="shared" si="82"/>
        <v>226.50274804744001</v>
      </c>
      <c r="G2686" s="21">
        <f>IF(F2686&lt;=86,Spectrum.Pricing.Table!$C$8, IF(F2686&lt;=499,Spectrum.Pricing.Table!$C$9,IF(F2686&lt;=999,Spectrum.Pricing.Table!$C$10,IF(F2686&gt;1000,Spectrum.Pricing.Table!$C$11))))</f>
        <v>0</v>
      </c>
      <c r="H2686" s="22" t="e">
        <f>VLOOKUP(G2686,Spectrum.Pricing.Table!$C$7:$H$11,3,0)</f>
        <v>#N/A</v>
      </c>
      <c r="I2686" s="28" t="e">
        <f>VLOOKUP(G2686,Spectrum.Pricing.Table!$C$7:$H$11,4,0)</f>
        <v>#N/A</v>
      </c>
      <c r="J2686" s="26">
        <v>70</v>
      </c>
      <c r="K2686" s="24" t="e">
        <f t="shared" si="83"/>
        <v>#N/A</v>
      </c>
    </row>
    <row r="2687" spans="1:11" x14ac:dyDescent="0.3">
      <c r="A2687" s="1">
        <v>48311</v>
      </c>
      <c r="B2687" t="s">
        <v>4450</v>
      </c>
      <c r="C2687" t="s">
        <v>4451</v>
      </c>
      <c r="D2687" s="3">
        <v>707</v>
      </c>
      <c r="E2687" s="26">
        <v>1139.43</v>
      </c>
      <c r="F2687" s="26">
        <f t="shared" si="82"/>
        <v>0.62048568143720984</v>
      </c>
      <c r="G2687" s="21">
        <f>IF(F2687&lt;=86,Spectrum.Pricing.Table!$C$8, IF(F2687&lt;=499,Spectrum.Pricing.Table!$C$9,IF(F2687&lt;=999,Spectrum.Pricing.Table!$C$10,IF(F2687&gt;1000,Spectrum.Pricing.Table!$C$11))))</f>
        <v>0</v>
      </c>
      <c r="H2687" s="22" t="e">
        <f>VLOOKUP(G2687,Spectrum.Pricing.Table!$C$7:$H$11,3,0)</f>
        <v>#N/A</v>
      </c>
      <c r="I2687" s="28" t="e">
        <f>VLOOKUP(G2687,Spectrum.Pricing.Table!$C$7:$H$11,4,0)</f>
        <v>#N/A</v>
      </c>
      <c r="J2687" s="26">
        <v>70</v>
      </c>
      <c r="K2687" s="24" t="e">
        <f t="shared" si="83"/>
        <v>#N/A</v>
      </c>
    </row>
    <row r="2688" spans="1:11" x14ac:dyDescent="0.3">
      <c r="A2688" s="1">
        <v>48325</v>
      </c>
      <c r="B2688" t="s">
        <v>4460</v>
      </c>
      <c r="C2688" t="s">
        <v>3541</v>
      </c>
      <c r="D2688" s="3">
        <v>46006</v>
      </c>
      <c r="E2688" s="26">
        <v>1325.36</v>
      </c>
      <c r="F2688" s="26">
        <f t="shared" si="82"/>
        <v>34.712078227802259</v>
      </c>
      <c r="G2688" s="21">
        <f>IF(F2688&lt;=86,Spectrum.Pricing.Table!$C$8, IF(F2688&lt;=499,Spectrum.Pricing.Table!$C$9,IF(F2688&lt;=999,Spectrum.Pricing.Table!$C$10,IF(F2688&gt;1000,Spectrum.Pricing.Table!$C$11))))</f>
        <v>0</v>
      </c>
      <c r="H2688" s="22" t="e">
        <f>VLOOKUP(G2688,Spectrum.Pricing.Table!$C$7:$H$11,3,0)</f>
        <v>#N/A</v>
      </c>
      <c r="I2688" s="28" t="e">
        <f>VLOOKUP(G2688,Spectrum.Pricing.Table!$C$7:$H$11,4,0)</f>
        <v>#N/A</v>
      </c>
      <c r="J2688" s="26">
        <v>70</v>
      </c>
      <c r="K2688" s="24" t="e">
        <f t="shared" si="83"/>
        <v>#N/A</v>
      </c>
    </row>
    <row r="2689" spans="1:11" x14ac:dyDescent="0.3">
      <c r="A2689" s="1">
        <v>48327</v>
      </c>
      <c r="B2689" t="s">
        <v>4461</v>
      </c>
      <c r="C2689" t="s">
        <v>1237</v>
      </c>
      <c r="D2689" s="3">
        <v>2242</v>
      </c>
      <c r="E2689" s="26">
        <v>902.03</v>
      </c>
      <c r="F2689" s="26">
        <f t="shared" si="82"/>
        <v>2.4855049166879151</v>
      </c>
      <c r="G2689" s="21">
        <f>IF(F2689&lt;=86,Spectrum.Pricing.Table!$C$8, IF(F2689&lt;=499,Spectrum.Pricing.Table!$C$9,IF(F2689&lt;=999,Spectrum.Pricing.Table!$C$10,IF(F2689&gt;1000,Spectrum.Pricing.Table!$C$11))))</f>
        <v>0</v>
      </c>
      <c r="H2689" s="22" t="e">
        <f>VLOOKUP(G2689,Spectrum.Pricing.Table!$C$7:$H$11,3,0)</f>
        <v>#N/A</v>
      </c>
      <c r="I2689" s="28" t="e">
        <f>VLOOKUP(G2689,Spectrum.Pricing.Table!$C$7:$H$11,4,0)</f>
        <v>#N/A</v>
      </c>
      <c r="J2689" s="26">
        <v>70</v>
      </c>
      <c r="K2689" s="24" t="e">
        <f t="shared" si="83"/>
        <v>#N/A</v>
      </c>
    </row>
    <row r="2690" spans="1:11" x14ac:dyDescent="0.3">
      <c r="A2690" s="1">
        <v>48329</v>
      </c>
      <c r="B2690" t="s">
        <v>4462</v>
      </c>
      <c r="C2690" t="s">
        <v>2260</v>
      </c>
      <c r="D2690" s="3">
        <v>136872</v>
      </c>
      <c r="E2690" s="26">
        <v>900.3</v>
      </c>
      <c r="F2690" s="26">
        <f t="shared" ref="F2690:F2753" si="84">D2690/E2690</f>
        <v>152.02932355881373</v>
      </c>
      <c r="G2690" s="21">
        <f>IF(F2690&lt;=86,Spectrum.Pricing.Table!$C$8, IF(F2690&lt;=499,Spectrum.Pricing.Table!$C$9,IF(F2690&lt;=999,Spectrum.Pricing.Table!$C$10,IF(F2690&gt;1000,Spectrum.Pricing.Table!$C$11))))</f>
        <v>0</v>
      </c>
      <c r="H2690" s="22" t="e">
        <f>VLOOKUP(G2690,Spectrum.Pricing.Table!$C$7:$H$11,3,0)</f>
        <v>#N/A</v>
      </c>
      <c r="I2690" s="28" t="e">
        <f>VLOOKUP(G2690,Spectrum.Pricing.Table!$C$7:$H$11,4,0)</f>
        <v>#N/A</v>
      </c>
      <c r="J2690" s="26">
        <v>70</v>
      </c>
      <c r="K2690" s="24" t="e">
        <f t="shared" ref="K2690:K2753" si="85">D2690*I2690*J2690</f>
        <v>#N/A</v>
      </c>
    </row>
    <row r="2691" spans="1:11" x14ac:dyDescent="0.3">
      <c r="A2691" s="1">
        <v>48331</v>
      </c>
      <c r="B2691" t="s">
        <v>4463</v>
      </c>
      <c r="C2691" t="s">
        <v>4464</v>
      </c>
      <c r="D2691" s="3">
        <v>24757</v>
      </c>
      <c r="E2691" s="26">
        <v>1016.93</v>
      </c>
      <c r="F2691" s="26">
        <f t="shared" si="84"/>
        <v>24.344841827854427</v>
      </c>
      <c r="G2691" s="21">
        <f>IF(F2691&lt;=86,Spectrum.Pricing.Table!$C$8, IF(F2691&lt;=499,Spectrum.Pricing.Table!$C$9,IF(F2691&lt;=999,Spectrum.Pricing.Table!$C$10,IF(F2691&gt;1000,Spectrum.Pricing.Table!$C$11))))</f>
        <v>0</v>
      </c>
      <c r="H2691" s="22" t="e">
        <f>VLOOKUP(G2691,Spectrum.Pricing.Table!$C$7:$H$11,3,0)</f>
        <v>#N/A</v>
      </c>
      <c r="I2691" s="28" t="e">
        <f>VLOOKUP(G2691,Spectrum.Pricing.Table!$C$7:$H$11,4,0)</f>
        <v>#N/A</v>
      </c>
      <c r="J2691" s="26">
        <v>70</v>
      </c>
      <c r="K2691" s="24" t="e">
        <f t="shared" si="85"/>
        <v>#N/A</v>
      </c>
    </row>
    <row r="2692" spans="1:11" x14ac:dyDescent="0.3">
      <c r="A2692" s="1">
        <v>48333</v>
      </c>
      <c r="B2692" t="s">
        <v>4465</v>
      </c>
      <c r="C2692" t="s">
        <v>1524</v>
      </c>
      <c r="D2692" s="3">
        <v>4936</v>
      </c>
      <c r="E2692" s="26">
        <v>748.26</v>
      </c>
      <c r="F2692" s="26">
        <f t="shared" si="84"/>
        <v>6.5966375324085211</v>
      </c>
      <c r="G2692" s="21">
        <f>IF(F2692&lt;=86,Spectrum.Pricing.Table!$C$8, IF(F2692&lt;=499,Spectrum.Pricing.Table!$C$9,IF(F2692&lt;=999,Spectrum.Pricing.Table!$C$10,IF(F2692&gt;1000,Spectrum.Pricing.Table!$C$11))))</f>
        <v>0</v>
      </c>
      <c r="H2692" s="22" t="e">
        <f>VLOOKUP(G2692,Spectrum.Pricing.Table!$C$7:$H$11,3,0)</f>
        <v>#N/A</v>
      </c>
      <c r="I2692" s="28" t="e">
        <f>VLOOKUP(G2692,Spectrum.Pricing.Table!$C$7:$H$11,4,0)</f>
        <v>#N/A</v>
      </c>
      <c r="J2692" s="26">
        <v>70</v>
      </c>
      <c r="K2692" s="24" t="e">
        <f t="shared" si="85"/>
        <v>#N/A</v>
      </c>
    </row>
    <row r="2693" spans="1:11" x14ac:dyDescent="0.3">
      <c r="A2693" s="1">
        <v>48335</v>
      </c>
      <c r="B2693" t="s">
        <v>4466</v>
      </c>
      <c r="C2693" t="s">
        <v>944</v>
      </c>
      <c r="D2693" s="3">
        <v>9403</v>
      </c>
      <c r="E2693" s="26">
        <v>911.09</v>
      </c>
      <c r="F2693" s="26">
        <f t="shared" si="84"/>
        <v>10.320604989627808</v>
      </c>
      <c r="G2693" s="21">
        <f>IF(F2693&lt;=86,Spectrum.Pricing.Table!$C$8, IF(F2693&lt;=499,Spectrum.Pricing.Table!$C$9,IF(F2693&lt;=999,Spectrum.Pricing.Table!$C$10,IF(F2693&gt;1000,Spectrum.Pricing.Table!$C$11))))</f>
        <v>0</v>
      </c>
      <c r="H2693" s="22" t="e">
        <f>VLOOKUP(G2693,Spectrum.Pricing.Table!$C$7:$H$11,3,0)</f>
        <v>#N/A</v>
      </c>
      <c r="I2693" s="28" t="e">
        <f>VLOOKUP(G2693,Spectrum.Pricing.Table!$C$7:$H$11,4,0)</f>
        <v>#N/A</v>
      </c>
      <c r="J2693" s="26">
        <v>70</v>
      </c>
      <c r="K2693" s="24" t="e">
        <f t="shared" si="85"/>
        <v>#N/A</v>
      </c>
    </row>
    <row r="2694" spans="1:11" x14ac:dyDescent="0.3">
      <c r="A2694" s="1">
        <v>48337</v>
      </c>
      <c r="B2694" t="s">
        <v>4467</v>
      </c>
      <c r="C2694" t="s">
        <v>4468</v>
      </c>
      <c r="D2694" s="3">
        <v>19719</v>
      </c>
      <c r="E2694" s="26">
        <v>930.91</v>
      </c>
      <c r="F2694" s="26">
        <f t="shared" si="84"/>
        <v>21.182498845215971</v>
      </c>
      <c r="G2694" s="21">
        <f>IF(F2694&lt;=86,Spectrum.Pricing.Table!$C$8, IF(F2694&lt;=499,Spectrum.Pricing.Table!$C$9,IF(F2694&lt;=999,Spectrum.Pricing.Table!$C$10,IF(F2694&gt;1000,Spectrum.Pricing.Table!$C$11))))</f>
        <v>0</v>
      </c>
      <c r="H2694" s="22" t="e">
        <f>VLOOKUP(G2694,Spectrum.Pricing.Table!$C$7:$H$11,3,0)</f>
        <v>#N/A</v>
      </c>
      <c r="I2694" s="28" t="e">
        <f>VLOOKUP(G2694,Spectrum.Pricing.Table!$C$7:$H$11,4,0)</f>
        <v>#N/A</v>
      </c>
      <c r="J2694" s="26">
        <v>70</v>
      </c>
      <c r="K2694" s="24" t="e">
        <f t="shared" si="85"/>
        <v>#N/A</v>
      </c>
    </row>
    <row r="2695" spans="1:11" x14ac:dyDescent="0.3">
      <c r="A2695" s="1">
        <v>48339</v>
      </c>
      <c r="B2695" t="s">
        <v>4469</v>
      </c>
      <c r="C2695" t="s">
        <v>114</v>
      </c>
      <c r="D2695" s="3">
        <v>455746</v>
      </c>
      <c r="E2695" s="26">
        <v>1041.73</v>
      </c>
      <c r="F2695" s="26">
        <f t="shared" si="84"/>
        <v>437.48956063471343</v>
      </c>
      <c r="G2695" s="21">
        <f>IF(F2695&lt;=86,Spectrum.Pricing.Table!$C$8, IF(F2695&lt;=499,Spectrum.Pricing.Table!$C$9,IF(F2695&lt;=999,Spectrum.Pricing.Table!$C$10,IF(F2695&gt;1000,Spectrum.Pricing.Table!$C$11))))</f>
        <v>0</v>
      </c>
      <c r="H2695" s="22" t="e">
        <f>VLOOKUP(G2695,Spectrum.Pricing.Table!$C$7:$H$11,3,0)</f>
        <v>#N/A</v>
      </c>
      <c r="I2695" s="28" t="e">
        <f>VLOOKUP(G2695,Spectrum.Pricing.Table!$C$7:$H$11,4,0)</f>
        <v>#N/A</v>
      </c>
      <c r="J2695" s="26">
        <v>70</v>
      </c>
      <c r="K2695" s="24" t="e">
        <f t="shared" si="85"/>
        <v>#N/A</v>
      </c>
    </row>
    <row r="2696" spans="1:11" x14ac:dyDescent="0.3">
      <c r="A2696" s="1">
        <v>48341</v>
      </c>
      <c r="B2696" t="s">
        <v>4470</v>
      </c>
      <c r="C2696" t="s">
        <v>3317</v>
      </c>
      <c r="D2696" s="3">
        <v>21904</v>
      </c>
      <c r="E2696" s="26">
        <v>899.69</v>
      </c>
      <c r="F2696" s="26">
        <f t="shared" si="84"/>
        <v>24.346163678600405</v>
      </c>
      <c r="G2696" s="21">
        <f>IF(F2696&lt;=86,Spectrum.Pricing.Table!$C$8, IF(F2696&lt;=499,Spectrum.Pricing.Table!$C$9,IF(F2696&lt;=999,Spectrum.Pricing.Table!$C$10,IF(F2696&gt;1000,Spectrum.Pricing.Table!$C$11))))</f>
        <v>0</v>
      </c>
      <c r="H2696" s="22" t="e">
        <f>VLOOKUP(G2696,Spectrum.Pricing.Table!$C$7:$H$11,3,0)</f>
        <v>#N/A</v>
      </c>
      <c r="I2696" s="28" t="e">
        <f>VLOOKUP(G2696,Spectrum.Pricing.Table!$C$7:$H$11,4,0)</f>
        <v>#N/A</v>
      </c>
      <c r="J2696" s="26">
        <v>70</v>
      </c>
      <c r="K2696" s="24" t="e">
        <f t="shared" si="85"/>
        <v>#N/A</v>
      </c>
    </row>
    <row r="2697" spans="1:11" x14ac:dyDescent="0.3">
      <c r="A2697" s="1">
        <v>48343</v>
      </c>
      <c r="B2697" t="s">
        <v>4471</v>
      </c>
      <c r="C2697" t="s">
        <v>1676</v>
      </c>
      <c r="D2697" s="3">
        <v>12934</v>
      </c>
      <c r="E2697" s="26">
        <v>251.98</v>
      </c>
      <c r="F2697" s="26">
        <f t="shared" si="84"/>
        <v>51.329470592904201</v>
      </c>
      <c r="G2697" s="21">
        <f>IF(F2697&lt;=86,Spectrum.Pricing.Table!$C$8, IF(F2697&lt;=499,Spectrum.Pricing.Table!$C$9,IF(F2697&lt;=999,Spectrum.Pricing.Table!$C$10,IF(F2697&gt;1000,Spectrum.Pricing.Table!$C$11))))</f>
        <v>0</v>
      </c>
      <c r="H2697" s="22" t="e">
        <f>VLOOKUP(G2697,Spectrum.Pricing.Table!$C$7:$H$11,3,0)</f>
        <v>#N/A</v>
      </c>
      <c r="I2697" s="28" t="e">
        <f>VLOOKUP(G2697,Spectrum.Pricing.Table!$C$7:$H$11,4,0)</f>
        <v>#N/A</v>
      </c>
      <c r="J2697" s="26">
        <v>70</v>
      </c>
      <c r="K2697" s="24" t="e">
        <f t="shared" si="85"/>
        <v>#N/A</v>
      </c>
    </row>
    <row r="2698" spans="1:11" x14ac:dyDescent="0.3">
      <c r="A2698" s="1">
        <v>48345</v>
      </c>
      <c r="B2698" t="s">
        <v>4472</v>
      </c>
      <c r="C2698" t="s">
        <v>4473</v>
      </c>
      <c r="D2698" s="3">
        <v>1210</v>
      </c>
      <c r="E2698" s="26">
        <v>989.56</v>
      </c>
      <c r="F2698" s="26">
        <f t="shared" si="84"/>
        <v>1.2227656736327257</v>
      </c>
      <c r="G2698" s="21">
        <f>IF(F2698&lt;=86,Spectrum.Pricing.Table!$C$8, IF(F2698&lt;=499,Spectrum.Pricing.Table!$C$9,IF(F2698&lt;=999,Spectrum.Pricing.Table!$C$10,IF(F2698&gt;1000,Spectrum.Pricing.Table!$C$11))))</f>
        <v>0</v>
      </c>
      <c r="H2698" s="22" t="e">
        <f>VLOOKUP(G2698,Spectrum.Pricing.Table!$C$7:$H$11,3,0)</f>
        <v>#N/A</v>
      </c>
      <c r="I2698" s="28" t="e">
        <f>VLOOKUP(G2698,Spectrum.Pricing.Table!$C$7:$H$11,4,0)</f>
        <v>#N/A</v>
      </c>
      <c r="J2698" s="26">
        <v>70</v>
      </c>
      <c r="K2698" s="24" t="e">
        <f t="shared" si="85"/>
        <v>#N/A</v>
      </c>
    </row>
    <row r="2699" spans="1:11" x14ac:dyDescent="0.3">
      <c r="A2699" s="1">
        <v>48347</v>
      </c>
      <c r="B2699" t="s">
        <v>4474</v>
      </c>
      <c r="C2699" t="s">
        <v>4475</v>
      </c>
      <c r="D2699" s="3">
        <v>64524</v>
      </c>
      <c r="E2699" s="26">
        <v>946.54</v>
      </c>
      <c r="F2699" s="26">
        <f t="shared" si="84"/>
        <v>68.168276036934529</v>
      </c>
      <c r="G2699" s="21">
        <f>IF(F2699&lt;=86,Spectrum.Pricing.Table!$C$8, IF(F2699&lt;=499,Spectrum.Pricing.Table!$C$9,IF(F2699&lt;=999,Spectrum.Pricing.Table!$C$10,IF(F2699&gt;1000,Spectrum.Pricing.Table!$C$11))))</f>
        <v>0</v>
      </c>
      <c r="H2699" s="22" t="e">
        <f>VLOOKUP(G2699,Spectrum.Pricing.Table!$C$7:$H$11,3,0)</f>
        <v>#N/A</v>
      </c>
      <c r="I2699" s="28" t="e">
        <f>VLOOKUP(G2699,Spectrum.Pricing.Table!$C$7:$H$11,4,0)</f>
        <v>#N/A</v>
      </c>
      <c r="J2699" s="26">
        <v>70</v>
      </c>
      <c r="K2699" s="24" t="e">
        <f t="shared" si="85"/>
        <v>#N/A</v>
      </c>
    </row>
    <row r="2700" spans="1:11" x14ac:dyDescent="0.3">
      <c r="A2700" s="1">
        <v>48349</v>
      </c>
      <c r="B2700" t="s">
        <v>4476</v>
      </c>
      <c r="C2700" t="s">
        <v>4477</v>
      </c>
      <c r="D2700" s="3">
        <v>47735</v>
      </c>
      <c r="E2700" s="26">
        <v>1009.63</v>
      </c>
      <c r="F2700" s="26">
        <f t="shared" si="84"/>
        <v>47.279696522488436</v>
      </c>
      <c r="G2700" s="21">
        <f>IF(F2700&lt;=86,Spectrum.Pricing.Table!$C$8, IF(F2700&lt;=499,Spectrum.Pricing.Table!$C$9,IF(F2700&lt;=999,Spectrum.Pricing.Table!$C$10,IF(F2700&gt;1000,Spectrum.Pricing.Table!$C$11))))</f>
        <v>0</v>
      </c>
      <c r="H2700" s="22" t="e">
        <f>VLOOKUP(G2700,Spectrum.Pricing.Table!$C$7:$H$11,3,0)</f>
        <v>#N/A</v>
      </c>
      <c r="I2700" s="28" t="e">
        <f>VLOOKUP(G2700,Spectrum.Pricing.Table!$C$7:$H$11,4,0)</f>
        <v>#N/A</v>
      </c>
      <c r="J2700" s="26">
        <v>70</v>
      </c>
      <c r="K2700" s="24" t="e">
        <f t="shared" si="85"/>
        <v>#N/A</v>
      </c>
    </row>
    <row r="2701" spans="1:11" x14ac:dyDescent="0.3">
      <c r="A2701" s="1">
        <v>48351</v>
      </c>
      <c r="B2701" t="s">
        <v>4478</v>
      </c>
      <c r="C2701" t="s">
        <v>331</v>
      </c>
      <c r="D2701" s="3">
        <v>14445</v>
      </c>
      <c r="E2701" s="26">
        <v>933.68</v>
      </c>
      <c r="F2701" s="26">
        <f t="shared" si="84"/>
        <v>15.471039328249509</v>
      </c>
      <c r="G2701" s="21">
        <f>IF(F2701&lt;=86,Spectrum.Pricing.Table!$C$8, IF(F2701&lt;=499,Spectrum.Pricing.Table!$C$9,IF(F2701&lt;=999,Spectrum.Pricing.Table!$C$10,IF(F2701&gt;1000,Spectrum.Pricing.Table!$C$11))))</f>
        <v>0</v>
      </c>
      <c r="H2701" s="22" t="e">
        <f>VLOOKUP(G2701,Spectrum.Pricing.Table!$C$7:$H$11,3,0)</f>
        <v>#N/A</v>
      </c>
      <c r="I2701" s="28" t="e">
        <f>VLOOKUP(G2701,Spectrum.Pricing.Table!$C$7:$H$11,4,0)</f>
        <v>#N/A</v>
      </c>
      <c r="J2701" s="26">
        <v>70</v>
      </c>
      <c r="K2701" s="24" t="e">
        <f t="shared" si="85"/>
        <v>#N/A</v>
      </c>
    </row>
    <row r="2702" spans="1:11" x14ac:dyDescent="0.3">
      <c r="A2702" s="1">
        <v>48353</v>
      </c>
      <c r="B2702" t="s">
        <v>4479</v>
      </c>
      <c r="C2702" t="s">
        <v>4480</v>
      </c>
      <c r="D2702" s="3">
        <v>15216</v>
      </c>
      <c r="E2702" s="26">
        <v>912</v>
      </c>
      <c r="F2702" s="26">
        <f t="shared" si="84"/>
        <v>16.684210526315791</v>
      </c>
      <c r="G2702" s="21">
        <f>IF(F2702&lt;=86,Spectrum.Pricing.Table!$C$8, IF(F2702&lt;=499,Spectrum.Pricing.Table!$C$9,IF(F2702&lt;=999,Spectrum.Pricing.Table!$C$10,IF(F2702&gt;1000,Spectrum.Pricing.Table!$C$11))))</f>
        <v>0</v>
      </c>
      <c r="H2702" s="22" t="e">
        <f>VLOOKUP(G2702,Spectrum.Pricing.Table!$C$7:$H$11,3,0)</f>
        <v>#N/A</v>
      </c>
      <c r="I2702" s="28" t="e">
        <f>VLOOKUP(G2702,Spectrum.Pricing.Table!$C$7:$H$11,4,0)</f>
        <v>#N/A</v>
      </c>
      <c r="J2702" s="26">
        <v>70</v>
      </c>
      <c r="K2702" s="24" t="e">
        <f t="shared" si="85"/>
        <v>#N/A</v>
      </c>
    </row>
    <row r="2703" spans="1:11" x14ac:dyDescent="0.3">
      <c r="A2703" s="1">
        <v>48355</v>
      </c>
      <c r="B2703" t="s">
        <v>4481</v>
      </c>
      <c r="C2703" t="s">
        <v>4482</v>
      </c>
      <c r="D2703" s="3">
        <v>340223</v>
      </c>
      <c r="E2703" s="26">
        <v>838.48</v>
      </c>
      <c r="F2703" s="26">
        <f t="shared" si="84"/>
        <v>405.76161625799062</v>
      </c>
      <c r="G2703" s="21">
        <f>IF(F2703&lt;=86,Spectrum.Pricing.Table!$C$8, IF(F2703&lt;=499,Spectrum.Pricing.Table!$C$9,IF(F2703&lt;=999,Spectrum.Pricing.Table!$C$10,IF(F2703&gt;1000,Spectrum.Pricing.Table!$C$11))))</f>
        <v>0</v>
      </c>
      <c r="H2703" s="22" t="e">
        <f>VLOOKUP(G2703,Spectrum.Pricing.Table!$C$7:$H$11,3,0)</f>
        <v>#N/A</v>
      </c>
      <c r="I2703" s="28" t="e">
        <f>VLOOKUP(G2703,Spectrum.Pricing.Table!$C$7:$H$11,4,0)</f>
        <v>#N/A</v>
      </c>
      <c r="J2703" s="26">
        <v>70</v>
      </c>
      <c r="K2703" s="24" t="e">
        <f t="shared" si="85"/>
        <v>#N/A</v>
      </c>
    </row>
    <row r="2704" spans="1:11" x14ac:dyDescent="0.3">
      <c r="A2704" s="1">
        <v>48357</v>
      </c>
      <c r="B2704" t="s">
        <v>4483</v>
      </c>
      <c r="C2704" t="s">
        <v>4484</v>
      </c>
      <c r="D2704" s="3">
        <v>10223</v>
      </c>
      <c r="E2704" s="26">
        <v>917.63</v>
      </c>
      <c r="F2704" s="26">
        <f t="shared" si="84"/>
        <v>11.140655819883831</v>
      </c>
      <c r="G2704" s="21">
        <f>IF(F2704&lt;=86,Spectrum.Pricing.Table!$C$8, IF(F2704&lt;=499,Spectrum.Pricing.Table!$C$9,IF(F2704&lt;=999,Spectrum.Pricing.Table!$C$10,IF(F2704&gt;1000,Spectrum.Pricing.Table!$C$11))))</f>
        <v>0</v>
      </c>
      <c r="H2704" s="22" t="e">
        <f>VLOOKUP(G2704,Spectrum.Pricing.Table!$C$7:$H$11,3,0)</f>
        <v>#N/A</v>
      </c>
      <c r="I2704" s="28" t="e">
        <f>VLOOKUP(G2704,Spectrum.Pricing.Table!$C$7:$H$11,4,0)</f>
        <v>#N/A</v>
      </c>
      <c r="J2704" s="26">
        <v>70</v>
      </c>
      <c r="K2704" s="24" t="e">
        <f t="shared" si="85"/>
        <v>#N/A</v>
      </c>
    </row>
    <row r="2705" spans="1:11" x14ac:dyDescent="0.3">
      <c r="A2705" s="1">
        <v>48359</v>
      </c>
      <c r="B2705" t="s">
        <v>4485</v>
      </c>
      <c r="C2705" t="s">
        <v>1889</v>
      </c>
      <c r="D2705" s="3">
        <v>2052</v>
      </c>
      <c r="E2705" s="26">
        <v>1500.53</v>
      </c>
      <c r="F2705" s="26">
        <f t="shared" si="84"/>
        <v>1.3675168107268765</v>
      </c>
      <c r="G2705" s="21">
        <f>IF(F2705&lt;=86,Spectrum.Pricing.Table!$C$8, IF(F2705&lt;=499,Spectrum.Pricing.Table!$C$9,IF(F2705&lt;=999,Spectrum.Pricing.Table!$C$10,IF(F2705&gt;1000,Spectrum.Pricing.Table!$C$11))))</f>
        <v>0</v>
      </c>
      <c r="H2705" s="22" t="e">
        <f>VLOOKUP(G2705,Spectrum.Pricing.Table!$C$7:$H$11,3,0)</f>
        <v>#N/A</v>
      </c>
      <c r="I2705" s="28" t="e">
        <f>VLOOKUP(G2705,Spectrum.Pricing.Table!$C$7:$H$11,4,0)</f>
        <v>#N/A</v>
      </c>
      <c r="J2705" s="26">
        <v>70</v>
      </c>
      <c r="K2705" s="24" t="e">
        <f t="shared" si="85"/>
        <v>#N/A</v>
      </c>
    </row>
    <row r="2706" spans="1:11" x14ac:dyDescent="0.3">
      <c r="A2706" s="1">
        <v>48361</v>
      </c>
      <c r="B2706" t="s">
        <v>4486</v>
      </c>
      <c r="C2706" t="s">
        <v>437</v>
      </c>
      <c r="D2706" s="3">
        <v>81837</v>
      </c>
      <c r="E2706" s="26">
        <v>333.67</v>
      </c>
      <c r="F2706" s="26">
        <f t="shared" si="84"/>
        <v>245.26328408307609</v>
      </c>
      <c r="G2706" s="21">
        <f>IF(F2706&lt;=86,Spectrum.Pricing.Table!$C$8, IF(F2706&lt;=499,Spectrum.Pricing.Table!$C$9,IF(F2706&lt;=999,Spectrum.Pricing.Table!$C$10,IF(F2706&gt;1000,Spectrum.Pricing.Table!$C$11))))</f>
        <v>0</v>
      </c>
      <c r="H2706" s="22" t="e">
        <f>VLOOKUP(G2706,Spectrum.Pricing.Table!$C$7:$H$11,3,0)</f>
        <v>#N/A</v>
      </c>
      <c r="I2706" s="28" t="e">
        <f>VLOOKUP(G2706,Spectrum.Pricing.Table!$C$7:$H$11,4,0)</f>
        <v>#N/A</v>
      </c>
      <c r="J2706" s="26">
        <v>70</v>
      </c>
      <c r="K2706" s="24" t="e">
        <f t="shared" si="85"/>
        <v>#N/A</v>
      </c>
    </row>
    <row r="2707" spans="1:11" x14ac:dyDescent="0.3">
      <c r="A2707" s="1">
        <v>48363</v>
      </c>
      <c r="B2707" t="s">
        <v>4487</v>
      </c>
      <c r="C2707" t="s">
        <v>4488</v>
      </c>
      <c r="D2707" s="3">
        <v>28111</v>
      </c>
      <c r="E2707" s="26">
        <v>951.79</v>
      </c>
      <c r="F2707" s="26">
        <f t="shared" si="84"/>
        <v>29.534876390800491</v>
      </c>
      <c r="G2707" s="21">
        <f>IF(F2707&lt;=86,Spectrum.Pricing.Table!$C$8, IF(F2707&lt;=499,Spectrum.Pricing.Table!$C$9,IF(F2707&lt;=999,Spectrum.Pricing.Table!$C$10,IF(F2707&gt;1000,Spectrum.Pricing.Table!$C$11))))</f>
        <v>0</v>
      </c>
      <c r="H2707" s="22" t="e">
        <f>VLOOKUP(G2707,Spectrum.Pricing.Table!$C$7:$H$11,3,0)</f>
        <v>#N/A</v>
      </c>
      <c r="I2707" s="28" t="e">
        <f>VLOOKUP(G2707,Spectrum.Pricing.Table!$C$7:$H$11,4,0)</f>
        <v>#N/A</v>
      </c>
      <c r="J2707" s="26">
        <v>70</v>
      </c>
      <c r="K2707" s="24" t="e">
        <f t="shared" si="85"/>
        <v>#N/A</v>
      </c>
    </row>
    <row r="2708" spans="1:11" x14ac:dyDescent="0.3">
      <c r="A2708" s="1">
        <v>48365</v>
      </c>
      <c r="B2708" t="s">
        <v>4489</v>
      </c>
      <c r="C2708" t="s">
        <v>2536</v>
      </c>
      <c r="D2708" s="3">
        <v>23796</v>
      </c>
      <c r="E2708" s="26">
        <v>801.75</v>
      </c>
      <c r="F2708" s="26">
        <f t="shared" si="84"/>
        <v>29.680074836295603</v>
      </c>
      <c r="G2708" s="21">
        <f>IF(F2708&lt;=86,Spectrum.Pricing.Table!$C$8, IF(F2708&lt;=499,Spectrum.Pricing.Table!$C$9,IF(F2708&lt;=999,Spectrum.Pricing.Table!$C$10,IF(F2708&gt;1000,Spectrum.Pricing.Table!$C$11))))</f>
        <v>0</v>
      </c>
      <c r="H2708" s="22" t="e">
        <f>VLOOKUP(G2708,Spectrum.Pricing.Table!$C$7:$H$11,3,0)</f>
        <v>#N/A</v>
      </c>
      <c r="I2708" s="28" t="e">
        <f>VLOOKUP(G2708,Spectrum.Pricing.Table!$C$7:$H$11,4,0)</f>
        <v>#N/A</v>
      </c>
      <c r="J2708" s="26">
        <v>70</v>
      </c>
      <c r="K2708" s="24" t="e">
        <f t="shared" si="85"/>
        <v>#N/A</v>
      </c>
    </row>
    <row r="2709" spans="1:11" x14ac:dyDescent="0.3">
      <c r="A2709" s="1">
        <v>48367</v>
      </c>
      <c r="B2709" t="s">
        <v>4490</v>
      </c>
      <c r="C2709" t="s">
        <v>4491</v>
      </c>
      <c r="D2709" s="3">
        <v>116927</v>
      </c>
      <c r="E2709" s="26">
        <v>903.48</v>
      </c>
      <c r="F2709" s="26">
        <f t="shared" si="84"/>
        <v>129.41847080178863</v>
      </c>
      <c r="G2709" s="21">
        <f>IF(F2709&lt;=86,Spectrum.Pricing.Table!$C$8, IF(F2709&lt;=499,Spectrum.Pricing.Table!$C$9,IF(F2709&lt;=999,Spectrum.Pricing.Table!$C$10,IF(F2709&gt;1000,Spectrum.Pricing.Table!$C$11))))</f>
        <v>0</v>
      </c>
      <c r="H2709" s="22" t="e">
        <f>VLOOKUP(G2709,Spectrum.Pricing.Table!$C$7:$H$11,3,0)</f>
        <v>#N/A</v>
      </c>
      <c r="I2709" s="28" t="e">
        <f>VLOOKUP(G2709,Spectrum.Pricing.Table!$C$7:$H$11,4,0)</f>
        <v>#N/A</v>
      </c>
      <c r="J2709" s="26">
        <v>70</v>
      </c>
      <c r="K2709" s="24" t="e">
        <f t="shared" si="85"/>
        <v>#N/A</v>
      </c>
    </row>
    <row r="2710" spans="1:11" x14ac:dyDescent="0.3">
      <c r="A2710" s="1">
        <v>48369</v>
      </c>
      <c r="B2710" t="s">
        <v>4492</v>
      </c>
      <c r="C2710" t="s">
        <v>4493</v>
      </c>
      <c r="D2710" s="3">
        <v>10269</v>
      </c>
      <c r="E2710" s="26">
        <v>880.78</v>
      </c>
      <c r="F2710" s="26">
        <f t="shared" si="84"/>
        <v>11.658984082290697</v>
      </c>
      <c r="G2710" s="21">
        <f>IF(F2710&lt;=86,Spectrum.Pricing.Table!$C$8, IF(F2710&lt;=499,Spectrum.Pricing.Table!$C$9,IF(F2710&lt;=999,Spectrum.Pricing.Table!$C$10,IF(F2710&gt;1000,Spectrum.Pricing.Table!$C$11))))</f>
        <v>0</v>
      </c>
      <c r="H2710" s="22" t="e">
        <f>VLOOKUP(G2710,Spectrum.Pricing.Table!$C$7:$H$11,3,0)</f>
        <v>#N/A</v>
      </c>
      <c r="I2710" s="28" t="e">
        <f>VLOOKUP(G2710,Spectrum.Pricing.Table!$C$7:$H$11,4,0)</f>
        <v>#N/A</v>
      </c>
      <c r="J2710" s="26">
        <v>70</v>
      </c>
      <c r="K2710" s="24" t="e">
        <f t="shared" si="85"/>
        <v>#N/A</v>
      </c>
    </row>
    <row r="2711" spans="1:11" x14ac:dyDescent="0.3">
      <c r="A2711" s="1">
        <v>48371</v>
      </c>
      <c r="B2711" t="s">
        <v>4494</v>
      </c>
      <c r="C2711" t="s">
        <v>4495</v>
      </c>
      <c r="D2711" s="3">
        <v>15507</v>
      </c>
      <c r="E2711" s="26">
        <v>4763.8500000000004</v>
      </c>
      <c r="F2711" s="26">
        <f t="shared" si="84"/>
        <v>3.2551402751975815</v>
      </c>
      <c r="G2711" s="21">
        <f>IF(F2711&lt;=86,Spectrum.Pricing.Table!$C$8, IF(F2711&lt;=499,Spectrum.Pricing.Table!$C$9,IF(F2711&lt;=999,Spectrum.Pricing.Table!$C$10,IF(F2711&gt;1000,Spectrum.Pricing.Table!$C$11))))</f>
        <v>0</v>
      </c>
      <c r="H2711" s="22" t="e">
        <f>VLOOKUP(G2711,Spectrum.Pricing.Table!$C$7:$H$11,3,0)</f>
        <v>#N/A</v>
      </c>
      <c r="I2711" s="28" t="e">
        <f>VLOOKUP(G2711,Spectrum.Pricing.Table!$C$7:$H$11,4,0)</f>
        <v>#N/A</v>
      </c>
      <c r="J2711" s="26">
        <v>70</v>
      </c>
      <c r="K2711" s="24" t="e">
        <f t="shared" si="85"/>
        <v>#N/A</v>
      </c>
    </row>
    <row r="2712" spans="1:11" x14ac:dyDescent="0.3">
      <c r="A2712" s="1">
        <v>48373</v>
      </c>
      <c r="B2712" t="s">
        <v>4496</v>
      </c>
      <c r="C2712" t="s">
        <v>342</v>
      </c>
      <c r="D2712" s="3">
        <v>45413</v>
      </c>
      <c r="E2712" s="26">
        <v>1057.0899999999999</v>
      </c>
      <c r="F2712" s="26">
        <f t="shared" si="84"/>
        <v>42.96039126280639</v>
      </c>
      <c r="G2712" s="21">
        <f>IF(F2712&lt;=86,Spectrum.Pricing.Table!$C$8, IF(F2712&lt;=499,Spectrum.Pricing.Table!$C$9,IF(F2712&lt;=999,Spectrum.Pricing.Table!$C$10,IF(F2712&gt;1000,Spectrum.Pricing.Table!$C$11))))</f>
        <v>0</v>
      </c>
      <c r="H2712" s="22" t="e">
        <f>VLOOKUP(G2712,Spectrum.Pricing.Table!$C$7:$H$11,3,0)</f>
        <v>#N/A</v>
      </c>
      <c r="I2712" s="28" t="e">
        <f>VLOOKUP(G2712,Spectrum.Pricing.Table!$C$7:$H$11,4,0)</f>
        <v>#N/A</v>
      </c>
      <c r="J2712" s="26">
        <v>70</v>
      </c>
      <c r="K2712" s="24" t="e">
        <f t="shared" si="85"/>
        <v>#N/A</v>
      </c>
    </row>
    <row r="2713" spans="1:11" x14ac:dyDescent="0.3">
      <c r="A2713" s="1">
        <v>48375</v>
      </c>
      <c r="B2713" t="s">
        <v>4497</v>
      </c>
      <c r="C2713" t="s">
        <v>3856</v>
      </c>
      <c r="D2713" s="3">
        <v>121073</v>
      </c>
      <c r="E2713" s="26">
        <v>908.37</v>
      </c>
      <c r="F2713" s="26">
        <f t="shared" si="84"/>
        <v>133.28599579466515</v>
      </c>
      <c r="G2713" s="21">
        <f>IF(F2713&lt;=86,Spectrum.Pricing.Table!$C$8, IF(F2713&lt;=499,Spectrum.Pricing.Table!$C$9,IF(F2713&lt;=999,Spectrum.Pricing.Table!$C$10,IF(F2713&gt;1000,Spectrum.Pricing.Table!$C$11))))</f>
        <v>0</v>
      </c>
      <c r="H2713" s="22" t="e">
        <f>VLOOKUP(G2713,Spectrum.Pricing.Table!$C$7:$H$11,3,0)</f>
        <v>#N/A</v>
      </c>
      <c r="I2713" s="28" t="e">
        <f>VLOOKUP(G2713,Spectrum.Pricing.Table!$C$7:$H$11,4,0)</f>
        <v>#N/A</v>
      </c>
      <c r="J2713" s="26">
        <v>70</v>
      </c>
      <c r="K2713" s="24" t="e">
        <f t="shared" si="85"/>
        <v>#N/A</v>
      </c>
    </row>
    <row r="2714" spans="1:11" x14ac:dyDescent="0.3">
      <c r="A2714" s="1">
        <v>48377</v>
      </c>
      <c r="B2714" t="s">
        <v>4498</v>
      </c>
      <c r="C2714" t="s">
        <v>4499</v>
      </c>
      <c r="D2714" s="3">
        <v>7818</v>
      </c>
      <c r="E2714" s="26">
        <v>3855.24</v>
      </c>
      <c r="F2714" s="26">
        <f t="shared" si="84"/>
        <v>2.0278893142839358</v>
      </c>
      <c r="G2714" s="21">
        <f>IF(F2714&lt;=86,Spectrum.Pricing.Table!$C$8, IF(F2714&lt;=499,Spectrum.Pricing.Table!$C$9,IF(F2714&lt;=999,Spectrum.Pricing.Table!$C$10,IF(F2714&gt;1000,Spectrum.Pricing.Table!$C$11))))</f>
        <v>0</v>
      </c>
      <c r="H2714" s="22" t="e">
        <f>VLOOKUP(G2714,Spectrum.Pricing.Table!$C$7:$H$11,3,0)</f>
        <v>#N/A</v>
      </c>
      <c r="I2714" s="28" t="e">
        <f>VLOOKUP(G2714,Spectrum.Pricing.Table!$C$7:$H$11,4,0)</f>
        <v>#N/A</v>
      </c>
      <c r="J2714" s="26">
        <v>70</v>
      </c>
      <c r="K2714" s="24" t="e">
        <f t="shared" si="85"/>
        <v>#N/A</v>
      </c>
    </row>
    <row r="2715" spans="1:11" x14ac:dyDescent="0.3">
      <c r="A2715" s="1">
        <v>48379</v>
      </c>
      <c r="B2715" t="s">
        <v>4500</v>
      </c>
      <c r="C2715" t="s">
        <v>4501</v>
      </c>
      <c r="D2715" s="3">
        <v>10914</v>
      </c>
      <c r="E2715" s="26">
        <v>229.45</v>
      </c>
      <c r="F2715" s="26">
        <f t="shared" si="84"/>
        <v>47.565918500762699</v>
      </c>
      <c r="G2715" s="21">
        <f>IF(F2715&lt;=86,Spectrum.Pricing.Table!$C$8, IF(F2715&lt;=499,Spectrum.Pricing.Table!$C$9,IF(F2715&lt;=999,Spectrum.Pricing.Table!$C$10,IF(F2715&gt;1000,Spectrum.Pricing.Table!$C$11))))</f>
        <v>0</v>
      </c>
      <c r="H2715" s="22" t="e">
        <f>VLOOKUP(G2715,Spectrum.Pricing.Table!$C$7:$H$11,3,0)</f>
        <v>#N/A</v>
      </c>
      <c r="I2715" s="28" t="e">
        <f>VLOOKUP(G2715,Spectrum.Pricing.Table!$C$7:$H$11,4,0)</f>
        <v>#N/A</v>
      </c>
      <c r="J2715" s="26">
        <v>70</v>
      </c>
      <c r="K2715" s="24" t="e">
        <f t="shared" si="85"/>
        <v>#N/A</v>
      </c>
    </row>
    <row r="2716" spans="1:11" x14ac:dyDescent="0.3">
      <c r="A2716" s="1">
        <v>48381</v>
      </c>
      <c r="B2716" t="s">
        <v>4502</v>
      </c>
      <c r="C2716" t="s">
        <v>4503</v>
      </c>
      <c r="D2716" s="3">
        <v>120725</v>
      </c>
      <c r="E2716" s="26">
        <v>911.54</v>
      </c>
      <c r="F2716" s="26">
        <f t="shared" si="84"/>
        <v>132.4407047414266</v>
      </c>
      <c r="G2716" s="21">
        <f>IF(F2716&lt;=86,Spectrum.Pricing.Table!$C$8, IF(F2716&lt;=499,Spectrum.Pricing.Table!$C$9,IF(F2716&lt;=999,Spectrum.Pricing.Table!$C$10,IF(F2716&gt;1000,Spectrum.Pricing.Table!$C$11))))</f>
        <v>0</v>
      </c>
      <c r="H2716" s="22" t="e">
        <f>VLOOKUP(G2716,Spectrum.Pricing.Table!$C$7:$H$11,3,0)</f>
        <v>#N/A</v>
      </c>
      <c r="I2716" s="28" t="e">
        <f>VLOOKUP(G2716,Spectrum.Pricing.Table!$C$7:$H$11,4,0)</f>
        <v>#N/A</v>
      </c>
      <c r="J2716" s="26">
        <v>70</v>
      </c>
      <c r="K2716" s="24" t="e">
        <f t="shared" si="85"/>
        <v>#N/A</v>
      </c>
    </row>
    <row r="2717" spans="1:11" x14ac:dyDescent="0.3">
      <c r="A2717" s="1">
        <v>48383</v>
      </c>
      <c r="B2717" t="s">
        <v>4504</v>
      </c>
      <c r="C2717" t="s">
        <v>4505</v>
      </c>
      <c r="D2717" s="3">
        <v>3367</v>
      </c>
      <c r="E2717" s="26">
        <v>1175.3</v>
      </c>
      <c r="F2717" s="26">
        <f t="shared" si="84"/>
        <v>2.864800476474092</v>
      </c>
      <c r="G2717" s="21">
        <f>IF(F2717&lt;=86,Spectrum.Pricing.Table!$C$8, IF(F2717&lt;=499,Spectrum.Pricing.Table!$C$9,IF(F2717&lt;=999,Spectrum.Pricing.Table!$C$10,IF(F2717&gt;1000,Spectrum.Pricing.Table!$C$11))))</f>
        <v>0</v>
      </c>
      <c r="H2717" s="22" t="e">
        <f>VLOOKUP(G2717,Spectrum.Pricing.Table!$C$7:$H$11,3,0)</f>
        <v>#N/A</v>
      </c>
      <c r="I2717" s="28" t="e">
        <f>VLOOKUP(G2717,Spectrum.Pricing.Table!$C$7:$H$11,4,0)</f>
        <v>#N/A</v>
      </c>
      <c r="J2717" s="26">
        <v>70</v>
      </c>
      <c r="K2717" s="24" t="e">
        <f t="shared" si="85"/>
        <v>#N/A</v>
      </c>
    </row>
    <row r="2718" spans="1:11" x14ac:dyDescent="0.3">
      <c r="A2718" s="1">
        <v>48385</v>
      </c>
      <c r="B2718" t="s">
        <v>4506</v>
      </c>
      <c r="C2718" t="s">
        <v>4507</v>
      </c>
      <c r="D2718" s="3">
        <v>3309</v>
      </c>
      <c r="E2718" s="26">
        <v>699.19</v>
      </c>
      <c r="F2718" s="26">
        <f t="shared" si="84"/>
        <v>4.7326191736151833</v>
      </c>
      <c r="G2718" s="21">
        <f>IF(F2718&lt;=86,Spectrum.Pricing.Table!$C$8, IF(F2718&lt;=499,Spectrum.Pricing.Table!$C$9,IF(F2718&lt;=999,Spectrum.Pricing.Table!$C$10,IF(F2718&gt;1000,Spectrum.Pricing.Table!$C$11))))</f>
        <v>0</v>
      </c>
      <c r="H2718" s="22" t="e">
        <f>VLOOKUP(G2718,Spectrum.Pricing.Table!$C$7:$H$11,3,0)</f>
        <v>#N/A</v>
      </c>
      <c r="I2718" s="28" t="e">
        <f>VLOOKUP(G2718,Spectrum.Pricing.Table!$C$7:$H$11,4,0)</f>
        <v>#N/A</v>
      </c>
      <c r="J2718" s="26">
        <v>70</v>
      </c>
      <c r="K2718" s="24" t="e">
        <f t="shared" si="85"/>
        <v>#N/A</v>
      </c>
    </row>
    <row r="2719" spans="1:11" x14ac:dyDescent="0.3">
      <c r="A2719" s="1">
        <v>48387</v>
      </c>
      <c r="B2719" t="s">
        <v>4508</v>
      </c>
      <c r="C2719" t="s">
        <v>4509</v>
      </c>
      <c r="D2719" s="3">
        <v>12860</v>
      </c>
      <c r="E2719" s="26">
        <v>1036.58</v>
      </c>
      <c r="F2719" s="26">
        <f t="shared" si="84"/>
        <v>12.406181867294373</v>
      </c>
      <c r="G2719" s="21">
        <f>IF(F2719&lt;=86,Spectrum.Pricing.Table!$C$8, IF(F2719&lt;=499,Spectrum.Pricing.Table!$C$9,IF(F2719&lt;=999,Spectrum.Pricing.Table!$C$10,IF(F2719&gt;1000,Spectrum.Pricing.Table!$C$11))))</f>
        <v>0</v>
      </c>
      <c r="H2719" s="22" t="e">
        <f>VLOOKUP(G2719,Spectrum.Pricing.Table!$C$7:$H$11,3,0)</f>
        <v>#N/A</v>
      </c>
      <c r="I2719" s="28" t="e">
        <f>VLOOKUP(G2719,Spectrum.Pricing.Table!$C$7:$H$11,4,0)</f>
        <v>#N/A</v>
      </c>
      <c r="J2719" s="26">
        <v>70</v>
      </c>
      <c r="K2719" s="24" t="e">
        <f t="shared" si="85"/>
        <v>#N/A</v>
      </c>
    </row>
    <row r="2720" spans="1:11" x14ac:dyDescent="0.3">
      <c r="A2720" s="1">
        <v>48389</v>
      </c>
      <c r="B2720" t="s">
        <v>4510</v>
      </c>
      <c r="C2720" t="s">
        <v>4511</v>
      </c>
      <c r="D2720" s="3">
        <v>13783</v>
      </c>
      <c r="E2720" s="26">
        <v>2635.37</v>
      </c>
      <c r="F2720" s="26">
        <f t="shared" si="84"/>
        <v>5.2300056538550566</v>
      </c>
      <c r="G2720" s="21">
        <f>IF(F2720&lt;=86,Spectrum.Pricing.Table!$C$8, IF(F2720&lt;=499,Spectrum.Pricing.Table!$C$9,IF(F2720&lt;=999,Spectrum.Pricing.Table!$C$10,IF(F2720&gt;1000,Spectrum.Pricing.Table!$C$11))))</f>
        <v>0</v>
      </c>
      <c r="H2720" s="22" t="e">
        <f>VLOOKUP(G2720,Spectrum.Pricing.Table!$C$7:$H$11,3,0)</f>
        <v>#N/A</v>
      </c>
      <c r="I2720" s="28" t="e">
        <f>VLOOKUP(G2720,Spectrum.Pricing.Table!$C$7:$H$11,4,0)</f>
        <v>#N/A</v>
      </c>
      <c r="J2720" s="26">
        <v>70</v>
      </c>
      <c r="K2720" s="24" t="e">
        <f t="shared" si="85"/>
        <v>#N/A</v>
      </c>
    </row>
    <row r="2721" spans="1:11" x14ac:dyDescent="0.3">
      <c r="A2721" s="1">
        <v>48391</v>
      </c>
      <c r="B2721" t="s">
        <v>4512</v>
      </c>
      <c r="C2721" t="s">
        <v>4513</v>
      </c>
      <c r="D2721" s="3">
        <v>7383</v>
      </c>
      <c r="E2721" s="26">
        <v>770.44</v>
      </c>
      <c r="F2721" s="26">
        <f t="shared" si="84"/>
        <v>9.5828357821504593</v>
      </c>
      <c r="G2721" s="21">
        <f>IF(F2721&lt;=86,Spectrum.Pricing.Table!$C$8, IF(F2721&lt;=499,Spectrum.Pricing.Table!$C$9,IF(F2721&lt;=999,Spectrum.Pricing.Table!$C$10,IF(F2721&gt;1000,Spectrum.Pricing.Table!$C$11))))</f>
        <v>0</v>
      </c>
      <c r="H2721" s="22" t="e">
        <f>VLOOKUP(G2721,Spectrum.Pricing.Table!$C$7:$H$11,3,0)</f>
        <v>#N/A</v>
      </c>
      <c r="I2721" s="28" t="e">
        <f>VLOOKUP(G2721,Spectrum.Pricing.Table!$C$7:$H$11,4,0)</f>
        <v>#N/A</v>
      </c>
      <c r="J2721" s="26">
        <v>70</v>
      </c>
      <c r="K2721" s="24" t="e">
        <f t="shared" si="85"/>
        <v>#N/A</v>
      </c>
    </row>
    <row r="2722" spans="1:11" x14ac:dyDescent="0.3">
      <c r="A2722" s="1">
        <v>48393</v>
      </c>
      <c r="B2722" t="s">
        <v>4514</v>
      </c>
      <c r="C2722" t="s">
        <v>4049</v>
      </c>
      <c r="D2722" s="3">
        <v>929</v>
      </c>
      <c r="E2722" s="26">
        <v>924.06</v>
      </c>
      <c r="F2722" s="26">
        <f t="shared" si="84"/>
        <v>1.0053459732052032</v>
      </c>
      <c r="G2722" s="21">
        <f>IF(F2722&lt;=86,Spectrum.Pricing.Table!$C$8, IF(F2722&lt;=499,Spectrum.Pricing.Table!$C$9,IF(F2722&lt;=999,Spectrum.Pricing.Table!$C$10,IF(F2722&gt;1000,Spectrum.Pricing.Table!$C$11))))</f>
        <v>0</v>
      </c>
      <c r="H2722" s="22" t="e">
        <f>VLOOKUP(G2722,Spectrum.Pricing.Table!$C$7:$H$11,3,0)</f>
        <v>#N/A</v>
      </c>
      <c r="I2722" s="28" t="e">
        <f>VLOOKUP(G2722,Spectrum.Pricing.Table!$C$7:$H$11,4,0)</f>
        <v>#N/A</v>
      </c>
      <c r="J2722" s="26">
        <v>70</v>
      </c>
      <c r="K2722" s="24" t="e">
        <f t="shared" si="85"/>
        <v>#N/A</v>
      </c>
    </row>
    <row r="2723" spans="1:11" x14ac:dyDescent="0.3">
      <c r="A2723" s="1">
        <v>48395</v>
      </c>
      <c r="B2723" t="s">
        <v>4515</v>
      </c>
      <c r="C2723" t="s">
        <v>1901</v>
      </c>
      <c r="D2723" s="3">
        <v>16622</v>
      </c>
      <c r="E2723" s="26">
        <v>855.68</v>
      </c>
      <c r="F2723" s="26">
        <f t="shared" si="84"/>
        <v>19.425486163051609</v>
      </c>
      <c r="G2723" s="21">
        <f>IF(F2723&lt;=86,Spectrum.Pricing.Table!$C$8, IF(F2723&lt;=499,Spectrum.Pricing.Table!$C$9,IF(F2723&lt;=999,Spectrum.Pricing.Table!$C$10,IF(F2723&gt;1000,Spectrum.Pricing.Table!$C$11))))</f>
        <v>0</v>
      </c>
      <c r="H2723" s="22" t="e">
        <f>VLOOKUP(G2723,Spectrum.Pricing.Table!$C$7:$H$11,3,0)</f>
        <v>#N/A</v>
      </c>
      <c r="I2723" s="28" t="e">
        <f>VLOOKUP(G2723,Spectrum.Pricing.Table!$C$7:$H$11,4,0)</f>
        <v>#N/A</v>
      </c>
      <c r="J2723" s="26">
        <v>70</v>
      </c>
      <c r="K2723" s="24" t="e">
        <f t="shared" si="85"/>
        <v>#N/A</v>
      </c>
    </row>
    <row r="2724" spans="1:11" x14ac:dyDescent="0.3">
      <c r="A2724" s="1">
        <v>48397</v>
      </c>
      <c r="B2724" t="s">
        <v>4516</v>
      </c>
      <c r="C2724" t="s">
        <v>4517</v>
      </c>
      <c r="D2724" s="3">
        <v>78337</v>
      </c>
      <c r="E2724" s="26">
        <v>127.04</v>
      </c>
      <c r="F2724" s="26">
        <f t="shared" si="84"/>
        <v>616.63255667506292</v>
      </c>
      <c r="G2724" s="21">
        <f>IF(F2724&lt;=86,Spectrum.Pricing.Table!$C$8, IF(F2724&lt;=499,Spectrum.Pricing.Table!$C$9,IF(F2724&lt;=999,Spectrum.Pricing.Table!$C$10,IF(F2724&gt;1000,Spectrum.Pricing.Table!$C$11))))</f>
        <v>0</v>
      </c>
      <c r="H2724" s="22" t="e">
        <f>VLOOKUP(G2724,Spectrum.Pricing.Table!$C$7:$H$11,3,0)</f>
        <v>#N/A</v>
      </c>
      <c r="I2724" s="28" t="e">
        <f>VLOOKUP(G2724,Spectrum.Pricing.Table!$C$7:$H$11,4,0)</f>
        <v>#N/A</v>
      </c>
      <c r="J2724" s="26">
        <v>70</v>
      </c>
      <c r="K2724" s="24" t="e">
        <f t="shared" si="85"/>
        <v>#N/A</v>
      </c>
    </row>
    <row r="2725" spans="1:11" x14ac:dyDescent="0.3">
      <c r="A2725" s="1">
        <v>48399</v>
      </c>
      <c r="B2725" t="s">
        <v>4518</v>
      </c>
      <c r="C2725" t="s">
        <v>4519</v>
      </c>
      <c r="D2725" s="3">
        <v>10501</v>
      </c>
      <c r="E2725" s="26">
        <v>1050.94</v>
      </c>
      <c r="F2725" s="26">
        <f t="shared" si="84"/>
        <v>9.9920071554988859</v>
      </c>
      <c r="G2725" s="21">
        <f>IF(F2725&lt;=86,Spectrum.Pricing.Table!$C$8, IF(F2725&lt;=499,Spectrum.Pricing.Table!$C$9,IF(F2725&lt;=999,Spectrum.Pricing.Table!$C$10,IF(F2725&gt;1000,Spectrum.Pricing.Table!$C$11))))</f>
        <v>0</v>
      </c>
      <c r="H2725" s="22" t="e">
        <f>VLOOKUP(G2725,Spectrum.Pricing.Table!$C$7:$H$11,3,0)</f>
        <v>#N/A</v>
      </c>
      <c r="I2725" s="28" t="e">
        <f>VLOOKUP(G2725,Spectrum.Pricing.Table!$C$7:$H$11,4,0)</f>
        <v>#N/A</v>
      </c>
      <c r="J2725" s="26">
        <v>70</v>
      </c>
      <c r="K2725" s="24" t="e">
        <f t="shared" si="85"/>
        <v>#N/A</v>
      </c>
    </row>
    <row r="2726" spans="1:11" x14ac:dyDescent="0.3">
      <c r="A2726" s="1">
        <v>48401</v>
      </c>
      <c r="B2726" t="s">
        <v>4520</v>
      </c>
      <c r="C2726" t="s">
        <v>4521</v>
      </c>
      <c r="D2726" s="3">
        <v>53330</v>
      </c>
      <c r="E2726" s="26">
        <v>924.03</v>
      </c>
      <c r="F2726" s="26">
        <f t="shared" si="84"/>
        <v>57.714576366568188</v>
      </c>
      <c r="G2726" s="21">
        <f>IF(F2726&lt;=86,Spectrum.Pricing.Table!$C$8, IF(F2726&lt;=499,Spectrum.Pricing.Table!$C$9,IF(F2726&lt;=999,Spectrum.Pricing.Table!$C$10,IF(F2726&gt;1000,Spectrum.Pricing.Table!$C$11))))</f>
        <v>0</v>
      </c>
      <c r="H2726" s="22" t="e">
        <f>VLOOKUP(G2726,Spectrum.Pricing.Table!$C$7:$H$11,3,0)</f>
        <v>#N/A</v>
      </c>
      <c r="I2726" s="28" t="e">
        <f>VLOOKUP(G2726,Spectrum.Pricing.Table!$C$7:$H$11,4,0)</f>
        <v>#N/A</v>
      </c>
      <c r="J2726" s="26">
        <v>70</v>
      </c>
      <c r="K2726" s="24" t="e">
        <f t="shared" si="85"/>
        <v>#N/A</v>
      </c>
    </row>
    <row r="2727" spans="1:11" x14ac:dyDescent="0.3">
      <c r="A2727" s="1">
        <v>48403</v>
      </c>
      <c r="B2727" t="s">
        <v>4522</v>
      </c>
      <c r="C2727" t="s">
        <v>4523</v>
      </c>
      <c r="D2727" s="3">
        <v>10834</v>
      </c>
      <c r="E2727" s="26">
        <v>491.39</v>
      </c>
      <c r="F2727" s="26">
        <f t="shared" si="84"/>
        <v>22.047660717556319</v>
      </c>
      <c r="G2727" s="21">
        <f>IF(F2727&lt;=86,Spectrum.Pricing.Table!$C$8, IF(F2727&lt;=499,Spectrum.Pricing.Table!$C$9,IF(F2727&lt;=999,Spectrum.Pricing.Table!$C$10,IF(F2727&gt;1000,Spectrum.Pricing.Table!$C$11))))</f>
        <v>0</v>
      </c>
      <c r="H2727" s="22" t="e">
        <f>VLOOKUP(G2727,Spectrum.Pricing.Table!$C$7:$H$11,3,0)</f>
        <v>#N/A</v>
      </c>
      <c r="I2727" s="28" t="e">
        <f>VLOOKUP(G2727,Spectrum.Pricing.Table!$C$7:$H$11,4,0)</f>
        <v>#N/A</v>
      </c>
      <c r="J2727" s="26">
        <v>70</v>
      </c>
      <c r="K2727" s="24" t="e">
        <f t="shared" si="85"/>
        <v>#N/A</v>
      </c>
    </row>
    <row r="2728" spans="1:11" x14ac:dyDescent="0.3">
      <c r="A2728" s="1">
        <v>48405</v>
      </c>
      <c r="B2728" t="s">
        <v>4524</v>
      </c>
      <c r="C2728" t="s">
        <v>4525</v>
      </c>
      <c r="D2728" s="3">
        <v>8865</v>
      </c>
      <c r="E2728" s="26">
        <v>530.66</v>
      </c>
      <c r="F2728" s="26">
        <f t="shared" si="84"/>
        <v>16.705611879546225</v>
      </c>
      <c r="G2728" s="21">
        <f>IF(F2728&lt;=86,Spectrum.Pricing.Table!$C$8, IF(F2728&lt;=499,Spectrum.Pricing.Table!$C$9,IF(F2728&lt;=999,Spectrum.Pricing.Table!$C$10,IF(F2728&gt;1000,Spectrum.Pricing.Table!$C$11))))</f>
        <v>0</v>
      </c>
      <c r="H2728" s="22" t="e">
        <f>VLOOKUP(G2728,Spectrum.Pricing.Table!$C$7:$H$11,3,0)</f>
        <v>#N/A</v>
      </c>
      <c r="I2728" s="28" t="e">
        <f>VLOOKUP(G2728,Spectrum.Pricing.Table!$C$7:$H$11,4,0)</f>
        <v>#N/A</v>
      </c>
      <c r="J2728" s="26">
        <v>70</v>
      </c>
      <c r="K2728" s="24" t="e">
        <f t="shared" si="85"/>
        <v>#N/A</v>
      </c>
    </row>
    <row r="2729" spans="1:11" x14ac:dyDescent="0.3">
      <c r="A2729" s="1">
        <v>48407</v>
      </c>
      <c r="B2729" t="s">
        <v>4526</v>
      </c>
      <c r="C2729" t="s">
        <v>4527</v>
      </c>
      <c r="D2729" s="3">
        <v>26384</v>
      </c>
      <c r="E2729" s="26">
        <v>569.24</v>
      </c>
      <c r="F2729" s="26">
        <f t="shared" si="84"/>
        <v>46.349518656454222</v>
      </c>
      <c r="G2729" s="21">
        <f>IF(F2729&lt;=86,Spectrum.Pricing.Table!$C$8, IF(F2729&lt;=499,Spectrum.Pricing.Table!$C$9,IF(F2729&lt;=999,Spectrum.Pricing.Table!$C$10,IF(F2729&gt;1000,Spectrum.Pricing.Table!$C$11))))</f>
        <v>0</v>
      </c>
      <c r="H2729" s="22" t="e">
        <f>VLOOKUP(G2729,Spectrum.Pricing.Table!$C$7:$H$11,3,0)</f>
        <v>#N/A</v>
      </c>
      <c r="I2729" s="28" t="e">
        <f>VLOOKUP(G2729,Spectrum.Pricing.Table!$C$7:$H$11,4,0)</f>
        <v>#N/A</v>
      </c>
      <c r="J2729" s="26">
        <v>70</v>
      </c>
      <c r="K2729" s="24" t="e">
        <f t="shared" si="85"/>
        <v>#N/A</v>
      </c>
    </row>
    <row r="2730" spans="1:11" x14ac:dyDescent="0.3">
      <c r="A2730" s="1">
        <v>48409</v>
      </c>
      <c r="B2730" t="s">
        <v>4528</v>
      </c>
      <c r="C2730" t="s">
        <v>4529</v>
      </c>
      <c r="D2730" s="3">
        <v>64804</v>
      </c>
      <c r="E2730" s="26">
        <v>693.45</v>
      </c>
      <c r="F2730" s="26">
        <f t="shared" si="84"/>
        <v>93.451582666378243</v>
      </c>
      <c r="G2730" s="21">
        <f>IF(F2730&lt;=86,Spectrum.Pricing.Table!$C$8, IF(F2730&lt;=499,Spectrum.Pricing.Table!$C$9,IF(F2730&lt;=999,Spectrum.Pricing.Table!$C$10,IF(F2730&gt;1000,Spectrum.Pricing.Table!$C$11))))</f>
        <v>0</v>
      </c>
      <c r="H2730" s="22" t="e">
        <f>VLOOKUP(G2730,Spectrum.Pricing.Table!$C$7:$H$11,3,0)</f>
        <v>#N/A</v>
      </c>
      <c r="I2730" s="28" t="e">
        <f>VLOOKUP(G2730,Spectrum.Pricing.Table!$C$7:$H$11,4,0)</f>
        <v>#N/A</v>
      </c>
      <c r="J2730" s="26">
        <v>70</v>
      </c>
      <c r="K2730" s="24" t="e">
        <f t="shared" si="85"/>
        <v>#N/A</v>
      </c>
    </row>
    <row r="2731" spans="1:11" x14ac:dyDescent="0.3">
      <c r="A2731" s="1">
        <v>48411</v>
      </c>
      <c r="B2731" t="s">
        <v>4530</v>
      </c>
      <c r="C2731" t="s">
        <v>4531</v>
      </c>
      <c r="D2731" s="3">
        <v>6131</v>
      </c>
      <c r="E2731" s="26">
        <v>1135.3</v>
      </c>
      <c r="F2731" s="26">
        <f t="shared" si="84"/>
        <v>5.4003347132916408</v>
      </c>
      <c r="G2731" s="21">
        <f>IF(F2731&lt;=86,Spectrum.Pricing.Table!$C$8, IF(F2731&lt;=499,Spectrum.Pricing.Table!$C$9,IF(F2731&lt;=999,Spectrum.Pricing.Table!$C$10,IF(F2731&gt;1000,Spectrum.Pricing.Table!$C$11))))</f>
        <v>0</v>
      </c>
      <c r="H2731" s="22" t="e">
        <f>VLOOKUP(G2731,Spectrum.Pricing.Table!$C$7:$H$11,3,0)</f>
        <v>#N/A</v>
      </c>
      <c r="I2731" s="28" t="e">
        <f>VLOOKUP(G2731,Spectrum.Pricing.Table!$C$7:$H$11,4,0)</f>
        <v>#N/A</v>
      </c>
      <c r="J2731" s="26">
        <v>70</v>
      </c>
      <c r="K2731" s="24" t="e">
        <f t="shared" si="85"/>
        <v>#N/A</v>
      </c>
    </row>
    <row r="2732" spans="1:11" x14ac:dyDescent="0.3">
      <c r="A2732" s="1">
        <v>48413</v>
      </c>
      <c r="B2732" t="s">
        <v>4532</v>
      </c>
      <c r="C2732" t="s">
        <v>4533</v>
      </c>
      <c r="D2732" s="3">
        <v>3461</v>
      </c>
      <c r="E2732" s="26">
        <v>1310.6300000000001</v>
      </c>
      <c r="F2732" s="26">
        <f t="shared" si="84"/>
        <v>2.6407147707591005</v>
      </c>
      <c r="G2732" s="21">
        <f>IF(F2732&lt;=86,Spectrum.Pricing.Table!$C$8, IF(F2732&lt;=499,Spectrum.Pricing.Table!$C$9,IF(F2732&lt;=999,Spectrum.Pricing.Table!$C$10,IF(F2732&gt;1000,Spectrum.Pricing.Table!$C$11))))</f>
        <v>0</v>
      </c>
      <c r="H2732" s="22" t="e">
        <f>VLOOKUP(G2732,Spectrum.Pricing.Table!$C$7:$H$11,3,0)</f>
        <v>#N/A</v>
      </c>
      <c r="I2732" s="28" t="e">
        <f>VLOOKUP(G2732,Spectrum.Pricing.Table!$C$7:$H$11,4,0)</f>
        <v>#N/A</v>
      </c>
      <c r="J2732" s="26">
        <v>70</v>
      </c>
      <c r="K2732" s="24" t="e">
        <f t="shared" si="85"/>
        <v>#N/A</v>
      </c>
    </row>
    <row r="2733" spans="1:11" x14ac:dyDescent="0.3">
      <c r="A2733" s="1">
        <v>48415</v>
      </c>
      <c r="B2733" t="s">
        <v>4534</v>
      </c>
      <c r="C2733" t="s">
        <v>4535</v>
      </c>
      <c r="D2733" s="3">
        <v>16921</v>
      </c>
      <c r="E2733" s="26">
        <v>905.44</v>
      </c>
      <c r="F2733" s="26">
        <f t="shared" si="84"/>
        <v>18.688151616893443</v>
      </c>
      <c r="G2733" s="21">
        <f>IF(F2733&lt;=86,Spectrum.Pricing.Table!$C$8, IF(F2733&lt;=499,Spectrum.Pricing.Table!$C$9,IF(F2733&lt;=999,Spectrum.Pricing.Table!$C$10,IF(F2733&gt;1000,Spectrum.Pricing.Table!$C$11))))</f>
        <v>0</v>
      </c>
      <c r="H2733" s="22" t="e">
        <f>VLOOKUP(G2733,Spectrum.Pricing.Table!$C$7:$H$11,3,0)</f>
        <v>#N/A</v>
      </c>
      <c r="I2733" s="28" t="e">
        <f>VLOOKUP(G2733,Spectrum.Pricing.Table!$C$7:$H$11,4,0)</f>
        <v>#N/A</v>
      </c>
      <c r="J2733" s="26">
        <v>70</v>
      </c>
      <c r="K2733" s="24" t="e">
        <f t="shared" si="85"/>
        <v>#N/A</v>
      </c>
    </row>
    <row r="2734" spans="1:11" x14ac:dyDescent="0.3">
      <c r="A2734" s="1">
        <v>48417</v>
      </c>
      <c r="B2734" t="s">
        <v>4536</v>
      </c>
      <c r="C2734" t="s">
        <v>4537</v>
      </c>
      <c r="D2734" s="3">
        <v>3378</v>
      </c>
      <c r="E2734" s="26">
        <v>914.29</v>
      </c>
      <c r="F2734" s="26">
        <f t="shared" si="84"/>
        <v>3.6946701812335254</v>
      </c>
      <c r="G2734" s="21">
        <f>IF(F2734&lt;=86,Spectrum.Pricing.Table!$C$8, IF(F2734&lt;=499,Spectrum.Pricing.Table!$C$9,IF(F2734&lt;=999,Spectrum.Pricing.Table!$C$10,IF(F2734&gt;1000,Spectrum.Pricing.Table!$C$11))))</f>
        <v>0</v>
      </c>
      <c r="H2734" s="22" t="e">
        <f>VLOOKUP(G2734,Spectrum.Pricing.Table!$C$7:$H$11,3,0)</f>
        <v>#N/A</v>
      </c>
      <c r="I2734" s="28" t="e">
        <f>VLOOKUP(G2734,Spectrum.Pricing.Table!$C$7:$H$11,4,0)</f>
        <v>#N/A</v>
      </c>
      <c r="J2734" s="26">
        <v>70</v>
      </c>
      <c r="K2734" s="24" t="e">
        <f t="shared" si="85"/>
        <v>#N/A</v>
      </c>
    </row>
    <row r="2735" spans="1:11" x14ac:dyDescent="0.3">
      <c r="A2735" s="1">
        <v>48419</v>
      </c>
      <c r="B2735" t="s">
        <v>4538</v>
      </c>
      <c r="C2735" t="s">
        <v>130</v>
      </c>
      <c r="D2735" s="3">
        <v>25448</v>
      </c>
      <c r="E2735" s="26">
        <v>795.58</v>
      </c>
      <c r="F2735" s="26">
        <f t="shared" si="84"/>
        <v>31.986726664823145</v>
      </c>
      <c r="G2735" s="21">
        <f>IF(F2735&lt;=86,Spectrum.Pricing.Table!$C$8, IF(F2735&lt;=499,Spectrum.Pricing.Table!$C$9,IF(F2735&lt;=999,Spectrum.Pricing.Table!$C$10,IF(F2735&gt;1000,Spectrum.Pricing.Table!$C$11))))</f>
        <v>0</v>
      </c>
      <c r="H2735" s="22" t="e">
        <f>VLOOKUP(G2735,Spectrum.Pricing.Table!$C$7:$H$11,3,0)</f>
        <v>#N/A</v>
      </c>
      <c r="I2735" s="28" t="e">
        <f>VLOOKUP(G2735,Spectrum.Pricing.Table!$C$7:$H$11,4,0)</f>
        <v>#N/A</v>
      </c>
      <c r="J2735" s="26">
        <v>70</v>
      </c>
      <c r="K2735" s="24" t="e">
        <f t="shared" si="85"/>
        <v>#N/A</v>
      </c>
    </row>
    <row r="2736" spans="1:11" x14ac:dyDescent="0.3">
      <c r="A2736" s="1">
        <v>48421</v>
      </c>
      <c r="B2736" t="s">
        <v>4539</v>
      </c>
      <c r="C2736" t="s">
        <v>1724</v>
      </c>
      <c r="D2736" s="3">
        <v>3034</v>
      </c>
      <c r="E2736" s="26">
        <v>923.04</v>
      </c>
      <c r="F2736" s="26">
        <f t="shared" si="84"/>
        <v>3.2869648119258104</v>
      </c>
      <c r="G2736" s="21">
        <f>IF(F2736&lt;=86,Spectrum.Pricing.Table!$C$8, IF(F2736&lt;=499,Spectrum.Pricing.Table!$C$9,IF(F2736&lt;=999,Spectrum.Pricing.Table!$C$10,IF(F2736&gt;1000,Spectrum.Pricing.Table!$C$11))))</f>
        <v>0</v>
      </c>
      <c r="H2736" s="22" t="e">
        <f>VLOOKUP(G2736,Spectrum.Pricing.Table!$C$7:$H$11,3,0)</f>
        <v>#N/A</v>
      </c>
      <c r="I2736" s="28" t="e">
        <f>VLOOKUP(G2736,Spectrum.Pricing.Table!$C$7:$H$11,4,0)</f>
        <v>#N/A</v>
      </c>
      <c r="J2736" s="26">
        <v>70</v>
      </c>
      <c r="K2736" s="24" t="e">
        <f t="shared" si="85"/>
        <v>#N/A</v>
      </c>
    </row>
    <row r="2737" spans="1:11" x14ac:dyDescent="0.3">
      <c r="A2737" s="1">
        <v>48423</v>
      </c>
      <c r="B2737" t="s">
        <v>4540</v>
      </c>
      <c r="C2737" t="s">
        <v>1726</v>
      </c>
      <c r="D2737" s="3">
        <v>209714</v>
      </c>
      <c r="E2737" s="26">
        <v>921.45</v>
      </c>
      <c r="F2737" s="26">
        <f t="shared" si="84"/>
        <v>227.59129632644201</v>
      </c>
      <c r="G2737" s="21">
        <f>IF(F2737&lt;=86,Spectrum.Pricing.Table!$C$8, IF(F2737&lt;=499,Spectrum.Pricing.Table!$C$9,IF(F2737&lt;=999,Spectrum.Pricing.Table!$C$10,IF(F2737&gt;1000,Spectrum.Pricing.Table!$C$11))))</f>
        <v>0</v>
      </c>
      <c r="H2737" s="22" t="e">
        <f>VLOOKUP(G2737,Spectrum.Pricing.Table!$C$7:$H$11,3,0)</f>
        <v>#N/A</v>
      </c>
      <c r="I2737" s="28" t="e">
        <f>VLOOKUP(G2737,Spectrum.Pricing.Table!$C$7:$H$11,4,0)</f>
        <v>#N/A</v>
      </c>
      <c r="J2737" s="26">
        <v>70</v>
      </c>
      <c r="K2737" s="24" t="e">
        <f t="shared" si="85"/>
        <v>#N/A</v>
      </c>
    </row>
    <row r="2738" spans="1:11" x14ac:dyDescent="0.3">
      <c r="A2738" s="1">
        <v>48425</v>
      </c>
      <c r="B2738" t="s">
        <v>4541</v>
      </c>
      <c r="C2738" t="s">
        <v>4542</v>
      </c>
      <c r="D2738" s="3">
        <v>8490</v>
      </c>
      <c r="E2738" s="26">
        <v>186.46</v>
      </c>
      <c r="F2738" s="26">
        <f t="shared" si="84"/>
        <v>45.532553898959563</v>
      </c>
      <c r="G2738" s="21">
        <f>IF(F2738&lt;=86,Spectrum.Pricing.Table!$C$8, IF(F2738&lt;=499,Spectrum.Pricing.Table!$C$9,IF(F2738&lt;=999,Spectrum.Pricing.Table!$C$10,IF(F2738&gt;1000,Spectrum.Pricing.Table!$C$11))))</f>
        <v>0</v>
      </c>
      <c r="H2738" s="22" t="e">
        <f>VLOOKUP(G2738,Spectrum.Pricing.Table!$C$7:$H$11,3,0)</f>
        <v>#N/A</v>
      </c>
      <c r="I2738" s="28" t="e">
        <f>VLOOKUP(G2738,Spectrum.Pricing.Table!$C$7:$H$11,4,0)</f>
        <v>#N/A</v>
      </c>
      <c r="J2738" s="26">
        <v>70</v>
      </c>
      <c r="K2738" s="24" t="e">
        <f t="shared" si="85"/>
        <v>#N/A</v>
      </c>
    </row>
    <row r="2739" spans="1:11" x14ac:dyDescent="0.3">
      <c r="A2739" s="1">
        <v>48427</v>
      </c>
      <c r="B2739" t="s">
        <v>4543</v>
      </c>
      <c r="C2739" t="s">
        <v>4544</v>
      </c>
      <c r="D2739" s="3">
        <v>60968</v>
      </c>
      <c r="E2739" s="26">
        <v>1223.18</v>
      </c>
      <c r="F2739" s="26">
        <f t="shared" si="84"/>
        <v>49.843849637829265</v>
      </c>
      <c r="G2739" s="21">
        <f>IF(F2739&lt;=86,Spectrum.Pricing.Table!$C$8, IF(F2739&lt;=499,Spectrum.Pricing.Table!$C$9,IF(F2739&lt;=999,Spectrum.Pricing.Table!$C$10,IF(F2739&gt;1000,Spectrum.Pricing.Table!$C$11))))</f>
        <v>0</v>
      </c>
      <c r="H2739" s="22" t="e">
        <f>VLOOKUP(G2739,Spectrum.Pricing.Table!$C$7:$H$11,3,0)</f>
        <v>#N/A</v>
      </c>
      <c r="I2739" s="28" t="e">
        <f>VLOOKUP(G2739,Spectrum.Pricing.Table!$C$7:$H$11,4,0)</f>
        <v>#N/A</v>
      </c>
      <c r="J2739" s="26">
        <v>70</v>
      </c>
      <c r="K2739" s="24" t="e">
        <f t="shared" si="85"/>
        <v>#N/A</v>
      </c>
    </row>
    <row r="2740" spans="1:11" x14ac:dyDescent="0.3">
      <c r="A2740" s="1">
        <v>48429</v>
      </c>
      <c r="B2740" t="s">
        <v>4545</v>
      </c>
      <c r="C2740" t="s">
        <v>985</v>
      </c>
      <c r="D2740" s="3">
        <v>9630</v>
      </c>
      <c r="E2740" s="26">
        <v>896.72</v>
      </c>
      <c r="F2740" s="26">
        <f t="shared" si="84"/>
        <v>10.739138192523864</v>
      </c>
      <c r="G2740" s="21">
        <f>IF(F2740&lt;=86,Spectrum.Pricing.Table!$C$8, IF(F2740&lt;=499,Spectrum.Pricing.Table!$C$9,IF(F2740&lt;=999,Spectrum.Pricing.Table!$C$10,IF(F2740&gt;1000,Spectrum.Pricing.Table!$C$11))))</f>
        <v>0</v>
      </c>
      <c r="H2740" s="22" t="e">
        <f>VLOOKUP(G2740,Spectrum.Pricing.Table!$C$7:$H$11,3,0)</f>
        <v>#N/A</v>
      </c>
      <c r="I2740" s="28" t="e">
        <f>VLOOKUP(G2740,Spectrum.Pricing.Table!$C$7:$H$11,4,0)</f>
        <v>#N/A</v>
      </c>
      <c r="J2740" s="26">
        <v>70</v>
      </c>
      <c r="K2740" s="24" t="e">
        <f t="shared" si="85"/>
        <v>#N/A</v>
      </c>
    </row>
    <row r="2741" spans="1:11" x14ac:dyDescent="0.3">
      <c r="A2741" s="1">
        <v>48431</v>
      </c>
      <c r="B2741" t="s">
        <v>4546</v>
      </c>
      <c r="C2741" t="s">
        <v>4547</v>
      </c>
      <c r="D2741" s="3">
        <v>1143</v>
      </c>
      <c r="E2741" s="26">
        <v>923.45</v>
      </c>
      <c r="F2741" s="26">
        <f t="shared" si="84"/>
        <v>1.2377497428122799</v>
      </c>
      <c r="G2741" s="21">
        <f>IF(F2741&lt;=86,Spectrum.Pricing.Table!$C$8, IF(F2741&lt;=499,Spectrum.Pricing.Table!$C$9,IF(F2741&lt;=999,Spectrum.Pricing.Table!$C$10,IF(F2741&gt;1000,Spectrum.Pricing.Table!$C$11))))</f>
        <v>0</v>
      </c>
      <c r="H2741" s="22" t="e">
        <f>VLOOKUP(G2741,Spectrum.Pricing.Table!$C$7:$H$11,3,0)</f>
        <v>#N/A</v>
      </c>
      <c r="I2741" s="28" t="e">
        <f>VLOOKUP(G2741,Spectrum.Pricing.Table!$C$7:$H$11,4,0)</f>
        <v>#N/A</v>
      </c>
      <c r="J2741" s="26">
        <v>70</v>
      </c>
      <c r="K2741" s="24" t="e">
        <f t="shared" si="85"/>
        <v>#N/A</v>
      </c>
    </row>
    <row r="2742" spans="1:11" x14ac:dyDescent="0.3">
      <c r="A2742" s="1">
        <v>48433</v>
      </c>
      <c r="B2742" t="s">
        <v>4548</v>
      </c>
      <c r="C2742" t="s">
        <v>4549</v>
      </c>
      <c r="D2742" s="3">
        <v>1490</v>
      </c>
      <c r="E2742" s="26">
        <v>916.31</v>
      </c>
      <c r="F2742" s="26">
        <f t="shared" si="84"/>
        <v>1.626087241217492</v>
      </c>
      <c r="G2742" s="21">
        <f>IF(F2742&lt;=86,Spectrum.Pricing.Table!$C$8, IF(F2742&lt;=499,Spectrum.Pricing.Table!$C$9,IF(F2742&lt;=999,Spectrum.Pricing.Table!$C$10,IF(F2742&gt;1000,Spectrum.Pricing.Table!$C$11))))</f>
        <v>0</v>
      </c>
      <c r="H2742" s="22" t="e">
        <f>VLOOKUP(G2742,Spectrum.Pricing.Table!$C$7:$H$11,3,0)</f>
        <v>#N/A</v>
      </c>
      <c r="I2742" s="28" t="e">
        <f>VLOOKUP(G2742,Spectrum.Pricing.Table!$C$7:$H$11,4,0)</f>
        <v>#N/A</v>
      </c>
      <c r="J2742" s="26">
        <v>70</v>
      </c>
      <c r="K2742" s="24" t="e">
        <f t="shared" si="85"/>
        <v>#N/A</v>
      </c>
    </row>
    <row r="2743" spans="1:11" x14ac:dyDescent="0.3">
      <c r="A2743" s="1">
        <v>48435</v>
      </c>
      <c r="B2743" t="s">
        <v>4550</v>
      </c>
      <c r="C2743" t="s">
        <v>4551</v>
      </c>
      <c r="D2743" s="3">
        <v>4128</v>
      </c>
      <c r="E2743" s="26">
        <v>1453.93</v>
      </c>
      <c r="F2743" s="26">
        <f t="shared" si="84"/>
        <v>2.8392013370657456</v>
      </c>
      <c r="G2743" s="21">
        <f>IF(F2743&lt;=86,Spectrum.Pricing.Table!$C$8, IF(F2743&lt;=499,Spectrum.Pricing.Table!$C$9,IF(F2743&lt;=999,Spectrum.Pricing.Table!$C$10,IF(F2743&gt;1000,Spectrum.Pricing.Table!$C$11))))</f>
        <v>0</v>
      </c>
      <c r="H2743" s="22" t="e">
        <f>VLOOKUP(G2743,Spectrum.Pricing.Table!$C$7:$H$11,3,0)</f>
        <v>#N/A</v>
      </c>
      <c r="I2743" s="28" t="e">
        <f>VLOOKUP(G2743,Spectrum.Pricing.Table!$C$7:$H$11,4,0)</f>
        <v>#N/A</v>
      </c>
      <c r="J2743" s="26">
        <v>70</v>
      </c>
      <c r="K2743" s="24" t="e">
        <f t="shared" si="85"/>
        <v>#N/A</v>
      </c>
    </row>
    <row r="2744" spans="1:11" x14ac:dyDescent="0.3">
      <c r="A2744" s="1">
        <v>48437</v>
      </c>
      <c r="B2744" t="s">
        <v>4552</v>
      </c>
      <c r="C2744" t="s">
        <v>4553</v>
      </c>
      <c r="D2744" s="3">
        <v>7854</v>
      </c>
      <c r="E2744" s="26">
        <v>890.16</v>
      </c>
      <c r="F2744" s="26">
        <f t="shared" si="84"/>
        <v>8.8231329199245074</v>
      </c>
      <c r="G2744" s="21">
        <f>IF(F2744&lt;=86,Spectrum.Pricing.Table!$C$8, IF(F2744&lt;=499,Spectrum.Pricing.Table!$C$9,IF(F2744&lt;=999,Spectrum.Pricing.Table!$C$10,IF(F2744&gt;1000,Spectrum.Pricing.Table!$C$11))))</f>
        <v>0</v>
      </c>
      <c r="H2744" s="22" t="e">
        <f>VLOOKUP(G2744,Spectrum.Pricing.Table!$C$7:$H$11,3,0)</f>
        <v>#N/A</v>
      </c>
      <c r="I2744" s="28" t="e">
        <f>VLOOKUP(G2744,Spectrum.Pricing.Table!$C$7:$H$11,4,0)</f>
        <v>#N/A</v>
      </c>
      <c r="J2744" s="26">
        <v>70</v>
      </c>
      <c r="K2744" s="24" t="e">
        <f t="shared" si="85"/>
        <v>#N/A</v>
      </c>
    </row>
    <row r="2745" spans="1:11" x14ac:dyDescent="0.3">
      <c r="A2745" s="1">
        <v>48439</v>
      </c>
      <c r="B2745" t="s">
        <v>4554</v>
      </c>
      <c r="C2745" t="s">
        <v>4555</v>
      </c>
      <c r="D2745" s="3">
        <v>1809034</v>
      </c>
      <c r="E2745" s="26">
        <v>863.61</v>
      </c>
      <c r="F2745" s="26">
        <f t="shared" si="84"/>
        <v>2094.7348919072265</v>
      </c>
      <c r="G2745" s="21">
        <f>IF(F2745&lt;=86,Spectrum.Pricing.Table!$C$8, IF(F2745&lt;=499,Spectrum.Pricing.Table!$C$9,IF(F2745&lt;=999,Spectrum.Pricing.Table!$C$10,IF(F2745&gt;1000,Spectrum.Pricing.Table!$C$11))))</f>
        <v>0</v>
      </c>
      <c r="H2745" s="22" t="e">
        <f>VLOOKUP(G2745,Spectrum.Pricing.Table!$C$7:$H$11,3,0)</f>
        <v>#N/A</v>
      </c>
      <c r="I2745" s="28" t="e">
        <f>VLOOKUP(G2745,Spectrum.Pricing.Table!$C$7:$H$11,4,0)</f>
        <v>#N/A</v>
      </c>
      <c r="J2745" s="26">
        <v>70</v>
      </c>
      <c r="K2745" s="24" t="e">
        <f t="shared" si="85"/>
        <v>#N/A</v>
      </c>
    </row>
    <row r="2746" spans="1:11" x14ac:dyDescent="0.3">
      <c r="A2746" s="1">
        <v>48441</v>
      </c>
      <c r="B2746" t="s">
        <v>4556</v>
      </c>
      <c r="C2746" t="s">
        <v>760</v>
      </c>
      <c r="D2746" s="3">
        <v>131506</v>
      </c>
      <c r="E2746" s="26">
        <v>915.55</v>
      </c>
      <c r="F2746" s="26">
        <f t="shared" si="84"/>
        <v>143.63606575282617</v>
      </c>
      <c r="G2746" s="21">
        <f>IF(F2746&lt;=86,Spectrum.Pricing.Table!$C$8, IF(F2746&lt;=499,Spectrum.Pricing.Table!$C$9,IF(F2746&lt;=999,Spectrum.Pricing.Table!$C$10,IF(F2746&gt;1000,Spectrum.Pricing.Table!$C$11))))</f>
        <v>0</v>
      </c>
      <c r="H2746" s="22" t="e">
        <f>VLOOKUP(G2746,Spectrum.Pricing.Table!$C$7:$H$11,3,0)</f>
        <v>#N/A</v>
      </c>
      <c r="I2746" s="28" t="e">
        <f>VLOOKUP(G2746,Spectrum.Pricing.Table!$C$7:$H$11,4,0)</f>
        <v>#N/A</v>
      </c>
      <c r="J2746" s="26">
        <v>70</v>
      </c>
      <c r="K2746" s="24" t="e">
        <f t="shared" si="85"/>
        <v>#N/A</v>
      </c>
    </row>
    <row r="2747" spans="1:11" x14ac:dyDescent="0.3">
      <c r="A2747" s="1">
        <v>48443</v>
      </c>
      <c r="B2747" t="s">
        <v>4557</v>
      </c>
      <c r="C2747" t="s">
        <v>999</v>
      </c>
      <c r="D2747" s="3">
        <v>984</v>
      </c>
      <c r="E2747" s="26">
        <v>2358.0300000000002</v>
      </c>
      <c r="F2747" s="27">
        <f t="shared" si="84"/>
        <v>0.41729748985381859</v>
      </c>
      <c r="G2747" s="21">
        <f>IF(F2747&lt;=86,Spectrum.Pricing.Table!$C$8, IF(F2747&lt;=499,Spectrum.Pricing.Table!$C$9,IF(F2747&lt;=999,Spectrum.Pricing.Table!$C$10,IF(F2747&gt;1000,Spectrum.Pricing.Table!$C$11))))</f>
        <v>0</v>
      </c>
      <c r="H2747" s="22" t="e">
        <f>VLOOKUP(G2747,Spectrum.Pricing.Table!$C$7:$H$11,3,0)</f>
        <v>#N/A</v>
      </c>
      <c r="I2747" s="28" t="e">
        <f>VLOOKUP(G2747,Spectrum.Pricing.Table!$C$7:$H$11,4,0)</f>
        <v>#N/A</v>
      </c>
      <c r="J2747" s="26">
        <v>70</v>
      </c>
      <c r="K2747" s="24" t="e">
        <f t="shared" si="85"/>
        <v>#N/A</v>
      </c>
    </row>
    <row r="2748" spans="1:11" x14ac:dyDescent="0.3">
      <c r="A2748" s="1">
        <v>48445</v>
      </c>
      <c r="B2748" t="s">
        <v>4558</v>
      </c>
      <c r="C2748" t="s">
        <v>4559</v>
      </c>
      <c r="D2748" s="3">
        <v>12651</v>
      </c>
      <c r="E2748" s="26">
        <v>888.84</v>
      </c>
      <c r="F2748" s="26">
        <f t="shared" si="84"/>
        <v>14.233157823680301</v>
      </c>
      <c r="G2748" s="21">
        <f>IF(F2748&lt;=86,Spectrum.Pricing.Table!$C$8, IF(F2748&lt;=499,Spectrum.Pricing.Table!$C$9,IF(F2748&lt;=999,Spectrum.Pricing.Table!$C$10,IF(F2748&gt;1000,Spectrum.Pricing.Table!$C$11))))</f>
        <v>0</v>
      </c>
      <c r="H2748" s="22" t="e">
        <f>VLOOKUP(G2748,Spectrum.Pricing.Table!$C$7:$H$11,3,0)</f>
        <v>#N/A</v>
      </c>
      <c r="I2748" s="28" t="e">
        <f>VLOOKUP(G2748,Spectrum.Pricing.Table!$C$7:$H$11,4,0)</f>
        <v>#N/A</v>
      </c>
      <c r="J2748" s="26">
        <v>70</v>
      </c>
      <c r="K2748" s="24" t="e">
        <f t="shared" si="85"/>
        <v>#N/A</v>
      </c>
    </row>
    <row r="2749" spans="1:11" x14ac:dyDescent="0.3">
      <c r="A2749" s="1">
        <v>48447</v>
      </c>
      <c r="B2749" t="s">
        <v>4560</v>
      </c>
      <c r="C2749" t="s">
        <v>4561</v>
      </c>
      <c r="D2749" s="3">
        <v>1641</v>
      </c>
      <c r="E2749" s="26">
        <v>912.55</v>
      </c>
      <c r="F2749" s="26">
        <f t="shared" si="84"/>
        <v>1.7982576297189197</v>
      </c>
      <c r="G2749" s="21">
        <f>IF(F2749&lt;=86,Spectrum.Pricing.Table!$C$8, IF(F2749&lt;=499,Spectrum.Pricing.Table!$C$9,IF(F2749&lt;=999,Spectrum.Pricing.Table!$C$10,IF(F2749&gt;1000,Spectrum.Pricing.Table!$C$11))))</f>
        <v>0</v>
      </c>
      <c r="H2749" s="22" t="e">
        <f>VLOOKUP(G2749,Spectrum.Pricing.Table!$C$7:$H$11,3,0)</f>
        <v>#N/A</v>
      </c>
      <c r="I2749" s="28" t="e">
        <f>VLOOKUP(G2749,Spectrum.Pricing.Table!$C$7:$H$11,4,0)</f>
        <v>#N/A</v>
      </c>
      <c r="J2749" s="26">
        <v>70</v>
      </c>
      <c r="K2749" s="24" t="e">
        <f t="shared" si="85"/>
        <v>#N/A</v>
      </c>
    </row>
    <row r="2750" spans="1:11" x14ac:dyDescent="0.3">
      <c r="A2750" s="1">
        <v>48449</v>
      </c>
      <c r="B2750" t="s">
        <v>4562</v>
      </c>
      <c r="C2750" t="s">
        <v>4563</v>
      </c>
      <c r="D2750" s="3">
        <v>32334</v>
      </c>
      <c r="E2750" s="26">
        <v>406.05</v>
      </c>
      <c r="F2750" s="26">
        <f t="shared" si="84"/>
        <v>79.630587366087923</v>
      </c>
      <c r="G2750" s="21">
        <f>IF(F2750&lt;=86,Spectrum.Pricing.Table!$C$8, IF(F2750&lt;=499,Spectrum.Pricing.Table!$C$9,IF(F2750&lt;=999,Spectrum.Pricing.Table!$C$10,IF(F2750&gt;1000,Spectrum.Pricing.Table!$C$11))))</f>
        <v>0</v>
      </c>
      <c r="H2750" s="22" t="e">
        <f>VLOOKUP(G2750,Spectrum.Pricing.Table!$C$7:$H$11,3,0)</f>
        <v>#N/A</v>
      </c>
      <c r="I2750" s="28" t="e">
        <f>VLOOKUP(G2750,Spectrum.Pricing.Table!$C$7:$H$11,4,0)</f>
        <v>#N/A</v>
      </c>
      <c r="J2750" s="26">
        <v>70</v>
      </c>
      <c r="K2750" s="24" t="e">
        <f t="shared" si="85"/>
        <v>#N/A</v>
      </c>
    </row>
    <row r="2751" spans="1:11" x14ac:dyDescent="0.3">
      <c r="A2751" s="1">
        <v>48451</v>
      </c>
      <c r="B2751" t="s">
        <v>4564</v>
      </c>
      <c r="C2751" t="s">
        <v>4565</v>
      </c>
      <c r="D2751" s="3">
        <v>110224</v>
      </c>
      <c r="E2751" s="26">
        <v>1521.97</v>
      </c>
      <c r="F2751" s="26">
        <f t="shared" si="84"/>
        <v>72.421926844812972</v>
      </c>
      <c r="G2751" s="21">
        <f>IF(F2751&lt;=86,Spectrum.Pricing.Table!$C$8, IF(F2751&lt;=499,Spectrum.Pricing.Table!$C$9,IF(F2751&lt;=999,Spectrum.Pricing.Table!$C$10,IF(F2751&gt;1000,Spectrum.Pricing.Table!$C$11))))</f>
        <v>0</v>
      </c>
      <c r="H2751" s="22" t="e">
        <f>VLOOKUP(G2751,Spectrum.Pricing.Table!$C$7:$H$11,3,0)</f>
        <v>#N/A</v>
      </c>
      <c r="I2751" s="28" t="e">
        <f>VLOOKUP(G2751,Spectrum.Pricing.Table!$C$7:$H$11,4,0)</f>
        <v>#N/A</v>
      </c>
      <c r="J2751" s="26">
        <v>70</v>
      </c>
      <c r="K2751" s="24" t="e">
        <f t="shared" si="85"/>
        <v>#N/A</v>
      </c>
    </row>
    <row r="2752" spans="1:11" x14ac:dyDescent="0.3">
      <c r="A2752" s="1">
        <v>48453</v>
      </c>
      <c r="B2752" t="s">
        <v>4566</v>
      </c>
      <c r="C2752" t="s">
        <v>4567</v>
      </c>
      <c r="D2752" s="3">
        <v>1024266</v>
      </c>
      <c r="E2752" s="26">
        <v>990.2</v>
      </c>
      <c r="F2752" s="26">
        <f t="shared" si="84"/>
        <v>1034.4031508786104</v>
      </c>
      <c r="G2752" s="21">
        <f>IF(F2752&lt;=86,Spectrum.Pricing.Table!$C$8, IF(F2752&lt;=499,Spectrum.Pricing.Table!$C$9,IF(F2752&lt;=999,Spectrum.Pricing.Table!$C$10,IF(F2752&gt;1000,Spectrum.Pricing.Table!$C$11))))</f>
        <v>0</v>
      </c>
      <c r="H2752" s="22" t="e">
        <f>VLOOKUP(G2752,Spectrum.Pricing.Table!$C$7:$H$11,3,0)</f>
        <v>#N/A</v>
      </c>
      <c r="I2752" s="28" t="e">
        <f>VLOOKUP(G2752,Spectrum.Pricing.Table!$C$7:$H$11,4,0)</f>
        <v>#N/A</v>
      </c>
      <c r="J2752" s="26">
        <v>70</v>
      </c>
      <c r="K2752" s="24" t="e">
        <f t="shared" si="85"/>
        <v>#N/A</v>
      </c>
    </row>
    <row r="2753" spans="1:11" x14ac:dyDescent="0.3">
      <c r="A2753" s="1">
        <v>48455</v>
      </c>
      <c r="B2753" t="s">
        <v>4568</v>
      </c>
      <c r="C2753" t="s">
        <v>482</v>
      </c>
      <c r="D2753" s="3">
        <v>14585</v>
      </c>
      <c r="E2753" s="26">
        <v>693.61</v>
      </c>
      <c r="F2753" s="26">
        <f t="shared" si="84"/>
        <v>21.027666844480326</v>
      </c>
      <c r="G2753" s="21">
        <f>IF(F2753&lt;=86,Spectrum.Pricing.Table!$C$8, IF(F2753&lt;=499,Spectrum.Pricing.Table!$C$9,IF(F2753&lt;=999,Spectrum.Pricing.Table!$C$10,IF(F2753&gt;1000,Spectrum.Pricing.Table!$C$11))))</f>
        <v>0</v>
      </c>
      <c r="H2753" s="22" t="e">
        <f>VLOOKUP(G2753,Spectrum.Pricing.Table!$C$7:$H$11,3,0)</f>
        <v>#N/A</v>
      </c>
      <c r="I2753" s="28" t="e">
        <f>VLOOKUP(G2753,Spectrum.Pricing.Table!$C$7:$H$11,4,0)</f>
        <v>#N/A</v>
      </c>
      <c r="J2753" s="26">
        <v>70</v>
      </c>
      <c r="K2753" s="24" t="e">
        <f t="shared" si="85"/>
        <v>#N/A</v>
      </c>
    </row>
    <row r="2754" spans="1:11" x14ac:dyDescent="0.3">
      <c r="A2754" s="1">
        <v>48457</v>
      </c>
      <c r="B2754" t="s">
        <v>4569</v>
      </c>
      <c r="C2754" t="s">
        <v>4570</v>
      </c>
      <c r="D2754" s="3">
        <v>21766</v>
      </c>
      <c r="E2754" s="26">
        <v>924.5</v>
      </c>
      <c r="F2754" s="26">
        <f t="shared" ref="F2754:F2817" si="86">D2754/E2754</f>
        <v>23.54353704705246</v>
      </c>
      <c r="G2754" s="21">
        <f>IF(F2754&lt;=86,Spectrum.Pricing.Table!$C$8, IF(F2754&lt;=499,Spectrum.Pricing.Table!$C$9,IF(F2754&lt;=999,Spectrum.Pricing.Table!$C$10,IF(F2754&gt;1000,Spectrum.Pricing.Table!$C$11))))</f>
        <v>0</v>
      </c>
      <c r="H2754" s="22" t="e">
        <f>VLOOKUP(G2754,Spectrum.Pricing.Table!$C$7:$H$11,3,0)</f>
        <v>#N/A</v>
      </c>
      <c r="I2754" s="28" t="e">
        <f>VLOOKUP(G2754,Spectrum.Pricing.Table!$C$7:$H$11,4,0)</f>
        <v>#N/A</v>
      </c>
      <c r="J2754" s="26">
        <v>70</v>
      </c>
      <c r="K2754" s="24" t="e">
        <f t="shared" ref="K2754:K2817" si="87">D2754*I2754*J2754</f>
        <v>#N/A</v>
      </c>
    </row>
    <row r="2755" spans="1:11" x14ac:dyDescent="0.3">
      <c r="A2755" s="1">
        <v>48459</v>
      </c>
      <c r="B2755" t="s">
        <v>4571</v>
      </c>
      <c r="C2755" t="s">
        <v>4572</v>
      </c>
      <c r="D2755" s="3">
        <v>39309</v>
      </c>
      <c r="E2755" s="26">
        <v>582.95000000000005</v>
      </c>
      <c r="F2755" s="26">
        <f t="shared" si="86"/>
        <v>67.431169053949731</v>
      </c>
      <c r="G2755" s="21">
        <f>IF(F2755&lt;=86,Spectrum.Pricing.Table!$C$8, IF(F2755&lt;=499,Spectrum.Pricing.Table!$C$9,IF(F2755&lt;=999,Spectrum.Pricing.Table!$C$10,IF(F2755&gt;1000,Spectrum.Pricing.Table!$C$11))))</f>
        <v>0</v>
      </c>
      <c r="H2755" s="22" t="e">
        <f>VLOOKUP(G2755,Spectrum.Pricing.Table!$C$7:$H$11,3,0)</f>
        <v>#N/A</v>
      </c>
      <c r="I2755" s="28" t="e">
        <f>VLOOKUP(G2755,Spectrum.Pricing.Table!$C$7:$H$11,4,0)</f>
        <v>#N/A</v>
      </c>
      <c r="J2755" s="26">
        <v>70</v>
      </c>
      <c r="K2755" s="24" t="e">
        <f t="shared" si="87"/>
        <v>#N/A</v>
      </c>
    </row>
    <row r="2756" spans="1:11" x14ac:dyDescent="0.3">
      <c r="A2756" s="1">
        <v>48461</v>
      </c>
      <c r="B2756" t="s">
        <v>4573</v>
      </c>
      <c r="C2756" t="s">
        <v>4574</v>
      </c>
      <c r="D2756" s="3">
        <v>3355</v>
      </c>
      <c r="E2756" s="26">
        <v>1241.32</v>
      </c>
      <c r="F2756" s="26">
        <f t="shared" si="86"/>
        <v>2.7027680211387879</v>
      </c>
      <c r="G2756" s="21">
        <f>IF(F2756&lt;=86,Spectrum.Pricing.Table!$C$8, IF(F2756&lt;=499,Spectrum.Pricing.Table!$C$9,IF(F2756&lt;=999,Spectrum.Pricing.Table!$C$10,IF(F2756&gt;1000,Spectrum.Pricing.Table!$C$11))))</f>
        <v>0</v>
      </c>
      <c r="H2756" s="22" t="e">
        <f>VLOOKUP(G2756,Spectrum.Pricing.Table!$C$7:$H$11,3,0)</f>
        <v>#N/A</v>
      </c>
      <c r="I2756" s="28" t="e">
        <f>VLOOKUP(G2756,Spectrum.Pricing.Table!$C$7:$H$11,4,0)</f>
        <v>#N/A</v>
      </c>
      <c r="J2756" s="26">
        <v>70</v>
      </c>
      <c r="K2756" s="24" t="e">
        <f t="shared" si="87"/>
        <v>#N/A</v>
      </c>
    </row>
    <row r="2757" spans="1:11" x14ac:dyDescent="0.3">
      <c r="A2757" s="1">
        <v>48463</v>
      </c>
      <c r="B2757" t="s">
        <v>4575</v>
      </c>
      <c r="C2757" t="s">
        <v>4576</v>
      </c>
      <c r="D2757" s="3">
        <v>26405</v>
      </c>
      <c r="E2757" s="26">
        <v>1551.95</v>
      </c>
      <c r="F2757" s="26">
        <f t="shared" si="86"/>
        <v>17.014079061825445</v>
      </c>
      <c r="G2757" s="21">
        <f>IF(F2757&lt;=86,Spectrum.Pricing.Table!$C$8, IF(F2757&lt;=499,Spectrum.Pricing.Table!$C$9,IF(F2757&lt;=999,Spectrum.Pricing.Table!$C$10,IF(F2757&gt;1000,Spectrum.Pricing.Table!$C$11))))</f>
        <v>0</v>
      </c>
      <c r="H2757" s="22" t="e">
        <f>VLOOKUP(G2757,Spectrum.Pricing.Table!$C$7:$H$11,3,0)</f>
        <v>#N/A</v>
      </c>
      <c r="I2757" s="28" t="e">
        <f>VLOOKUP(G2757,Spectrum.Pricing.Table!$C$7:$H$11,4,0)</f>
        <v>#N/A</v>
      </c>
      <c r="J2757" s="26">
        <v>70</v>
      </c>
      <c r="K2757" s="24" t="e">
        <f t="shared" si="87"/>
        <v>#N/A</v>
      </c>
    </row>
    <row r="2758" spans="1:11" x14ac:dyDescent="0.3">
      <c r="A2758" s="1">
        <v>48465</v>
      </c>
      <c r="B2758" t="s">
        <v>4577</v>
      </c>
      <c r="C2758" t="s">
        <v>4578</v>
      </c>
      <c r="D2758" s="3">
        <v>48879</v>
      </c>
      <c r="E2758" s="26">
        <v>3144.75</v>
      </c>
      <c r="F2758" s="26">
        <f t="shared" si="86"/>
        <v>15.543047937037921</v>
      </c>
      <c r="G2758" s="21">
        <f>IF(F2758&lt;=86,Spectrum.Pricing.Table!$C$8, IF(F2758&lt;=499,Spectrum.Pricing.Table!$C$9,IF(F2758&lt;=999,Spectrum.Pricing.Table!$C$10,IF(F2758&gt;1000,Spectrum.Pricing.Table!$C$11))))</f>
        <v>0</v>
      </c>
      <c r="H2758" s="22" t="e">
        <f>VLOOKUP(G2758,Spectrum.Pricing.Table!$C$7:$H$11,3,0)</f>
        <v>#N/A</v>
      </c>
      <c r="I2758" s="28" t="e">
        <f>VLOOKUP(G2758,Spectrum.Pricing.Table!$C$7:$H$11,4,0)</f>
        <v>#N/A</v>
      </c>
      <c r="J2758" s="26">
        <v>70</v>
      </c>
      <c r="K2758" s="24" t="e">
        <f t="shared" si="87"/>
        <v>#N/A</v>
      </c>
    </row>
    <row r="2759" spans="1:11" x14ac:dyDescent="0.3">
      <c r="A2759" s="1">
        <v>48467</v>
      </c>
      <c r="B2759" t="s">
        <v>4579</v>
      </c>
      <c r="C2759" t="s">
        <v>4580</v>
      </c>
      <c r="D2759" s="3">
        <v>52579</v>
      </c>
      <c r="E2759" s="26">
        <v>842.56</v>
      </c>
      <c r="F2759" s="26">
        <f t="shared" si="86"/>
        <v>62.403864413216866</v>
      </c>
      <c r="G2759" s="21">
        <f>IF(F2759&lt;=86,Spectrum.Pricing.Table!$C$8, IF(F2759&lt;=499,Spectrum.Pricing.Table!$C$9,IF(F2759&lt;=999,Spectrum.Pricing.Table!$C$10,IF(F2759&gt;1000,Spectrum.Pricing.Table!$C$11))))</f>
        <v>0</v>
      </c>
      <c r="H2759" s="22" t="e">
        <f>VLOOKUP(G2759,Spectrum.Pricing.Table!$C$7:$H$11,3,0)</f>
        <v>#N/A</v>
      </c>
      <c r="I2759" s="28" t="e">
        <f>VLOOKUP(G2759,Spectrum.Pricing.Table!$C$7:$H$11,4,0)</f>
        <v>#N/A</v>
      </c>
      <c r="J2759" s="26">
        <v>70</v>
      </c>
      <c r="K2759" s="24" t="e">
        <f t="shared" si="87"/>
        <v>#N/A</v>
      </c>
    </row>
    <row r="2760" spans="1:11" x14ac:dyDescent="0.3">
      <c r="A2760" s="1">
        <v>48469</v>
      </c>
      <c r="B2760" t="s">
        <v>4581</v>
      </c>
      <c r="C2760" t="s">
        <v>4582</v>
      </c>
      <c r="D2760" s="3">
        <v>86793</v>
      </c>
      <c r="E2760" s="26">
        <v>882.14</v>
      </c>
      <c r="F2760" s="26">
        <f t="shared" si="86"/>
        <v>98.389144580225363</v>
      </c>
      <c r="G2760" s="21">
        <f>IF(F2760&lt;=86,Spectrum.Pricing.Table!$C$8, IF(F2760&lt;=499,Spectrum.Pricing.Table!$C$9,IF(F2760&lt;=999,Spectrum.Pricing.Table!$C$10,IF(F2760&gt;1000,Spectrum.Pricing.Table!$C$11))))</f>
        <v>0</v>
      </c>
      <c r="H2760" s="22" t="e">
        <f>VLOOKUP(G2760,Spectrum.Pricing.Table!$C$7:$H$11,3,0)</f>
        <v>#N/A</v>
      </c>
      <c r="I2760" s="28" t="e">
        <f>VLOOKUP(G2760,Spectrum.Pricing.Table!$C$7:$H$11,4,0)</f>
        <v>#N/A</v>
      </c>
      <c r="J2760" s="26">
        <v>70</v>
      </c>
      <c r="K2760" s="24" t="e">
        <f t="shared" si="87"/>
        <v>#N/A</v>
      </c>
    </row>
    <row r="2761" spans="1:11" x14ac:dyDescent="0.3">
      <c r="A2761" s="1">
        <v>48471</v>
      </c>
      <c r="B2761" t="s">
        <v>4583</v>
      </c>
      <c r="C2761" t="s">
        <v>140</v>
      </c>
      <c r="D2761" s="3">
        <v>67861</v>
      </c>
      <c r="E2761" s="26">
        <v>784.17</v>
      </c>
      <c r="F2761" s="26">
        <f t="shared" si="86"/>
        <v>86.538633204534733</v>
      </c>
      <c r="G2761" s="21">
        <f>IF(F2761&lt;=86,Spectrum.Pricing.Table!$C$8, IF(F2761&lt;=499,Spectrum.Pricing.Table!$C$9,IF(F2761&lt;=999,Spectrum.Pricing.Table!$C$10,IF(F2761&gt;1000,Spectrum.Pricing.Table!$C$11))))</f>
        <v>0</v>
      </c>
      <c r="H2761" s="22" t="e">
        <f>VLOOKUP(G2761,Spectrum.Pricing.Table!$C$7:$H$11,3,0)</f>
        <v>#N/A</v>
      </c>
      <c r="I2761" s="28" t="e">
        <f>VLOOKUP(G2761,Spectrum.Pricing.Table!$C$7:$H$11,4,0)</f>
        <v>#N/A</v>
      </c>
      <c r="J2761" s="26">
        <v>70</v>
      </c>
      <c r="K2761" s="24" t="e">
        <f t="shared" si="87"/>
        <v>#N/A</v>
      </c>
    </row>
    <row r="2762" spans="1:11" x14ac:dyDescent="0.3">
      <c r="A2762" s="1">
        <v>48473</v>
      </c>
      <c r="B2762" t="s">
        <v>4584</v>
      </c>
      <c r="C2762" t="s">
        <v>4585</v>
      </c>
      <c r="D2762" s="3">
        <v>43205</v>
      </c>
      <c r="E2762" s="26">
        <v>513.42999999999995</v>
      </c>
      <c r="F2762" s="26">
        <f t="shared" si="86"/>
        <v>84.14973803634382</v>
      </c>
      <c r="G2762" s="21">
        <f>IF(F2762&lt;=86,Spectrum.Pricing.Table!$C$8, IF(F2762&lt;=499,Spectrum.Pricing.Table!$C$9,IF(F2762&lt;=999,Spectrum.Pricing.Table!$C$10,IF(F2762&gt;1000,Spectrum.Pricing.Table!$C$11))))</f>
        <v>0</v>
      </c>
      <c r="H2762" s="22" t="e">
        <f>VLOOKUP(G2762,Spectrum.Pricing.Table!$C$7:$H$11,3,0)</f>
        <v>#N/A</v>
      </c>
      <c r="I2762" s="28" t="e">
        <f>VLOOKUP(G2762,Spectrum.Pricing.Table!$C$7:$H$11,4,0)</f>
        <v>#N/A</v>
      </c>
      <c r="J2762" s="26">
        <v>70</v>
      </c>
      <c r="K2762" s="24" t="e">
        <f t="shared" si="87"/>
        <v>#N/A</v>
      </c>
    </row>
    <row r="2763" spans="1:11" x14ac:dyDescent="0.3">
      <c r="A2763" s="1">
        <v>48475</v>
      </c>
      <c r="B2763" t="s">
        <v>4586</v>
      </c>
      <c r="C2763" t="s">
        <v>3461</v>
      </c>
      <c r="D2763" s="3">
        <v>10658</v>
      </c>
      <c r="E2763" s="26">
        <v>835.6</v>
      </c>
      <c r="F2763" s="26">
        <f t="shared" si="86"/>
        <v>12.754906653901388</v>
      </c>
      <c r="G2763" s="21">
        <f>IF(F2763&lt;=86,Spectrum.Pricing.Table!$C$8, IF(F2763&lt;=499,Spectrum.Pricing.Table!$C$9,IF(F2763&lt;=999,Spectrum.Pricing.Table!$C$10,IF(F2763&gt;1000,Spectrum.Pricing.Table!$C$11))))</f>
        <v>0</v>
      </c>
      <c r="H2763" s="22" t="e">
        <f>VLOOKUP(G2763,Spectrum.Pricing.Table!$C$7:$H$11,3,0)</f>
        <v>#N/A</v>
      </c>
      <c r="I2763" s="28" t="e">
        <f>VLOOKUP(G2763,Spectrum.Pricing.Table!$C$7:$H$11,4,0)</f>
        <v>#N/A</v>
      </c>
      <c r="J2763" s="26">
        <v>70</v>
      </c>
      <c r="K2763" s="24" t="e">
        <f t="shared" si="87"/>
        <v>#N/A</v>
      </c>
    </row>
    <row r="2764" spans="1:11" x14ac:dyDescent="0.3">
      <c r="A2764" s="1">
        <v>48477</v>
      </c>
      <c r="B2764" t="s">
        <v>4587</v>
      </c>
      <c r="C2764" t="s">
        <v>142</v>
      </c>
      <c r="D2764" s="3">
        <v>33718</v>
      </c>
      <c r="E2764" s="26">
        <v>603.95000000000005</v>
      </c>
      <c r="F2764" s="26">
        <f t="shared" si="86"/>
        <v>55.829124927560223</v>
      </c>
      <c r="G2764" s="21">
        <f>IF(F2764&lt;=86,Spectrum.Pricing.Table!$C$8, IF(F2764&lt;=499,Spectrum.Pricing.Table!$C$9,IF(F2764&lt;=999,Spectrum.Pricing.Table!$C$10,IF(F2764&gt;1000,Spectrum.Pricing.Table!$C$11))))</f>
        <v>0</v>
      </c>
      <c r="H2764" s="22" t="e">
        <f>VLOOKUP(G2764,Spectrum.Pricing.Table!$C$7:$H$11,3,0)</f>
        <v>#N/A</v>
      </c>
      <c r="I2764" s="28" t="e">
        <f>VLOOKUP(G2764,Spectrum.Pricing.Table!$C$7:$H$11,4,0)</f>
        <v>#N/A</v>
      </c>
      <c r="J2764" s="26">
        <v>70</v>
      </c>
      <c r="K2764" s="24" t="e">
        <f t="shared" si="87"/>
        <v>#N/A</v>
      </c>
    </row>
    <row r="2765" spans="1:11" x14ac:dyDescent="0.3">
      <c r="A2765" s="1">
        <v>48479</v>
      </c>
      <c r="B2765" t="s">
        <v>4588</v>
      </c>
      <c r="C2765" t="s">
        <v>4589</v>
      </c>
      <c r="D2765" s="3">
        <v>250304</v>
      </c>
      <c r="E2765" s="26">
        <v>3361.48</v>
      </c>
      <c r="F2765" s="26">
        <f t="shared" si="86"/>
        <v>74.462439163701703</v>
      </c>
      <c r="G2765" s="21">
        <f>IF(F2765&lt;=86,Spectrum.Pricing.Table!$C$8, IF(F2765&lt;=499,Spectrum.Pricing.Table!$C$9,IF(F2765&lt;=999,Spectrum.Pricing.Table!$C$10,IF(F2765&gt;1000,Spectrum.Pricing.Table!$C$11))))</f>
        <v>0</v>
      </c>
      <c r="H2765" s="22" t="e">
        <f>VLOOKUP(G2765,Spectrum.Pricing.Table!$C$7:$H$11,3,0)</f>
        <v>#N/A</v>
      </c>
      <c r="I2765" s="28" t="e">
        <f>VLOOKUP(G2765,Spectrum.Pricing.Table!$C$7:$H$11,4,0)</f>
        <v>#N/A</v>
      </c>
      <c r="J2765" s="26">
        <v>70</v>
      </c>
      <c r="K2765" s="24" t="e">
        <f t="shared" si="87"/>
        <v>#N/A</v>
      </c>
    </row>
    <row r="2766" spans="1:11" x14ac:dyDescent="0.3">
      <c r="A2766" s="1">
        <v>48481</v>
      </c>
      <c r="B2766" t="s">
        <v>4590</v>
      </c>
      <c r="C2766" t="s">
        <v>4591</v>
      </c>
      <c r="D2766" s="3">
        <v>41280</v>
      </c>
      <c r="E2766" s="26">
        <v>1086.1500000000001</v>
      </c>
      <c r="F2766" s="26">
        <f t="shared" si="86"/>
        <v>38.005800303825438</v>
      </c>
      <c r="G2766" s="21">
        <f>IF(F2766&lt;=86,Spectrum.Pricing.Table!$C$8, IF(F2766&lt;=499,Spectrum.Pricing.Table!$C$9,IF(F2766&lt;=999,Spectrum.Pricing.Table!$C$10,IF(F2766&gt;1000,Spectrum.Pricing.Table!$C$11))))</f>
        <v>0</v>
      </c>
      <c r="H2766" s="22" t="e">
        <f>VLOOKUP(G2766,Spectrum.Pricing.Table!$C$7:$H$11,3,0)</f>
        <v>#N/A</v>
      </c>
      <c r="I2766" s="28" t="e">
        <f>VLOOKUP(G2766,Spectrum.Pricing.Table!$C$7:$H$11,4,0)</f>
        <v>#N/A</v>
      </c>
      <c r="J2766" s="26">
        <v>70</v>
      </c>
      <c r="K2766" s="24" t="e">
        <f t="shared" si="87"/>
        <v>#N/A</v>
      </c>
    </row>
    <row r="2767" spans="1:11" x14ac:dyDescent="0.3">
      <c r="A2767" s="1">
        <v>48483</v>
      </c>
      <c r="B2767" t="s">
        <v>4592</v>
      </c>
      <c r="C2767" t="s">
        <v>1032</v>
      </c>
      <c r="D2767" s="3">
        <v>5410</v>
      </c>
      <c r="E2767" s="26">
        <v>914.52</v>
      </c>
      <c r="F2767" s="26">
        <f t="shared" si="86"/>
        <v>5.9156716091501558</v>
      </c>
      <c r="G2767" s="21">
        <f>IF(F2767&lt;=86,Spectrum.Pricing.Table!$C$8, IF(F2767&lt;=499,Spectrum.Pricing.Table!$C$9,IF(F2767&lt;=999,Spectrum.Pricing.Table!$C$10,IF(F2767&gt;1000,Spectrum.Pricing.Table!$C$11))))</f>
        <v>0</v>
      </c>
      <c r="H2767" s="22" t="e">
        <f>VLOOKUP(G2767,Spectrum.Pricing.Table!$C$7:$H$11,3,0)</f>
        <v>#N/A</v>
      </c>
      <c r="I2767" s="28" t="e">
        <f>VLOOKUP(G2767,Spectrum.Pricing.Table!$C$7:$H$11,4,0)</f>
        <v>#N/A</v>
      </c>
      <c r="J2767" s="26">
        <v>70</v>
      </c>
      <c r="K2767" s="24" t="e">
        <f t="shared" si="87"/>
        <v>#N/A</v>
      </c>
    </row>
    <row r="2768" spans="1:11" x14ac:dyDescent="0.3">
      <c r="A2768" s="1">
        <v>48485</v>
      </c>
      <c r="B2768" t="s">
        <v>4593</v>
      </c>
      <c r="C2768" t="s">
        <v>1744</v>
      </c>
      <c r="D2768" s="3">
        <v>131500</v>
      </c>
      <c r="E2768" s="26">
        <v>627.78</v>
      </c>
      <c r="F2768" s="26">
        <f t="shared" si="86"/>
        <v>209.46828506801748</v>
      </c>
      <c r="G2768" s="21">
        <f>IF(F2768&lt;=86,Spectrum.Pricing.Table!$C$8, IF(F2768&lt;=499,Spectrum.Pricing.Table!$C$9,IF(F2768&lt;=999,Spectrum.Pricing.Table!$C$10,IF(F2768&gt;1000,Spectrum.Pricing.Table!$C$11))))</f>
        <v>0</v>
      </c>
      <c r="H2768" s="22" t="e">
        <f>VLOOKUP(G2768,Spectrum.Pricing.Table!$C$7:$H$11,3,0)</f>
        <v>#N/A</v>
      </c>
      <c r="I2768" s="28" t="e">
        <f>VLOOKUP(G2768,Spectrum.Pricing.Table!$C$7:$H$11,4,0)</f>
        <v>#N/A</v>
      </c>
      <c r="J2768" s="26">
        <v>70</v>
      </c>
      <c r="K2768" s="24" t="e">
        <f t="shared" si="87"/>
        <v>#N/A</v>
      </c>
    </row>
    <row r="2769" spans="1:11" x14ac:dyDescent="0.3">
      <c r="A2769" s="1">
        <v>48487</v>
      </c>
      <c r="B2769" t="s">
        <v>4594</v>
      </c>
      <c r="C2769" t="s">
        <v>4595</v>
      </c>
      <c r="D2769" s="3">
        <v>13535</v>
      </c>
      <c r="E2769" s="26">
        <v>970.84</v>
      </c>
      <c r="F2769" s="26">
        <f t="shared" si="86"/>
        <v>13.941535165423756</v>
      </c>
      <c r="G2769" s="21">
        <f>IF(F2769&lt;=86,Spectrum.Pricing.Table!$C$8, IF(F2769&lt;=499,Spectrum.Pricing.Table!$C$9,IF(F2769&lt;=999,Spectrum.Pricing.Table!$C$10,IF(F2769&gt;1000,Spectrum.Pricing.Table!$C$11))))</f>
        <v>0</v>
      </c>
      <c r="H2769" s="22" t="e">
        <f>VLOOKUP(G2769,Spectrum.Pricing.Table!$C$7:$H$11,3,0)</f>
        <v>#N/A</v>
      </c>
      <c r="I2769" s="28" t="e">
        <f>VLOOKUP(G2769,Spectrum.Pricing.Table!$C$7:$H$11,4,0)</f>
        <v>#N/A</v>
      </c>
      <c r="J2769" s="26">
        <v>70</v>
      </c>
      <c r="K2769" s="24" t="e">
        <f t="shared" si="87"/>
        <v>#N/A</v>
      </c>
    </row>
    <row r="2770" spans="1:11" x14ac:dyDescent="0.3">
      <c r="A2770" s="1">
        <v>48489</v>
      </c>
      <c r="B2770" t="s">
        <v>4596</v>
      </c>
      <c r="C2770" t="s">
        <v>4597</v>
      </c>
      <c r="D2770" s="3">
        <v>22134</v>
      </c>
      <c r="E2770" s="26">
        <v>590.54999999999995</v>
      </c>
      <c r="F2770" s="26">
        <f t="shared" si="86"/>
        <v>37.480314960629926</v>
      </c>
      <c r="G2770" s="21">
        <f>IF(F2770&lt;=86,Spectrum.Pricing.Table!$C$8, IF(F2770&lt;=499,Spectrum.Pricing.Table!$C$9,IF(F2770&lt;=999,Spectrum.Pricing.Table!$C$10,IF(F2770&gt;1000,Spectrum.Pricing.Table!$C$11))))</f>
        <v>0</v>
      </c>
      <c r="H2770" s="22" t="e">
        <f>VLOOKUP(G2770,Spectrum.Pricing.Table!$C$7:$H$11,3,0)</f>
        <v>#N/A</v>
      </c>
      <c r="I2770" s="28" t="e">
        <f>VLOOKUP(G2770,Spectrum.Pricing.Table!$C$7:$H$11,4,0)</f>
        <v>#N/A</v>
      </c>
      <c r="J2770" s="26">
        <v>70</v>
      </c>
      <c r="K2770" s="24" t="e">
        <f t="shared" si="87"/>
        <v>#N/A</v>
      </c>
    </row>
    <row r="2771" spans="1:11" x14ac:dyDescent="0.3">
      <c r="A2771" s="1">
        <v>48491</v>
      </c>
      <c r="B2771" t="s">
        <v>4598</v>
      </c>
      <c r="C2771" t="s">
        <v>1289</v>
      </c>
      <c r="D2771" s="3">
        <v>422679</v>
      </c>
      <c r="E2771" s="26">
        <v>1118.3</v>
      </c>
      <c r="F2771" s="26">
        <f t="shared" si="86"/>
        <v>377.96566216578736</v>
      </c>
      <c r="G2771" s="21">
        <f>IF(F2771&lt;=86,Spectrum.Pricing.Table!$C$8, IF(F2771&lt;=499,Spectrum.Pricing.Table!$C$9,IF(F2771&lt;=999,Spectrum.Pricing.Table!$C$10,IF(F2771&gt;1000,Spectrum.Pricing.Table!$C$11))))</f>
        <v>0</v>
      </c>
      <c r="H2771" s="22" t="e">
        <f>VLOOKUP(G2771,Spectrum.Pricing.Table!$C$7:$H$11,3,0)</f>
        <v>#N/A</v>
      </c>
      <c r="I2771" s="28" t="e">
        <f>VLOOKUP(G2771,Spectrum.Pricing.Table!$C$7:$H$11,4,0)</f>
        <v>#N/A</v>
      </c>
      <c r="J2771" s="26">
        <v>70</v>
      </c>
      <c r="K2771" s="24" t="e">
        <f t="shared" si="87"/>
        <v>#N/A</v>
      </c>
    </row>
    <row r="2772" spans="1:11" x14ac:dyDescent="0.3">
      <c r="A2772" s="1">
        <v>48493</v>
      </c>
      <c r="B2772" t="s">
        <v>4599</v>
      </c>
      <c r="C2772" t="s">
        <v>1746</v>
      </c>
      <c r="D2772" s="3">
        <v>42918</v>
      </c>
      <c r="E2772" s="26">
        <v>803.73</v>
      </c>
      <c r="F2772" s="26">
        <f t="shared" si="86"/>
        <v>53.398529356873574</v>
      </c>
      <c r="G2772" s="21">
        <f>IF(F2772&lt;=86,Spectrum.Pricing.Table!$C$8, IF(F2772&lt;=499,Spectrum.Pricing.Table!$C$9,IF(F2772&lt;=999,Spectrum.Pricing.Table!$C$10,IF(F2772&gt;1000,Spectrum.Pricing.Table!$C$11))))</f>
        <v>0</v>
      </c>
      <c r="H2772" s="22" t="e">
        <f>VLOOKUP(G2772,Spectrum.Pricing.Table!$C$7:$H$11,3,0)</f>
        <v>#N/A</v>
      </c>
      <c r="I2772" s="28" t="e">
        <f>VLOOKUP(G2772,Spectrum.Pricing.Table!$C$7:$H$11,4,0)</f>
        <v>#N/A</v>
      </c>
      <c r="J2772" s="26">
        <v>70</v>
      </c>
      <c r="K2772" s="24" t="e">
        <f t="shared" si="87"/>
        <v>#N/A</v>
      </c>
    </row>
    <row r="2773" spans="1:11" x14ac:dyDescent="0.3">
      <c r="A2773" s="1">
        <v>48495</v>
      </c>
      <c r="B2773" t="s">
        <v>4600</v>
      </c>
      <c r="C2773" t="s">
        <v>4601</v>
      </c>
      <c r="D2773" s="3">
        <v>7110</v>
      </c>
      <c r="E2773" s="26">
        <v>841.11</v>
      </c>
      <c r="F2773" s="26">
        <f t="shared" si="86"/>
        <v>8.4531155259121871</v>
      </c>
      <c r="G2773" s="21">
        <f>IF(F2773&lt;=86,Spectrum.Pricing.Table!$C$8, IF(F2773&lt;=499,Spectrum.Pricing.Table!$C$9,IF(F2773&lt;=999,Spectrum.Pricing.Table!$C$10,IF(F2773&gt;1000,Spectrum.Pricing.Table!$C$11))))</f>
        <v>0</v>
      </c>
      <c r="H2773" s="22" t="e">
        <f>VLOOKUP(G2773,Spectrum.Pricing.Table!$C$7:$H$11,3,0)</f>
        <v>#N/A</v>
      </c>
      <c r="I2773" s="28" t="e">
        <f>VLOOKUP(G2773,Spectrum.Pricing.Table!$C$7:$H$11,4,0)</f>
        <v>#N/A</v>
      </c>
      <c r="J2773" s="26">
        <v>70</v>
      </c>
      <c r="K2773" s="24" t="e">
        <f t="shared" si="87"/>
        <v>#N/A</v>
      </c>
    </row>
    <row r="2774" spans="1:11" x14ac:dyDescent="0.3">
      <c r="A2774" s="1">
        <v>48497</v>
      </c>
      <c r="B2774" t="s">
        <v>4602</v>
      </c>
      <c r="C2774" t="s">
        <v>4603</v>
      </c>
      <c r="D2774" s="3">
        <v>59127</v>
      </c>
      <c r="E2774" s="26">
        <v>904.42</v>
      </c>
      <c r="F2774" s="26">
        <f t="shared" si="86"/>
        <v>65.375599831936498</v>
      </c>
      <c r="G2774" s="21">
        <f>IF(F2774&lt;=86,Spectrum.Pricing.Table!$C$8, IF(F2774&lt;=499,Spectrum.Pricing.Table!$C$9,IF(F2774&lt;=999,Spectrum.Pricing.Table!$C$10,IF(F2774&gt;1000,Spectrum.Pricing.Table!$C$11))))</f>
        <v>0</v>
      </c>
      <c r="H2774" s="22" t="e">
        <f>VLOOKUP(G2774,Spectrum.Pricing.Table!$C$7:$H$11,3,0)</f>
        <v>#N/A</v>
      </c>
      <c r="I2774" s="28" t="e">
        <f>VLOOKUP(G2774,Spectrum.Pricing.Table!$C$7:$H$11,4,0)</f>
        <v>#N/A</v>
      </c>
      <c r="J2774" s="26">
        <v>70</v>
      </c>
      <c r="K2774" s="24" t="e">
        <f t="shared" si="87"/>
        <v>#N/A</v>
      </c>
    </row>
    <row r="2775" spans="1:11" x14ac:dyDescent="0.3">
      <c r="A2775" s="1">
        <v>48499</v>
      </c>
      <c r="B2775" t="s">
        <v>4604</v>
      </c>
      <c r="C2775" t="s">
        <v>3591</v>
      </c>
      <c r="D2775" s="3">
        <v>41964</v>
      </c>
      <c r="E2775" s="26">
        <v>645.23</v>
      </c>
      <c r="F2775" s="26">
        <f t="shared" si="86"/>
        <v>65.037273530369021</v>
      </c>
      <c r="G2775" s="21">
        <f>IF(F2775&lt;=86,Spectrum.Pricing.Table!$C$8, IF(F2775&lt;=499,Spectrum.Pricing.Table!$C$9,IF(F2775&lt;=999,Spectrum.Pricing.Table!$C$10,IF(F2775&gt;1000,Spectrum.Pricing.Table!$C$11))))</f>
        <v>0</v>
      </c>
      <c r="H2775" s="22" t="e">
        <f>VLOOKUP(G2775,Spectrum.Pricing.Table!$C$7:$H$11,3,0)</f>
        <v>#N/A</v>
      </c>
      <c r="I2775" s="28" t="e">
        <f>VLOOKUP(G2775,Spectrum.Pricing.Table!$C$7:$H$11,4,0)</f>
        <v>#N/A</v>
      </c>
      <c r="J2775" s="26">
        <v>70</v>
      </c>
      <c r="K2775" s="24" t="e">
        <f t="shared" si="87"/>
        <v>#N/A</v>
      </c>
    </row>
    <row r="2776" spans="1:11" x14ac:dyDescent="0.3">
      <c r="A2776" s="1">
        <v>48501</v>
      </c>
      <c r="B2776" t="s">
        <v>4605</v>
      </c>
      <c r="C2776" t="s">
        <v>4606</v>
      </c>
      <c r="D2776" s="3">
        <v>7879</v>
      </c>
      <c r="E2776" s="26">
        <v>799.71</v>
      </c>
      <c r="F2776" s="26">
        <f t="shared" si="86"/>
        <v>9.8523214665316168</v>
      </c>
      <c r="G2776" s="21">
        <f>IF(F2776&lt;=86,Spectrum.Pricing.Table!$C$8, IF(F2776&lt;=499,Spectrum.Pricing.Table!$C$9,IF(F2776&lt;=999,Spectrum.Pricing.Table!$C$10,IF(F2776&gt;1000,Spectrum.Pricing.Table!$C$11))))</f>
        <v>0</v>
      </c>
      <c r="H2776" s="22" t="e">
        <f>VLOOKUP(G2776,Spectrum.Pricing.Table!$C$7:$H$11,3,0)</f>
        <v>#N/A</v>
      </c>
      <c r="I2776" s="28" t="e">
        <f>VLOOKUP(G2776,Spectrum.Pricing.Table!$C$7:$H$11,4,0)</f>
        <v>#N/A</v>
      </c>
      <c r="J2776" s="26">
        <v>70</v>
      </c>
      <c r="K2776" s="24" t="e">
        <f t="shared" si="87"/>
        <v>#N/A</v>
      </c>
    </row>
    <row r="2777" spans="1:11" x14ac:dyDescent="0.3">
      <c r="A2777" s="1">
        <v>48503</v>
      </c>
      <c r="B2777" t="s">
        <v>4607</v>
      </c>
      <c r="C2777" t="s">
        <v>4608</v>
      </c>
      <c r="D2777" s="3">
        <v>18550</v>
      </c>
      <c r="E2777" s="26">
        <v>914.47</v>
      </c>
      <c r="F2777" s="26">
        <f t="shared" si="86"/>
        <v>20.284973809966427</v>
      </c>
      <c r="G2777" s="21">
        <f>IF(F2777&lt;=86,Spectrum.Pricing.Table!$C$8, IF(F2777&lt;=499,Spectrum.Pricing.Table!$C$9,IF(F2777&lt;=999,Spectrum.Pricing.Table!$C$10,IF(F2777&gt;1000,Spectrum.Pricing.Table!$C$11))))</f>
        <v>0</v>
      </c>
      <c r="H2777" s="22" t="e">
        <f>VLOOKUP(G2777,Spectrum.Pricing.Table!$C$7:$H$11,3,0)</f>
        <v>#N/A</v>
      </c>
      <c r="I2777" s="28" t="e">
        <f>VLOOKUP(G2777,Spectrum.Pricing.Table!$C$7:$H$11,4,0)</f>
        <v>#N/A</v>
      </c>
      <c r="J2777" s="26">
        <v>70</v>
      </c>
      <c r="K2777" s="24" t="e">
        <f t="shared" si="87"/>
        <v>#N/A</v>
      </c>
    </row>
    <row r="2778" spans="1:11" x14ac:dyDescent="0.3">
      <c r="A2778" s="1">
        <v>48505</v>
      </c>
      <c r="B2778" t="s">
        <v>4609</v>
      </c>
      <c r="C2778" t="s">
        <v>4610</v>
      </c>
      <c r="D2778" s="3">
        <v>14018</v>
      </c>
      <c r="E2778" s="26">
        <v>998.41</v>
      </c>
      <c r="F2778" s="26">
        <f t="shared" si="86"/>
        <v>14.040324115343397</v>
      </c>
      <c r="G2778" s="21">
        <f>IF(F2778&lt;=86,Spectrum.Pricing.Table!$C$8, IF(F2778&lt;=499,Spectrum.Pricing.Table!$C$9,IF(F2778&lt;=999,Spectrum.Pricing.Table!$C$10,IF(F2778&gt;1000,Spectrum.Pricing.Table!$C$11))))</f>
        <v>0</v>
      </c>
      <c r="H2778" s="22" t="e">
        <f>VLOOKUP(G2778,Spectrum.Pricing.Table!$C$7:$H$11,3,0)</f>
        <v>#N/A</v>
      </c>
      <c r="I2778" s="28" t="e">
        <f>VLOOKUP(G2778,Spectrum.Pricing.Table!$C$7:$H$11,4,0)</f>
        <v>#N/A</v>
      </c>
      <c r="J2778" s="26">
        <v>70</v>
      </c>
      <c r="K2778" s="24" t="e">
        <f t="shared" si="87"/>
        <v>#N/A</v>
      </c>
    </row>
    <row r="2779" spans="1:11" x14ac:dyDescent="0.3">
      <c r="A2779" s="1">
        <v>48507</v>
      </c>
      <c r="B2779" t="s">
        <v>4611</v>
      </c>
      <c r="C2779" t="s">
        <v>4612</v>
      </c>
      <c r="D2779" s="3">
        <v>11677</v>
      </c>
      <c r="E2779" s="26">
        <v>1297.4100000000001</v>
      </c>
      <c r="F2779" s="26">
        <f t="shared" si="86"/>
        <v>9.0002389375756309</v>
      </c>
      <c r="G2779" s="21">
        <f>IF(F2779&lt;=86,Spectrum.Pricing.Table!$C$8, IF(F2779&lt;=499,Spectrum.Pricing.Table!$C$9,IF(F2779&lt;=999,Spectrum.Pricing.Table!$C$10,IF(F2779&gt;1000,Spectrum.Pricing.Table!$C$11))))</f>
        <v>0</v>
      </c>
      <c r="H2779" s="22" t="e">
        <f>VLOOKUP(G2779,Spectrum.Pricing.Table!$C$7:$H$11,3,0)</f>
        <v>#N/A</v>
      </c>
      <c r="I2779" s="28" t="e">
        <f>VLOOKUP(G2779,Spectrum.Pricing.Table!$C$7:$H$11,4,0)</f>
        <v>#N/A</v>
      </c>
      <c r="J2779" s="26">
        <v>70</v>
      </c>
      <c r="K2779" s="24" t="e">
        <f t="shared" si="87"/>
        <v>#N/A</v>
      </c>
    </row>
    <row r="2780" spans="1:11" x14ac:dyDescent="0.3">
      <c r="A2780" s="1">
        <v>49001</v>
      </c>
      <c r="B2780" t="s">
        <v>4615</v>
      </c>
      <c r="C2780" t="s">
        <v>3602</v>
      </c>
      <c r="D2780" s="3">
        <v>6629</v>
      </c>
      <c r="E2780" s="26">
        <v>2589.88</v>
      </c>
      <c r="F2780" s="26">
        <f t="shared" si="86"/>
        <v>2.5595780499482599</v>
      </c>
      <c r="G2780" s="21">
        <f>IF(F2780&lt;=86,Spectrum.Pricing.Table!$C$8, IF(F2780&lt;=499,Spectrum.Pricing.Table!$C$9,IF(F2780&lt;=999,Spectrum.Pricing.Table!$C$10,IF(F2780&gt;1000,Spectrum.Pricing.Table!$C$11))))</f>
        <v>0</v>
      </c>
      <c r="H2780" s="22" t="e">
        <f>VLOOKUP(G2780,Spectrum.Pricing.Table!$C$7:$H$11,3,0)</f>
        <v>#N/A</v>
      </c>
      <c r="I2780" s="28" t="e">
        <f>VLOOKUP(G2780,Spectrum.Pricing.Table!$C$7:$H$11,4,0)</f>
        <v>#N/A</v>
      </c>
      <c r="J2780" s="26">
        <v>70</v>
      </c>
      <c r="K2780" s="24" t="e">
        <f t="shared" si="87"/>
        <v>#N/A</v>
      </c>
    </row>
    <row r="2781" spans="1:11" x14ac:dyDescent="0.3">
      <c r="A2781" s="1">
        <v>49003</v>
      </c>
      <c r="B2781" t="s">
        <v>4616</v>
      </c>
      <c r="C2781" t="s">
        <v>4617</v>
      </c>
      <c r="D2781" s="3">
        <v>49975</v>
      </c>
      <c r="E2781" s="26">
        <v>5745.55</v>
      </c>
      <c r="F2781" s="26">
        <f t="shared" si="86"/>
        <v>8.6980358712394814</v>
      </c>
      <c r="G2781" s="21">
        <f>IF(F2781&lt;=86,Spectrum.Pricing.Table!$C$8, IF(F2781&lt;=499,Spectrum.Pricing.Table!$C$9,IF(F2781&lt;=999,Spectrum.Pricing.Table!$C$10,IF(F2781&gt;1000,Spectrum.Pricing.Table!$C$11))))</f>
        <v>0</v>
      </c>
      <c r="H2781" s="22" t="e">
        <f>VLOOKUP(G2781,Spectrum.Pricing.Table!$C$7:$H$11,3,0)</f>
        <v>#N/A</v>
      </c>
      <c r="I2781" s="28" t="e">
        <f>VLOOKUP(G2781,Spectrum.Pricing.Table!$C$7:$H$11,4,0)</f>
        <v>#N/A</v>
      </c>
      <c r="J2781" s="26">
        <v>70</v>
      </c>
      <c r="K2781" s="24" t="e">
        <f t="shared" si="87"/>
        <v>#N/A</v>
      </c>
    </row>
    <row r="2782" spans="1:11" x14ac:dyDescent="0.3">
      <c r="A2782" s="1">
        <v>49005</v>
      </c>
      <c r="B2782" t="s">
        <v>4618</v>
      </c>
      <c r="C2782" t="s">
        <v>4619</v>
      </c>
      <c r="D2782" s="3">
        <v>112656</v>
      </c>
      <c r="E2782" s="26">
        <v>1164.81</v>
      </c>
      <c r="F2782" s="26">
        <f t="shared" si="86"/>
        <v>96.716202642491055</v>
      </c>
      <c r="G2782" s="21">
        <f>IF(F2782&lt;=86,Spectrum.Pricing.Table!$C$8, IF(F2782&lt;=499,Spectrum.Pricing.Table!$C$9,IF(F2782&lt;=999,Spectrum.Pricing.Table!$C$10,IF(F2782&gt;1000,Spectrum.Pricing.Table!$C$11))))</f>
        <v>0</v>
      </c>
      <c r="H2782" s="22" t="e">
        <f>VLOOKUP(G2782,Spectrum.Pricing.Table!$C$7:$H$11,3,0)</f>
        <v>#N/A</v>
      </c>
      <c r="I2782" s="28" t="e">
        <f>VLOOKUP(G2782,Spectrum.Pricing.Table!$C$7:$H$11,4,0)</f>
        <v>#N/A</v>
      </c>
      <c r="J2782" s="26">
        <v>70</v>
      </c>
      <c r="K2782" s="24" t="e">
        <f t="shared" si="87"/>
        <v>#N/A</v>
      </c>
    </row>
    <row r="2783" spans="1:11" x14ac:dyDescent="0.3">
      <c r="A2783" s="1">
        <v>49007</v>
      </c>
      <c r="B2783" t="s">
        <v>4620</v>
      </c>
      <c r="C2783" t="s">
        <v>2747</v>
      </c>
      <c r="D2783" s="3">
        <v>21403</v>
      </c>
      <c r="E2783" s="26">
        <v>1478.49</v>
      </c>
      <c r="F2783" s="26">
        <f t="shared" si="86"/>
        <v>14.476256180292054</v>
      </c>
      <c r="G2783" s="21">
        <f>IF(F2783&lt;=86,Spectrum.Pricing.Table!$C$8, IF(F2783&lt;=499,Spectrum.Pricing.Table!$C$9,IF(F2783&lt;=999,Spectrum.Pricing.Table!$C$10,IF(F2783&gt;1000,Spectrum.Pricing.Table!$C$11))))</f>
        <v>0</v>
      </c>
      <c r="H2783" s="22" t="e">
        <f>VLOOKUP(G2783,Spectrum.Pricing.Table!$C$7:$H$11,3,0)</f>
        <v>#N/A</v>
      </c>
      <c r="I2783" s="28" t="e">
        <f>VLOOKUP(G2783,Spectrum.Pricing.Table!$C$7:$H$11,4,0)</f>
        <v>#N/A</v>
      </c>
      <c r="J2783" s="26">
        <v>70</v>
      </c>
      <c r="K2783" s="24" t="e">
        <f t="shared" si="87"/>
        <v>#N/A</v>
      </c>
    </row>
    <row r="2784" spans="1:11" x14ac:dyDescent="0.3">
      <c r="A2784" s="1">
        <v>49009</v>
      </c>
      <c r="B2784" t="s">
        <v>4621</v>
      </c>
      <c r="C2784" t="s">
        <v>4622</v>
      </c>
      <c r="D2784" s="3">
        <v>1059</v>
      </c>
      <c r="E2784" s="26">
        <v>696.98</v>
      </c>
      <c r="F2784" s="26">
        <f t="shared" si="86"/>
        <v>1.5194123217308961</v>
      </c>
      <c r="G2784" s="21">
        <f>IF(F2784&lt;=86,Spectrum.Pricing.Table!$C$8, IF(F2784&lt;=499,Spectrum.Pricing.Table!$C$9,IF(F2784&lt;=999,Spectrum.Pricing.Table!$C$10,IF(F2784&gt;1000,Spectrum.Pricing.Table!$C$11))))</f>
        <v>0</v>
      </c>
      <c r="H2784" s="22" t="e">
        <f>VLOOKUP(G2784,Spectrum.Pricing.Table!$C$7:$H$11,3,0)</f>
        <v>#N/A</v>
      </c>
      <c r="I2784" s="28" t="e">
        <f>VLOOKUP(G2784,Spectrum.Pricing.Table!$C$7:$H$11,4,0)</f>
        <v>#N/A</v>
      </c>
      <c r="J2784" s="26">
        <v>70</v>
      </c>
      <c r="K2784" s="24" t="e">
        <f t="shared" si="87"/>
        <v>#N/A</v>
      </c>
    </row>
    <row r="2785" spans="1:11" x14ac:dyDescent="0.3">
      <c r="A2785" s="1">
        <v>49011</v>
      </c>
      <c r="B2785" t="s">
        <v>4623</v>
      </c>
      <c r="C2785" t="s">
        <v>1470</v>
      </c>
      <c r="D2785" s="3">
        <v>306479</v>
      </c>
      <c r="E2785" s="26">
        <v>298.77999999999997</v>
      </c>
      <c r="F2785" s="26">
        <f t="shared" si="86"/>
        <v>1025.7681237030592</v>
      </c>
      <c r="G2785" s="21">
        <f>IF(F2785&lt;=86,Spectrum.Pricing.Table!$C$8, IF(F2785&lt;=499,Spectrum.Pricing.Table!$C$9,IF(F2785&lt;=999,Spectrum.Pricing.Table!$C$10,IF(F2785&gt;1000,Spectrum.Pricing.Table!$C$11))))</f>
        <v>0</v>
      </c>
      <c r="H2785" s="22" t="e">
        <f>VLOOKUP(G2785,Spectrum.Pricing.Table!$C$7:$H$11,3,0)</f>
        <v>#N/A</v>
      </c>
      <c r="I2785" s="28" t="e">
        <f>VLOOKUP(G2785,Spectrum.Pricing.Table!$C$7:$H$11,4,0)</f>
        <v>#N/A</v>
      </c>
      <c r="J2785" s="26">
        <v>70</v>
      </c>
      <c r="K2785" s="24" t="e">
        <f t="shared" si="87"/>
        <v>#N/A</v>
      </c>
    </row>
    <row r="2786" spans="1:11" x14ac:dyDescent="0.3">
      <c r="A2786" s="1">
        <v>49013</v>
      </c>
      <c r="B2786" t="s">
        <v>4624</v>
      </c>
      <c r="C2786" t="s">
        <v>4625</v>
      </c>
      <c r="D2786" s="3">
        <v>18607</v>
      </c>
      <c r="E2786" s="26">
        <v>3240.94</v>
      </c>
      <c r="F2786" s="26">
        <f t="shared" si="86"/>
        <v>5.7412355674588236</v>
      </c>
      <c r="G2786" s="21">
        <f>IF(F2786&lt;=86,Spectrum.Pricing.Table!$C$8, IF(F2786&lt;=499,Spectrum.Pricing.Table!$C$9,IF(F2786&lt;=999,Spectrum.Pricing.Table!$C$10,IF(F2786&gt;1000,Spectrum.Pricing.Table!$C$11))))</f>
        <v>0</v>
      </c>
      <c r="H2786" s="22" t="e">
        <f>VLOOKUP(G2786,Spectrum.Pricing.Table!$C$7:$H$11,3,0)</f>
        <v>#N/A</v>
      </c>
      <c r="I2786" s="28" t="e">
        <f>VLOOKUP(G2786,Spectrum.Pricing.Table!$C$7:$H$11,4,0)</f>
        <v>#N/A</v>
      </c>
      <c r="J2786" s="26">
        <v>70</v>
      </c>
      <c r="K2786" s="24" t="e">
        <f t="shared" si="87"/>
        <v>#N/A</v>
      </c>
    </row>
    <row r="2787" spans="1:11" x14ac:dyDescent="0.3">
      <c r="A2787" s="1">
        <v>49015</v>
      </c>
      <c r="B2787" t="s">
        <v>4626</v>
      </c>
      <c r="C2787" t="s">
        <v>4627</v>
      </c>
      <c r="D2787" s="3">
        <v>10976</v>
      </c>
      <c r="E2787" s="26">
        <v>4462.3100000000004</v>
      </c>
      <c r="F2787" s="26">
        <f t="shared" si="86"/>
        <v>2.4597125703951539</v>
      </c>
      <c r="G2787" s="21">
        <f>IF(F2787&lt;=86,Spectrum.Pricing.Table!$C$8, IF(F2787&lt;=499,Spectrum.Pricing.Table!$C$9,IF(F2787&lt;=999,Spectrum.Pricing.Table!$C$10,IF(F2787&gt;1000,Spectrum.Pricing.Table!$C$11))))</f>
        <v>0</v>
      </c>
      <c r="H2787" s="22" t="e">
        <f>VLOOKUP(G2787,Spectrum.Pricing.Table!$C$7:$H$11,3,0)</f>
        <v>#N/A</v>
      </c>
      <c r="I2787" s="28" t="e">
        <f>VLOOKUP(G2787,Spectrum.Pricing.Table!$C$7:$H$11,4,0)</f>
        <v>#N/A</v>
      </c>
      <c r="J2787" s="26">
        <v>70</v>
      </c>
      <c r="K2787" s="24" t="e">
        <f t="shared" si="87"/>
        <v>#N/A</v>
      </c>
    </row>
    <row r="2788" spans="1:11" x14ac:dyDescent="0.3">
      <c r="A2788" s="1">
        <v>49017</v>
      </c>
      <c r="B2788" t="s">
        <v>4628</v>
      </c>
      <c r="C2788" t="s">
        <v>544</v>
      </c>
      <c r="D2788" s="3">
        <v>5172</v>
      </c>
      <c r="E2788" s="26">
        <v>5175.12</v>
      </c>
      <c r="F2788" s="26">
        <f t="shared" si="86"/>
        <v>0.99939711542920751</v>
      </c>
      <c r="G2788" s="21">
        <f>IF(F2788&lt;=86,Spectrum.Pricing.Table!$C$8, IF(F2788&lt;=499,Spectrum.Pricing.Table!$C$9,IF(F2788&lt;=999,Spectrum.Pricing.Table!$C$10,IF(F2788&gt;1000,Spectrum.Pricing.Table!$C$11))))</f>
        <v>0</v>
      </c>
      <c r="H2788" s="22" t="e">
        <f>VLOOKUP(G2788,Spectrum.Pricing.Table!$C$7:$H$11,3,0)</f>
        <v>#N/A</v>
      </c>
      <c r="I2788" s="28" t="e">
        <f>VLOOKUP(G2788,Spectrum.Pricing.Table!$C$7:$H$11,4,0)</f>
        <v>#N/A</v>
      </c>
      <c r="J2788" s="26">
        <v>70</v>
      </c>
      <c r="K2788" s="24" t="e">
        <f t="shared" si="87"/>
        <v>#N/A</v>
      </c>
    </row>
    <row r="2789" spans="1:11" x14ac:dyDescent="0.3">
      <c r="A2789" s="1">
        <v>49019</v>
      </c>
      <c r="B2789" t="s">
        <v>4629</v>
      </c>
      <c r="C2789" t="s">
        <v>548</v>
      </c>
      <c r="D2789" s="3">
        <v>9225</v>
      </c>
      <c r="E2789" s="26">
        <v>3671.54</v>
      </c>
      <c r="F2789" s="26">
        <f t="shared" si="86"/>
        <v>2.5125696574189575</v>
      </c>
      <c r="G2789" s="21">
        <f>IF(F2789&lt;=86,Spectrum.Pricing.Table!$C$8, IF(F2789&lt;=499,Spectrum.Pricing.Table!$C$9,IF(F2789&lt;=999,Spectrum.Pricing.Table!$C$10,IF(F2789&gt;1000,Spectrum.Pricing.Table!$C$11))))</f>
        <v>0</v>
      </c>
      <c r="H2789" s="22" t="e">
        <f>VLOOKUP(G2789,Spectrum.Pricing.Table!$C$7:$H$11,3,0)</f>
        <v>#N/A</v>
      </c>
      <c r="I2789" s="28" t="e">
        <f>VLOOKUP(G2789,Spectrum.Pricing.Table!$C$7:$H$11,4,0)</f>
        <v>#N/A</v>
      </c>
      <c r="J2789" s="26">
        <v>70</v>
      </c>
      <c r="K2789" s="24" t="e">
        <f t="shared" si="87"/>
        <v>#N/A</v>
      </c>
    </row>
    <row r="2790" spans="1:11" x14ac:dyDescent="0.3">
      <c r="A2790" s="1">
        <v>49021</v>
      </c>
      <c r="B2790" t="s">
        <v>4630</v>
      </c>
      <c r="C2790" t="s">
        <v>2225</v>
      </c>
      <c r="D2790" s="3">
        <v>46163</v>
      </c>
      <c r="E2790" s="26">
        <v>3296.68</v>
      </c>
      <c r="F2790" s="26">
        <f t="shared" si="86"/>
        <v>14.002875620321051</v>
      </c>
      <c r="G2790" s="21">
        <f>IF(F2790&lt;=86,Spectrum.Pricing.Table!$C$8, IF(F2790&lt;=499,Spectrum.Pricing.Table!$C$9,IF(F2790&lt;=999,Spectrum.Pricing.Table!$C$10,IF(F2790&gt;1000,Spectrum.Pricing.Table!$C$11))))</f>
        <v>0</v>
      </c>
      <c r="H2790" s="22" t="e">
        <f>VLOOKUP(G2790,Spectrum.Pricing.Table!$C$7:$H$11,3,0)</f>
        <v>#N/A</v>
      </c>
      <c r="I2790" s="28" t="e">
        <f>VLOOKUP(G2790,Spectrum.Pricing.Table!$C$7:$H$11,4,0)</f>
        <v>#N/A</v>
      </c>
      <c r="J2790" s="26">
        <v>70</v>
      </c>
      <c r="K2790" s="24" t="e">
        <f t="shared" si="87"/>
        <v>#N/A</v>
      </c>
    </row>
    <row r="2791" spans="1:11" x14ac:dyDescent="0.3">
      <c r="A2791" s="1">
        <v>49023</v>
      </c>
      <c r="B2791" t="s">
        <v>4631</v>
      </c>
      <c r="C2791" t="s">
        <v>4632</v>
      </c>
      <c r="D2791" s="3">
        <v>10246</v>
      </c>
      <c r="E2791" s="26">
        <v>3392.28</v>
      </c>
      <c r="F2791" s="26">
        <f t="shared" si="86"/>
        <v>3.0203874680156115</v>
      </c>
      <c r="G2791" s="21">
        <f>IF(F2791&lt;=86,Spectrum.Pricing.Table!$C$8, IF(F2791&lt;=499,Spectrum.Pricing.Table!$C$9,IF(F2791&lt;=999,Spectrum.Pricing.Table!$C$10,IF(F2791&gt;1000,Spectrum.Pricing.Table!$C$11))))</f>
        <v>0</v>
      </c>
      <c r="H2791" s="22" t="e">
        <f>VLOOKUP(G2791,Spectrum.Pricing.Table!$C$7:$H$11,3,0)</f>
        <v>#N/A</v>
      </c>
      <c r="I2791" s="28" t="e">
        <f>VLOOKUP(G2791,Spectrum.Pricing.Table!$C$7:$H$11,4,0)</f>
        <v>#N/A</v>
      </c>
      <c r="J2791" s="26">
        <v>70</v>
      </c>
      <c r="K2791" s="24" t="e">
        <f t="shared" si="87"/>
        <v>#N/A</v>
      </c>
    </row>
    <row r="2792" spans="1:11" x14ac:dyDescent="0.3">
      <c r="A2792" s="1">
        <v>49025</v>
      </c>
      <c r="B2792" t="s">
        <v>4633</v>
      </c>
      <c r="C2792" t="s">
        <v>1205</v>
      </c>
      <c r="D2792" s="3">
        <v>7125</v>
      </c>
      <c r="E2792" s="26">
        <v>3990.23</v>
      </c>
      <c r="F2792" s="26">
        <f t="shared" si="86"/>
        <v>1.7856113557363862</v>
      </c>
      <c r="G2792" s="21">
        <f>IF(F2792&lt;=86,Spectrum.Pricing.Table!$C$8, IF(F2792&lt;=499,Spectrum.Pricing.Table!$C$9,IF(F2792&lt;=999,Spectrum.Pricing.Table!$C$10,IF(F2792&gt;1000,Spectrum.Pricing.Table!$C$11))))</f>
        <v>0</v>
      </c>
      <c r="H2792" s="22" t="e">
        <f>VLOOKUP(G2792,Spectrum.Pricing.Table!$C$7:$H$11,3,0)</f>
        <v>#N/A</v>
      </c>
      <c r="I2792" s="28" t="e">
        <f>VLOOKUP(G2792,Spectrum.Pricing.Table!$C$7:$H$11,4,0)</f>
        <v>#N/A</v>
      </c>
      <c r="J2792" s="26">
        <v>70</v>
      </c>
      <c r="K2792" s="24" t="e">
        <f t="shared" si="87"/>
        <v>#N/A</v>
      </c>
    </row>
    <row r="2793" spans="1:11" x14ac:dyDescent="0.3">
      <c r="A2793" s="1">
        <v>49027</v>
      </c>
      <c r="B2793" t="s">
        <v>4634</v>
      </c>
      <c r="C2793" t="s">
        <v>4635</v>
      </c>
      <c r="D2793" s="3">
        <v>12503</v>
      </c>
      <c r="E2793" s="26">
        <v>6572.42</v>
      </c>
      <c r="F2793" s="26">
        <f t="shared" si="86"/>
        <v>1.9023434290565728</v>
      </c>
      <c r="G2793" s="21">
        <f>IF(F2793&lt;=86,Spectrum.Pricing.Table!$C$8, IF(F2793&lt;=499,Spectrum.Pricing.Table!$C$9,IF(F2793&lt;=999,Spectrum.Pricing.Table!$C$10,IF(F2793&gt;1000,Spectrum.Pricing.Table!$C$11))))</f>
        <v>0</v>
      </c>
      <c r="H2793" s="22" t="e">
        <f>VLOOKUP(G2793,Spectrum.Pricing.Table!$C$7:$H$11,3,0)</f>
        <v>#N/A</v>
      </c>
      <c r="I2793" s="28" t="e">
        <f>VLOOKUP(G2793,Spectrum.Pricing.Table!$C$7:$H$11,4,0)</f>
        <v>#N/A</v>
      </c>
      <c r="J2793" s="26">
        <v>70</v>
      </c>
      <c r="K2793" s="24" t="e">
        <f t="shared" si="87"/>
        <v>#N/A</v>
      </c>
    </row>
    <row r="2794" spans="1:11" x14ac:dyDescent="0.3">
      <c r="A2794" s="1">
        <v>49029</v>
      </c>
      <c r="B2794" t="s">
        <v>4636</v>
      </c>
      <c r="C2794" t="s">
        <v>116</v>
      </c>
      <c r="D2794" s="3">
        <v>9469</v>
      </c>
      <c r="E2794" s="26">
        <v>609.20000000000005</v>
      </c>
      <c r="F2794" s="26">
        <f t="shared" si="86"/>
        <v>15.54333552199606</v>
      </c>
      <c r="G2794" s="21">
        <f>IF(F2794&lt;=86,Spectrum.Pricing.Table!$C$8, IF(F2794&lt;=499,Spectrum.Pricing.Table!$C$9,IF(F2794&lt;=999,Spectrum.Pricing.Table!$C$10,IF(F2794&gt;1000,Spectrum.Pricing.Table!$C$11))))</f>
        <v>0</v>
      </c>
      <c r="H2794" s="22" t="e">
        <f>VLOOKUP(G2794,Spectrum.Pricing.Table!$C$7:$H$11,3,0)</f>
        <v>#N/A</v>
      </c>
      <c r="I2794" s="28" t="e">
        <f>VLOOKUP(G2794,Spectrum.Pricing.Table!$C$7:$H$11,4,0)</f>
        <v>#N/A</v>
      </c>
      <c r="J2794" s="26">
        <v>70</v>
      </c>
      <c r="K2794" s="24" t="e">
        <f t="shared" si="87"/>
        <v>#N/A</v>
      </c>
    </row>
    <row r="2795" spans="1:11" x14ac:dyDescent="0.3">
      <c r="A2795" s="1">
        <v>49031</v>
      </c>
      <c r="B2795" t="s">
        <v>4637</v>
      </c>
      <c r="C2795" t="s">
        <v>4638</v>
      </c>
      <c r="D2795" s="3">
        <v>1556</v>
      </c>
      <c r="E2795" s="26">
        <v>757.79</v>
      </c>
      <c r="F2795" s="26">
        <f t="shared" si="86"/>
        <v>2.0533393156415367</v>
      </c>
      <c r="G2795" s="21">
        <f>IF(F2795&lt;=86,Spectrum.Pricing.Table!$C$8, IF(F2795&lt;=499,Spectrum.Pricing.Table!$C$9,IF(F2795&lt;=999,Spectrum.Pricing.Table!$C$10,IF(F2795&gt;1000,Spectrum.Pricing.Table!$C$11))))</f>
        <v>0</v>
      </c>
      <c r="H2795" s="22" t="e">
        <f>VLOOKUP(G2795,Spectrum.Pricing.Table!$C$7:$H$11,3,0)</f>
        <v>#N/A</v>
      </c>
      <c r="I2795" s="28" t="e">
        <f>VLOOKUP(G2795,Spectrum.Pricing.Table!$C$7:$H$11,4,0)</f>
        <v>#N/A</v>
      </c>
      <c r="J2795" s="26">
        <v>70</v>
      </c>
      <c r="K2795" s="24" t="e">
        <f t="shared" si="87"/>
        <v>#N/A</v>
      </c>
    </row>
    <row r="2796" spans="1:11" x14ac:dyDescent="0.3">
      <c r="A2796" s="1">
        <v>49033</v>
      </c>
      <c r="B2796" t="s">
        <v>4639</v>
      </c>
      <c r="C2796" t="s">
        <v>4640</v>
      </c>
      <c r="D2796" s="3">
        <v>2264</v>
      </c>
      <c r="E2796" s="26">
        <v>1028.77</v>
      </c>
      <c r="F2796" s="26">
        <f t="shared" si="86"/>
        <v>2.2006862564032779</v>
      </c>
      <c r="G2796" s="21">
        <f>IF(F2796&lt;=86,Spectrum.Pricing.Table!$C$8, IF(F2796&lt;=499,Spectrum.Pricing.Table!$C$9,IF(F2796&lt;=999,Spectrum.Pricing.Table!$C$10,IF(F2796&gt;1000,Spectrum.Pricing.Table!$C$11))))</f>
        <v>0</v>
      </c>
      <c r="H2796" s="22" t="e">
        <f>VLOOKUP(G2796,Spectrum.Pricing.Table!$C$7:$H$11,3,0)</f>
        <v>#N/A</v>
      </c>
      <c r="I2796" s="28" t="e">
        <f>VLOOKUP(G2796,Spectrum.Pricing.Table!$C$7:$H$11,4,0)</f>
        <v>#N/A</v>
      </c>
      <c r="J2796" s="26">
        <v>70</v>
      </c>
      <c r="K2796" s="24" t="e">
        <f t="shared" si="87"/>
        <v>#N/A</v>
      </c>
    </row>
    <row r="2797" spans="1:11" x14ac:dyDescent="0.3">
      <c r="A2797" s="1">
        <v>49035</v>
      </c>
      <c r="B2797" t="s">
        <v>4641</v>
      </c>
      <c r="C2797" t="s">
        <v>4642</v>
      </c>
      <c r="D2797" s="3">
        <v>1029655</v>
      </c>
      <c r="E2797" s="26">
        <v>742.28</v>
      </c>
      <c r="F2797" s="26">
        <f t="shared" si="86"/>
        <v>1387.1517486662715</v>
      </c>
      <c r="G2797" s="21">
        <f>IF(F2797&lt;=86,Spectrum.Pricing.Table!$C$8, IF(F2797&lt;=499,Spectrum.Pricing.Table!$C$9,IF(F2797&lt;=999,Spectrum.Pricing.Table!$C$10,IF(F2797&gt;1000,Spectrum.Pricing.Table!$C$11))))</f>
        <v>0</v>
      </c>
      <c r="H2797" s="22" t="e">
        <f>VLOOKUP(G2797,Spectrum.Pricing.Table!$C$7:$H$11,3,0)</f>
        <v>#N/A</v>
      </c>
      <c r="I2797" s="28" t="e">
        <f>VLOOKUP(G2797,Spectrum.Pricing.Table!$C$7:$H$11,4,0)</f>
        <v>#N/A</v>
      </c>
      <c r="J2797" s="26">
        <v>70</v>
      </c>
      <c r="K2797" s="24" t="e">
        <f t="shared" si="87"/>
        <v>#N/A</v>
      </c>
    </row>
    <row r="2798" spans="1:11" x14ac:dyDescent="0.3">
      <c r="A2798" s="1">
        <v>49037</v>
      </c>
      <c r="B2798" t="s">
        <v>4643</v>
      </c>
      <c r="C2798" t="s">
        <v>603</v>
      </c>
      <c r="D2798" s="3">
        <v>14746</v>
      </c>
      <c r="E2798" s="26">
        <v>7819.99</v>
      </c>
      <c r="F2798" s="26">
        <f t="shared" si="86"/>
        <v>1.8856801607163181</v>
      </c>
      <c r="G2798" s="21">
        <f>IF(F2798&lt;=86,Spectrum.Pricing.Table!$C$8, IF(F2798&lt;=499,Spectrum.Pricing.Table!$C$9,IF(F2798&lt;=999,Spectrum.Pricing.Table!$C$10,IF(F2798&gt;1000,Spectrum.Pricing.Table!$C$11))))</f>
        <v>0</v>
      </c>
      <c r="H2798" s="22" t="e">
        <f>VLOOKUP(G2798,Spectrum.Pricing.Table!$C$7:$H$11,3,0)</f>
        <v>#N/A</v>
      </c>
      <c r="I2798" s="28" t="e">
        <f>VLOOKUP(G2798,Spectrum.Pricing.Table!$C$7:$H$11,4,0)</f>
        <v>#N/A</v>
      </c>
      <c r="J2798" s="26">
        <v>70</v>
      </c>
      <c r="K2798" s="24" t="e">
        <f t="shared" si="87"/>
        <v>#N/A</v>
      </c>
    </row>
    <row r="2799" spans="1:11" x14ac:dyDescent="0.3">
      <c r="A2799" s="1">
        <v>49039</v>
      </c>
      <c r="B2799" t="s">
        <v>4644</v>
      </c>
      <c r="C2799" t="s">
        <v>4645</v>
      </c>
      <c r="D2799" s="3">
        <v>27822</v>
      </c>
      <c r="E2799" s="26">
        <v>1590.15</v>
      </c>
      <c r="F2799" s="26">
        <f t="shared" si="86"/>
        <v>17.496462597868124</v>
      </c>
      <c r="G2799" s="21">
        <f>IF(F2799&lt;=86,Spectrum.Pricing.Table!$C$8, IF(F2799&lt;=499,Spectrum.Pricing.Table!$C$9,IF(F2799&lt;=999,Spectrum.Pricing.Table!$C$10,IF(F2799&gt;1000,Spectrum.Pricing.Table!$C$11))))</f>
        <v>0</v>
      </c>
      <c r="H2799" s="22" t="e">
        <f>VLOOKUP(G2799,Spectrum.Pricing.Table!$C$7:$H$11,3,0)</f>
        <v>#N/A</v>
      </c>
      <c r="I2799" s="28" t="e">
        <f>VLOOKUP(G2799,Spectrum.Pricing.Table!$C$7:$H$11,4,0)</f>
        <v>#N/A</v>
      </c>
      <c r="J2799" s="26">
        <v>70</v>
      </c>
      <c r="K2799" s="24" t="e">
        <f t="shared" si="87"/>
        <v>#N/A</v>
      </c>
    </row>
    <row r="2800" spans="1:11" x14ac:dyDescent="0.3">
      <c r="A2800" s="1">
        <v>49041</v>
      </c>
      <c r="B2800" t="s">
        <v>4646</v>
      </c>
      <c r="C2800" t="s">
        <v>361</v>
      </c>
      <c r="D2800" s="3">
        <v>20802</v>
      </c>
      <c r="E2800" s="26">
        <v>1910.58</v>
      </c>
      <c r="F2800" s="26">
        <f t="shared" si="86"/>
        <v>10.887793235561976</v>
      </c>
      <c r="G2800" s="21">
        <f>IF(F2800&lt;=86,Spectrum.Pricing.Table!$C$8, IF(F2800&lt;=499,Spectrum.Pricing.Table!$C$9,IF(F2800&lt;=999,Spectrum.Pricing.Table!$C$10,IF(F2800&gt;1000,Spectrum.Pricing.Table!$C$11))))</f>
        <v>0</v>
      </c>
      <c r="H2800" s="22" t="e">
        <f>VLOOKUP(G2800,Spectrum.Pricing.Table!$C$7:$H$11,3,0)</f>
        <v>#N/A</v>
      </c>
      <c r="I2800" s="28" t="e">
        <f>VLOOKUP(G2800,Spectrum.Pricing.Table!$C$7:$H$11,4,0)</f>
        <v>#N/A</v>
      </c>
      <c r="J2800" s="26">
        <v>70</v>
      </c>
      <c r="K2800" s="24" t="e">
        <f t="shared" si="87"/>
        <v>#N/A</v>
      </c>
    </row>
    <row r="2801" spans="1:11" x14ac:dyDescent="0.3">
      <c r="A2801" s="1">
        <v>49043</v>
      </c>
      <c r="B2801" t="s">
        <v>4647</v>
      </c>
      <c r="C2801" t="s">
        <v>609</v>
      </c>
      <c r="D2801" s="3">
        <v>36324</v>
      </c>
      <c r="E2801" s="26">
        <v>1871.71</v>
      </c>
      <c r="F2801" s="26">
        <f t="shared" si="86"/>
        <v>19.406852557287188</v>
      </c>
      <c r="G2801" s="21">
        <f>IF(F2801&lt;=86,Spectrum.Pricing.Table!$C$8, IF(F2801&lt;=499,Spectrum.Pricing.Table!$C$9,IF(F2801&lt;=999,Spectrum.Pricing.Table!$C$10,IF(F2801&gt;1000,Spectrum.Pricing.Table!$C$11))))</f>
        <v>0</v>
      </c>
      <c r="H2801" s="22" t="e">
        <f>VLOOKUP(G2801,Spectrum.Pricing.Table!$C$7:$H$11,3,0)</f>
        <v>#N/A</v>
      </c>
      <c r="I2801" s="28" t="e">
        <f>VLOOKUP(G2801,Spectrum.Pricing.Table!$C$7:$H$11,4,0)</f>
        <v>#N/A</v>
      </c>
      <c r="J2801" s="26">
        <v>70</v>
      </c>
      <c r="K2801" s="24" t="e">
        <f t="shared" si="87"/>
        <v>#N/A</v>
      </c>
    </row>
    <row r="2802" spans="1:11" x14ac:dyDescent="0.3">
      <c r="A2802" s="1">
        <v>49045</v>
      </c>
      <c r="B2802" t="s">
        <v>4648</v>
      </c>
      <c r="C2802" t="s">
        <v>4649</v>
      </c>
      <c r="D2802" s="3">
        <v>58218</v>
      </c>
      <c r="E2802" s="26">
        <v>6941.35</v>
      </c>
      <c r="F2802" s="26">
        <f t="shared" si="86"/>
        <v>8.3871293048182274</v>
      </c>
      <c r="G2802" s="21">
        <f>IF(F2802&lt;=86,Spectrum.Pricing.Table!$C$8, IF(F2802&lt;=499,Spectrum.Pricing.Table!$C$9,IF(F2802&lt;=999,Spectrum.Pricing.Table!$C$10,IF(F2802&gt;1000,Spectrum.Pricing.Table!$C$11))))</f>
        <v>0</v>
      </c>
      <c r="H2802" s="22" t="e">
        <f>VLOOKUP(G2802,Spectrum.Pricing.Table!$C$7:$H$11,3,0)</f>
        <v>#N/A</v>
      </c>
      <c r="I2802" s="28" t="e">
        <f>VLOOKUP(G2802,Spectrum.Pricing.Table!$C$7:$H$11,4,0)</f>
        <v>#N/A</v>
      </c>
      <c r="J2802" s="26">
        <v>70</v>
      </c>
      <c r="K2802" s="24" t="e">
        <f t="shared" si="87"/>
        <v>#N/A</v>
      </c>
    </row>
    <row r="2803" spans="1:11" x14ac:dyDescent="0.3">
      <c r="A2803" s="1">
        <v>49047</v>
      </c>
      <c r="B2803" t="s">
        <v>4650</v>
      </c>
      <c r="C2803" t="s">
        <v>4651</v>
      </c>
      <c r="D2803" s="3">
        <v>32588</v>
      </c>
      <c r="E2803" s="26">
        <v>4479.6899999999996</v>
      </c>
      <c r="F2803" s="26">
        <f t="shared" si="86"/>
        <v>7.2746105199243702</v>
      </c>
      <c r="G2803" s="21">
        <f>IF(F2803&lt;=86,Spectrum.Pricing.Table!$C$8, IF(F2803&lt;=499,Spectrum.Pricing.Table!$C$9,IF(F2803&lt;=999,Spectrum.Pricing.Table!$C$10,IF(F2803&gt;1000,Spectrum.Pricing.Table!$C$11))))</f>
        <v>0</v>
      </c>
      <c r="H2803" s="22" t="e">
        <f>VLOOKUP(G2803,Spectrum.Pricing.Table!$C$7:$H$11,3,0)</f>
        <v>#N/A</v>
      </c>
      <c r="I2803" s="28" t="e">
        <f>VLOOKUP(G2803,Spectrum.Pricing.Table!$C$7:$H$11,4,0)</f>
        <v>#N/A</v>
      </c>
      <c r="J2803" s="26">
        <v>70</v>
      </c>
      <c r="K2803" s="24" t="e">
        <f t="shared" si="87"/>
        <v>#N/A</v>
      </c>
    </row>
    <row r="2804" spans="1:11" x14ac:dyDescent="0.3">
      <c r="A2804" s="1">
        <v>49049</v>
      </c>
      <c r="B2804" t="s">
        <v>4652</v>
      </c>
      <c r="C2804" t="s">
        <v>4653</v>
      </c>
      <c r="D2804" s="3">
        <v>516564</v>
      </c>
      <c r="E2804" s="26">
        <v>2003.45</v>
      </c>
      <c r="F2804" s="26">
        <f t="shared" si="86"/>
        <v>257.83723077690985</v>
      </c>
      <c r="G2804" s="21">
        <f>IF(F2804&lt;=86,Spectrum.Pricing.Table!$C$8, IF(F2804&lt;=499,Spectrum.Pricing.Table!$C$9,IF(F2804&lt;=999,Spectrum.Pricing.Table!$C$10,IF(F2804&gt;1000,Spectrum.Pricing.Table!$C$11))))</f>
        <v>0</v>
      </c>
      <c r="H2804" s="22" t="e">
        <f>VLOOKUP(G2804,Spectrum.Pricing.Table!$C$7:$H$11,3,0)</f>
        <v>#N/A</v>
      </c>
      <c r="I2804" s="28" t="e">
        <f>VLOOKUP(G2804,Spectrum.Pricing.Table!$C$7:$H$11,4,0)</f>
        <v>#N/A</v>
      </c>
      <c r="J2804" s="26">
        <v>70</v>
      </c>
      <c r="K2804" s="24" t="e">
        <f t="shared" si="87"/>
        <v>#N/A</v>
      </c>
    </row>
    <row r="2805" spans="1:11" x14ac:dyDescent="0.3">
      <c r="A2805" s="1">
        <v>49051</v>
      </c>
      <c r="B2805" t="s">
        <v>4654</v>
      </c>
      <c r="C2805" t="s">
        <v>4655</v>
      </c>
      <c r="D2805" s="3">
        <v>23530</v>
      </c>
      <c r="E2805" s="26">
        <v>1175.5</v>
      </c>
      <c r="F2805" s="26">
        <f t="shared" si="86"/>
        <v>20.017014036580179</v>
      </c>
      <c r="G2805" s="21">
        <f>IF(F2805&lt;=86,Spectrum.Pricing.Table!$C$8, IF(F2805&lt;=499,Spectrum.Pricing.Table!$C$9,IF(F2805&lt;=999,Spectrum.Pricing.Table!$C$10,IF(F2805&gt;1000,Spectrum.Pricing.Table!$C$11))))</f>
        <v>0</v>
      </c>
      <c r="H2805" s="22" t="e">
        <f>VLOOKUP(G2805,Spectrum.Pricing.Table!$C$7:$H$11,3,0)</f>
        <v>#N/A</v>
      </c>
      <c r="I2805" s="28" t="e">
        <f>VLOOKUP(G2805,Spectrum.Pricing.Table!$C$7:$H$11,4,0)</f>
        <v>#N/A</v>
      </c>
      <c r="J2805" s="26">
        <v>70</v>
      </c>
      <c r="K2805" s="24" t="e">
        <f t="shared" si="87"/>
        <v>#N/A</v>
      </c>
    </row>
    <row r="2806" spans="1:11" x14ac:dyDescent="0.3">
      <c r="A2806" s="1">
        <v>49053</v>
      </c>
      <c r="B2806" t="s">
        <v>4656</v>
      </c>
      <c r="C2806" t="s">
        <v>142</v>
      </c>
      <c r="D2806" s="3">
        <v>138115</v>
      </c>
      <c r="E2806" s="26">
        <v>2426.36</v>
      </c>
      <c r="F2806" s="26">
        <f t="shared" si="86"/>
        <v>56.922715508003755</v>
      </c>
      <c r="G2806" s="21">
        <f>IF(F2806&lt;=86,Spectrum.Pricing.Table!$C$8, IF(F2806&lt;=499,Spectrum.Pricing.Table!$C$9,IF(F2806&lt;=999,Spectrum.Pricing.Table!$C$10,IF(F2806&gt;1000,Spectrum.Pricing.Table!$C$11))))</f>
        <v>0</v>
      </c>
      <c r="H2806" s="22" t="e">
        <f>VLOOKUP(G2806,Spectrum.Pricing.Table!$C$7:$H$11,3,0)</f>
        <v>#N/A</v>
      </c>
      <c r="I2806" s="28" t="e">
        <f>VLOOKUP(G2806,Spectrum.Pricing.Table!$C$7:$H$11,4,0)</f>
        <v>#N/A</v>
      </c>
      <c r="J2806" s="26">
        <v>70</v>
      </c>
      <c r="K2806" s="24" t="e">
        <f t="shared" si="87"/>
        <v>#N/A</v>
      </c>
    </row>
    <row r="2807" spans="1:11" x14ac:dyDescent="0.3">
      <c r="A2807" s="1">
        <v>49055</v>
      </c>
      <c r="B2807" t="s">
        <v>4657</v>
      </c>
      <c r="C2807" t="s">
        <v>1028</v>
      </c>
      <c r="D2807" s="3">
        <v>2778</v>
      </c>
      <c r="E2807" s="26">
        <v>2460.6799999999998</v>
      </c>
      <c r="F2807" s="26">
        <f t="shared" si="86"/>
        <v>1.1289562234829398</v>
      </c>
      <c r="G2807" s="21">
        <f>IF(F2807&lt;=86,Spectrum.Pricing.Table!$C$8, IF(F2807&lt;=499,Spectrum.Pricing.Table!$C$9,IF(F2807&lt;=999,Spectrum.Pricing.Table!$C$10,IF(F2807&gt;1000,Spectrum.Pricing.Table!$C$11))))</f>
        <v>0</v>
      </c>
      <c r="H2807" s="22" t="e">
        <f>VLOOKUP(G2807,Spectrum.Pricing.Table!$C$7:$H$11,3,0)</f>
        <v>#N/A</v>
      </c>
      <c r="I2807" s="28" t="e">
        <f>VLOOKUP(G2807,Spectrum.Pricing.Table!$C$7:$H$11,4,0)</f>
        <v>#N/A</v>
      </c>
      <c r="J2807" s="26">
        <v>70</v>
      </c>
      <c r="K2807" s="24" t="e">
        <f t="shared" si="87"/>
        <v>#N/A</v>
      </c>
    </row>
    <row r="2808" spans="1:11" x14ac:dyDescent="0.3">
      <c r="A2808" s="1">
        <v>49057</v>
      </c>
      <c r="B2808" t="s">
        <v>4658</v>
      </c>
      <c r="C2808" t="s">
        <v>4659</v>
      </c>
      <c r="D2808" s="3">
        <v>231236</v>
      </c>
      <c r="E2808" s="26">
        <v>576.08000000000004</v>
      </c>
      <c r="F2808" s="26">
        <f t="shared" si="86"/>
        <v>401.39563949451463</v>
      </c>
      <c r="G2808" s="21">
        <f>IF(F2808&lt;=86,Spectrum.Pricing.Table!$C$8, IF(F2808&lt;=499,Spectrum.Pricing.Table!$C$9,IF(F2808&lt;=999,Spectrum.Pricing.Table!$C$10,IF(F2808&gt;1000,Spectrum.Pricing.Table!$C$11))))</f>
        <v>0</v>
      </c>
      <c r="H2808" s="22" t="e">
        <f>VLOOKUP(G2808,Spectrum.Pricing.Table!$C$7:$H$11,3,0)</f>
        <v>#N/A</v>
      </c>
      <c r="I2808" s="28" t="e">
        <f>VLOOKUP(G2808,Spectrum.Pricing.Table!$C$7:$H$11,4,0)</f>
        <v>#N/A</v>
      </c>
      <c r="J2808" s="26">
        <v>70</v>
      </c>
      <c r="K2808" s="24" t="e">
        <f t="shared" si="87"/>
        <v>#N/A</v>
      </c>
    </row>
    <row r="2809" spans="1:11" x14ac:dyDescent="0.3">
      <c r="A2809" s="1">
        <v>50001</v>
      </c>
      <c r="B2809" t="s">
        <v>4662</v>
      </c>
      <c r="C2809" t="s">
        <v>4663</v>
      </c>
      <c r="D2809" s="3">
        <v>36821</v>
      </c>
      <c r="E2809" s="26">
        <v>766.33</v>
      </c>
      <c r="F2809" s="26">
        <f t="shared" si="86"/>
        <v>48.0484908590294</v>
      </c>
      <c r="G2809" s="21">
        <f>IF(F2809&lt;=86,Spectrum.Pricing.Table!$C$8, IF(F2809&lt;=499,Spectrum.Pricing.Table!$C$9,IF(F2809&lt;=999,Spectrum.Pricing.Table!$C$10,IF(F2809&gt;1000,Spectrum.Pricing.Table!$C$11))))</f>
        <v>0</v>
      </c>
      <c r="H2809" s="22" t="e">
        <f>VLOOKUP(G2809,Spectrum.Pricing.Table!$C$7:$H$11,3,0)</f>
        <v>#N/A</v>
      </c>
      <c r="I2809" s="28" t="e">
        <f>VLOOKUP(G2809,Spectrum.Pricing.Table!$C$7:$H$11,4,0)</f>
        <v>#N/A</v>
      </c>
      <c r="J2809" s="26">
        <v>70</v>
      </c>
      <c r="K2809" s="24" t="e">
        <f t="shared" si="87"/>
        <v>#N/A</v>
      </c>
    </row>
    <row r="2810" spans="1:11" x14ac:dyDescent="0.3">
      <c r="A2810" s="1">
        <v>50003</v>
      </c>
      <c r="B2810" t="s">
        <v>4664</v>
      </c>
      <c r="C2810" t="s">
        <v>4665</v>
      </c>
      <c r="D2810" s="3">
        <v>37125</v>
      </c>
      <c r="E2810" s="26">
        <v>674.98</v>
      </c>
      <c r="F2810" s="26">
        <f t="shared" si="86"/>
        <v>55.001629677916384</v>
      </c>
      <c r="G2810" s="21">
        <f>IF(F2810&lt;=86,Spectrum.Pricing.Table!$C$8, IF(F2810&lt;=499,Spectrum.Pricing.Table!$C$9,IF(F2810&lt;=999,Spectrum.Pricing.Table!$C$10,IF(F2810&gt;1000,Spectrum.Pricing.Table!$C$11))))</f>
        <v>0</v>
      </c>
      <c r="H2810" s="22" t="e">
        <f>VLOOKUP(G2810,Spectrum.Pricing.Table!$C$7:$H$11,3,0)</f>
        <v>#N/A</v>
      </c>
      <c r="I2810" s="28" t="e">
        <f>VLOOKUP(G2810,Spectrum.Pricing.Table!$C$7:$H$11,4,0)</f>
        <v>#N/A</v>
      </c>
      <c r="J2810" s="26">
        <v>70</v>
      </c>
      <c r="K2810" s="24" t="e">
        <f t="shared" si="87"/>
        <v>#N/A</v>
      </c>
    </row>
    <row r="2811" spans="1:11" x14ac:dyDescent="0.3">
      <c r="A2811" s="1">
        <v>50005</v>
      </c>
      <c r="B2811" t="s">
        <v>4666</v>
      </c>
      <c r="C2811" t="s">
        <v>4667</v>
      </c>
      <c r="D2811" s="3">
        <v>31227</v>
      </c>
      <c r="E2811" s="26">
        <v>648.86</v>
      </c>
      <c r="F2811" s="26">
        <f t="shared" si="86"/>
        <v>48.125943963258635</v>
      </c>
      <c r="G2811" s="21">
        <f>IF(F2811&lt;=86,Spectrum.Pricing.Table!$C$8, IF(F2811&lt;=499,Spectrum.Pricing.Table!$C$9,IF(F2811&lt;=999,Spectrum.Pricing.Table!$C$10,IF(F2811&gt;1000,Spectrum.Pricing.Table!$C$11))))</f>
        <v>0</v>
      </c>
      <c r="H2811" s="22" t="e">
        <f>VLOOKUP(G2811,Spectrum.Pricing.Table!$C$7:$H$11,3,0)</f>
        <v>#N/A</v>
      </c>
      <c r="I2811" s="28" t="e">
        <f>VLOOKUP(G2811,Spectrum.Pricing.Table!$C$7:$H$11,4,0)</f>
        <v>#N/A</v>
      </c>
      <c r="J2811" s="26">
        <v>70</v>
      </c>
      <c r="K2811" s="24" t="e">
        <f t="shared" si="87"/>
        <v>#N/A</v>
      </c>
    </row>
    <row r="2812" spans="1:11" x14ac:dyDescent="0.3">
      <c r="A2812" s="1">
        <v>50007</v>
      </c>
      <c r="B2812" t="s">
        <v>4668</v>
      </c>
      <c r="C2812" t="s">
        <v>4669</v>
      </c>
      <c r="D2812" s="3">
        <v>156545</v>
      </c>
      <c r="E2812" s="26">
        <v>536.58000000000004</v>
      </c>
      <c r="F2812" s="26">
        <f t="shared" si="86"/>
        <v>291.74587200417454</v>
      </c>
      <c r="G2812" s="21">
        <f>IF(F2812&lt;=86,Spectrum.Pricing.Table!$C$8, IF(F2812&lt;=499,Spectrum.Pricing.Table!$C$9,IF(F2812&lt;=999,Spectrum.Pricing.Table!$C$10,IF(F2812&gt;1000,Spectrum.Pricing.Table!$C$11))))</f>
        <v>0</v>
      </c>
      <c r="H2812" s="22" t="e">
        <f>VLOOKUP(G2812,Spectrum.Pricing.Table!$C$7:$H$11,3,0)</f>
        <v>#N/A</v>
      </c>
      <c r="I2812" s="28" t="e">
        <f>VLOOKUP(G2812,Spectrum.Pricing.Table!$C$7:$H$11,4,0)</f>
        <v>#N/A</v>
      </c>
      <c r="J2812" s="26">
        <v>70</v>
      </c>
      <c r="K2812" s="24" t="e">
        <f t="shared" si="87"/>
        <v>#N/A</v>
      </c>
    </row>
    <row r="2813" spans="1:11" x14ac:dyDescent="0.3">
      <c r="A2813" s="1">
        <v>50009</v>
      </c>
      <c r="B2813" t="s">
        <v>4670</v>
      </c>
      <c r="C2813" t="s">
        <v>2143</v>
      </c>
      <c r="D2813" s="3">
        <v>6306</v>
      </c>
      <c r="E2813" s="26">
        <v>663.6</v>
      </c>
      <c r="F2813" s="26">
        <f t="shared" si="86"/>
        <v>9.5027124773960221</v>
      </c>
      <c r="G2813" s="21">
        <f>IF(F2813&lt;=86,Spectrum.Pricing.Table!$C$8, IF(F2813&lt;=499,Spectrum.Pricing.Table!$C$9,IF(F2813&lt;=999,Spectrum.Pricing.Table!$C$10,IF(F2813&gt;1000,Spectrum.Pricing.Table!$C$11))))</f>
        <v>0</v>
      </c>
      <c r="H2813" s="22" t="e">
        <f>VLOOKUP(G2813,Spectrum.Pricing.Table!$C$7:$H$11,3,0)</f>
        <v>#N/A</v>
      </c>
      <c r="I2813" s="28" t="e">
        <f>VLOOKUP(G2813,Spectrum.Pricing.Table!$C$7:$H$11,4,0)</f>
        <v>#N/A</v>
      </c>
      <c r="J2813" s="26">
        <v>70</v>
      </c>
      <c r="K2813" s="24" t="e">
        <f t="shared" si="87"/>
        <v>#N/A</v>
      </c>
    </row>
    <row r="2814" spans="1:11" x14ac:dyDescent="0.3">
      <c r="A2814" s="1">
        <v>50011</v>
      </c>
      <c r="B2814" t="s">
        <v>4671</v>
      </c>
      <c r="C2814" t="s">
        <v>69</v>
      </c>
      <c r="D2814" s="3">
        <v>47746</v>
      </c>
      <c r="E2814" s="26">
        <v>633.71</v>
      </c>
      <c r="F2814" s="26">
        <f t="shared" si="86"/>
        <v>75.343611431096235</v>
      </c>
      <c r="G2814" s="21">
        <f>IF(F2814&lt;=86,Spectrum.Pricing.Table!$C$8, IF(F2814&lt;=499,Spectrum.Pricing.Table!$C$9,IF(F2814&lt;=999,Spectrum.Pricing.Table!$C$10,IF(F2814&gt;1000,Spectrum.Pricing.Table!$C$11))))</f>
        <v>0</v>
      </c>
      <c r="H2814" s="22" t="e">
        <f>VLOOKUP(G2814,Spectrum.Pricing.Table!$C$7:$H$11,3,0)</f>
        <v>#N/A</v>
      </c>
      <c r="I2814" s="28" t="e">
        <f>VLOOKUP(G2814,Spectrum.Pricing.Table!$C$7:$H$11,4,0)</f>
        <v>#N/A</v>
      </c>
      <c r="J2814" s="26">
        <v>70</v>
      </c>
      <c r="K2814" s="24" t="e">
        <f t="shared" si="87"/>
        <v>#N/A</v>
      </c>
    </row>
    <row r="2815" spans="1:11" x14ac:dyDescent="0.3">
      <c r="A2815" s="1">
        <v>50013</v>
      </c>
      <c r="B2815" t="s">
        <v>4672</v>
      </c>
      <c r="C2815" t="s">
        <v>4673</v>
      </c>
      <c r="D2815" s="3">
        <v>6970</v>
      </c>
      <c r="E2815" s="26">
        <v>81.81</v>
      </c>
      <c r="F2815" s="26">
        <f t="shared" si="86"/>
        <v>85.197408629751862</v>
      </c>
      <c r="G2815" s="21">
        <f>IF(F2815&lt;=86,Spectrum.Pricing.Table!$C$8, IF(F2815&lt;=499,Spectrum.Pricing.Table!$C$9,IF(F2815&lt;=999,Spectrum.Pricing.Table!$C$10,IF(F2815&gt;1000,Spectrum.Pricing.Table!$C$11))))</f>
        <v>0</v>
      </c>
      <c r="H2815" s="22" t="e">
        <f>VLOOKUP(G2815,Spectrum.Pricing.Table!$C$7:$H$11,3,0)</f>
        <v>#N/A</v>
      </c>
      <c r="I2815" s="28" t="e">
        <f>VLOOKUP(G2815,Spectrum.Pricing.Table!$C$7:$H$11,4,0)</f>
        <v>#N/A</v>
      </c>
      <c r="J2815" s="26">
        <v>70</v>
      </c>
      <c r="K2815" s="24" t="e">
        <f t="shared" si="87"/>
        <v>#N/A</v>
      </c>
    </row>
    <row r="2816" spans="1:11" x14ac:dyDescent="0.3">
      <c r="A2816" s="1">
        <v>50015</v>
      </c>
      <c r="B2816" t="s">
        <v>4674</v>
      </c>
      <c r="C2816" t="s">
        <v>4675</v>
      </c>
      <c r="D2816" s="3">
        <v>24475</v>
      </c>
      <c r="E2816" s="26">
        <v>458.8</v>
      </c>
      <c r="F2816" s="26">
        <f t="shared" si="86"/>
        <v>53.34568439407149</v>
      </c>
      <c r="G2816" s="21">
        <f>IF(F2816&lt;=86,Spectrum.Pricing.Table!$C$8, IF(F2816&lt;=499,Spectrum.Pricing.Table!$C$9,IF(F2816&lt;=999,Spectrum.Pricing.Table!$C$10,IF(F2816&gt;1000,Spectrum.Pricing.Table!$C$11))))</f>
        <v>0</v>
      </c>
      <c r="H2816" s="22" t="e">
        <f>VLOOKUP(G2816,Spectrum.Pricing.Table!$C$7:$H$11,3,0)</f>
        <v>#N/A</v>
      </c>
      <c r="I2816" s="28" t="e">
        <f>VLOOKUP(G2816,Spectrum.Pricing.Table!$C$7:$H$11,4,0)</f>
        <v>#N/A</v>
      </c>
      <c r="J2816" s="26">
        <v>70</v>
      </c>
      <c r="K2816" s="24" t="e">
        <f t="shared" si="87"/>
        <v>#N/A</v>
      </c>
    </row>
    <row r="2817" spans="1:11" x14ac:dyDescent="0.3">
      <c r="A2817" s="1">
        <v>50017</v>
      </c>
      <c r="B2817" t="s">
        <v>4676</v>
      </c>
      <c r="C2817" t="s">
        <v>437</v>
      </c>
      <c r="D2817" s="3">
        <v>28936</v>
      </c>
      <c r="E2817" s="26">
        <v>687.03</v>
      </c>
      <c r="F2817" s="26">
        <f t="shared" si="86"/>
        <v>42.117520341178697</v>
      </c>
      <c r="G2817" s="21">
        <f>IF(F2817&lt;=86,Spectrum.Pricing.Table!$C$8, IF(F2817&lt;=499,Spectrum.Pricing.Table!$C$9,IF(F2817&lt;=999,Spectrum.Pricing.Table!$C$10,IF(F2817&gt;1000,Spectrum.Pricing.Table!$C$11))))</f>
        <v>0</v>
      </c>
      <c r="H2817" s="22" t="e">
        <f>VLOOKUP(G2817,Spectrum.Pricing.Table!$C$7:$H$11,3,0)</f>
        <v>#N/A</v>
      </c>
      <c r="I2817" s="28" t="e">
        <f>VLOOKUP(G2817,Spectrum.Pricing.Table!$C$7:$H$11,4,0)</f>
        <v>#N/A</v>
      </c>
      <c r="J2817" s="26">
        <v>70</v>
      </c>
      <c r="K2817" s="24" t="e">
        <f t="shared" si="87"/>
        <v>#N/A</v>
      </c>
    </row>
    <row r="2818" spans="1:11" x14ac:dyDescent="0.3">
      <c r="A2818" s="1">
        <v>50019</v>
      </c>
      <c r="B2818" t="s">
        <v>4677</v>
      </c>
      <c r="C2818" t="s">
        <v>3170</v>
      </c>
      <c r="D2818" s="3">
        <v>27231</v>
      </c>
      <c r="E2818" s="26">
        <v>693.27</v>
      </c>
      <c r="F2818" s="26">
        <f t="shared" ref="F2818:F2881" si="88">D2818/E2818</f>
        <v>39.279068761088752</v>
      </c>
      <c r="G2818" s="21">
        <f>IF(F2818&lt;=86,Spectrum.Pricing.Table!$C$8, IF(F2818&lt;=499,Spectrum.Pricing.Table!$C$9,IF(F2818&lt;=999,Spectrum.Pricing.Table!$C$10,IF(F2818&gt;1000,Spectrum.Pricing.Table!$C$11))))</f>
        <v>0</v>
      </c>
      <c r="H2818" s="22" t="e">
        <f>VLOOKUP(G2818,Spectrum.Pricing.Table!$C$7:$H$11,3,0)</f>
        <v>#N/A</v>
      </c>
      <c r="I2818" s="28" t="e">
        <f>VLOOKUP(G2818,Spectrum.Pricing.Table!$C$7:$H$11,4,0)</f>
        <v>#N/A</v>
      </c>
      <c r="J2818" s="26">
        <v>70</v>
      </c>
      <c r="K2818" s="24" t="e">
        <f t="shared" ref="K2818:K2881" si="89">D2818*I2818*J2818</f>
        <v>#N/A</v>
      </c>
    </row>
    <row r="2819" spans="1:11" x14ac:dyDescent="0.3">
      <c r="A2819" s="1">
        <v>50021</v>
      </c>
      <c r="B2819" t="s">
        <v>4678</v>
      </c>
      <c r="C2819" t="s">
        <v>4679</v>
      </c>
      <c r="D2819" s="3">
        <v>61642</v>
      </c>
      <c r="E2819" s="26">
        <v>929.82</v>
      </c>
      <c r="F2819" s="26">
        <f t="shared" si="88"/>
        <v>66.294551633649519</v>
      </c>
      <c r="G2819" s="21">
        <f>IF(F2819&lt;=86,Spectrum.Pricing.Table!$C$8, IF(F2819&lt;=499,Spectrum.Pricing.Table!$C$9,IF(F2819&lt;=999,Spectrum.Pricing.Table!$C$10,IF(F2819&gt;1000,Spectrum.Pricing.Table!$C$11))))</f>
        <v>0</v>
      </c>
      <c r="H2819" s="22" t="e">
        <f>VLOOKUP(G2819,Spectrum.Pricing.Table!$C$7:$H$11,3,0)</f>
        <v>#N/A</v>
      </c>
      <c r="I2819" s="28" t="e">
        <f>VLOOKUP(G2819,Spectrum.Pricing.Table!$C$7:$H$11,4,0)</f>
        <v>#N/A</v>
      </c>
      <c r="J2819" s="26">
        <v>70</v>
      </c>
      <c r="K2819" s="24" t="e">
        <f t="shared" si="89"/>
        <v>#N/A</v>
      </c>
    </row>
    <row r="2820" spans="1:11" x14ac:dyDescent="0.3">
      <c r="A2820" s="1">
        <v>50023</v>
      </c>
      <c r="B2820" t="s">
        <v>4680</v>
      </c>
      <c r="C2820" t="s">
        <v>142</v>
      </c>
      <c r="D2820" s="3">
        <v>59534</v>
      </c>
      <c r="E2820" s="26">
        <v>687.23</v>
      </c>
      <c r="F2820" s="26">
        <f t="shared" si="88"/>
        <v>86.628930634576491</v>
      </c>
      <c r="G2820" s="21">
        <f>IF(F2820&lt;=86,Spectrum.Pricing.Table!$C$8, IF(F2820&lt;=499,Spectrum.Pricing.Table!$C$9,IF(F2820&lt;=999,Spectrum.Pricing.Table!$C$10,IF(F2820&gt;1000,Spectrum.Pricing.Table!$C$11))))</f>
        <v>0</v>
      </c>
      <c r="H2820" s="22" t="e">
        <f>VLOOKUP(G2820,Spectrum.Pricing.Table!$C$7:$H$11,3,0)</f>
        <v>#N/A</v>
      </c>
      <c r="I2820" s="28" t="e">
        <f>VLOOKUP(G2820,Spectrum.Pricing.Table!$C$7:$H$11,4,0)</f>
        <v>#N/A</v>
      </c>
      <c r="J2820" s="26">
        <v>70</v>
      </c>
      <c r="K2820" s="24" t="e">
        <f t="shared" si="89"/>
        <v>#N/A</v>
      </c>
    </row>
    <row r="2821" spans="1:11" x14ac:dyDescent="0.3">
      <c r="A2821" s="1">
        <v>50025</v>
      </c>
      <c r="B2821" t="s">
        <v>4681</v>
      </c>
      <c r="C2821" t="s">
        <v>633</v>
      </c>
      <c r="D2821" s="3">
        <v>44513</v>
      </c>
      <c r="E2821" s="26">
        <v>785.31</v>
      </c>
      <c r="F2821" s="26">
        <f t="shared" si="88"/>
        <v>56.682074594746027</v>
      </c>
      <c r="G2821" s="21">
        <f>IF(F2821&lt;=86,Spectrum.Pricing.Table!$C$8, IF(F2821&lt;=499,Spectrum.Pricing.Table!$C$9,IF(F2821&lt;=999,Spectrum.Pricing.Table!$C$10,IF(F2821&gt;1000,Spectrum.Pricing.Table!$C$11))))</f>
        <v>0</v>
      </c>
      <c r="H2821" s="22" t="e">
        <f>VLOOKUP(G2821,Spectrum.Pricing.Table!$C$7:$H$11,3,0)</f>
        <v>#N/A</v>
      </c>
      <c r="I2821" s="28" t="e">
        <f>VLOOKUP(G2821,Spectrum.Pricing.Table!$C$7:$H$11,4,0)</f>
        <v>#N/A</v>
      </c>
      <c r="J2821" s="26">
        <v>70</v>
      </c>
      <c r="K2821" s="24" t="e">
        <f t="shared" si="89"/>
        <v>#N/A</v>
      </c>
    </row>
    <row r="2822" spans="1:11" x14ac:dyDescent="0.3">
      <c r="A2822" s="1">
        <v>50027</v>
      </c>
      <c r="B2822" t="s">
        <v>4682</v>
      </c>
      <c r="C2822" t="s">
        <v>4683</v>
      </c>
      <c r="D2822" s="3">
        <v>56670</v>
      </c>
      <c r="E2822" s="26">
        <v>969.34</v>
      </c>
      <c r="F2822" s="26">
        <f t="shared" si="88"/>
        <v>58.462458992716691</v>
      </c>
      <c r="G2822" s="21">
        <f>IF(F2822&lt;=86,Spectrum.Pricing.Table!$C$8, IF(F2822&lt;=499,Spectrum.Pricing.Table!$C$9,IF(F2822&lt;=999,Spectrum.Pricing.Table!$C$10,IF(F2822&gt;1000,Spectrum.Pricing.Table!$C$11))))</f>
        <v>0</v>
      </c>
      <c r="H2822" s="22" t="e">
        <f>VLOOKUP(G2822,Spectrum.Pricing.Table!$C$7:$H$11,3,0)</f>
        <v>#N/A</v>
      </c>
      <c r="I2822" s="28" t="e">
        <f>VLOOKUP(G2822,Spectrum.Pricing.Table!$C$7:$H$11,4,0)</f>
        <v>#N/A</v>
      </c>
      <c r="J2822" s="26">
        <v>70</v>
      </c>
      <c r="K2822" s="24" t="e">
        <f t="shared" si="89"/>
        <v>#N/A</v>
      </c>
    </row>
    <row r="2823" spans="1:11" x14ac:dyDescent="0.3">
      <c r="A2823" s="1">
        <v>51001</v>
      </c>
      <c r="B2823" t="s">
        <v>4686</v>
      </c>
      <c r="C2823" t="s">
        <v>4687</v>
      </c>
      <c r="D2823" s="3">
        <v>33164</v>
      </c>
      <c r="E2823" s="26">
        <v>449.5</v>
      </c>
      <c r="F2823" s="26">
        <f t="shared" si="88"/>
        <v>73.779755283648498</v>
      </c>
      <c r="G2823" s="21">
        <f>IF(F2823&lt;=86,Spectrum.Pricing.Table!$C$8, IF(F2823&lt;=499,Spectrum.Pricing.Table!$C$9,IF(F2823&lt;=999,Spectrum.Pricing.Table!$C$10,IF(F2823&gt;1000,Spectrum.Pricing.Table!$C$11))))</f>
        <v>0</v>
      </c>
      <c r="H2823" s="22" t="e">
        <f>VLOOKUP(G2823,Spectrum.Pricing.Table!$C$7:$H$11,3,0)</f>
        <v>#N/A</v>
      </c>
      <c r="I2823" s="28" t="e">
        <f>VLOOKUP(G2823,Spectrum.Pricing.Table!$C$7:$H$11,4,0)</f>
        <v>#N/A</v>
      </c>
      <c r="J2823" s="26">
        <v>70</v>
      </c>
      <c r="K2823" s="24" t="e">
        <f t="shared" si="89"/>
        <v>#N/A</v>
      </c>
    </row>
    <row r="2824" spans="1:11" x14ac:dyDescent="0.3">
      <c r="A2824" s="1">
        <v>51003</v>
      </c>
      <c r="B2824" t="s">
        <v>4688</v>
      </c>
      <c r="C2824" t="s">
        <v>4689</v>
      </c>
      <c r="D2824" s="3">
        <v>98970</v>
      </c>
      <c r="E2824" s="26">
        <v>720.7</v>
      </c>
      <c r="F2824" s="26">
        <f t="shared" si="88"/>
        <v>137.32482308866378</v>
      </c>
      <c r="G2824" s="21">
        <f>IF(F2824&lt;=86,Spectrum.Pricing.Table!$C$8, IF(F2824&lt;=499,Spectrum.Pricing.Table!$C$9,IF(F2824&lt;=999,Spectrum.Pricing.Table!$C$10,IF(F2824&gt;1000,Spectrum.Pricing.Table!$C$11))))</f>
        <v>0</v>
      </c>
      <c r="H2824" s="22" t="e">
        <f>VLOOKUP(G2824,Spectrum.Pricing.Table!$C$7:$H$11,3,0)</f>
        <v>#N/A</v>
      </c>
      <c r="I2824" s="28" t="e">
        <f>VLOOKUP(G2824,Spectrum.Pricing.Table!$C$7:$H$11,4,0)</f>
        <v>#N/A</v>
      </c>
      <c r="J2824" s="26">
        <v>70</v>
      </c>
      <c r="K2824" s="24" t="e">
        <f t="shared" si="89"/>
        <v>#N/A</v>
      </c>
    </row>
    <row r="2825" spans="1:11" x14ac:dyDescent="0.3">
      <c r="A2825" s="1">
        <v>51510</v>
      </c>
      <c r="B2825" t="s">
        <v>4829</v>
      </c>
      <c r="C2825" t="s">
        <v>4830</v>
      </c>
      <c r="D2825" s="3">
        <v>139966</v>
      </c>
      <c r="E2825" s="26">
        <v>15.03</v>
      </c>
      <c r="F2825" s="26">
        <f t="shared" si="88"/>
        <v>9312.4417831004666</v>
      </c>
      <c r="G2825" s="21">
        <f>IF(F2825&lt;=86,Spectrum.Pricing.Table!$C$8, IF(F2825&lt;=499,Spectrum.Pricing.Table!$C$9,IF(F2825&lt;=999,Spectrum.Pricing.Table!$C$10,IF(F2825&gt;1000,Spectrum.Pricing.Table!$C$11))))</f>
        <v>0</v>
      </c>
      <c r="H2825" s="22" t="e">
        <f>VLOOKUP(G2825,Spectrum.Pricing.Table!$C$7:$H$11,3,0)</f>
        <v>#N/A</v>
      </c>
      <c r="I2825" s="28" t="e">
        <f>VLOOKUP(G2825,Spectrum.Pricing.Table!$C$7:$H$11,4,0)</f>
        <v>#N/A</v>
      </c>
      <c r="J2825" s="26">
        <v>70</v>
      </c>
      <c r="K2825" s="24" t="e">
        <f t="shared" si="89"/>
        <v>#N/A</v>
      </c>
    </row>
    <row r="2826" spans="1:11" x14ac:dyDescent="0.3">
      <c r="A2826" s="1">
        <v>51005</v>
      </c>
      <c r="B2826" t="s">
        <v>4691</v>
      </c>
      <c r="C2826" t="s">
        <v>3217</v>
      </c>
      <c r="D2826" s="3">
        <v>16250</v>
      </c>
      <c r="E2826" s="26">
        <v>445.46</v>
      </c>
      <c r="F2826" s="26">
        <f t="shared" si="88"/>
        <v>36.479145153324652</v>
      </c>
      <c r="G2826" s="21">
        <f>IF(F2826&lt;=86,Spectrum.Pricing.Table!$C$8, IF(F2826&lt;=499,Spectrum.Pricing.Table!$C$9,IF(F2826&lt;=999,Spectrum.Pricing.Table!$C$10,IF(F2826&gt;1000,Spectrum.Pricing.Table!$C$11))))</f>
        <v>0</v>
      </c>
      <c r="H2826" s="22" t="e">
        <f>VLOOKUP(G2826,Spectrum.Pricing.Table!$C$7:$H$11,3,0)</f>
        <v>#N/A</v>
      </c>
      <c r="I2826" s="28" t="e">
        <f>VLOOKUP(G2826,Spectrum.Pricing.Table!$C$7:$H$11,4,0)</f>
        <v>#N/A</v>
      </c>
      <c r="J2826" s="26">
        <v>70</v>
      </c>
      <c r="K2826" s="24" t="e">
        <f t="shared" si="89"/>
        <v>#N/A</v>
      </c>
    </row>
    <row r="2827" spans="1:11" x14ac:dyDescent="0.3">
      <c r="A2827" s="1">
        <v>51007</v>
      </c>
      <c r="B2827" t="s">
        <v>4692</v>
      </c>
      <c r="C2827" t="s">
        <v>4693</v>
      </c>
      <c r="D2827" s="3">
        <v>12690</v>
      </c>
      <c r="E2827" s="26">
        <v>355.27</v>
      </c>
      <c r="F2827" s="26">
        <f t="shared" si="88"/>
        <v>35.719312072508238</v>
      </c>
      <c r="G2827" s="21">
        <f>IF(F2827&lt;=86,Spectrum.Pricing.Table!$C$8, IF(F2827&lt;=499,Spectrum.Pricing.Table!$C$9,IF(F2827&lt;=999,Spectrum.Pricing.Table!$C$10,IF(F2827&gt;1000,Spectrum.Pricing.Table!$C$11))))</f>
        <v>0</v>
      </c>
      <c r="H2827" s="22" t="e">
        <f>VLOOKUP(G2827,Spectrum.Pricing.Table!$C$7:$H$11,3,0)</f>
        <v>#N/A</v>
      </c>
      <c r="I2827" s="28" t="e">
        <f>VLOOKUP(G2827,Spectrum.Pricing.Table!$C$7:$H$11,4,0)</f>
        <v>#N/A</v>
      </c>
      <c r="J2827" s="26">
        <v>70</v>
      </c>
      <c r="K2827" s="24" t="e">
        <f t="shared" si="89"/>
        <v>#N/A</v>
      </c>
    </row>
    <row r="2828" spans="1:11" x14ac:dyDescent="0.3">
      <c r="A2828" s="1">
        <v>51009</v>
      </c>
      <c r="B2828" t="s">
        <v>4694</v>
      </c>
      <c r="C2828" t="s">
        <v>4695</v>
      </c>
      <c r="D2828" s="3">
        <v>32353</v>
      </c>
      <c r="E2828" s="26">
        <v>473.93</v>
      </c>
      <c r="F2828" s="26">
        <f t="shared" si="88"/>
        <v>68.265355643238451</v>
      </c>
      <c r="G2828" s="21">
        <f>IF(F2828&lt;=86,Spectrum.Pricing.Table!$C$8, IF(F2828&lt;=499,Spectrum.Pricing.Table!$C$9,IF(F2828&lt;=999,Spectrum.Pricing.Table!$C$10,IF(F2828&gt;1000,Spectrum.Pricing.Table!$C$11))))</f>
        <v>0</v>
      </c>
      <c r="H2828" s="22" t="e">
        <f>VLOOKUP(G2828,Spectrum.Pricing.Table!$C$7:$H$11,3,0)</f>
        <v>#N/A</v>
      </c>
      <c r="I2828" s="28" t="e">
        <f>VLOOKUP(G2828,Spectrum.Pricing.Table!$C$7:$H$11,4,0)</f>
        <v>#N/A</v>
      </c>
      <c r="J2828" s="26">
        <v>70</v>
      </c>
      <c r="K2828" s="24" t="e">
        <f t="shared" si="89"/>
        <v>#N/A</v>
      </c>
    </row>
    <row r="2829" spans="1:11" x14ac:dyDescent="0.3">
      <c r="A2829" s="1">
        <v>51011</v>
      </c>
      <c r="B2829" t="s">
        <v>4696</v>
      </c>
      <c r="C2829" t="s">
        <v>4697</v>
      </c>
      <c r="D2829" s="3">
        <v>14973</v>
      </c>
      <c r="E2829" s="26">
        <v>333.49</v>
      </c>
      <c r="F2829" s="26">
        <f t="shared" si="88"/>
        <v>44.897897987945662</v>
      </c>
      <c r="G2829" s="21">
        <f>IF(F2829&lt;=86,Spectrum.Pricing.Table!$C$8, IF(F2829&lt;=499,Spectrum.Pricing.Table!$C$9,IF(F2829&lt;=999,Spectrum.Pricing.Table!$C$10,IF(F2829&gt;1000,Spectrum.Pricing.Table!$C$11))))</f>
        <v>0</v>
      </c>
      <c r="H2829" s="22" t="e">
        <f>VLOOKUP(G2829,Spectrum.Pricing.Table!$C$7:$H$11,3,0)</f>
        <v>#N/A</v>
      </c>
      <c r="I2829" s="28" t="e">
        <f>VLOOKUP(G2829,Spectrum.Pricing.Table!$C$7:$H$11,4,0)</f>
        <v>#N/A</v>
      </c>
      <c r="J2829" s="26">
        <v>70</v>
      </c>
      <c r="K2829" s="24" t="e">
        <f t="shared" si="89"/>
        <v>#N/A</v>
      </c>
    </row>
    <row r="2830" spans="1:11" x14ac:dyDescent="0.3">
      <c r="A2830" s="1">
        <v>51013</v>
      </c>
      <c r="B2830" t="s">
        <v>4698</v>
      </c>
      <c r="C2830" t="s">
        <v>4699</v>
      </c>
      <c r="D2830" s="3">
        <v>207627</v>
      </c>
      <c r="E2830" s="26">
        <v>25.97</v>
      </c>
      <c r="F2830" s="26">
        <f t="shared" si="88"/>
        <v>7994.8787061994617</v>
      </c>
      <c r="G2830" s="21">
        <f>IF(F2830&lt;=86,Spectrum.Pricing.Table!$C$8, IF(F2830&lt;=499,Spectrum.Pricing.Table!$C$9,IF(F2830&lt;=999,Spectrum.Pricing.Table!$C$10,IF(F2830&gt;1000,Spectrum.Pricing.Table!$C$11))))</f>
        <v>0</v>
      </c>
      <c r="H2830" s="22" t="e">
        <f>VLOOKUP(G2830,Spectrum.Pricing.Table!$C$7:$H$11,3,0)</f>
        <v>#N/A</v>
      </c>
      <c r="I2830" s="28" t="e">
        <f>VLOOKUP(G2830,Spectrum.Pricing.Table!$C$7:$H$11,4,0)</f>
        <v>#N/A</v>
      </c>
      <c r="J2830" s="26">
        <v>70</v>
      </c>
      <c r="K2830" s="24" t="e">
        <f t="shared" si="89"/>
        <v>#N/A</v>
      </c>
    </row>
    <row r="2831" spans="1:11" x14ac:dyDescent="0.3">
      <c r="A2831" s="1">
        <v>51015</v>
      </c>
      <c r="B2831" t="s">
        <v>4700</v>
      </c>
      <c r="C2831" t="s">
        <v>4701</v>
      </c>
      <c r="D2831" s="3">
        <v>73750</v>
      </c>
      <c r="E2831" s="26">
        <v>967</v>
      </c>
      <c r="F2831" s="26">
        <f t="shared" si="88"/>
        <v>76.266804550155115</v>
      </c>
      <c r="G2831" s="21">
        <f>IF(F2831&lt;=86,Spectrum.Pricing.Table!$C$8, IF(F2831&lt;=499,Spectrum.Pricing.Table!$C$9,IF(F2831&lt;=999,Spectrum.Pricing.Table!$C$10,IF(F2831&gt;1000,Spectrum.Pricing.Table!$C$11))))</f>
        <v>0</v>
      </c>
      <c r="H2831" s="22" t="e">
        <f>VLOOKUP(G2831,Spectrum.Pricing.Table!$C$7:$H$11,3,0)</f>
        <v>#N/A</v>
      </c>
      <c r="I2831" s="28" t="e">
        <f>VLOOKUP(G2831,Spectrum.Pricing.Table!$C$7:$H$11,4,0)</f>
        <v>#N/A</v>
      </c>
      <c r="J2831" s="26">
        <v>70</v>
      </c>
      <c r="K2831" s="24" t="e">
        <f t="shared" si="89"/>
        <v>#N/A</v>
      </c>
    </row>
    <row r="2832" spans="1:11" x14ac:dyDescent="0.3">
      <c r="A2832" s="1">
        <v>51017</v>
      </c>
      <c r="B2832" t="s">
        <v>4702</v>
      </c>
      <c r="C2832" t="s">
        <v>1761</v>
      </c>
      <c r="D2832" s="3">
        <v>4731</v>
      </c>
      <c r="E2832" s="26">
        <v>529.16</v>
      </c>
      <c r="F2832" s="26">
        <f t="shared" si="88"/>
        <v>8.9405850782372074</v>
      </c>
      <c r="G2832" s="21">
        <f>IF(F2832&lt;=86,Spectrum.Pricing.Table!$C$8, IF(F2832&lt;=499,Spectrum.Pricing.Table!$C$9,IF(F2832&lt;=999,Spectrum.Pricing.Table!$C$10,IF(F2832&gt;1000,Spectrum.Pricing.Table!$C$11))))</f>
        <v>0</v>
      </c>
      <c r="H2832" s="22" t="e">
        <f>VLOOKUP(G2832,Spectrum.Pricing.Table!$C$7:$H$11,3,0)</f>
        <v>#N/A</v>
      </c>
      <c r="I2832" s="28" t="e">
        <f>VLOOKUP(G2832,Spectrum.Pricing.Table!$C$7:$H$11,4,0)</f>
        <v>#N/A</v>
      </c>
      <c r="J2832" s="26">
        <v>70</v>
      </c>
      <c r="K2832" s="24" t="e">
        <f t="shared" si="89"/>
        <v>#N/A</v>
      </c>
    </row>
    <row r="2833" spans="1:11" x14ac:dyDescent="0.3">
      <c r="A2833" s="1">
        <v>51515</v>
      </c>
      <c r="B2833" t="s">
        <v>4832</v>
      </c>
      <c r="C2833" t="s">
        <v>4833</v>
      </c>
      <c r="D2833" s="3">
        <v>6222</v>
      </c>
      <c r="E2833" s="26">
        <v>6.88</v>
      </c>
      <c r="F2833" s="26">
        <f t="shared" si="88"/>
        <v>904.3604651162791</v>
      </c>
      <c r="G2833" s="21">
        <f>IF(F2833&lt;=86,Spectrum.Pricing.Table!$C$8, IF(F2833&lt;=499,Spectrum.Pricing.Table!$C$9,IF(F2833&lt;=999,Spectrum.Pricing.Table!$C$10,IF(F2833&gt;1000,Spectrum.Pricing.Table!$C$11))))</f>
        <v>0</v>
      </c>
      <c r="H2833" s="22" t="e">
        <f>VLOOKUP(G2833,Spectrum.Pricing.Table!$C$7:$H$11,3,0)</f>
        <v>#N/A</v>
      </c>
      <c r="I2833" s="28" t="e">
        <f>VLOOKUP(G2833,Spectrum.Pricing.Table!$C$7:$H$11,4,0)</f>
        <v>#N/A</v>
      </c>
      <c r="J2833" s="26">
        <v>70</v>
      </c>
      <c r="K2833" s="24" t="e">
        <f t="shared" si="89"/>
        <v>#N/A</v>
      </c>
    </row>
    <row r="2834" spans="1:11" x14ac:dyDescent="0.3">
      <c r="A2834" s="1">
        <v>51019</v>
      </c>
      <c r="B2834" t="s">
        <v>4703</v>
      </c>
      <c r="C2834" t="s">
        <v>3778</v>
      </c>
      <c r="D2834" s="3">
        <v>68676</v>
      </c>
      <c r="E2834" s="26">
        <v>753.02</v>
      </c>
      <c r="F2834" s="26">
        <f t="shared" si="88"/>
        <v>91.200764919922449</v>
      </c>
      <c r="G2834" s="21">
        <f>IF(F2834&lt;=86,Spectrum.Pricing.Table!$C$8, IF(F2834&lt;=499,Spectrum.Pricing.Table!$C$9,IF(F2834&lt;=999,Spectrum.Pricing.Table!$C$10,IF(F2834&gt;1000,Spectrum.Pricing.Table!$C$11))))</f>
        <v>0</v>
      </c>
      <c r="H2834" s="22" t="e">
        <f>VLOOKUP(G2834,Spectrum.Pricing.Table!$C$7:$H$11,3,0)</f>
        <v>#N/A</v>
      </c>
      <c r="I2834" s="28" t="e">
        <f>VLOOKUP(G2834,Spectrum.Pricing.Table!$C$7:$H$11,4,0)</f>
        <v>#N/A</v>
      </c>
      <c r="J2834" s="26">
        <v>70</v>
      </c>
      <c r="K2834" s="24" t="e">
        <f t="shared" si="89"/>
        <v>#N/A</v>
      </c>
    </row>
    <row r="2835" spans="1:11" x14ac:dyDescent="0.3">
      <c r="A2835" s="1">
        <v>51021</v>
      </c>
      <c r="B2835" t="s">
        <v>4704</v>
      </c>
      <c r="C2835" t="s">
        <v>4705</v>
      </c>
      <c r="D2835" s="3">
        <v>6824</v>
      </c>
      <c r="E2835" s="26">
        <v>357.72</v>
      </c>
      <c r="F2835" s="26">
        <f t="shared" si="88"/>
        <v>19.076372581907634</v>
      </c>
      <c r="G2835" s="21">
        <f>IF(F2835&lt;=86,Spectrum.Pricing.Table!$C$8, IF(F2835&lt;=499,Spectrum.Pricing.Table!$C$9,IF(F2835&lt;=999,Spectrum.Pricing.Table!$C$10,IF(F2835&gt;1000,Spectrum.Pricing.Table!$C$11))))</f>
        <v>0</v>
      </c>
      <c r="H2835" s="22" t="e">
        <f>VLOOKUP(G2835,Spectrum.Pricing.Table!$C$7:$H$11,3,0)</f>
        <v>#N/A</v>
      </c>
      <c r="I2835" s="28" t="e">
        <f>VLOOKUP(G2835,Spectrum.Pricing.Table!$C$7:$H$11,4,0)</f>
        <v>#N/A</v>
      </c>
      <c r="J2835" s="26">
        <v>70</v>
      </c>
      <c r="K2835" s="24" t="e">
        <f t="shared" si="89"/>
        <v>#N/A</v>
      </c>
    </row>
    <row r="2836" spans="1:11" x14ac:dyDescent="0.3">
      <c r="A2836" s="1">
        <v>51023</v>
      </c>
      <c r="B2836" t="s">
        <v>4706</v>
      </c>
      <c r="C2836" t="s">
        <v>4707</v>
      </c>
      <c r="D2836" s="3">
        <v>33148</v>
      </c>
      <c r="E2836" s="26">
        <v>541.20000000000005</v>
      </c>
      <c r="F2836" s="26">
        <f t="shared" si="88"/>
        <v>61.249076127124901</v>
      </c>
      <c r="G2836" s="21">
        <f>IF(F2836&lt;=86,Spectrum.Pricing.Table!$C$8, IF(F2836&lt;=499,Spectrum.Pricing.Table!$C$9,IF(F2836&lt;=999,Spectrum.Pricing.Table!$C$10,IF(F2836&gt;1000,Spectrum.Pricing.Table!$C$11))))</f>
        <v>0</v>
      </c>
      <c r="H2836" s="22" t="e">
        <f>VLOOKUP(G2836,Spectrum.Pricing.Table!$C$7:$H$11,3,0)</f>
        <v>#N/A</v>
      </c>
      <c r="I2836" s="28" t="e">
        <f>VLOOKUP(G2836,Spectrum.Pricing.Table!$C$7:$H$11,4,0)</f>
        <v>#N/A</v>
      </c>
      <c r="J2836" s="26">
        <v>70</v>
      </c>
      <c r="K2836" s="24" t="e">
        <f t="shared" si="89"/>
        <v>#N/A</v>
      </c>
    </row>
    <row r="2837" spans="1:11" x14ac:dyDescent="0.3">
      <c r="A2837" s="1">
        <v>51520</v>
      </c>
      <c r="B2837" t="s">
        <v>4834</v>
      </c>
      <c r="C2837" t="s">
        <v>4835</v>
      </c>
      <c r="D2837" s="3">
        <v>17835</v>
      </c>
      <c r="E2837" s="26">
        <v>13.01</v>
      </c>
      <c r="F2837" s="26">
        <f t="shared" si="88"/>
        <v>1370.8685626441199</v>
      </c>
      <c r="G2837" s="21">
        <f>IF(F2837&lt;=86,Spectrum.Pricing.Table!$C$8, IF(F2837&lt;=499,Spectrum.Pricing.Table!$C$9,IF(F2837&lt;=999,Spectrum.Pricing.Table!$C$10,IF(F2837&gt;1000,Spectrum.Pricing.Table!$C$11))))</f>
        <v>0</v>
      </c>
      <c r="H2837" s="22" t="e">
        <f>VLOOKUP(G2837,Spectrum.Pricing.Table!$C$7:$H$11,3,0)</f>
        <v>#N/A</v>
      </c>
      <c r="I2837" s="28" t="e">
        <f>VLOOKUP(G2837,Spectrum.Pricing.Table!$C$7:$H$11,4,0)</f>
        <v>#N/A</v>
      </c>
      <c r="J2837" s="26">
        <v>70</v>
      </c>
      <c r="K2837" s="24" t="e">
        <f t="shared" si="89"/>
        <v>#N/A</v>
      </c>
    </row>
    <row r="2838" spans="1:11" x14ac:dyDescent="0.3">
      <c r="A2838" s="1">
        <v>51025</v>
      </c>
      <c r="B2838" t="s">
        <v>4708</v>
      </c>
      <c r="C2838" t="s">
        <v>3231</v>
      </c>
      <c r="D2838" s="3">
        <v>17434</v>
      </c>
      <c r="E2838" s="26">
        <v>566.16999999999996</v>
      </c>
      <c r="F2838" s="26">
        <f t="shared" si="88"/>
        <v>30.792871399049758</v>
      </c>
      <c r="G2838" s="21">
        <f>IF(F2838&lt;=86,Spectrum.Pricing.Table!$C$8, IF(F2838&lt;=499,Spectrum.Pricing.Table!$C$9,IF(F2838&lt;=999,Spectrum.Pricing.Table!$C$10,IF(F2838&gt;1000,Spectrum.Pricing.Table!$C$11))))</f>
        <v>0</v>
      </c>
      <c r="H2838" s="22" t="e">
        <f>VLOOKUP(G2838,Spectrum.Pricing.Table!$C$7:$H$11,3,0)</f>
        <v>#N/A</v>
      </c>
      <c r="I2838" s="28" t="e">
        <f>VLOOKUP(G2838,Spectrum.Pricing.Table!$C$7:$H$11,4,0)</f>
        <v>#N/A</v>
      </c>
      <c r="J2838" s="26">
        <v>70</v>
      </c>
      <c r="K2838" s="24" t="e">
        <f t="shared" si="89"/>
        <v>#N/A</v>
      </c>
    </row>
    <row r="2839" spans="1:11" x14ac:dyDescent="0.3">
      <c r="A2839" s="1">
        <v>51027</v>
      </c>
      <c r="B2839" t="s">
        <v>4709</v>
      </c>
      <c r="C2839" t="s">
        <v>1449</v>
      </c>
      <c r="D2839" s="3">
        <v>24098</v>
      </c>
      <c r="E2839" s="26">
        <v>502.76</v>
      </c>
      <c r="F2839" s="26">
        <f t="shared" si="88"/>
        <v>47.93141856949638</v>
      </c>
      <c r="G2839" s="21">
        <f>IF(F2839&lt;=86,Spectrum.Pricing.Table!$C$8, IF(F2839&lt;=499,Spectrum.Pricing.Table!$C$9,IF(F2839&lt;=999,Spectrum.Pricing.Table!$C$10,IF(F2839&gt;1000,Spectrum.Pricing.Table!$C$11))))</f>
        <v>0</v>
      </c>
      <c r="H2839" s="22" t="e">
        <f>VLOOKUP(G2839,Spectrum.Pricing.Table!$C$7:$H$11,3,0)</f>
        <v>#N/A</v>
      </c>
      <c r="I2839" s="28" t="e">
        <f>VLOOKUP(G2839,Spectrum.Pricing.Table!$C$7:$H$11,4,0)</f>
        <v>#N/A</v>
      </c>
      <c r="J2839" s="26">
        <v>70</v>
      </c>
      <c r="K2839" s="24" t="e">
        <f t="shared" si="89"/>
        <v>#N/A</v>
      </c>
    </row>
    <row r="2840" spans="1:11" x14ac:dyDescent="0.3">
      <c r="A2840" s="1">
        <v>51029</v>
      </c>
      <c r="B2840" t="s">
        <v>4710</v>
      </c>
      <c r="C2840" t="s">
        <v>4711</v>
      </c>
      <c r="D2840" s="3">
        <v>17146</v>
      </c>
      <c r="E2840" s="26">
        <v>579.66</v>
      </c>
      <c r="F2840" s="26">
        <f t="shared" si="88"/>
        <v>29.57940861884553</v>
      </c>
      <c r="G2840" s="21">
        <f>IF(F2840&lt;=86,Spectrum.Pricing.Table!$C$8, IF(F2840&lt;=499,Spectrum.Pricing.Table!$C$9,IF(F2840&lt;=999,Spectrum.Pricing.Table!$C$10,IF(F2840&gt;1000,Spectrum.Pricing.Table!$C$11))))</f>
        <v>0</v>
      </c>
      <c r="H2840" s="22" t="e">
        <f>VLOOKUP(G2840,Spectrum.Pricing.Table!$C$7:$H$11,3,0)</f>
        <v>#N/A</v>
      </c>
      <c r="I2840" s="28" t="e">
        <f>VLOOKUP(G2840,Spectrum.Pricing.Table!$C$7:$H$11,4,0)</f>
        <v>#N/A</v>
      </c>
      <c r="J2840" s="26">
        <v>70</v>
      </c>
      <c r="K2840" s="24" t="e">
        <f t="shared" si="89"/>
        <v>#N/A</v>
      </c>
    </row>
    <row r="2841" spans="1:11" x14ac:dyDescent="0.3">
      <c r="A2841" s="1">
        <v>51530</v>
      </c>
      <c r="B2841" t="s">
        <v>4836</v>
      </c>
      <c r="C2841" t="s">
        <v>4837</v>
      </c>
      <c r="D2841" s="3">
        <v>6650</v>
      </c>
      <c r="E2841" s="26">
        <v>6.7</v>
      </c>
      <c r="F2841" s="26">
        <f t="shared" si="88"/>
        <v>992.53731343283584</v>
      </c>
      <c r="G2841" s="21">
        <f>IF(F2841&lt;=86,Spectrum.Pricing.Table!$C$8, IF(F2841&lt;=499,Spectrum.Pricing.Table!$C$9,IF(F2841&lt;=999,Spectrum.Pricing.Table!$C$10,IF(F2841&gt;1000,Spectrum.Pricing.Table!$C$11))))</f>
        <v>0</v>
      </c>
      <c r="H2841" s="22" t="e">
        <f>VLOOKUP(G2841,Spectrum.Pricing.Table!$C$7:$H$11,3,0)</f>
        <v>#N/A</v>
      </c>
      <c r="I2841" s="28" t="e">
        <f>VLOOKUP(G2841,Spectrum.Pricing.Table!$C$7:$H$11,4,0)</f>
        <v>#N/A</v>
      </c>
      <c r="J2841" s="26">
        <v>70</v>
      </c>
      <c r="K2841" s="24" t="e">
        <f t="shared" si="89"/>
        <v>#N/A</v>
      </c>
    </row>
    <row r="2842" spans="1:11" x14ac:dyDescent="0.3">
      <c r="A2842" s="1">
        <v>51031</v>
      </c>
      <c r="B2842" t="s">
        <v>4712</v>
      </c>
      <c r="C2842" t="s">
        <v>1784</v>
      </c>
      <c r="D2842" s="3">
        <v>54842</v>
      </c>
      <c r="E2842" s="26">
        <v>503.87</v>
      </c>
      <c r="F2842" s="26">
        <f t="shared" si="88"/>
        <v>108.8415662770159</v>
      </c>
      <c r="G2842" s="21">
        <f>IF(F2842&lt;=86,Spectrum.Pricing.Table!$C$8, IF(F2842&lt;=499,Spectrum.Pricing.Table!$C$9,IF(F2842&lt;=999,Spectrum.Pricing.Table!$C$10,IF(F2842&gt;1000,Spectrum.Pricing.Table!$C$11))))</f>
        <v>0</v>
      </c>
      <c r="H2842" s="22" t="e">
        <f>VLOOKUP(G2842,Spectrum.Pricing.Table!$C$7:$H$11,3,0)</f>
        <v>#N/A</v>
      </c>
      <c r="I2842" s="28" t="e">
        <f>VLOOKUP(G2842,Spectrum.Pricing.Table!$C$7:$H$11,4,0)</f>
        <v>#N/A</v>
      </c>
      <c r="J2842" s="26">
        <v>70</v>
      </c>
      <c r="K2842" s="24" t="e">
        <f t="shared" si="89"/>
        <v>#N/A</v>
      </c>
    </row>
    <row r="2843" spans="1:11" x14ac:dyDescent="0.3">
      <c r="A2843" s="1">
        <v>51033</v>
      </c>
      <c r="B2843" t="s">
        <v>4713</v>
      </c>
      <c r="C2843" t="s">
        <v>2099</v>
      </c>
      <c r="D2843" s="3">
        <v>28545</v>
      </c>
      <c r="E2843" s="26">
        <v>527.51</v>
      </c>
      <c r="F2843" s="26">
        <f t="shared" si="88"/>
        <v>54.112718242308205</v>
      </c>
      <c r="G2843" s="21">
        <f>IF(F2843&lt;=86,Spectrum.Pricing.Table!$C$8, IF(F2843&lt;=499,Spectrum.Pricing.Table!$C$9,IF(F2843&lt;=999,Spectrum.Pricing.Table!$C$10,IF(F2843&gt;1000,Spectrum.Pricing.Table!$C$11))))</f>
        <v>0</v>
      </c>
      <c r="H2843" s="22" t="e">
        <f>VLOOKUP(G2843,Spectrum.Pricing.Table!$C$7:$H$11,3,0)</f>
        <v>#N/A</v>
      </c>
      <c r="I2843" s="28" t="e">
        <f>VLOOKUP(G2843,Spectrum.Pricing.Table!$C$7:$H$11,4,0)</f>
        <v>#N/A</v>
      </c>
      <c r="J2843" s="26">
        <v>70</v>
      </c>
      <c r="K2843" s="24" t="e">
        <f t="shared" si="89"/>
        <v>#N/A</v>
      </c>
    </row>
    <row r="2844" spans="1:11" x14ac:dyDescent="0.3">
      <c r="A2844" s="1">
        <v>51035</v>
      </c>
      <c r="B2844" t="s">
        <v>4714</v>
      </c>
      <c r="C2844" t="s">
        <v>258</v>
      </c>
      <c r="D2844" s="3">
        <v>30042</v>
      </c>
      <c r="E2844" s="26">
        <v>474.69</v>
      </c>
      <c r="F2844" s="26">
        <f t="shared" si="88"/>
        <v>63.287619288377677</v>
      </c>
      <c r="G2844" s="21">
        <f>IF(F2844&lt;=86,Spectrum.Pricing.Table!$C$8, IF(F2844&lt;=499,Spectrum.Pricing.Table!$C$9,IF(F2844&lt;=999,Spectrum.Pricing.Table!$C$10,IF(F2844&gt;1000,Spectrum.Pricing.Table!$C$11))))</f>
        <v>0</v>
      </c>
      <c r="H2844" s="22" t="e">
        <f>VLOOKUP(G2844,Spectrum.Pricing.Table!$C$7:$H$11,3,0)</f>
        <v>#N/A</v>
      </c>
      <c r="I2844" s="28" t="e">
        <f>VLOOKUP(G2844,Spectrum.Pricing.Table!$C$7:$H$11,4,0)</f>
        <v>#N/A</v>
      </c>
      <c r="J2844" s="26">
        <v>70</v>
      </c>
      <c r="K2844" s="24" t="e">
        <f t="shared" si="89"/>
        <v>#N/A</v>
      </c>
    </row>
    <row r="2845" spans="1:11" x14ac:dyDescent="0.3">
      <c r="A2845" s="1">
        <v>51036</v>
      </c>
      <c r="B2845" t="s">
        <v>4715</v>
      </c>
      <c r="C2845" t="s">
        <v>4716</v>
      </c>
      <c r="D2845" s="3">
        <v>7256</v>
      </c>
      <c r="E2845" s="26">
        <v>182.82</v>
      </c>
      <c r="F2845" s="26">
        <f t="shared" si="88"/>
        <v>39.689311891477956</v>
      </c>
      <c r="G2845" s="21">
        <f>IF(F2845&lt;=86,Spectrum.Pricing.Table!$C$8, IF(F2845&lt;=499,Spectrum.Pricing.Table!$C$9,IF(F2845&lt;=999,Spectrum.Pricing.Table!$C$10,IF(F2845&gt;1000,Spectrum.Pricing.Table!$C$11))))</f>
        <v>0</v>
      </c>
      <c r="H2845" s="22" t="e">
        <f>VLOOKUP(G2845,Spectrum.Pricing.Table!$C$7:$H$11,3,0)</f>
        <v>#N/A</v>
      </c>
      <c r="I2845" s="28" t="e">
        <f>VLOOKUP(G2845,Spectrum.Pricing.Table!$C$7:$H$11,4,0)</f>
        <v>#N/A</v>
      </c>
      <c r="J2845" s="26">
        <v>70</v>
      </c>
      <c r="K2845" s="24" t="e">
        <f t="shared" si="89"/>
        <v>#N/A</v>
      </c>
    </row>
    <row r="2846" spans="1:11" x14ac:dyDescent="0.3">
      <c r="A2846" s="1">
        <v>51037</v>
      </c>
      <c r="B2846" t="s">
        <v>4717</v>
      </c>
      <c r="C2846" t="s">
        <v>664</v>
      </c>
      <c r="D2846" s="3">
        <v>12586</v>
      </c>
      <c r="E2846" s="26">
        <v>475.27</v>
      </c>
      <c r="F2846" s="26">
        <f t="shared" si="88"/>
        <v>26.481789298714418</v>
      </c>
      <c r="G2846" s="21">
        <f>IF(F2846&lt;=86,Spectrum.Pricing.Table!$C$8, IF(F2846&lt;=499,Spectrum.Pricing.Table!$C$9,IF(F2846&lt;=999,Spectrum.Pricing.Table!$C$10,IF(F2846&gt;1000,Spectrum.Pricing.Table!$C$11))))</f>
        <v>0</v>
      </c>
      <c r="H2846" s="22" t="e">
        <f>VLOOKUP(G2846,Spectrum.Pricing.Table!$C$7:$H$11,3,0)</f>
        <v>#N/A</v>
      </c>
      <c r="I2846" s="28" t="e">
        <f>VLOOKUP(G2846,Spectrum.Pricing.Table!$C$7:$H$11,4,0)</f>
        <v>#N/A</v>
      </c>
      <c r="J2846" s="26">
        <v>70</v>
      </c>
      <c r="K2846" s="24" t="e">
        <f t="shared" si="89"/>
        <v>#N/A</v>
      </c>
    </row>
    <row r="2847" spans="1:11" x14ac:dyDescent="0.3">
      <c r="A2847" s="1">
        <v>51540</v>
      </c>
      <c r="B2847" t="s">
        <v>4838</v>
      </c>
      <c r="C2847" t="s">
        <v>4839</v>
      </c>
      <c r="D2847" s="3">
        <v>43475</v>
      </c>
      <c r="E2847" s="26">
        <v>10.24</v>
      </c>
      <c r="F2847" s="26">
        <f t="shared" si="88"/>
        <v>4245.60546875</v>
      </c>
      <c r="G2847" s="21">
        <f>IF(F2847&lt;=86,Spectrum.Pricing.Table!$C$8, IF(F2847&lt;=499,Spectrum.Pricing.Table!$C$9,IF(F2847&lt;=999,Spectrum.Pricing.Table!$C$10,IF(F2847&gt;1000,Spectrum.Pricing.Table!$C$11))))</f>
        <v>0</v>
      </c>
      <c r="H2847" s="22" t="e">
        <f>VLOOKUP(G2847,Spectrum.Pricing.Table!$C$7:$H$11,3,0)</f>
        <v>#N/A</v>
      </c>
      <c r="I2847" s="28" t="e">
        <f>VLOOKUP(G2847,Spectrum.Pricing.Table!$C$7:$H$11,4,0)</f>
        <v>#N/A</v>
      </c>
      <c r="J2847" s="26">
        <v>70</v>
      </c>
      <c r="K2847" s="24" t="e">
        <f t="shared" si="89"/>
        <v>#N/A</v>
      </c>
    </row>
    <row r="2848" spans="1:11" x14ac:dyDescent="0.3">
      <c r="A2848" s="1">
        <v>51550</v>
      </c>
      <c r="B2848" t="s">
        <v>4841</v>
      </c>
      <c r="C2848" t="s">
        <v>4842</v>
      </c>
      <c r="D2848" s="3">
        <v>222209</v>
      </c>
      <c r="E2848" s="26">
        <v>340.8</v>
      </c>
      <c r="F2848" s="26">
        <f t="shared" si="88"/>
        <v>652.02171361502349</v>
      </c>
      <c r="G2848" s="21">
        <f>IF(F2848&lt;=86,Spectrum.Pricing.Table!$C$8, IF(F2848&lt;=499,Spectrum.Pricing.Table!$C$9,IF(F2848&lt;=999,Spectrum.Pricing.Table!$C$10,IF(F2848&gt;1000,Spectrum.Pricing.Table!$C$11))))</f>
        <v>0</v>
      </c>
      <c r="H2848" s="22" t="e">
        <f>VLOOKUP(G2848,Spectrum.Pricing.Table!$C$7:$H$11,3,0)</f>
        <v>#N/A</v>
      </c>
      <c r="I2848" s="28" t="e">
        <f>VLOOKUP(G2848,Spectrum.Pricing.Table!$C$7:$H$11,4,0)</f>
        <v>#N/A</v>
      </c>
      <c r="J2848" s="26">
        <v>70</v>
      </c>
      <c r="K2848" s="24" t="e">
        <f t="shared" si="89"/>
        <v>#N/A</v>
      </c>
    </row>
    <row r="2849" spans="1:11" x14ac:dyDescent="0.3">
      <c r="A2849" s="1">
        <v>51041</v>
      </c>
      <c r="B2849" t="s">
        <v>4718</v>
      </c>
      <c r="C2849" t="s">
        <v>3908</v>
      </c>
      <c r="D2849" s="3">
        <v>316236</v>
      </c>
      <c r="E2849" s="26">
        <v>423.3</v>
      </c>
      <c r="F2849" s="26">
        <f t="shared" si="88"/>
        <v>747.07299787384829</v>
      </c>
      <c r="G2849" s="21">
        <f>IF(F2849&lt;=86,Spectrum.Pricing.Table!$C$8, IF(F2849&lt;=499,Spectrum.Pricing.Table!$C$9,IF(F2849&lt;=999,Spectrum.Pricing.Table!$C$10,IF(F2849&gt;1000,Spectrum.Pricing.Table!$C$11))))</f>
        <v>0</v>
      </c>
      <c r="H2849" s="22" t="e">
        <f>VLOOKUP(G2849,Spectrum.Pricing.Table!$C$7:$H$11,3,0)</f>
        <v>#N/A</v>
      </c>
      <c r="I2849" s="28" t="e">
        <f>VLOOKUP(G2849,Spectrum.Pricing.Table!$C$7:$H$11,4,0)</f>
        <v>#N/A</v>
      </c>
      <c r="J2849" s="26">
        <v>70</v>
      </c>
      <c r="K2849" s="24" t="e">
        <f t="shared" si="89"/>
        <v>#N/A</v>
      </c>
    </row>
    <row r="2850" spans="1:11" x14ac:dyDescent="0.3">
      <c r="A2850" s="1">
        <v>51043</v>
      </c>
      <c r="B2850" t="s">
        <v>4719</v>
      </c>
      <c r="C2850" t="s">
        <v>35</v>
      </c>
      <c r="D2850" s="3">
        <v>14034</v>
      </c>
      <c r="E2850" s="26">
        <v>176.18</v>
      </c>
      <c r="F2850" s="26">
        <f t="shared" si="88"/>
        <v>79.657168804631624</v>
      </c>
      <c r="G2850" s="21">
        <f>IF(F2850&lt;=86,Spectrum.Pricing.Table!$C$8, IF(F2850&lt;=499,Spectrum.Pricing.Table!$C$9,IF(F2850&lt;=999,Spectrum.Pricing.Table!$C$10,IF(F2850&gt;1000,Spectrum.Pricing.Table!$C$11))))</f>
        <v>0</v>
      </c>
      <c r="H2850" s="22" t="e">
        <f>VLOOKUP(G2850,Spectrum.Pricing.Table!$C$7:$H$11,3,0)</f>
        <v>#N/A</v>
      </c>
      <c r="I2850" s="28" t="e">
        <f>VLOOKUP(G2850,Spectrum.Pricing.Table!$C$7:$H$11,4,0)</f>
        <v>#N/A</v>
      </c>
      <c r="J2850" s="26">
        <v>70</v>
      </c>
      <c r="K2850" s="24" t="e">
        <f t="shared" si="89"/>
        <v>#N/A</v>
      </c>
    </row>
    <row r="2851" spans="1:11" x14ac:dyDescent="0.3">
      <c r="A2851" s="1">
        <v>51570</v>
      </c>
      <c r="B2851" t="s">
        <v>4843</v>
      </c>
      <c r="C2851" t="s">
        <v>4844</v>
      </c>
      <c r="D2851" s="3">
        <v>17411</v>
      </c>
      <c r="E2851" s="26">
        <v>7.52</v>
      </c>
      <c r="F2851" s="26">
        <f t="shared" si="88"/>
        <v>2315.2925531914893</v>
      </c>
      <c r="G2851" s="21">
        <f>IF(F2851&lt;=86,Spectrum.Pricing.Table!$C$8, IF(F2851&lt;=499,Spectrum.Pricing.Table!$C$9,IF(F2851&lt;=999,Spectrum.Pricing.Table!$C$10,IF(F2851&gt;1000,Spectrum.Pricing.Table!$C$11))))</f>
        <v>0</v>
      </c>
      <c r="H2851" s="22" t="e">
        <f>VLOOKUP(G2851,Spectrum.Pricing.Table!$C$7:$H$11,3,0)</f>
        <v>#N/A</v>
      </c>
      <c r="I2851" s="28" t="e">
        <f>VLOOKUP(G2851,Spectrum.Pricing.Table!$C$7:$H$11,4,0)</f>
        <v>#N/A</v>
      </c>
      <c r="J2851" s="26">
        <v>70</v>
      </c>
      <c r="K2851" s="24" t="e">
        <f t="shared" si="89"/>
        <v>#N/A</v>
      </c>
    </row>
    <row r="2852" spans="1:11" x14ac:dyDescent="0.3">
      <c r="A2852" s="1">
        <v>51580</v>
      </c>
      <c r="B2852" t="s">
        <v>4845</v>
      </c>
      <c r="C2852" t="s">
        <v>4846</v>
      </c>
      <c r="D2852" s="3">
        <v>5961</v>
      </c>
      <c r="E2852" s="26">
        <v>5.47</v>
      </c>
      <c r="F2852" s="26">
        <f t="shared" si="88"/>
        <v>1089.762340036563</v>
      </c>
      <c r="G2852" s="21">
        <f>IF(F2852&lt;=86,Spectrum.Pricing.Table!$C$8, IF(F2852&lt;=499,Spectrum.Pricing.Table!$C$9,IF(F2852&lt;=999,Spectrum.Pricing.Table!$C$10,IF(F2852&gt;1000,Spectrum.Pricing.Table!$C$11))))</f>
        <v>0</v>
      </c>
      <c r="H2852" s="22" t="e">
        <f>VLOOKUP(G2852,Spectrum.Pricing.Table!$C$7:$H$11,3,0)</f>
        <v>#N/A</v>
      </c>
      <c r="I2852" s="28" t="e">
        <f>VLOOKUP(G2852,Spectrum.Pricing.Table!$C$7:$H$11,4,0)</f>
        <v>#N/A</v>
      </c>
      <c r="J2852" s="26">
        <v>70</v>
      </c>
      <c r="K2852" s="24" t="e">
        <f t="shared" si="89"/>
        <v>#N/A</v>
      </c>
    </row>
    <row r="2853" spans="1:11" x14ac:dyDescent="0.3">
      <c r="A2853" s="1">
        <v>51045</v>
      </c>
      <c r="B2853" t="s">
        <v>4720</v>
      </c>
      <c r="C2853" t="s">
        <v>3623</v>
      </c>
      <c r="D2853" s="3">
        <v>5190</v>
      </c>
      <c r="E2853" s="26">
        <v>329.53</v>
      </c>
      <c r="F2853" s="26">
        <f t="shared" si="88"/>
        <v>15.749704124055475</v>
      </c>
      <c r="G2853" s="21">
        <f>IF(F2853&lt;=86,Spectrum.Pricing.Table!$C$8, IF(F2853&lt;=499,Spectrum.Pricing.Table!$C$9,IF(F2853&lt;=999,Spectrum.Pricing.Table!$C$10,IF(F2853&gt;1000,Spectrum.Pricing.Table!$C$11))))</f>
        <v>0</v>
      </c>
      <c r="H2853" s="22" t="e">
        <f>VLOOKUP(G2853,Spectrum.Pricing.Table!$C$7:$H$11,3,0)</f>
        <v>#N/A</v>
      </c>
      <c r="I2853" s="28" t="e">
        <f>VLOOKUP(G2853,Spectrum.Pricing.Table!$C$7:$H$11,4,0)</f>
        <v>#N/A</v>
      </c>
      <c r="J2853" s="26">
        <v>70</v>
      </c>
      <c r="K2853" s="24" t="e">
        <f t="shared" si="89"/>
        <v>#N/A</v>
      </c>
    </row>
    <row r="2854" spans="1:11" x14ac:dyDescent="0.3">
      <c r="A2854" s="1">
        <v>51047</v>
      </c>
      <c r="B2854" t="s">
        <v>4721</v>
      </c>
      <c r="C2854" t="s">
        <v>4722</v>
      </c>
      <c r="D2854" s="3">
        <v>46689</v>
      </c>
      <c r="E2854" s="26">
        <v>379.23</v>
      </c>
      <c r="F2854" s="26">
        <f t="shared" si="88"/>
        <v>123.11525986868126</v>
      </c>
      <c r="G2854" s="21">
        <f>IF(F2854&lt;=86,Spectrum.Pricing.Table!$C$8, IF(F2854&lt;=499,Spectrum.Pricing.Table!$C$9,IF(F2854&lt;=999,Spectrum.Pricing.Table!$C$10,IF(F2854&gt;1000,Spectrum.Pricing.Table!$C$11))))</f>
        <v>0</v>
      </c>
      <c r="H2854" s="22" t="e">
        <f>VLOOKUP(G2854,Spectrum.Pricing.Table!$C$7:$H$11,3,0)</f>
        <v>#N/A</v>
      </c>
      <c r="I2854" s="28" t="e">
        <f>VLOOKUP(G2854,Spectrum.Pricing.Table!$C$7:$H$11,4,0)</f>
        <v>#N/A</v>
      </c>
      <c r="J2854" s="26">
        <v>70</v>
      </c>
      <c r="K2854" s="24" t="e">
        <f t="shared" si="89"/>
        <v>#N/A</v>
      </c>
    </row>
    <row r="2855" spans="1:11" x14ac:dyDescent="0.3">
      <c r="A2855" s="1">
        <v>51049</v>
      </c>
      <c r="B2855" t="s">
        <v>4723</v>
      </c>
      <c r="C2855" t="s">
        <v>1165</v>
      </c>
      <c r="D2855" s="3">
        <v>10052</v>
      </c>
      <c r="E2855" s="26">
        <v>297.45999999999998</v>
      </c>
      <c r="F2855" s="26">
        <f t="shared" si="88"/>
        <v>33.792778861023336</v>
      </c>
      <c r="G2855" s="21">
        <f>IF(F2855&lt;=86,Spectrum.Pricing.Table!$C$8, IF(F2855&lt;=499,Spectrum.Pricing.Table!$C$9,IF(F2855&lt;=999,Spectrum.Pricing.Table!$C$10,IF(F2855&gt;1000,Spectrum.Pricing.Table!$C$11))))</f>
        <v>0</v>
      </c>
      <c r="H2855" s="22" t="e">
        <f>VLOOKUP(G2855,Spectrum.Pricing.Table!$C$7:$H$11,3,0)</f>
        <v>#N/A</v>
      </c>
      <c r="I2855" s="28" t="e">
        <f>VLOOKUP(G2855,Spectrum.Pricing.Table!$C$7:$H$11,4,0)</f>
        <v>#N/A</v>
      </c>
      <c r="J2855" s="26">
        <v>70</v>
      </c>
      <c r="K2855" s="24" t="e">
        <f t="shared" si="89"/>
        <v>#N/A</v>
      </c>
    </row>
    <row r="2856" spans="1:11" x14ac:dyDescent="0.3">
      <c r="A2856" s="1">
        <v>51590</v>
      </c>
      <c r="B2856" t="s">
        <v>4847</v>
      </c>
      <c r="C2856" t="s">
        <v>4848</v>
      </c>
      <c r="D2856" s="3">
        <v>43055</v>
      </c>
      <c r="E2856" s="26">
        <v>42.93</v>
      </c>
      <c r="F2856" s="26">
        <f t="shared" si="88"/>
        <v>1002.9117167481947</v>
      </c>
      <c r="G2856" s="21">
        <f>IF(F2856&lt;=86,Spectrum.Pricing.Table!$C$8, IF(F2856&lt;=499,Spectrum.Pricing.Table!$C$9,IF(F2856&lt;=999,Spectrum.Pricing.Table!$C$10,IF(F2856&gt;1000,Spectrum.Pricing.Table!$C$11))))</f>
        <v>0</v>
      </c>
      <c r="H2856" s="22" t="e">
        <f>VLOOKUP(G2856,Spectrum.Pricing.Table!$C$7:$H$11,3,0)</f>
        <v>#N/A</v>
      </c>
      <c r="I2856" s="28" t="e">
        <f>VLOOKUP(G2856,Spectrum.Pricing.Table!$C$7:$H$11,4,0)</f>
        <v>#N/A</v>
      </c>
      <c r="J2856" s="26">
        <v>70</v>
      </c>
      <c r="K2856" s="24" t="e">
        <f t="shared" si="89"/>
        <v>#N/A</v>
      </c>
    </row>
    <row r="2857" spans="1:11" x14ac:dyDescent="0.3">
      <c r="A2857" s="1">
        <v>51051</v>
      </c>
      <c r="B2857" t="s">
        <v>4724</v>
      </c>
      <c r="C2857" t="s">
        <v>4725</v>
      </c>
      <c r="D2857" s="3">
        <v>15903</v>
      </c>
      <c r="E2857" s="26">
        <v>330.53</v>
      </c>
      <c r="F2857" s="26">
        <f t="shared" si="88"/>
        <v>48.113635676035464</v>
      </c>
      <c r="G2857" s="21">
        <f>IF(F2857&lt;=86,Spectrum.Pricing.Table!$C$8, IF(F2857&lt;=499,Spectrum.Pricing.Table!$C$9,IF(F2857&lt;=999,Spectrum.Pricing.Table!$C$10,IF(F2857&gt;1000,Spectrum.Pricing.Table!$C$11))))</f>
        <v>0</v>
      </c>
      <c r="H2857" s="22" t="e">
        <f>VLOOKUP(G2857,Spectrum.Pricing.Table!$C$7:$H$11,3,0)</f>
        <v>#N/A</v>
      </c>
      <c r="I2857" s="28" t="e">
        <f>VLOOKUP(G2857,Spectrum.Pricing.Table!$C$7:$H$11,4,0)</f>
        <v>#N/A</v>
      </c>
      <c r="J2857" s="26">
        <v>70</v>
      </c>
      <c r="K2857" s="24" t="e">
        <f t="shared" si="89"/>
        <v>#N/A</v>
      </c>
    </row>
    <row r="2858" spans="1:11" x14ac:dyDescent="0.3">
      <c r="A2858" s="1">
        <v>51053</v>
      </c>
      <c r="B2858" t="s">
        <v>4726</v>
      </c>
      <c r="C2858" t="s">
        <v>4727</v>
      </c>
      <c r="D2858" s="3">
        <v>28001</v>
      </c>
      <c r="E2858" s="26">
        <v>503.72</v>
      </c>
      <c r="F2858" s="26">
        <f t="shared" si="88"/>
        <v>55.588422139283729</v>
      </c>
      <c r="G2858" s="21">
        <f>IF(F2858&lt;=86,Spectrum.Pricing.Table!$C$8, IF(F2858&lt;=499,Spectrum.Pricing.Table!$C$9,IF(F2858&lt;=999,Spectrum.Pricing.Table!$C$10,IF(F2858&gt;1000,Spectrum.Pricing.Table!$C$11))))</f>
        <v>0</v>
      </c>
      <c r="H2858" s="22" t="e">
        <f>VLOOKUP(G2858,Spectrum.Pricing.Table!$C$7:$H$11,3,0)</f>
        <v>#N/A</v>
      </c>
      <c r="I2858" s="28" t="e">
        <f>VLOOKUP(G2858,Spectrum.Pricing.Table!$C$7:$H$11,4,0)</f>
        <v>#N/A</v>
      </c>
      <c r="J2858" s="26">
        <v>70</v>
      </c>
      <c r="K2858" s="24" t="e">
        <f t="shared" si="89"/>
        <v>#N/A</v>
      </c>
    </row>
    <row r="2859" spans="1:11" x14ac:dyDescent="0.3">
      <c r="A2859" s="1">
        <v>51595</v>
      </c>
      <c r="B2859" t="s">
        <v>4849</v>
      </c>
      <c r="C2859" t="s">
        <v>4850</v>
      </c>
      <c r="D2859" s="3">
        <v>5927</v>
      </c>
      <c r="E2859" s="26">
        <v>6.89</v>
      </c>
      <c r="F2859" s="26">
        <f t="shared" si="88"/>
        <v>860.23222060957914</v>
      </c>
      <c r="G2859" s="21">
        <f>IF(F2859&lt;=86,Spectrum.Pricing.Table!$C$8, IF(F2859&lt;=499,Spectrum.Pricing.Table!$C$9,IF(F2859&lt;=999,Spectrum.Pricing.Table!$C$10,IF(F2859&gt;1000,Spectrum.Pricing.Table!$C$11))))</f>
        <v>0</v>
      </c>
      <c r="H2859" s="22" t="e">
        <f>VLOOKUP(G2859,Spectrum.Pricing.Table!$C$7:$H$11,3,0)</f>
        <v>#N/A</v>
      </c>
      <c r="I2859" s="28" t="e">
        <f>VLOOKUP(G2859,Spectrum.Pricing.Table!$C$7:$H$11,4,0)</f>
        <v>#N/A</v>
      </c>
      <c r="J2859" s="26">
        <v>70</v>
      </c>
      <c r="K2859" s="24" t="e">
        <f t="shared" si="89"/>
        <v>#N/A</v>
      </c>
    </row>
    <row r="2860" spans="1:11" x14ac:dyDescent="0.3">
      <c r="A2860" s="1">
        <v>51057</v>
      </c>
      <c r="B2860" t="s">
        <v>4728</v>
      </c>
      <c r="C2860" t="s">
        <v>2143</v>
      </c>
      <c r="D2860" s="3">
        <v>11151</v>
      </c>
      <c r="E2860" s="26">
        <v>257.12</v>
      </c>
      <c r="F2860" s="26">
        <f t="shared" si="88"/>
        <v>43.368855009334162</v>
      </c>
      <c r="G2860" s="21">
        <f>IF(F2860&lt;=86,Spectrum.Pricing.Table!$C$8, IF(F2860&lt;=499,Spectrum.Pricing.Table!$C$9,IF(F2860&lt;=999,Spectrum.Pricing.Table!$C$10,IF(F2860&gt;1000,Spectrum.Pricing.Table!$C$11))))</f>
        <v>0</v>
      </c>
      <c r="H2860" s="22" t="e">
        <f>VLOOKUP(G2860,Spectrum.Pricing.Table!$C$7:$H$11,3,0)</f>
        <v>#N/A</v>
      </c>
      <c r="I2860" s="28" t="e">
        <f>VLOOKUP(G2860,Spectrum.Pricing.Table!$C$7:$H$11,4,0)</f>
        <v>#N/A</v>
      </c>
      <c r="J2860" s="26">
        <v>70</v>
      </c>
      <c r="K2860" s="24" t="e">
        <f t="shared" si="89"/>
        <v>#N/A</v>
      </c>
    </row>
    <row r="2861" spans="1:11" x14ac:dyDescent="0.3">
      <c r="A2861" s="1">
        <v>51600</v>
      </c>
      <c r="B2861" t="s">
        <v>4851</v>
      </c>
      <c r="C2861" t="s">
        <v>4852</v>
      </c>
      <c r="D2861" s="3">
        <v>22565</v>
      </c>
      <c r="E2861" s="26">
        <v>6.24</v>
      </c>
      <c r="F2861" s="26">
        <f t="shared" si="88"/>
        <v>3616.1858974358975</v>
      </c>
      <c r="G2861" s="21">
        <f>IF(F2861&lt;=86,Spectrum.Pricing.Table!$C$8, IF(F2861&lt;=499,Spectrum.Pricing.Table!$C$9,IF(F2861&lt;=999,Spectrum.Pricing.Table!$C$10,IF(F2861&gt;1000,Spectrum.Pricing.Table!$C$11))))</f>
        <v>0</v>
      </c>
      <c r="H2861" s="22" t="e">
        <f>VLOOKUP(G2861,Spectrum.Pricing.Table!$C$7:$H$11,3,0)</f>
        <v>#N/A</v>
      </c>
      <c r="I2861" s="28" t="e">
        <f>VLOOKUP(G2861,Spectrum.Pricing.Table!$C$7:$H$11,4,0)</f>
        <v>#N/A</v>
      </c>
      <c r="J2861" s="26">
        <v>70</v>
      </c>
      <c r="K2861" s="24" t="e">
        <f t="shared" si="89"/>
        <v>#N/A</v>
      </c>
    </row>
    <row r="2862" spans="1:11" x14ac:dyDescent="0.3">
      <c r="A2862" s="1">
        <v>51059</v>
      </c>
      <c r="B2862" t="s">
        <v>4729</v>
      </c>
      <c r="C2862" t="s">
        <v>4730</v>
      </c>
      <c r="D2862" s="3">
        <v>1081726</v>
      </c>
      <c r="E2862" s="26">
        <v>390.97</v>
      </c>
      <c r="F2862" s="26">
        <f t="shared" si="88"/>
        <v>2766.7749443691332</v>
      </c>
      <c r="G2862" s="21">
        <f>IF(F2862&lt;=86,Spectrum.Pricing.Table!$C$8, IF(F2862&lt;=499,Spectrum.Pricing.Table!$C$9,IF(F2862&lt;=999,Spectrum.Pricing.Table!$C$10,IF(F2862&gt;1000,Spectrum.Pricing.Table!$C$11))))</f>
        <v>0</v>
      </c>
      <c r="H2862" s="22" t="e">
        <f>VLOOKUP(G2862,Spectrum.Pricing.Table!$C$7:$H$11,3,0)</f>
        <v>#N/A</v>
      </c>
      <c r="I2862" s="28" t="e">
        <f>VLOOKUP(G2862,Spectrum.Pricing.Table!$C$7:$H$11,4,0)</f>
        <v>#N/A</v>
      </c>
      <c r="J2862" s="26">
        <v>70</v>
      </c>
      <c r="K2862" s="24" t="e">
        <f t="shared" si="89"/>
        <v>#N/A</v>
      </c>
    </row>
    <row r="2863" spans="1:11" x14ac:dyDescent="0.3">
      <c r="A2863" s="1">
        <v>51610</v>
      </c>
      <c r="B2863" t="s">
        <v>4853</v>
      </c>
      <c r="C2863" t="s">
        <v>4854</v>
      </c>
      <c r="D2863" s="3">
        <v>12332</v>
      </c>
      <c r="E2863" s="26">
        <v>2</v>
      </c>
      <c r="F2863" s="26">
        <f t="shared" si="88"/>
        <v>6166</v>
      </c>
      <c r="G2863" s="21">
        <f>IF(F2863&lt;=86,Spectrum.Pricing.Table!$C$8, IF(F2863&lt;=499,Spectrum.Pricing.Table!$C$9,IF(F2863&lt;=999,Spectrum.Pricing.Table!$C$10,IF(F2863&gt;1000,Spectrum.Pricing.Table!$C$11))))</f>
        <v>0</v>
      </c>
      <c r="H2863" s="22" t="e">
        <f>VLOOKUP(G2863,Spectrum.Pricing.Table!$C$7:$H$11,3,0)</f>
        <v>#N/A</v>
      </c>
      <c r="I2863" s="28" t="e">
        <f>VLOOKUP(G2863,Spectrum.Pricing.Table!$C$7:$H$11,4,0)</f>
        <v>#N/A</v>
      </c>
      <c r="J2863" s="26">
        <v>70</v>
      </c>
      <c r="K2863" s="24" t="e">
        <f t="shared" si="89"/>
        <v>#N/A</v>
      </c>
    </row>
    <row r="2864" spans="1:11" x14ac:dyDescent="0.3">
      <c r="A2864" s="1">
        <v>51061</v>
      </c>
      <c r="B2864" t="s">
        <v>4732</v>
      </c>
      <c r="C2864" t="s">
        <v>4733</v>
      </c>
      <c r="D2864" s="3">
        <v>65203</v>
      </c>
      <c r="E2864" s="26">
        <v>647.45000000000005</v>
      </c>
      <c r="F2864" s="26">
        <f t="shared" si="88"/>
        <v>100.70739053208742</v>
      </c>
      <c r="G2864" s="21">
        <f>IF(F2864&lt;=86,Spectrum.Pricing.Table!$C$8, IF(F2864&lt;=499,Spectrum.Pricing.Table!$C$9,IF(F2864&lt;=999,Spectrum.Pricing.Table!$C$10,IF(F2864&gt;1000,Spectrum.Pricing.Table!$C$11))))</f>
        <v>0</v>
      </c>
      <c r="H2864" s="22" t="e">
        <f>VLOOKUP(G2864,Spectrum.Pricing.Table!$C$7:$H$11,3,0)</f>
        <v>#N/A</v>
      </c>
      <c r="I2864" s="28" t="e">
        <f>VLOOKUP(G2864,Spectrum.Pricing.Table!$C$7:$H$11,4,0)</f>
        <v>#N/A</v>
      </c>
      <c r="J2864" s="26">
        <v>70</v>
      </c>
      <c r="K2864" s="24" t="e">
        <f t="shared" si="89"/>
        <v>#N/A</v>
      </c>
    </row>
    <row r="2865" spans="1:11" x14ac:dyDescent="0.3">
      <c r="A2865" s="1">
        <v>51063</v>
      </c>
      <c r="B2865" t="s">
        <v>4734</v>
      </c>
      <c r="C2865" t="s">
        <v>872</v>
      </c>
      <c r="D2865" s="3">
        <v>15279</v>
      </c>
      <c r="E2865" s="26">
        <v>380.42</v>
      </c>
      <c r="F2865" s="26">
        <f t="shared" si="88"/>
        <v>40.163503496135846</v>
      </c>
      <c r="G2865" s="21">
        <f>IF(F2865&lt;=86,Spectrum.Pricing.Table!$C$8, IF(F2865&lt;=499,Spectrum.Pricing.Table!$C$9,IF(F2865&lt;=999,Spectrum.Pricing.Table!$C$10,IF(F2865&gt;1000,Spectrum.Pricing.Table!$C$11))))</f>
        <v>0</v>
      </c>
      <c r="H2865" s="22" t="e">
        <f>VLOOKUP(G2865,Spectrum.Pricing.Table!$C$7:$H$11,3,0)</f>
        <v>#N/A</v>
      </c>
      <c r="I2865" s="28" t="e">
        <f>VLOOKUP(G2865,Spectrum.Pricing.Table!$C$7:$H$11,4,0)</f>
        <v>#N/A</v>
      </c>
      <c r="J2865" s="26">
        <v>70</v>
      </c>
      <c r="K2865" s="24" t="e">
        <f t="shared" si="89"/>
        <v>#N/A</v>
      </c>
    </row>
    <row r="2866" spans="1:11" x14ac:dyDescent="0.3">
      <c r="A2866" s="1">
        <v>51065</v>
      </c>
      <c r="B2866" t="s">
        <v>4735</v>
      </c>
      <c r="C2866" t="s">
        <v>4736</v>
      </c>
      <c r="D2866" s="3">
        <v>25691</v>
      </c>
      <c r="E2866" s="26">
        <v>286.01</v>
      </c>
      <c r="F2866" s="26">
        <f t="shared" si="88"/>
        <v>89.825530575853989</v>
      </c>
      <c r="G2866" s="21">
        <f>IF(F2866&lt;=86,Spectrum.Pricing.Table!$C$8, IF(F2866&lt;=499,Spectrum.Pricing.Table!$C$9,IF(F2866&lt;=999,Spectrum.Pricing.Table!$C$10,IF(F2866&gt;1000,Spectrum.Pricing.Table!$C$11))))</f>
        <v>0</v>
      </c>
      <c r="H2866" s="22" t="e">
        <f>VLOOKUP(G2866,Spectrum.Pricing.Table!$C$7:$H$11,3,0)</f>
        <v>#N/A</v>
      </c>
      <c r="I2866" s="28" t="e">
        <f>VLOOKUP(G2866,Spectrum.Pricing.Table!$C$7:$H$11,4,0)</f>
        <v>#N/A</v>
      </c>
      <c r="J2866" s="26">
        <v>70</v>
      </c>
      <c r="K2866" s="24" t="e">
        <f t="shared" si="89"/>
        <v>#N/A</v>
      </c>
    </row>
    <row r="2867" spans="1:11" x14ac:dyDescent="0.3">
      <c r="A2867" s="1">
        <v>51620</v>
      </c>
      <c r="B2867" t="s">
        <v>4855</v>
      </c>
      <c r="C2867" t="s">
        <v>4856</v>
      </c>
      <c r="D2867" s="3">
        <v>8582</v>
      </c>
      <c r="E2867" s="26">
        <v>8.2100000000000009</v>
      </c>
      <c r="F2867" s="26">
        <f t="shared" si="88"/>
        <v>1045.3105968331301</v>
      </c>
      <c r="G2867" s="21">
        <f>IF(F2867&lt;=86,Spectrum.Pricing.Table!$C$8, IF(F2867&lt;=499,Spectrum.Pricing.Table!$C$9,IF(F2867&lt;=999,Spectrum.Pricing.Table!$C$10,IF(F2867&gt;1000,Spectrum.Pricing.Table!$C$11))))</f>
        <v>0</v>
      </c>
      <c r="H2867" s="22" t="e">
        <f>VLOOKUP(G2867,Spectrum.Pricing.Table!$C$7:$H$11,3,0)</f>
        <v>#N/A</v>
      </c>
      <c r="I2867" s="28" t="e">
        <f>VLOOKUP(G2867,Spectrum.Pricing.Table!$C$7:$H$11,4,0)</f>
        <v>#N/A</v>
      </c>
      <c r="J2867" s="26">
        <v>70</v>
      </c>
      <c r="K2867" s="24" t="e">
        <f t="shared" si="89"/>
        <v>#N/A</v>
      </c>
    </row>
    <row r="2868" spans="1:11" x14ac:dyDescent="0.3">
      <c r="A2868" s="1">
        <v>51067</v>
      </c>
      <c r="B2868" t="s">
        <v>4737</v>
      </c>
      <c r="C2868" t="s">
        <v>69</v>
      </c>
      <c r="D2868" s="3">
        <v>56159</v>
      </c>
      <c r="E2868" s="26">
        <v>690.43</v>
      </c>
      <c r="F2868" s="26">
        <f t="shared" si="88"/>
        <v>81.339165447619607</v>
      </c>
      <c r="G2868" s="21">
        <f>IF(F2868&lt;=86,Spectrum.Pricing.Table!$C$8, IF(F2868&lt;=499,Spectrum.Pricing.Table!$C$9,IF(F2868&lt;=999,Spectrum.Pricing.Table!$C$10,IF(F2868&gt;1000,Spectrum.Pricing.Table!$C$11))))</f>
        <v>0</v>
      </c>
      <c r="H2868" s="22" t="e">
        <f>VLOOKUP(G2868,Spectrum.Pricing.Table!$C$7:$H$11,3,0)</f>
        <v>#N/A</v>
      </c>
      <c r="I2868" s="28" t="e">
        <f>VLOOKUP(G2868,Spectrum.Pricing.Table!$C$7:$H$11,4,0)</f>
        <v>#N/A</v>
      </c>
      <c r="J2868" s="26">
        <v>70</v>
      </c>
      <c r="K2868" s="24" t="e">
        <f t="shared" si="89"/>
        <v>#N/A</v>
      </c>
    </row>
    <row r="2869" spans="1:11" x14ac:dyDescent="0.3">
      <c r="A2869" s="1">
        <v>51069</v>
      </c>
      <c r="B2869" t="s">
        <v>4738</v>
      </c>
      <c r="C2869" t="s">
        <v>2108</v>
      </c>
      <c r="D2869" s="3">
        <v>78305</v>
      </c>
      <c r="E2869" s="26">
        <v>413.5</v>
      </c>
      <c r="F2869" s="26">
        <f t="shared" si="88"/>
        <v>189.37122128174124</v>
      </c>
      <c r="G2869" s="21">
        <f>IF(F2869&lt;=86,Spectrum.Pricing.Table!$C$8, IF(F2869&lt;=499,Spectrum.Pricing.Table!$C$9,IF(F2869&lt;=999,Spectrum.Pricing.Table!$C$10,IF(F2869&gt;1000,Spectrum.Pricing.Table!$C$11))))</f>
        <v>0</v>
      </c>
      <c r="H2869" s="22" t="e">
        <f>VLOOKUP(G2869,Spectrum.Pricing.Table!$C$7:$H$11,3,0)</f>
        <v>#N/A</v>
      </c>
      <c r="I2869" s="28" t="e">
        <f>VLOOKUP(G2869,Spectrum.Pricing.Table!$C$7:$H$11,4,0)</f>
        <v>#N/A</v>
      </c>
      <c r="J2869" s="26">
        <v>70</v>
      </c>
      <c r="K2869" s="24" t="e">
        <f t="shared" si="89"/>
        <v>#N/A</v>
      </c>
    </row>
    <row r="2870" spans="1:11" x14ac:dyDescent="0.3">
      <c r="A2870" s="1">
        <v>51630</v>
      </c>
      <c r="B2870" t="s">
        <v>4857</v>
      </c>
      <c r="C2870" t="s">
        <v>4858</v>
      </c>
      <c r="D2870" s="3">
        <v>24286</v>
      </c>
      <c r="E2870" s="26">
        <v>10.44</v>
      </c>
      <c r="F2870" s="26">
        <f t="shared" si="88"/>
        <v>2326.2452107279696</v>
      </c>
      <c r="G2870" s="21">
        <f>IF(F2870&lt;=86,Spectrum.Pricing.Table!$C$8, IF(F2870&lt;=499,Spectrum.Pricing.Table!$C$9,IF(F2870&lt;=999,Spectrum.Pricing.Table!$C$10,IF(F2870&gt;1000,Spectrum.Pricing.Table!$C$11))))</f>
        <v>0</v>
      </c>
      <c r="H2870" s="22" t="e">
        <f>VLOOKUP(G2870,Spectrum.Pricing.Table!$C$7:$H$11,3,0)</f>
        <v>#N/A</v>
      </c>
      <c r="I2870" s="28" t="e">
        <f>VLOOKUP(G2870,Spectrum.Pricing.Table!$C$7:$H$11,4,0)</f>
        <v>#N/A</v>
      </c>
      <c r="J2870" s="26">
        <v>70</v>
      </c>
      <c r="K2870" s="24" t="e">
        <f t="shared" si="89"/>
        <v>#N/A</v>
      </c>
    </row>
    <row r="2871" spans="1:11" x14ac:dyDescent="0.3">
      <c r="A2871" s="1">
        <v>51640</v>
      </c>
      <c r="B2871" t="s">
        <v>4859</v>
      </c>
      <c r="C2871" t="s">
        <v>4860</v>
      </c>
      <c r="D2871" s="3">
        <v>7042</v>
      </c>
      <c r="E2871" s="26">
        <v>8.24</v>
      </c>
      <c r="F2871" s="26">
        <f t="shared" si="88"/>
        <v>854.61165048543683</v>
      </c>
      <c r="G2871" s="21">
        <f>IF(F2871&lt;=86,Spectrum.Pricing.Table!$C$8, IF(F2871&lt;=499,Spectrum.Pricing.Table!$C$9,IF(F2871&lt;=999,Spectrum.Pricing.Table!$C$10,IF(F2871&gt;1000,Spectrum.Pricing.Table!$C$11))))</f>
        <v>0</v>
      </c>
      <c r="H2871" s="22" t="e">
        <f>VLOOKUP(G2871,Spectrum.Pricing.Table!$C$7:$H$11,3,0)</f>
        <v>#N/A</v>
      </c>
      <c r="I2871" s="28" t="e">
        <f>VLOOKUP(G2871,Spectrum.Pricing.Table!$C$7:$H$11,4,0)</f>
        <v>#N/A</v>
      </c>
      <c r="J2871" s="26">
        <v>70</v>
      </c>
      <c r="K2871" s="24" t="e">
        <f t="shared" si="89"/>
        <v>#N/A</v>
      </c>
    </row>
    <row r="2872" spans="1:11" x14ac:dyDescent="0.3">
      <c r="A2872" s="1">
        <v>51071</v>
      </c>
      <c r="B2872" t="s">
        <v>4739</v>
      </c>
      <c r="C2872" t="s">
        <v>4108</v>
      </c>
      <c r="D2872" s="3">
        <v>17286</v>
      </c>
      <c r="E2872" s="26">
        <v>355.78</v>
      </c>
      <c r="F2872" s="26">
        <f t="shared" si="88"/>
        <v>48.586204958120192</v>
      </c>
      <c r="G2872" s="21">
        <f>IF(F2872&lt;=86,Spectrum.Pricing.Table!$C$8, IF(F2872&lt;=499,Spectrum.Pricing.Table!$C$9,IF(F2872&lt;=999,Spectrum.Pricing.Table!$C$10,IF(F2872&gt;1000,Spectrum.Pricing.Table!$C$11))))</f>
        <v>0</v>
      </c>
      <c r="H2872" s="22" t="e">
        <f>VLOOKUP(G2872,Spectrum.Pricing.Table!$C$7:$H$11,3,0)</f>
        <v>#N/A</v>
      </c>
      <c r="I2872" s="28" t="e">
        <f>VLOOKUP(G2872,Spectrum.Pricing.Table!$C$7:$H$11,4,0)</f>
        <v>#N/A</v>
      </c>
      <c r="J2872" s="26">
        <v>70</v>
      </c>
      <c r="K2872" s="24" t="e">
        <f t="shared" si="89"/>
        <v>#N/A</v>
      </c>
    </row>
    <row r="2873" spans="1:11" x14ac:dyDescent="0.3">
      <c r="A2873" s="1">
        <v>51073</v>
      </c>
      <c r="B2873" t="s">
        <v>4740</v>
      </c>
      <c r="C2873" t="s">
        <v>3032</v>
      </c>
      <c r="D2873" s="3">
        <v>36858</v>
      </c>
      <c r="E2873" s="26">
        <v>217.81</v>
      </c>
      <c r="F2873" s="26">
        <f t="shared" si="88"/>
        <v>169.22088058399521</v>
      </c>
      <c r="G2873" s="21">
        <f>IF(F2873&lt;=86,Spectrum.Pricing.Table!$C$8, IF(F2873&lt;=499,Spectrum.Pricing.Table!$C$9,IF(F2873&lt;=999,Spectrum.Pricing.Table!$C$10,IF(F2873&gt;1000,Spectrum.Pricing.Table!$C$11))))</f>
        <v>0</v>
      </c>
      <c r="H2873" s="22" t="e">
        <f>VLOOKUP(G2873,Spectrum.Pricing.Table!$C$7:$H$11,3,0)</f>
        <v>#N/A</v>
      </c>
      <c r="I2873" s="28" t="e">
        <f>VLOOKUP(G2873,Spectrum.Pricing.Table!$C$7:$H$11,4,0)</f>
        <v>#N/A</v>
      </c>
      <c r="J2873" s="26">
        <v>70</v>
      </c>
      <c r="K2873" s="24" t="e">
        <f t="shared" si="89"/>
        <v>#N/A</v>
      </c>
    </row>
    <row r="2874" spans="1:11" x14ac:dyDescent="0.3">
      <c r="A2874" s="1">
        <v>51075</v>
      </c>
      <c r="B2874" t="s">
        <v>4741</v>
      </c>
      <c r="C2874" t="s">
        <v>4742</v>
      </c>
      <c r="D2874" s="3">
        <v>21717</v>
      </c>
      <c r="E2874" s="26">
        <v>281.42</v>
      </c>
      <c r="F2874" s="26">
        <f t="shared" si="88"/>
        <v>77.169355411839945</v>
      </c>
      <c r="G2874" s="21">
        <f>IF(F2874&lt;=86,Spectrum.Pricing.Table!$C$8, IF(F2874&lt;=499,Spectrum.Pricing.Table!$C$9,IF(F2874&lt;=999,Spectrum.Pricing.Table!$C$10,IF(F2874&gt;1000,Spectrum.Pricing.Table!$C$11))))</f>
        <v>0</v>
      </c>
      <c r="H2874" s="22" t="e">
        <f>VLOOKUP(G2874,Spectrum.Pricing.Table!$C$7:$H$11,3,0)</f>
        <v>#N/A</v>
      </c>
      <c r="I2874" s="28" t="e">
        <f>VLOOKUP(G2874,Spectrum.Pricing.Table!$C$7:$H$11,4,0)</f>
        <v>#N/A</v>
      </c>
      <c r="J2874" s="26">
        <v>70</v>
      </c>
      <c r="K2874" s="24" t="e">
        <f t="shared" si="89"/>
        <v>#N/A</v>
      </c>
    </row>
    <row r="2875" spans="1:11" x14ac:dyDescent="0.3">
      <c r="A2875" s="1">
        <v>51077</v>
      </c>
      <c r="B2875" t="s">
        <v>4743</v>
      </c>
      <c r="C2875" t="s">
        <v>1818</v>
      </c>
      <c r="D2875" s="3">
        <v>15533</v>
      </c>
      <c r="E2875" s="26">
        <v>442.17</v>
      </c>
      <c r="F2875" s="26">
        <f t="shared" si="88"/>
        <v>35.129022774046177</v>
      </c>
      <c r="G2875" s="21">
        <f>IF(F2875&lt;=86,Spectrum.Pricing.Table!$C$8, IF(F2875&lt;=499,Spectrum.Pricing.Table!$C$9,IF(F2875&lt;=999,Spectrum.Pricing.Table!$C$10,IF(F2875&gt;1000,Spectrum.Pricing.Table!$C$11))))</f>
        <v>0</v>
      </c>
      <c r="H2875" s="22" t="e">
        <f>VLOOKUP(G2875,Spectrum.Pricing.Table!$C$7:$H$11,3,0)</f>
        <v>#N/A</v>
      </c>
      <c r="I2875" s="28" t="e">
        <f>VLOOKUP(G2875,Spectrum.Pricing.Table!$C$7:$H$11,4,0)</f>
        <v>#N/A</v>
      </c>
      <c r="J2875" s="26">
        <v>70</v>
      </c>
      <c r="K2875" s="24" t="e">
        <f t="shared" si="89"/>
        <v>#N/A</v>
      </c>
    </row>
    <row r="2876" spans="1:11" x14ac:dyDescent="0.3">
      <c r="A2876" s="1">
        <v>51079</v>
      </c>
      <c r="B2876" t="s">
        <v>4744</v>
      </c>
      <c r="C2876" t="s">
        <v>73</v>
      </c>
      <c r="D2876" s="3">
        <v>18403</v>
      </c>
      <c r="E2876" s="26">
        <v>156.25</v>
      </c>
      <c r="F2876" s="26">
        <f t="shared" si="88"/>
        <v>117.7792</v>
      </c>
      <c r="G2876" s="21">
        <f>IF(F2876&lt;=86,Spectrum.Pricing.Table!$C$8, IF(F2876&lt;=499,Spectrum.Pricing.Table!$C$9,IF(F2876&lt;=999,Spectrum.Pricing.Table!$C$10,IF(F2876&gt;1000,Spectrum.Pricing.Table!$C$11))))</f>
        <v>0</v>
      </c>
      <c r="H2876" s="22" t="e">
        <f>VLOOKUP(G2876,Spectrum.Pricing.Table!$C$7:$H$11,3,0)</f>
        <v>#N/A</v>
      </c>
      <c r="I2876" s="28" t="e">
        <f>VLOOKUP(G2876,Spectrum.Pricing.Table!$C$7:$H$11,4,0)</f>
        <v>#N/A</v>
      </c>
      <c r="J2876" s="26">
        <v>70</v>
      </c>
      <c r="K2876" s="24" t="e">
        <f t="shared" si="89"/>
        <v>#N/A</v>
      </c>
    </row>
    <row r="2877" spans="1:11" x14ac:dyDescent="0.3">
      <c r="A2877" s="1">
        <v>51081</v>
      </c>
      <c r="B2877" t="s">
        <v>4745</v>
      </c>
      <c r="C2877" t="s">
        <v>4746</v>
      </c>
      <c r="D2877" s="3">
        <v>12243</v>
      </c>
      <c r="E2877" s="26">
        <v>295.23</v>
      </c>
      <c r="F2877" s="26">
        <f t="shared" si="88"/>
        <v>41.469362869627069</v>
      </c>
      <c r="G2877" s="21">
        <f>IF(F2877&lt;=86,Spectrum.Pricing.Table!$C$8, IF(F2877&lt;=499,Spectrum.Pricing.Table!$C$9,IF(F2877&lt;=999,Spectrum.Pricing.Table!$C$10,IF(F2877&gt;1000,Spectrum.Pricing.Table!$C$11))))</f>
        <v>0</v>
      </c>
      <c r="H2877" s="22" t="e">
        <f>VLOOKUP(G2877,Spectrum.Pricing.Table!$C$7:$H$11,3,0)</f>
        <v>#N/A</v>
      </c>
      <c r="I2877" s="28" t="e">
        <f>VLOOKUP(G2877,Spectrum.Pricing.Table!$C$7:$H$11,4,0)</f>
        <v>#N/A</v>
      </c>
      <c r="J2877" s="26">
        <v>70</v>
      </c>
      <c r="K2877" s="24" t="e">
        <f t="shared" si="89"/>
        <v>#N/A</v>
      </c>
    </row>
    <row r="2878" spans="1:11" x14ac:dyDescent="0.3">
      <c r="A2878" s="1">
        <v>51083</v>
      </c>
      <c r="B2878" t="s">
        <v>4747</v>
      </c>
      <c r="C2878" t="s">
        <v>3285</v>
      </c>
      <c r="D2878" s="3">
        <v>36241</v>
      </c>
      <c r="E2878" s="26">
        <v>817.84</v>
      </c>
      <c r="F2878" s="26">
        <f t="shared" si="88"/>
        <v>44.313068570869603</v>
      </c>
      <c r="G2878" s="21">
        <f>IF(F2878&lt;=86,Spectrum.Pricing.Table!$C$8, IF(F2878&lt;=499,Spectrum.Pricing.Table!$C$9,IF(F2878&lt;=999,Spectrum.Pricing.Table!$C$10,IF(F2878&gt;1000,Spectrum.Pricing.Table!$C$11))))</f>
        <v>0</v>
      </c>
      <c r="H2878" s="22" t="e">
        <f>VLOOKUP(G2878,Spectrum.Pricing.Table!$C$7:$H$11,3,0)</f>
        <v>#N/A</v>
      </c>
      <c r="I2878" s="28" t="e">
        <f>VLOOKUP(G2878,Spectrum.Pricing.Table!$C$7:$H$11,4,0)</f>
        <v>#N/A</v>
      </c>
      <c r="J2878" s="26">
        <v>70</v>
      </c>
      <c r="K2878" s="24" t="e">
        <f t="shared" si="89"/>
        <v>#N/A</v>
      </c>
    </row>
    <row r="2879" spans="1:11" x14ac:dyDescent="0.3">
      <c r="A2879" s="1">
        <v>51650</v>
      </c>
      <c r="B2879" t="s">
        <v>4861</v>
      </c>
      <c r="C2879" t="s">
        <v>4862</v>
      </c>
      <c r="D2879" s="3">
        <v>137436</v>
      </c>
      <c r="E2879" s="26">
        <v>51.41</v>
      </c>
      <c r="F2879" s="26">
        <f t="shared" si="88"/>
        <v>2673.3320365687609</v>
      </c>
      <c r="G2879" s="21">
        <f>IF(F2879&lt;=86,Spectrum.Pricing.Table!$C$8, IF(F2879&lt;=499,Spectrum.Pricing.Table!$C$9,IF(F2879&lt;=999,Spectrum.Pricing.Table!$C$10,IF(F2879&gt;1000,Spectrum.Pricing.Table!$C$11))))</f>
        <v>0</v>
      </c>
      <c r="H2879" s="22" t="e">
        <f>VLOOKUP(G2879,Spectrum.Pricing.Table!$C$7:$H$11,3,0)</f>
        <v>#N/A</v>
      </c>
      <c r="I2879" s="28" t="e">
        <f>VLOOKUP(G2879,Spectrum.Pricing.Table!$C$7:$H$11,4,0)</f>
        <v>#N/A</v>
      </c>
      <c r="J2879" s="26">
        <v>70</v>
      </c>
      <c r="K2879" s="24" t="e">
        <f t="shared" si="89"/>
        <v>#N/A</v>
      </c>
    </row>
    <row r="2880" spans="1:11" x14ac:dyDescent="0.3">
      <c r="A2880" s="1">
        <v>51085</v>
      </c>
      <c r="B2880" t="s">
        <v>4748</v>
      </c>
      <c r="C2880" t="s">
        <v>4749</v>
      </c>
      <c r="D2880" s="3">
        <v>99863</v>
      </c>
      <c r="E2880" s="26">
        <v>468.54</v>
      </c>
      <c r="F2880" s="26">
        <f t="shared" si="88"/>
        <v>213.13655184189182</v>
      </c>
      <c r="G2880" s="21">
        <f>IF(F2880&lt;=86,Spectrum.Pricing.Table!$C$8, IF(F2880&lt;=499,Spectrum.Pricing.Table!$C$9,IF(F2880&lt;=999,Spectrum.Pricing.Table!$C$10,IF(F2880&gt;1000,Spectrum.Pricing.Table!$C$11))))</f>
        <v>0</v>
      </c>
      <c r="H2880" s="22" t="e">
        <f>VLOOKUP(G2880,Spectrum.Pricing.Table!$C$7:$H$11,3,0)</f>
        <v>#N/A</v>
      </c>
      <c r="I2880" s="28" t="e">
        <f>VLOOKUP(G2880,Spectrum.Pricing.Table!$C$7:$H$11,4,0)</f>
        <v>#N/A</v>
      </c>
      <c r="J2880" s="26">
        <v>70</v>
      </c>
      <c r="K2880" s="24" t="e">
        <f t="shared" si="89"/>
        <v>#N/A</v>
      </c>
    </row>
    <row r="2881" spans="1:11" x14ac:dyDescent="0.3">
      <c r="A2881" s="1">
        <v>51660</v>
      </c>
      <c r="B2881" t="s">
        <v>4864</v>
      </c>
      <c r="C2881" t="s">
        <v>4865</v>
      </c>
      <c r="D2881" s="3">
        <v>48914</v>
      </c>
      <c r="E2881" s="26">
        <v>17.420000000000002</v>
      </c>
      <c r="F2881" s="26">
        <f t="shared" si="88"/>
        <v>2807.9219288174509</v>
      </c>
      <c r="G2881" s="21">
        <f>IF(F2881&lt;=86,Spectrum.Pricing.Table!$C$8, IF(F2881&lt;=499,Spectrum.Pricing.Table!$C$9,IF(F2881&lt;=999,Spectrum.Pricing.Table!$C$10,IF(F2881&gt;1000,Spectrum.Pricing.Table!$C$11))))</f>
        <v>0</v>
      </c>
      <c r="H2881" s="22" t="e">
        <f>VLOOKUP(G2881,Spectrum.Pricing.Table!$C$7:$H$11,3,0)</f>
        <v>#N/A</v>
      </c>
      <c r="I2881" s="28" t="e">
        <f>VLOOKUP(G2881,Spectrum.Pricing.Table!$C$7:$H$11,4,0)</f>
        <v>#N/A</v>
      </c>
      <c r="J2881" s="26">
        <v>70</v>
      </c>
      <c r="K2881" s="24" t="e">
        <f t="shared" si="89"/>
        <v>#N/A</v>
      </c>
    </row>
    <row r="2882" spans="1:11" x14ac:dyDescent="0.3">
      <c r="A2882" s="1">
        <v>51087</v>
      </c>
      <c r="B2882" t="s">
        <v>4750</v>
      </c>
      <c r="C2882" t="s">
        <v>4751</v>
      </c>
      <c r="D2882" s="3">
        <v>306935</v>
      </c>
      <c r="E2882" s="26">
        <v>233.7</v>
      </c>
      <c r="F2882" s="26">
        <f t="shared" ref="F2882:F2945" si="90">D2882/E2882</f>
        <v>1313.3718442447582</v>
      </c>
      <c r="G2882" s="21">
        <f>IF(F2882&lt;=86,Spectrum.Pricing.Table!$C$8, IF(F2882&lt;=499,Spectrum.Pricing.Table!$C$9,IF(F2882&lt;=999,Spectrum.Pricing.Table!$C$10,IF(F2882&gt;1000,Spectrum.Pricing.Table!$C$11))))</f>
        <v>0</v>
      </c>
      <c r="H2882" s="22" t="e">
        <f>VLOOKUP(G2882,Spectrum.Pricing.Table!$C$7:$H$11,3,0)</f>
        <v>#N/A</v>
      </c>
      <c r="I2882" s="28" t="e">
        <f>VLOOKUP(G2882,Spectrum.Pricing.Table!$C$7:$H$11,4,0)</f>
        <v>#N/A</v>
      </c>
      <c r="J2882" s="26">
        <v>70</v>
      </c>
      <c r="K2882" s="24" t="e">
        <f t="shared" ref="K2882:K2945" si="91">D2882*I2882*J2882</f>
        <v>#N/A</v>
      </c>
    </row>
    <row r="2883" spans="1:11" x14ac:dyDescent="0.3">
      <c r="A2883" s="1">
        <v>51089</v>
      </c>
      <c r="B2883" t="s">
        <v>4752</v>
      </c>
      <c r="C2883" t="s">
        <v>77</v>
      </c>
      <c r="D2883" s="3">
        <v>54151</v>
      </c>
      <c r="E2883" s="26">
        <v>382.33</v>
      </c>
      <c r="F2883" s="26">
        <f t="shared" si="90"/>
        <v>141.63419035911386</v>
      </c>
      <c r="G2883" s="21">
        <f>IF(F2883&lt;=86,Spectrum.Pricing.Table!$C$8, IF(F2883&lt;=499,Spectrum.Pricing.Table!$C$9,IF(F2883&lt;=999,Spectrum.Pricing.Table!$C$10,IF(F2883&gt;1000,Spectrum.Pricing.Table!$C$11))))</f>
        <v>0</v>
      </c>
      <c r="H2883" s="22" t="e">
        <f>VLOOKUP(G2883,Spectrum.Pricing.Table!$C$7:$H$11,3,0)</f>
        <v>#N/A</v>
      </c>
      <c r="I2883" s="28" t="e">
        <f>VLOOKUP(G2883,Spectrum.Pricing.Table!$C$7:$H$11,4,0)</f>
        <v>#N/A</v>
      </c>
      <c r="J2883" s="26">
        <v>70</v>
      </c>
      <c r="K2883" s="24" t="e">
        <f t="shared" si="91"/>
        <v>#N/A</v>
      </c>
    </row>
    <row r="2884" spans="1:11" x14ac:dyDescent="0.3">
      <c r="A2884" s="1">
        <v>51091</v>
      </c>
      <c r="B2884" t="s">
        <v>4753</v>
      </c>
      <c r="C2884" t="s">
        <v>3519</v>
      </c>
      <c r="D2884" s="3">
        <v>2321</v>
      </c>
      <c r="E2884" s="26">
        <v>415.16</v>
      </c>
      <c r="F2884" s="26">
        <f t="shared" si="90"/>
        <v>5.5906156662491568</v>
      </c>
      <c r="G2884" s="21">
        <f>IF(F2884&lt;=86,Spectrum.Pricing.Table!$C$8, IF(F2884&lt;=499,Spectrum.Pricing.Table!$C$9,IF(F2884&lt;=999,Spectrum.Pricing.Table!$C$10,IF(F2884&gt;1000,Spectrum.Pricing.Table!$C$11))))</f>
        <v>0</v>
      </c>
      <c r="H2884" s="22" t="e">
        <f>VLOOKUP(G2884,Spectrum.Pricing.Table!$C$7:$H$11,3,0)</f>
        <v>#N/A</v>
      </c>
      <c r="I2884" s="28" t="e">
        <f>VLOOKUP(G2884,Spectrum.Pricing.Table!$C$7:$H$11,4,0)</f>
        <v>#N/A</v>
      </c>
      <c r="J2884" s="26">
        <v>70</v>
      </c>
      <c r="K2884" s="24" t="e">
        <f t="shared" si="91"/>
        <v>#N/A</v>
      </c>
    </row>
    <row r="2885" spans="1:11" x14ac:dyDescent="0.3">
      <c r="A2885" s="1">
        <v>51670</v>
      </c>
      <c r="B2885" t="s">
        <v>4866</v>
      </c>
      <c r="C2885" t="s">
        <v>4867</v>
      </c>
      <c r="D2885" s="3">
        <v>22591</v>
      </c>
      <c r="E2885" s="26">
        <v>10.28</v>
      </c>
      <c r="F2885" s="26">
        <f t="shared" si="90"/>
        <v>2197.5680933852141</v>
      </c>
      <c r="G2885" s="21">
        <f>IF(F2885&lt;=86,Spectrum.Pricing.Table!$C$8, IF(F2885&lt;=499,Spectrum.Pricing.Table!$C$9,IF(F2885&lt;=999,Spectrum.Pricing.Table!$C$10,IF(F2885&gt;1000,Spectrum.Pricing.Table!$C$11))))</f>
        <v>0</v>
      </c>
      <c r="H2885" s="22" t="e">
        <f>VLOOKUP(G2885,Spectrum.Pricing.Table!$C$7:$H$11,3,0)</f>
        <v>#N/A</v>
      </c>
      <c r="I2885" s="28" t="e">
        <f>VLOOKUP(G2885,Spectrum.Pricing.Table!$C$7:$H$11,4,0)</f>
        <v>#N/A</v>
      </c>
      <c r="J2885" s="26">
        <v>70</v>
      </c>
      <c r="K2885" s="24" t="e">
        <f t="shared" si="91"/>
        <v>#N/A</v>
      </c>
    </row>
    <row r="2886" spans="1:11" x14ac:dyDescent="0.3">
      <c r="A2886" s="1">
        <v>51093</v>
      </c>
      <c r="B2886" t="s">
        <v>4754</v>
      </c>
      <c r="C2886" t="s">
        <v>4755</v>
      </c>
      <c r="D2886" s="3">
        <v>35270</v>
      </c>
      <c r="E2886" s="26">
        <v>315.61</v>
      </c>
      <c r="F2886" s="26">
        <f t="shared" si="90"/>
        <v>111.75184563226767</v>
      </c>
      <c r="G2886" s="21">
        <f>IF(F2886&lt;=86,Spectrum.Pricing.Table!$C$8, IF(F2886&lt;=499,Spectrum.Pricing.Table!$C$9,IF(F2886&lt;=999,Spectrum.Pricing.Table!$C$10,IF(F2886&gt;1000,Spectrum.Pricing.Table!$C$11))))</f>
        <v>0</v>
      </c>
      <c r="H2886" s="22" t="e">
        <f>VLOOKUP(G2886,Spectrum.Pricing.Table!$C$7:$H$11,3,0)</f>
        <v>#N/A</v>
      </c>
      <c r="I2886" s="28" t="e">
        <f>VLOOKUP(G2886,Spectrum.Pricing.Table!$C$7:$H$11,4,0)</f>
        <v>#N/A</v>
      </c>
      <c r="J2886" s="26">
        <v>70</v>
      </c>
      <c r="K2886" s="24" t="e">
        <f t="shared" si="91"/>
        <v>#N/A</v>
      </c>
    </row>
    <row r="2887" spans="1:11" x14ac:dyDescent="0.3">
      <c r="A2887" s="1">
        <v>51095</v>
      </c>
      <c r="B2887" t="s">
        <v>4756</v>
      </c>
      <c r="C2887" t="s">
        <v>4757</v>
      </c>
      <c r="D2887" s="3">
        <v>67009</v>
      </c>
      <c r="E2887" s="26">
        <v>142.44</v>
      </c>
      <c r="F2887" s="26">
        <f t="shared" si="90"/>
        <v>470.43667509126652</v>
      </c>
      <c r="G2887" s="21">
        <f>IF(F2887&lt;=86,Spectrum.Pricing.Table!$C$8, IF(F2887&lt;=499,Spectrum.Pricing.Table!$C$9,IF(F2887&lt;=999,Spectrum.Pricing.Table!$C$10,IF(F2887&gt;1000,Spectrum.Pricing.Table!$C$11))))</f>
        <v>0</v>
      </c>
      <c r="H2887" s="22" t="e">
        <f>VLOOKUP(G2887,Spectrum.Pricing.Table!$C$7:$H$11,3,0)</f>
        <v>#N/A</v>
      </c>
      <c r="I2887" s="28" t="e">
        <f>VLOOKUP(G2887,Spectrum.Pricing.Table!$C$7:$H$11,4,0)</f>
        <v>#N/A</v>
      </c>
      <c r="J2887" s="26">
        <v>70</v>
      </c>
      <c r="K2887" s="24" t="e">
        <f t="shared" si="91"/>
        <v>#N/A</v>
      </c>
    </row>
    <row r="2888" spans="1:11" x14ac:dyDescent="0.3">
      <c r="A2888" s="1">
        <v>51097</v>
      </c>
      <c r="B2888" t="s">
        <v>4758</v>
      </c>
      <c r="C2888" t="s">
        <v>4759</v>
      </c>
      <c r="D2888" s="3">
        <v>6945</v>
      </c>
      <c r="E2888" s="26">
        <v>315.14</v>
      </c>
      <c r="F2888" s="26">
        <f t="shared" si="90"/>
        <v>22.037824458970618</v>
      </c>
      <c r="G2888" s="21">
        <f>IF(F2888&lt;=86,Spectrum.Pricing.Table!$C$8, IF(F2888&lt;=499,Spectrum.Pricing.Table!$C$9,IF(F2888&lt;=999,Spectrum.Pricing.Table!$C$10,IF(F2888&gt;1000,Spectrum.Pricing.Table!$C$11))))</f>
        <v>0</v>
      </c>
      <c r="H2888" s="22" t="e">
        <f>VLOOKUP(G2888,Spectrum.Pricing.Table!$C$7:$H$11,3,0)</f>
        <v>#N/A</v>
      </c>
      <c r="I2888" s="28" t="e">
        <f>VLOOKUP(G2888,Spectrum.Pricing.Table!$C$7:$H$11,4,0)</f>
        <v>#N/A</v>
      </c>
      <c r="J2888" s="26">
        <v>70</v>
      </c>
      <c r="K2888" s="24" t="e">
        <f t="shared" si="91"/>
        <v>#N/A</v>
      </c>
    </row>
    <row r="2889" spans="1:11" x14ac:dyDescent="0.3">
      <c r="A2889" s="1">
        <v>51099</v>
      </c>
      <c r="B2889" t="s">
        <v>4760</v>
      </c>
      <c r="C2889" t="s">
        <v>4761</v>
      </c>
      <c r="D2889" s="3">
        <v>23584</v>
      </c>
      <c r="E2889" s="26">
        <v>179.64</v>
      </c>
      <c r="F2889" s="26">
        <f t="shared" si="90"/>
        <v>131.28479180583389</v>
      </c>
      <c r="G2889" s="21">
        <f>IF(F2889&lt;=86,Spectrum.Pricing.Table!$C$8, IF(F2889&lt;=499,Spectrum.Pricing.Table!$C$9,IF(F2889&lt;=999,Spectrum.Pricing.Table!$C$10,IF(F2889&gt;1000,Spectrum.Pricing.Table!$C$11))))</f>
        <v>0</v>
      </c>
      <c r="H2889" s="22" t="e">
        <f>VLOOKUP(G2889,Spectrum.Pricing.Table!$C$7:$H$11,3,0)</f>
        <v>#N/A</v>
      </c>
      <c r="I2889" s="28" t="e">
        <f>VLOOKUP(G2889,Spectrum.Pricing.Table!$C$7:$H$11,4,0)</f>
        <v>#N/A</v>
      </c>
      <c r="J2889" s="26">
        <v>70</v>
      </c>
      <c r="K2889" s="24" t="e">
        <f t="shared" si="91"/>
        <v>#N/A</v>
      </c>
    </row>
    <row r="2890" spans="1:11" x14ac:dyDescent="0.3">
      <c r="A2890" s="1">
        <v>51101</v>
      </c>
      <c r="B2890" t="s">
        <v>4762</v>
      </c>
      <c r="C2890" t="s">
        <v>4763</v>
      </c>
      <c r="D2890" s="3">
        <v>15935</v>
      </c>
      <c r="E2890" s="26">
        <v>273.94</v>
      </c>
      <c r="F2890" s="26">
        <f t="shared" si="90"/>
        <v>58.169672190990731</v>
      </c>
      <c r="G2890" s="21">
        <f>IF(F2890&lt;=86,Spectrum.Pricing.Table!$C$8, IF(F2890&lt;=499,Spectrum.Pricing.Table!$C$9,IF(F2890&lt;=999,Spectrum.Pricing.Table!$C$10,IF(F2890&gt;1000,Spectrum.Pricing.Table!$C$11))))</f>
        <v>0</v>
      </c>
      <c r="H2890" s="22" t="e">
        <f>VLOOKUP(G2890,Spectrum.Pricing.Table!$C$7:$H$11,3,0)</f>
        <v>#N/A</v>
      </c>
      <c r="I2890" s="28" t="e">
        <f>VLOOKUP(G2890,Spectrum.Pricing.Table!$C$7:$H$11,4,0)</f>
        <v>#N/A</v>
      </c>
      <c r="J2890" s="26">
        <v>70</v>
      </c>
      <c r="K2890" s="24" t="e">
        <f t="shared" si="91"/>
        <v>#N/A</v>
      </c>
    </row>
    <row r="2891" spans="1:11" x14ac:dyDescent="0.3">
      <c r="A2891" s="1">
        <v>51103</v>
      </c>
      <c r="B2891" t="s">
        <v>4764</v>
      </c>
      <c r="C2891" t="s">
        <v>2913</v>
      </c>
      <c r="D2891" s="3">
        <v>11391</v>
      </c>
      <c r="E2891" s="26">
        <v>133.25</v>
      </c>
      <c r="F2891" s="26">
        <f t="shared" si="90"/>
        <v>85.485928705440898</v>
      </c>
      <c r="G2891" s="21">
        <f>IF(F2891&lt;=86,Spectrum.Pricing.Table!$C$8, IF(F2891&lt;=499,Spectrum.Pricing.Table!$C$9,IF(F2891&lt;=999,Spectrum.Pricing.Table!$C$10,IF(F2891&gt;1000,Spectrum.Pricing.Table!$C$11))))</f>
        <v>0</v>
      </c>
      <c r="H2891" s="22" t="e">
        <f>VLOOKUP(G2891,Spectrum.Pricing.Table!$C$7:$H$11,3,0)</f>
        <v>#N/A</v>
      </c>
      <c r="I2891" s="28" t="e">
        <f>VLOOKUP(G2891,Spectrum.Pricing.Table!$C$7:$H$11,4,0)</f>
        <v>#N/A</v>
      </c>
      <c r="J2891" s="26">
        <v>70</v>
      </c>
      <c r="K2891" s="24" t="e">
        <f t="shared" si="91"/>
        <v>#N/A</v>
      </c>
    </row>
    <row r="2892" spans="1:11" x14ac:dyDescent="0.3">
      <c r="A2892" s="1">
        <v>51105</v>
      </c>
      <c r="B2892" t="s">
        <v>4765</v>
      </c>
      <c r="C2892" t="s">
        <v>92</v>
      </c>
      <c r="D2892" s="3">
        <v>25587</v>
      </c>
      <c r="E2892" s="26">
        <v>435.52</v>
      </c>
      <c r="F2892" s="26">
        <f t="shared" si="90"/>
        <v>58.750459221160916</v>
      </c>
      <c r="G2892" s="21">
        <f>IF(F2892&lt;=86,Spectrum.Pricing.Table!$C$8, IF(F2892&lt;=499,Spectrum.Pricing.Table!$C$9,IF(F2892&lt;=999,Spectrum.Pricing.Table!$C$10,IF(F2892&gt;1000,Spectrum.Pricing.Table!$C$11))))</f>
        <v>0</v>
      </c>
      <c r="H2892" s="22" t="e">
        <f>VLOOKUP(G2892,Spectrum.Pricing.Table!$C$7:$H$11,3,0)</f>
        <v>#N/A</v>
      </c>
      <c r="I2892" s="28" t="e">
        <f>VLOOKUP(G2892,Spectrum.Pricing.Table!$C$7:$H$11,4,0)</f>
        <v>#N/A</v>
      </c>
      <c r="J2892" s="26">
        <v>70</v>
      </c>
      <c r="K2892" s="24" t="e">
        <f t="shared" si="91"/>
        <v>#N/A</v>
      </c>
    </row>
    <row r="2893" spans="1:11" x14ac:dyDescent="0.3">
      <c r="A2893" s="1">
        <v>51678</v>
      </c>
      <c r="B2893" t="s">
        <v>4868</v>
      </c>
      <c r="C2893" t="s">
        <v>4869</v>
      </c>
      <c r="D2893" s="3">
        <v>7042</v>
      </c>
      <c r="E2893" s="26">
        <v>2.5</v>
      </c>
      <c r="F2893" s="26">
        <f t="shared" si="90"/>
        <v>2816.8</v>
      </c>
      <c r="G2893" s="21">
        <f>IF(F2893&lt;=86,Spectrum.Pricing.Table!$C$8, IF(F2893&lt;=499,Spectrum.Pricing.Table!$C$9,IF(F2893&lt;=999,Spectrum.Pricing.Table!$C$10,IF(F2893&gt;1000,Spectrum.Pricing.Table!$C$11))))</f>
        <v>0</v>
      </c>
      <c r="H2893" s="22" t="e">
        <f>VLOOKUP(G2893,Spectrum.Pricing.Table!$C$7:$H$11,3,0)</f>
        <v>#N/A</v>
      </c>
      <c r="I2893" s="28" t="e">
        <f>VLOOKUP(G2893,Spectrum.Pricing.Table!$C$7:$H$11,4,0)</f>
        <v>#N/A</v>
      </c>
      <c r="J2893" s="26">
        <v>70</v>
      </c>
      <c r="K2893" s="24" t="e">
        <f t="shared" si="91"/>
        <v>#N/A</v>
      </c>
    </row>
    <row r="2894" spans="1:11" x14ac:dyDescent="0.3">
      <c r="A2894" s="1">
        <v>51107</v>
      </c>
      <c r="B2894" t="s">
        <v>4766</v>
      </c>
      <c r="C2894" t="s">
        <v>4767</v>
      </c>
      <c r="D2894" s="3">
        <v>312311</v>
      </c>
      <c r="E2894" s="26">
        <v>515.55999999999995</v>
      </c>
      <c r="F2894" s="26">
        <f t="shared" si="90"/>
        <v>605.77042439289323</v>
      </c>
      <c r="G2894" s="21">
        <f>IF(F2894&lt;=86,Spectrum.Pricing.Table!$C$8, IF(F2894&lt;=499,Spectrum.Pricing.Table!$C$9,IF(F2894&lt;=999,Spectrum.Pricing.Table!$C$10,IF(F2894&gt;1000,Spectrum.Pricing.Table!$C$11))))</f>
        <v>0</v>
      </c>
      <c r="H2894" s="22" t="e">
        <f>VLOOKUP(G2894,Spectrum.Pricing.Table!$C$7:$H$11,3,0)</f>
        <v>#N/A</v>
      </c>
      <c r="I2894" s="28" t="e">
        <f>VLOOKUP(G2894,Spectrum.Pricing.Table!$C$7:$H$11,4,0)</f>
        <v>#N/A</v>
      </c>
      <c r="J2894" s="26">
        <v>70</v>
      </c>
      <c r="K2894" s="24" t="e">
        <f t="shared" si="91"/>
        <v>#N/A</v>
      </c>
    </row>
    <row r="2895" spans="1:11" x14ac:dyDescent="0.3">
      <c r="A2895" s="1">
        <v>51109</v>
      </c>
      <c r="B2895" t="s">
        <v>4768</v>
      </c>
      <c r="C2895" t="s">
        <v>1513</v>
      </c>
      <c r="D2895" s="3">
        <v>33153</v>
      </c>
      <c r="E2895" s="26">
        <v>496.3</v>
      </c>
      <c r="F2895" s="26">
        <f t="shared" si="90"/>
        <v>66.800322385653843</v>
      </c>
      <c r="G2895" s="21">
        <f>IF(F2895&lt;=86,Spectrum.Pricing.Table!$C$8, IF(F2895&lt;=499,Spectrum.Pricing.Table!$C$9,IF(F2895&lt;=999,Spectrum.Pricing.Table!$C$10,IF(F2895&gt;1000,Spectrum.Pricing.Table!$C$11))))</f>
        <v>0</v>
      </c>
      <c r="H2895" s="22" t="e">
        <f>VLOOKUP(G2895,Spectrum.Pricing.Table!$C$7:$H$11,3,0)</f>
        <v>#N/A</v>
      </c>
      <c r="I2895" s="28" t="e">
        <f>VLOOKUP(G2895,Spectrum.Pricing.Table!$C$7:$H$11,4,0)</f>
        <v>#N/A</v>
      </c>
      <c r="J2895" s="26">
        <v>70</v>
      </c>
      <c r="K2895" s="24" t="e">
        <f t="shared" si="91"/>
        <v>#N/A</v>
      </c>
    </row>
    <row r="2896" spans="1:11" x14ac:dyDescent="0.3">
      <c r="A2896" s="1">
        <v>51111</v>
      </c>
      <c r="B2896" t="s">
        <v>4769</v>
      </c>
      <c r="C2896" t="s">
        <v>4770</v>
      </c>
      <c r="D2896" s="3">
        <v>12914</v>
      </c>
      <c r="E2896" s="26">
        <v>431.68</v>
      </c>
      <c r="F2896" s="26">
        <f t="shared" si="90"/>
        <v>29.915678280207562</v>
      </c>
      <c r="G2896" s="21">
        <f>IF(F2896&lt;=86,Spectrum.Pricing.Table!$C$8, IF(F2896&lt;=499,Spectrum.Pricing.Table!$C$9,IF(F2896&lt;=999,Spectrum.Pricing.Table!$C$10,IF(F2896&gt;1000,Spectrum.Pricing.Table!$C$11))))</f>
        <v>0</v>
      </c>
      <c r="H2896" s="22" t="e">
        <f>VLOOKUP(G2896,Spectrum.Pricing.Table!$C$7:$H$11,3,0)</f>
        <v>#N/A</v>
      </c>
      <c r="I2896" s="28" t="e">
        <f>VLOOKUP(G2896,Spectrum.Pricing.Table!$C$7:$H$11,4,0)</f>
        <v>#N/A</v>
      </c>
      <c r="J2896" s="26">
        <v>70</v>
      </c>
      <c r="K2896" s="24" t="e">
        <f t="shared" si="91"/>
        <v>#N/A</v>
      </c>
    </row>
    <row r="2897" spans="1:11" x14ac:dyDescent="0.3">
      <c r="A2897" s="1">
        <v>51680</v>
      </c>
      <c r="B2897" t="s">
        <v>4870</v>
      </c>
      <c r="C2897" t="s">
        <v>4871</v>
      </c>
      <c r="D2897" s="3">
        <v>75568</v>
      </c>
      <c r="E2897" s="26">
        <v>49.13</v>
      </c>
      <c r="F2897" s="26">
        <f t="shared" si="90"/>
        <v>1538.1233462243028</v>
      </c>
      <c r="G2897" s="21">
        <f>IF(F2897&lt;=86,Spectrum.Pricing.Table!$C$8, IF(F2897&lt;=499,Spectrum.Pricing.Table!$C$9,IF(F2897&lt;=999,Spectrum.Pricing.Table!$C$10,IF(F2897&gt;1000,Spectrum.Pricing.Table!$C$11))))</f>
        <v>0</v>
      </c>
      <c r="H2897" s="22" t="e">
        <f>VLOOKUP(G2897,Spectrum.Pricing.Table!$C$7:$H$11,3,0)</f>
        <v>#N/A</v>
      </c>
      <c r="I2897" s="28" t="e">
        <f>VLOOKUP(G2897,Spectrum.Pricing.Table!$C$7:$H$11,4,0)</f>
        <v>#N/A</v>
      </c>
      <c r="J2897" s="26">
        <v>70</v>
      </c>
      <c r="K2897" s="24" t="e">
        <f t="shared" si="91"/>
        <v>#N/A</v>
      </c>
    </row>
    <row r="2898" spans="1:11" x14ac:dyDescent="0.3">
      <c r="A2898" s="1">
        <v>51113</v>
      </c>
      <c r="B2898" t="s">
        <v>4771</v>
      </c>
      <c r="C2898" t="s">
        <v>101</v>
      </c>
      <c r="D2898" s="3">
        <v>13308</v>
      </c>
      <c r="E2898" s="26">
        <v>320.68</v>
      </c>
      <c r="F2898" s="26">
        <f t="shared" si="90"/>
        <v>41.49931395783959</v>
      </c>
      <c r="G2898" s="21">
        <f>IF(F2898&lt;=86,Spectrum.Pricing.Table!$C$8, IF(F2898&lt;=499,Spectrum.Pricing.Table!$C$9,IF(F2898&lt;=999,Spectrum.Pricing.Table!$C$10,IF(F2898&gt;1000,Spectrum.Pricing.Table!$C$11))))</f>
        <v>0</v>
      </c>
      <c r="H2898" s="22" t="e">
        <f>VLOOKUP(G2898,Spectrum.Pricing.Table!$C$7:$H$11,3,0)</f>
        <v>#N/A</v>
      </c>
      <c r="I2898" s="28" t="e">
        <f>VLOOKUP(G2898,Spectrum.Pricing.Table!$C$7:$H$11,4,0)</f>
        <v>#N/A</v>
      </c>
      <c r="J2898" s="26">
        <v>70</v>
      </c>
      <c r="K2898" s="24" t="e">
        <f t="shared" si="91"/>
        <v>#N/A</v>
      </c>
    </row>
    <row r="2899" spans="1:11" x14ac:dyDescent="0.3">
      <c r="A2899" s="1">
        <v>51683</v>
      </c>
      <c r="B2899" t="s">
        <v>4872</v>
      </c>
      <c r="C2899" t="s">
        <v>4873</v>
      </c>
      <c r="D2899" s="3">
        <v>37821</v>
      </c>
      <c r="E2899" s="26">
        <v>9.8800000000000008</v>
      </c>
      <c r="F2899" s="26">
        <f t="shared" si="90"/>
        <v>3828.036437246963</v>
      </c>
      <c r="G2899" s="21">
        <f>IF(F2899&lt;=86,Spectrum.Pricing.Table!$C$8, IF(F2899&lt;=499,Spectrum.Pricing.Table!$C$9,IF(F2899&lt;=999,Spectrum.Pricing.Table!$C$10,IF(F2899&gt;1000,Spectrum.Pricing.Table!$C$11))))</f>
        <v>0</v>
      </c>
      <c r="H2899" s="22" t="e">
        <f>VLOOKUP(G2899,Spectrum.Pricing.Table!$C$7:$H$11,3,0)</f>
        <v>#N/A</v>
      </c>
      <c r="I2899" s="28" t="e">
        <f>VLOOKUP(G2899,Spectrum.Pricing.Table!$C$7:$H$11,4,0)</f>
        <v>#N/A</v>
      </c>
      <c r="J2899" s="26">
        <v>70</v>
      </c>
      <c r="K2899" s="24" t="e">
        <f t="shared" si="91"/>
        <v>#N/A</v>
      </c>
    </row>
    <row r="2900" spans="1:11" x14ac:dyDescent="0.3">
      <c r="A2900" s="1">
        <v>51685</v>
      </c>
      <c r="B2900" t="s">
        <v>4874</v>
      </c>
      <c r="C2900" t="s">
        <v>4875</v>
      </c>
      <c r="D2900" s="3">
        <v>14273</v>
      </c>
      <c r="E2900" s="26">
        <v>2.5299999999999998</v>
      </c>
      <c r="F2900" s="26">
        <f t="shared" si="90"/>
        <v>5641.501976284585</v>
      </c>
      <c r="G2900" s="21">
        <f>IF(F2900&lt;=86,Spectrum.Pricing.Table!$C$8, IF(F2900&lt;=499,Spectrum.Pricing.Table!$C$9,IF(F2900&lt;=999,Spectrum.Pricing.Table!$C$10,IF(F2900&gt;1000,Spectrum.Pricing.Table!$C$11))))</f>
        <v>0</v>
      </c>
      <c r="H2900" s="22" t="e">
        <f>VLOOKUP(G2900,Spectrum.Pricing.Table!$C$7:$H$11,3,0)</f>
        <v>#N/A</v>
      </c>
      <c r="I2900" s="28" t="e">
        <f>VLOOKUP(G2900,Spectrum.Pricing.Table!$C$7:$H$11,4,0)</f>
        <v>#N/A</v>
      </c>
      <c r="J2900" s="26">
        <v>70</v>
      </c>
      <c r="K2900" s="24" t="e">
        <f t="shared" si="91"/>
        <v>#N/A</v>
      </c>
    </row>
    <row r="2901" spans="1:11" x14ac:dyDescent="0.3">
      <c r="A2901" s="1">
        <v>51690</v>
      </c>
      <c r="B2901" t="s">
        <v>4876</v>
      </c>
      <c r="C2901" t="s">
        <v>4877</v>
      </c>
      <c r="D2901" s="3">
        <v>13821</v>
      </c>
      <c r="E2901" s="26">
        <v>10.96</v>
      </c>
      <c r="F2901" s="26">
        <f t="shared" si="90"/>
        <v>1261.0401459854013</v>
      </c>
      <c r="G2901" s="21">
        <f>IF(F2901&lt;=86,Spectrum.Pricing.Table!$C$8, IF(F2901&lt;=499,Spectrum.Pricing.Table!$C$9,IF(F2901&lt;=999,Spectrum.Pricing.Table!$C$10,IF(F2901&gt;1000,Spectrum.Pricing.Table!$C$11))))</f>
        <v>0</v>
      </c>
      <c r="H2901" s="22" t="e">
        <f>VLOOKUP(G2901,Spectrum.Pricing.Table!$C$7:$H$11,3,0)</f>
        <v>#N/A</v>
      </c>
      <c r="I2901" s="28" t="e">
        <f>VLOOKUP(G2901,Spectrum.Pricing.Table!$C$7:$H$11,4,0)</f>
        <v>#N/A</v>
      </c>
      <c r="J2901" s="26">
        <v>70</v>
      </c>
      <c r="K2901" s="24" t="e">
        <f t="shared" si="91"/>
        <v>#N/A</v>
      </c>
    </row>
    <row r="2902" spans="1:11" x14ac:dyDescent="0.3">
      <c r="A2902" s="1">
        <v>51115</v>
      </c>
      <c r="B2902" t="s">
        <v>4772</v>
      </c>
      <c r="C2902" t="s">
        <v>4773</v>
      </c>
      <c r="D2902" s="3">
        <v>8978</v>
      </c>
      <c r="E2902" s="26">
        <v>85.93</v>
      </c>
      <c r="F2902" s="26">
        <f t="shared" si="90"/>
        <v>104.4803910159432</v>
      </c>
      <c r="G2902" s="21">
        <f>IF(F2902&lt;=86,Spectrum.Pricing.Table!$C$8, IF(F2902&lt;=499,Spectrum.Pricing.Table!$C$9,IF(F2902&lt;=999,Spectrum.Pricing.Table!$C$10,IF(F2902&gt;1000,Spectrum.Pricing.Table!$C$11))))</f>
        <v>0</v>
      </c>
      <c r="H2902" s="22" t="e">
        <f>VLOOKUP(G2902,Spectrum.Pricing.Table!$C$7:$H$11,3,0)</f>
        <v>#N/A</v>
      </c>
      <c r="I2902" s="28" t="e">
        <f>VLOOKUP(G2902,Spectrum.Pricing.Table!$C$7:$H$11,4,0)</f>
        <v>#N/A</v>
      </c>
      <c r="J2902" s="26">
        <v>70</v>
      </c>
      <c r="K2902" s="24" t="e">
        <f t="shared" si="91"/>
        <v>#N/A</v>
      </c>
    </row>
    <row r="2903" spans="1:11" x14ac:dyDescent="0.3">
      <c r="A2903" s="1">
        <v>51117</v>
      </c>
      <c r="B2903" t="s">
        <v>4774</v>
      </c>
      <c r="C2903" t="s">
        <v>3313</v>
      </c>
      <c r="D2903" s="3">
        <v>32727</v>
      </c>
      <c r="E2903" s="26">
        <v>625.49</v>
      </c>
      <c r="F2903" s="26">
        <f t="shared" si="90"/>
        <v>52.322179411341509</v>
      </c>
      <c r="G2903" s="21">
        <f>IF(F2903&lt;=86,Spectrum.Pricing.Table!$C$8, IF(F2903&lt;=499,Spectrum.Pricing.Table!$C$9,IF(F2903&lt;=999,Spectrum.Pricing.Table!$C$10,IF(F2903&gt;1000,Spectrum.Pricing.Table!$C$11))))</f>
        <v>0</v>
      </c>
      <c r="H2903" s="22" t="e">
        <f>VLOOKUP(G2903,Spectrum.Pricing.Table!$C$7:$H$11,3,0)</f>
        <v>#N/A</v>
      </c>
      <c r="I2903" s="28" t="e">
        <f>VLOOKUP(G2903,Spectrum.Pricing.Table!$C$7:$H$11,4,0)</f>
        <v>#N/A</v>
      </c>
      <c r="J2903" s="26">
        <v>70</v>
      </c>
      <c r="K2903" s="24" t="e">
        <f t="shared" si="91"/>
        <v>#N/A</v>
      </c>
    </row>
    <row r="2904" spans="1:11" x14ac:dyDescent="0.3">
      <c r="A2904" s="1">
        <v>51119</v>
      </c>
      <c r="B2904" t="s">
        <v>4775</v>
      </c>
      <c r="C2904" t="s">
        <v>625</v>
      </c>
      <c r="D2904" s="3">
        <v>10959</v>
      </c>
      <c r="E2904" s="26">
        <v>130.31</v>
      </c>
      <c r="F2904" s="26">
        <f t="shared" si="90"/>
        <v>84.099455145422453</v>
      </c>
      <c r="G2904" s="21">
        <f>IF(F2904&lt;=86,Spectrum.Pricing.Table!$C$8, IF(F2904&lt;=499,Spectrum.Pricing.Table!$C$9,IF(F2904&lt;=999,Spectrum.Pricing.Table!$C$10,IF(F2904&gt;1000,Spectrum.Pricing.Table!$C$11))))</f>
        <v>0</v>
      </c>
      <c r="H2904" s="22" t="e">
        <f>VLOOKUP(G2904,Spectrum.Pricing.Table!$C$7:$H$11,3,0)</f>
        <v>#N/A</v>
      </c>
      <c r="I2904" s="28" t="e">
        <f>VLOOKUP(G2904,Spectrum.Pricing.Table!$C$7:$H$11,4,0)</f>
        <v>#N/A</v>
      </c>
      <c r="J2904" s="26">
        <v>70</v>
      </c>
      <c r="K2904" s="24" t="e">
        <f t="shared" si="91"/>
        <v>#N/A</v>
      </c>
    </row>
    <row r="2905" spans="1:11" x14ac:dyDescent="0.3">
      <c r="A2905" s="1">
        <v>51121</v>
      </c>
      <c r="B2905" t="s">
        <v>4776</v>
      </c>
      <c r="C2905" t="s">
        <v>114</v>
      </c>
      <c r="D2905" s="3">
        <v>94392</v>
      </c>
      <c r="E2905" s="26">
        <v>387.01</v>
      </c>
      <c r="F2905" s="26">
        <f t="shared" si="90"/>
        <v>243.90067440117826</v>
      </c>
      <c r="G2905" s="21">
        <f>IF(F2905&lt;=86,Spectrum.Pricing.Table!$C$8, IF(F2905&lt;=499,Spectrum.Pricing.Table!$C$9,IF(F2905&lt;=999,Spectrum.Pricing.Table!$C$10,IF(F2905&gt;1000,Spectrum.Pricing.Table!$C$11))))</f>
        <v>0</v>
      </c>
      <c r="H2905" s="22" t="e">
        <f>VLOOKUP(G2905,Spectrum.Pricing.Table!$C$7:$H$11,3,0)</f>
        <v>#N/A</v>
      </c>
      <c r="I2905" s="28" t="e">
        <f>VLOOKUP(G2905,Spectrum.Pricing.Table!$C$7:$H$11,4,0)</f>
        <v>#N/A</v>
      </c>
      <c r="J2905" s="26">
        <v>70</v>
      </c>
      <c r="K2905" s="24" t="e">
        <f t="shared" si="91"/>
        <v>#N/A</v>
      </c>
    </row>
    <row r="2906" spans="1:11" x14ac:dyDescent="0.3">
      <c r="A2906" s="1">
        <v>51125</v>
      </c>
      <c r="B2906" t="s">
        <v>4777</v>
      </c>
      <c r="C2906" t="s">
        <v>1884</v>
      </c>
      <c r="D2906" s="3">
        <v>15020</v>
      </c>
      <c r="E2906" s="26">
        <v>470.86</v>
      </c>
      <c r="F2906" s="26">
        <f t="shared" si="90"/>
        <v>31.899078282291974</v>
      </c>
      <c r="G2906" s="21">
        <f>IF(F2906&lt;=86,Spectrum.Pricing.Table!$C$8, IF(F2906&lt;=499,Spectrum.Pricing.Table!$C$9,IF(F2906&lt;=999,Spectrum.Pricing.Table!$C$10,IF(F2906&gt;1000,Spectrum.Pricing.Table!$C$11))))</f>
        <v>0</v>
      </c>
      <c r="H2906" s="22" t="e">
        <f>VLOOKUP(G2906,Spectrum.Pricing.Table!$C$7:$H$11,3,0)</f>
        <v>#N/A</v>
      </c>
      <c r="I2906" s="28" t="e">
        <f>VLOOKUP(G2906,Spectrum.Pricing.Table!$C$7:$H$11,4,0)</f>
        <v>#N/A</v>
      </c>
      <c r="J2906" s="26">
        <v>70</v>
      </c>
      <c r="K2906" s="24" t="e">
        <f t="shared" si="91"/>
        <v>#N/A</v>
      </c>
    </row>
    <row r="2907" spans="1:11" x14ac:dyDescent="0.3">
      <c r="A2907" s="1">
        <v>51127</v>
      </c>
      <c r="B2907" t="s">
        <v>4778</v>
      </c>
      <c r="C2907" t="s">
        <v>4779</v>
      </c>
      <c r="D2907" s="3">
        <v>18429</v>
      </c>
      <c r="E2907" s="26">
        <v>209.73</v>
      </c>
      <c r="F2907" s="26">
        <f t="shared" si="90"/>
        <v>87.870118724073819</v>
      </c>
      <c r="G2907" s="21">
        <f>IF(F2907&lt;=86,Spectrum.Pricing.Table!$C$8, IF(F2907&lt;=499,Spectrum.Pricing.Table!$C$9,IF(F2907&lt;=999,Spectrum.Pricing.Table!$C$10,IF(F2907&gt;1000,Spectrum.Pricing.Table!$C$11))))</f>
        <v>0</v>
      </c>
      <c r="H2907" s="22" t="e">
        <f>VLOOKUP(G2907,Spectrum.Pricing.Table!$C$7:$H$11,3,0)</f>
        <v>#N/A</v>
      </c>
      <c r="I2907" s="28" t="e">
        <f>VLOOKUP(G2907,Spectrum.Pricing.Table!$C$7:$H$11,4,0)</f>
        <v>#N/A</v>
      </c>
      <c r="J2907" s="26">
        <v>70</v>
      </c>
      <c r="K2907" s="24" t="e">
        <f t="shared" si="91"/>
        <v>#N/A</v>
      </c>
    </row>
    <row r="2908" spans="1:11" x14ac:dyDescent="0.3">
      <c r="A2908" s="1">
        <v>51700</v>
      </c>
      <c r="B2908" t="s">
        <v>4878</v>
      </c>
      <c r="C2908" t="s">
        <v>4879</v>
      </c>
      <c r="D2908" s="3">
        <v>180719</v>
      </c>
      <c r="E2908" s="26">
        <v>68.709999999999994</v>
      </c>
      <c r="F2908" s="26">
        <f t="shared" si="90"/>
        <v>2630.1702808907003</v>
      </c>
      <c r="G2908" s="21">
        <f>IF(F2908&lt;=86,Spectrum.Pricing.Table!$C$8, IF(F2908&lt;=499,Spectrum.Pricing.Table!$C$9,IF(F2908&lt;=999,Spectrum.Pricing.Table!$C$10,IF(F2908&gt;1000,Spectrum.Pricing.Table!$C$11))))</f>
        <v>0</v>
      </c>
      <c r="H2908" s="22" t="e">
        <f>VLOOKUP(G2908,Spectrum.Pricing.Table!$C$7:$H$11,3,0)</f>
        <v>#N/A</v>
      </c>
      <c r="I2908" s="28" t="e">
        <f>VLOOKUP(G2908,Spectrum.Pricing.Table!$C$7:$H$11,4,0)</f>
        <v>#N/A</v>
      </c>
      <c r="J2908" s="26">
        <v>70</v>
      </c>
      <c r="K2908" s="24" t="e">
        <f t="shared" si="91"/>
        <v>#N/A</v>
      </c>
    </row>
    <row r="2909" spans="1:11" x14ac:dyDescent="0.3">
      <c r="A2909" s="1">
        <v>51710</v>
      </c>
      <c r="B2909" t="s">
        <v>4881</v>
      </c>
      <c r="C2909" t="s">
        <v>4882</v>
      </c>
      <c r="D2909" s="3">
        <v>242803</v>
      </c>
      <c r="E2909" s="26">
        <v>54.12</v>
      </c>
      <c r="F2909" s="26">
        <f t="shared" si="90"/>
        <v>4486.3821138211388</v>
      </c>
      <c r="G2909" s="21">
        <f>IF(F2909&lt;=86,Spectrum.Pricing.Table!$C$8, IF(F2909&lt;=499,Spectrum.Pricing.Table!$C$9,IF(F2909&lt;=999,Spectrum.Pricing.Table!$C$10,IF(F2909&gt;1000,Spectrum.Pricing.Table!$C$11))))</f>
        <v>0</v>
      </c>
      <c r="H2909" s="22" t="e">
        <f>VLOOKUP(G2909,Spectrum.Pricing.Table!$C$7:$H$11,3,0)</f>
        <v>#N/A</v>
      </c>
      <c r="I2909" s="28" t="e">
        <f>VLOOKUP(G2909,Spectrum.Pricing.Table!$C$7:$H$11,4,0)</f>
        <v>#N/A</v>
      </c>
      <c r="J2909" s="26">
        <v>70</v>
      </c>
      <c r="K2909" s="24" t="e">
        <f t="shared" si="91"/>
        <v>#N/A</v>
      </c>
    </row>
    <row r="2910" spans="1:11" x14ac:dyDescent="0.3">
      <c r="A2910" s="1">
        <v>51131</v>
      </c>
      <c r="B2910" t="s">
        <v>4780</v>
      </c>
      <c r="C2910" t="s">
        <v>3323</v>
      </c>
      <c r="D2910" s="3">
        <v>12389</v>
      </c>
      <c r="E2910" s="26">
        <v>211.61</v>
      </c>
      <c r="F2910" s="26">
        <f t="shared" si="90"/>
        <v>58.546382496101316</v>
      </c>
      <c r="G2910" s="21">
        <f>IF(F2910&lt;=86,Spectrum.Pricing.Table!$C$8, IF(F2910&lt;=499,Spectrum.Pricing.Table!$C$9,IF(F2910&lt;=999,Spectrum.Pricing.Table!$C$10,IF(F2910&gt;1000,Spectrum.Pricing.Table!$C$11))))</f>
        <v>0</v>
      </c>
      <c r="H2910" s="22" t="e">
        <f>VLOOKUP(G2910,Spectrum.Pricing.Table!$C$7:$H$11,3,0)</f>
        <v>#N/A</v>
      </c>
      <c r="I2910" s="28" t="e">
        <f>VLOOKUP(G2910,Spectrum.Pricing.Table!$C$7:$H$11,4,0)</f>
        <v>#N/A</v>
      </c>
      <c r="J2910" s="26">
        <v>70</v>
      </c>
      <c r="K2910" s="24" t="e">
        <f t="shared" si="91"/>
        <v>#N/A</v>
      </c>
    </row>
    <row r="2911" spans="1:11" x14ac:dyDescent="0.3">
      <c r="A2911" s="1">
        <v>51133</v>
      </c>
      <c r="B2911" t="s">
        <v>4781</v>
      </c>
      <c r="C2911" t="s">
        <v>3850</v>
      </c>
      <c r="D2911" s="3">
        <v>12330</v>
      </c>
      <c r="E2911" s="26">
        <v>191.3</v>
      </c>
      <c r="F2911" s="26">
        <f t="shared" si="90"/>
        <v>64.453737584945102</v>
      </c>
      <c r="G2911" s="21">
        <f>IF(F2911&lt;=86,Spectrum.Pricing.Table!$C$8, IF(F2911&lt;=499,Spectrum.Pricing.Table!$C$9,IF(F2911&lt;=999,Spectrum.Pricing.Table!$C$10,IF(F2911&gt;1000,Spectrum.Pricing.Table!$C$11))))</f>
        <v>0</v>
      </c>
      <c r="H2911" s="22" t="e">
        <f>VLOOKUP(G2911,Spectrum.Pricing.Table!$C$7:$H$11,3,0)</f>
        <v>#N/A</v>
      </c>
      <c r="I2911" s="28" t="e">
        <f>VLOOKUP(G2911,Spectrum.Pricing.Table!$C$7:$H$11,4,0)</f>
        <v>#N/A</v>
      </c>
      <c r="J2911" s="26">
        <v>70</v>
      </c>
      <c r="K2911" s="24" t="e">
        <f t="shared" si="91"/>
        <v>#N/A</v>
      </c>
    </row>
    <row r="2912" spans="1:11" x14ac:dyDescent="0.3">
      <c r="A2912" s="1">
        <v>51720</v>
      </c>
      <c r="B2912" t="s">
        <v>4883</v>
      </c>
      <c r="C2912" t="s">
        <v>4884</v>
      </c>
      <c r="D2912" s="3">
        <v>3958</v>
      </c>
      <c r="E2912" s="26">
        <v>7.48</v>
      </c>
      <c r="F2912" s="26">
        <f t="shared" si="90"/>
        <v>529.14438502673795</v>
      </c>
      <c r="G2912" s="21">
        <f>IF(F2912&lt;=86,Spectrum.Pricing.Table!$C$8, IF(F2912&lt;=499,Spectrum.Pricing.Table!$C$9,IF(F2912&lt;=999,Spectrum.Pricing.Table!$C$10,IF(F2912&gt;1000,Spectrum.Pricing.Table!$C$11))))</f>
        <v>0</v>
      </c>
      <c r="H2912" s="22" t="e">
        <f>VLOOKUP(G2912,Spectrum.Pricing.Table!$C$7:$H$11,3,0)</f>
        <v>#N/A</v>
      </c>
      <c r="I2912" s="28" t="e">
        <f>VLOOKUP(G2912,Spectrum.Pricing.Table!$C$7:$H$11,4,0)</f>
        <v>#N/A</v>
      </c>
      <c r="J2912" s="26">
        <v>70</v>
      </c>
      <c r="K2912" s="24" t="e">
        <f t="shared" si="91"/>
        <v>#N/A</v>
      </c>
    </row>
    <row r="2913" spans="1:11" x14ac:dyDescent="0.3">
      <c r="A2913" s="1">
        <v>51135</v>
      </c>
      <c r="B2913" t="s">
        <v>4782</v>
      </c>
      <c r="C2913" t="s">
        <v>4783</v>
      </c>
      <c r="D2913" s="3">
        <v>15853</v>
      </c>
      <c r="E2913" s="26">
        <v>314.39</v>
      </c>
      <c r="F2913" s="26">
        <f t="shared" si="90"/>
        <v>50.424631826712044</v>
      </c>
      <c r="G2913" s="21">
        <f>IF(F2913&lt;=86,Spectrum.Pricing.Table!$C$8, IF(F2913&lt;=499,Spectrum.Pricing.Table!$C$9,IF(F2913&lt;=999,Spectrum.Pricing.Table!$C$10,IF(F2913&gt;1000,Spectrum.Pricing.Table!$C$11))))</f>
        <v>0</v>
      </c>
      <c r="H2913" s="22" t="e">
        <f>VLOOKUP(G2913,Spectrum.Pricing.Table!$C$7:$H$11,3,0)</f>
        <v>#N/A</v>
      </c>
      <c r="I2913" s="28" t="e">
        <f>VLOOKUP(G2913,Spectrum.Pricing.Table!$C$7:$H$11,4,0)</f>
        <v>#N/A</v>
      </c>
      <c r="J2913" s="26">
        <v>70</v>
      </c>
      <c r="K2913" s="24" t="e">
        <f t="shared" si="91"/>
        <v>#N/A</v>
      </c>
    </row>
    <row r="2914" spans="1:11" x14ac:dyDescent="0.3">
      <c r="A2914" s="1">
        <v>51137</v>
      </c>
      <c r="B2914" t="s">
        <v>4784</v>
      </c>
      <c r="C2914" t="s">
        <v>437</v>
      </c>
      <c r="D2914" s="3">
        <v>33481</v>
      </c>
      <c r="E2914" s="26">
        <v>340.78</v>
      </c>
      <c r="F2914" s="26">
        <f t="shared" si="90"/>
        <v>98.248136627736372</v>
      </c>
      <c r="G2914" s="21">
        <f>IF(F2914&lt;=86,Spectrum.Pricing.Table!$C$8, IF(F2914&lt;=499,Spectrum.Pricing.Table!$C$9,IF(F2914&lt;=999,Spectrum.Pricing.Table!$C$10,IF(F2914&gt;1000,Spectrum.Pricing.Table!$C$11))))</f>
        <v>0</v>
      </c>
      <c r="H2914" s="22" t="e">
        <f>VLOOKUP(G2914,Spectrum.Pricing.Table!$C$7:$H$11,3,0)</f>
        <v>#N/A</v>
      </c>
      <c r="I2914" s="28" t="e">
        <f>VLOOKUP(G2914,Spectrum.Pricing.Table!$C$7:$H$11,4,0)</f>
        <v>#N/A</v>
      </c>
      <c r="J2914" s="26">
        <v>70</v>
      </c>
      <c r="K2914" s="24" t="e">
        <f t="shared" si="91"/>
        <v>#N/A</v>
      </c>
    </row>
    <row r="2915" spans="1:11" x14ac:dyDescent="0.3">
      <c r="A2915" s="1">
        <v>51139</v>
      </c>
      <c r="B2915" t="s">
        <v>4785</v>
      </c>
      <c r="C2915" t="s">
        <v>1536</v>
      </c>
      <c r="D2915" s="3">
        <v>24042</v>
      </c>
      <c r="E2915" s="26">
        <v>310.86</v>
      </c>
      <c r="F2915" s="26">
        <f t="shared" si="90"/>
        <v>77.340281798880525</v>
      </c>
      <c r="G2915" s="21">
        <f>IF(F2915&lt;=86,Spectrum.Pricing.Table!$C$8, IF(F2915&lt;=499,Spectrum.Pricing.Table!$C$9,IF(F2915&lt;=999,Spectrum.Pricing.Table!$C$10,IF(F2915&gt;1000,Spectrum.Pricing.Table!$C$11))))</f>
        <v>0</v>
      </c>
      <c r="H2915" s="22" t="e">
        <f>VLOOKUP(G2915,Spectrum.Pricing.Table!$C$7:$H$11,3,0)</f>
        <v>#N/A</v>
      </c>
      <c r="I2915" s="28" t="e">
        <f>VLOOKUP(G2915,Spectrum.Pricing.Table!$C$7:$H$11,4,0)</f>
        <v>#N/A</v>
      </c>
      <c r="J2915" s="26">
        <v>70</v>
      </c>
      <c r="K2915" s="24" t="e">
        <f t="shared" si="91"/>
        <v>#N/A</v>
      </c>
    </row>
    <row r="2916" spans="1:11" x14ac:dyDescent="0.3">
      <c r="A2916" s="1">
        <v>51141</v>
      </c>
      <c r="B2916" t="s">
        <v>4786</v>
      </c>
      <c r="C2916" t="s">
        <v>4787</v>
      </c>
      <c r="D2916" s="3">
        <v>18490</v>
      </c>
      <c r="E2916" s="26">
        <v>483.1</v>
      </c>
      <c r="F2916" s="26">
        <f t="shared" si="90"/>
        <v>38.273649347961083</v>
      </c>
      <c r="G2916" s="21">
        <f>IF(F2916&lt;=86,Spectrum.Pricing.Table!$C$8, IF(F2916&lt;=499,Spectrum.Pricing.Table!$C$9,IF(F2916&lt;=999,Spectrum.Pricing.Table!$C$10,IF(F2916&gt;1000,Spectrum.Pricing.Table!$C$11))))</f>
        <v>0</v>
      </c>
      <c r="H2916" s="22" t="e">
        <f>VLOOKUP(G2916,Spectrum.Pricing.Table!$C$7:$H$11,3,0)</f>
        <v>#N/A</v>
      </c>
      <c r="I2916" s="28" t="e">
        <f>VLOOKUP(G2916,Spectrum.Pricing.Table!$C$7:$H$11,4,0)</f>
        <v>#N/A</v>
      </c>
      <c r="J2916" s="26">
        <v>70</v>
      </c>
      <c r="K2916" s="24" t="e">
        <f t="shared" si="91"/>
        <v>#N/A</v>
      </c>
    </row>
    <row r="2917" spans="1:11" x14ac:dyDescent="0.3">
      <c r="A2917" s="1">
        <v>51730</v>
      </c>
      <c r="B2917" t="s">
        <v>4885</v>
      </c>
      <c r="C2917" t="s">
        <v>4886</v>
      </c>
      <c r="D2917" s="3">
        <v>32420</v>
      </c>
      <c r="E2917" s="26">
        <v>22.93</v>
      </c>
      <c r="F2917" s="26">
        <f t="shared" si="90"/>
        <v>1413.8682948102921</v>
      </c>
      <c r="G2917" s="21">
        <f>IF(F2917&lt;=86,Spectrum.Pricing.Table!$C$8, IF(F2917&lt;=499,Spectrum.Pricing.Table!$C$9,IF(F2917&lt;=999,Spectrum.Pricing.Table!$C$10,IF(F2917&gt;1000,Spectrum.Pricing.Table!$C$11))))</f>
        <v>0</v>
      </c>
      <c r="H2917" s="22" t="e">
        <f>VLOOKUP(G2917,Spectrum.Pricing.Table!$C$7:$H$11,3,0)</f>
        <v>#N/A</v>
      </c>
      <c r="I2917" s="28" t="e">
        <f>VLOOKUP(G2917,Spectrum.Pricing.Table!$C$7:$H$11,4,0)</f>
        <v>#N/A</v>
      </c>
      <c r="J2917" s="26">
        <v>70</v>
      </c>
      <c r="K2917" s="24" t="e">
        <f t="shared" si="91"/>
        <v>#N/A</v>
      </c>
    </row>
    <row r="2918" spans="1:11" x14ac:dyDescent="0.3">
      <c r="A2918" s="1">
        <v>51143</v>
      </c>
      <c r="B2918" t="s">
        <v>4788</v>
      </c>
      <c r="C2918" t="s">
        <v>4789</v>
      </c>
      <c r="D2918" s="3">
        <v>63506</v>
      </c>
      <c r="E2918" s="26">
        <v>968.94</v>
      </c>
      <c r="F2918" s="26">
        <f t="shared" si="90"/>
        <v>65.541726009866451</v>
      </c>
      <c r="G2918" s="21">
        <f>IF(F2918&lt;=86,Spectrum.Pricing.Table!$C$8, IF(F2918&lt;=499,Spectrum.Pricing.Table!$C$9,IF(F2918&lt;=999,Spectrum.Pricing.Table!$C$10,IF(F2918&gt;1000,Spectrum.Pricing.Table!$C$11))))</f>
        <v>0</v>
      </c>
      <c r="H2918" s="22" t="e">
        <f>VLOOKUP(G2918,Spectrum.Pricing.Table!$C$7:$H$11,3,0)</f>
        <v>#N/A</v>
      </c>
      <c r="I2918" s="28" t="e">
        <f>VLOOKUP(G2918,Spectrum.Pricing.Table!$C$7:$H$11,4,0)</f>
        <v>#N/A</v>
      </c>
      <c r="J2918" s="26">
        <v>70</v>
      </c>
      <c r="K2918" s="24" t="e">
        <f t="shared" si="91"/>
        <v>#N/A</v>
      </c>
    </row>
    <row r="2919" spans="1:11" x14ac:dyDescent="0.3">
      <c r="A2919" s="1">
        <v>51735</v>
      </c>
      <c r="B2919" t="s">
        <v>4887</v>
      </c>
      <c r="C2919" t="s">
        <v>4888</v>
      </c>
      <c r="D2919" s="3">
        <v>12150</v>
      </c>
      <c r="E2919" s="26">
        <v>15.32</v>
      </c>
      <c r="F2919" s="26">
        <f t="shared" si="90"/>
        <v>793.08093994778062</v>
      </c>
      <c r="G2919" s="21">
        <f>IF(F2919&lt;=86,Spectrum.Pricing.Table!$C$8, IF(F2919&lt;=499,Spectrum.Pricing.Table!$C$9,IF(F2919&lt;=999,Spectrum.Pricing.Table!$C$10,IF(F2919&gt;1000,Spectrum.Pricing.Table!$C$11))))</f>
        <v>0</v>
      </c>
      <c r="H2919" s="22" t="e">
        <f>VLOOKUP(G2919,Spectrum.Pricing.Table!$C$7:$H$11,3,0)</f>
        <v>#N/A</v>
      </c>
      <c r="I2919" s="28" t="e">
        <f>VLOOKUP(G2919,Spectrum.Pricing.Table!$C$7:$H$11,4,0)</f>
        <v>#N/A</v>
      </c>
      <c r="J2919" s="26">
        <v>70</v>
      </c>
      <c r="K2919" s="24" t="e">
        <f t="shared" si="91"/>
        <v>#N/A</v>
      </c>
    </row>
    <row r="2920" spans="1:11" x14ac:dyDescent="0.3">
      <c r="A2920" s="1">
        <v>51740</v>
      </c>
      <c r="B2920" t="s">
        <v>4889</v>
      </c>
      <c r="C2920" t="s">
        <v>4890</v>
      </c>
      <c r="D2920" s="3">
        <v>95535</v>
      </c>
      <c r="E2920" s="26">
        <v>33.65</v>
      </c>
      <c r="F2920" s="26">
        <f t="shared" si="90"/>
        <v>2839.0787518573552</v>
      </c>
      <c r="G2920" s="21">
        <f>IF(F2920&lt;=86,Spectrum.Pricing.Table!$C$8, IF(F2920&lt;=499,Spectrum.Pricing.Table!$C$9,IF(F2920&lt;=999,Spectrum.Pricing.Table!$C$10,IF(F2920&gt;1000,Spectrum.Pricing.Table!$C$11))))</f>
        <v>0</v>
      </c>
      <c r="H2920" s="22" t="e">
        <f>VLOOKUP(G2920,Spectrum.Pricing.Table!$C$7:$H$11,3,0)</f>
        <v>#N/A</v>
      </c>
      <c r="I2920" s="28" t="e">
        <f>VLOOKUP(G2920,Spectrum.Pricing.Table!$C$7:$H$11,4,0)</f>
        <v>#N/A</v>
      </c>
      <c r="J2920" s="26">
        <v>70</v>
      </c>
      <c r="K2920" s="24" t="e">
        <f t="shared" si="91"/>
        <v>#N/A</v>
      </c>
    </row>
    <row r="2921" spans="1:11" x14ac:dyDescent="0.3">
      <c r="A2921" s="1">
        <v>51145</v>
      </c>
      <c r="B2921" t="s">
        <v>4790</v>
      </c>
      <c r="C2921" t="s">
        <v>4791</v>
      </c>
      <c r="D2921" s="3">
        <v>28046</v>
      </c>
      <c r="E2921" s="26">
        <v>260.22000000000003</v>
      </c>
      <c r="F2921" s="26">
        <f t="shared" si="90"/>
        <v>107.77803397125508</v>
      </c>
      <c r="G2921" s="21">
        <f>IF(F2921&lt;=86,Spectrum.Pricing.Table!$C$8, IF(F2921&lt;=499,Spectrum.Pricing.Table!$C$9,IF(F2921&lt;=999,Spectrum.Pricing.Table!$C$10,IF(F2921&gt;1000,Spectrum.Pricing.Table!$C$11))))</f>
        <v>0</v>
      </c>
      <c r="H2921" s="22" t="e">
        <f>VLOOKUP(G2921,Spectrum.Pricing.Table!$C$7:$H$11,3,0)</f>
        <v>#N/A</v>
      </c>
      <c r="I2921" s="28" t="e">
        <f>VLOOKUP(G2921,Spectrum.Pricing.Table!$C$7:$H$11,4,0)</f>
        <v>#N/A</v>
      </c>
      <c r="J2921" s="26">
        <v>70</v>
      </c>
      <c r="K2921" s="24" t="e">
        <f t="shared" si="91"/>
        <v>#N/A</v>
      </c>
    </row>
    <row r="2922" spans="1:11" x14ac:dyDescent="0.3">
      <c r="A2922" s="1">
        <v>51147</v>
      </c>
      <c r="B2922" t="s">
        <v>4792</v>
      </c>
      <c r="C2922" t="s">
        <v>4793</v>
      </c>
      <c r="D2922" s="3">
        <v>23368</v>
      </c>
      <c r="E2922" s="26">
        <v>349.96</v>
      </c>
      <c r="F2922" s="26">
        <f t="shared" si="90"/>
        <v>66.773345525202885</v>
      </c>
      <c r="G2922" s="21">
        <f>IF(F2922&lt;=86,Spectrum.Pricing.Table!$C$8, IF(F2922&lt;=499,Spectrum.Pricing.Table!$C$9,IF(F2922&lt;=999,Spectrum.Pricing.Table!$C$10,IF(F2922&gt;1000,Spectrum.Pricing.Table!$C$11))))</f>
        <v>0</v>
      </c>
      <c r="H2922" s="22" t="e">
        <f>VLOOKUP(G2922,Spectrum.Pricing.Table!$C$7:$H$11,3,0)</f>
        <v>#N/A</v>
      </c>
      <c r="I2922" s="28" t="e">
        <f>VLOOKUP(G2922,Spectrum.Pricing.Table!$C$7:$H$11,4,0)</f>
        <v>#N/A</v>
      </c>
      <c r="J2922" s="26">
        <v>70</v>
      </c>
      <c r="K2922" s="24" t="e">
        <f t="shared" si="91"/>
        <v>#N/A</v>
      </c>
    </row>
    <row r="2923" spans="1:11" x14ac:dyDescent="0.3">
      <c r="A2923" s="1">
        <v>51149</v>
      </c>
      <c r="B2923" t="s">
        <v>4794</v>
      </c>
      <c r="C2923" t="s">
        <v>4795</v>
      </c>
      <c r="D2923" s="3">
        <v>35725</v>
      </c>
      <c r="E2923" s="26">
        <v>265.16000000000003</v>
      </c>
      <c r="F2923" s="26">
        <f t="shared" si="90"/>
        <v>134.72997435510635</v>
      </c>
      <c r="G2923" s="21">
        <f>IF(F2923&lt;=86,Spectrum.Pricing.Table!$C$8, IF(F2923&lt;=499,Spectrum.Pricing.Table!$C$9,IF(F2923&lt;=999,Spectrum.Pricing.Table!$C$10,IF(F2923&gt;1000,Spectrum.Pricing.Table!$C$11))))</f>
        <v>0</v>
      </c>
      <c r="H2923" s="22" t="e">
        <f>VLOOKUP(G2923,Spectrum.Pricing.Table!$C$7:$H$11,3,0)</f>
        <v>#N/A</v>
      </c>
      <c r="I2923" s="28" t="e">
        <f>VLOOKUP(G2923,Spectrum.Pricing.Table!$C$7:$H$11,4,0)</f>
        <v>#N/A</v>
      </c>
      <c r="J2923" s="26">
        <v>70</v>
      </c>
      <c r="K2923" s="24" t="e">
        <f t="shared" si="91"/>
        <v>#N/A</v>
      </c>
    </row>
    <row r="2924" spans="1:11" x14ac:dyDescent="0.3">
      <c r="A2924" s="1">
        <v>51153</v>
      </c>
      <c r="B2924" t="s">
        <v>4796</v>
      </c>
      <c r="C2924" t="s">
        <v>4797</v>
      </c>
      <c r="D2924" s="3">
        <v>402002</v>
      </c>
      <c r="E2924" s="26">
        <v>336.4</v>
      </c>
      <c r="F2924" s="26">
        <f t="shared" si="90"/>
        <v>1195.011890606421</v>
      </c>
      <c r="G2924" s="21">
        <f>IF(F2924&lt;=86,Spectrum.Pricing.Table!$C$8, IF(F2924&lt;=499,Spectrum.Pricing.Table!$C$9,IF(F2924&lt;=999,Spectrum.Pricing.Table!$C$10,IF(F2924&gt;1000,Spectrum.Pricing.Table!$C$11))))</f>
        <v>0</v>
      </c>
      <c r="H2924" s="22" t="e">
        <f>VLOOKUP(G2924,Spectrum.Pricing.Table!$C$7:$H$11,3,0)</f>
        <v>#N/A</v>
      </c>
      <c r="I2924" s="28" t="e">
        <f>VLOOKUP(G2924,Spectrum.Pricing.Table!$C$7:$H$11,4,0)</f>
        <v>#N/A</v>
      </c>
      <c r="J2924" s="26">
        <v>70</v>
      </c>
      <c r="K2924" s="24" t="e">
        <f t="shared" si="91"/>
        <v>#N/A</v>
      </c>
    </row>
    <row r="2925" spans="1:11" x14ac:dyDescent="0.3">
      <c r="A2925" s="1">
        <v>51155</v>
      </c>
      <c r="B2925" t="s">
        <v>4798</v>
      </c>
      <c r="C2925" t="s">
        <v>348</v>
      </c>
      <c r="D2925" s="3">
        <v>34872</v>
      </c>
      <c r="E2925" s="26">
        <v>319.86</v>
      </c>
      <c r="F2925" s="26">
        <f t="shared" si="90"/>
        <v>109.02269743012567</v>
      </c>
      <c r="G2925" s="21">
        <f>IF(F2925&lt;=86,Spectrum.Pricing.Table!$C$8, IF(F2925&lt;=499,Spectrum.Pricing.Table!$C$9,IF(F2925&lt;=999,Spectrum.Pricing.Table!$C$10,IF(F2925&gt;1000,Spectrum.Pricing.Table!$C$11))))</f>
        <v>0</v>
      </c>
      <c r="H2925" s="22" t="e">
        <f>VLOOKUP(G2925,Spectrum.Pricing.Table!$C$7:$H$11,3,0)</f>
        <v>#N/A</v>
      </c>
      <c r="I2925" s="28" t="e">
        <f>VLOOKUP(G2925,Spectrum.Pricing.Table!$C$7:$H$11,4,0)</f>
        <v>#N/A</v>
      </c>
      <c r="J2925" s="26">
        <v>70</v>
      </c>
      <c r="K2925" s="24" t="e">
        <f t="shared" si="91"/>
        <v>#N/A</v>
      </c>
    </row>
    <row r="2926" spans="1:11" x14ac:dyDescent="0.3">
      <c r="A2926" s="1">
        <v>51750</v>
      </c>
      <c r="B2926" t="s">
        <v>4891</v>
      </c>
      <c r="C2926" t="s">
        <v>4892</v>
      </c>
      <c r="D2926" s="3">
        <v>16408</v>
      </c>
      <c r="E2926" s="26">
        <v>9.8699999999999992</v>
      </c>
      <c r="F2926" s="26">
        <f t="shared" si="90"/>
        <v>1662.4113475177305</v>
      </c>
      <c r="G2926" s="21">
        <f>IF(F2926&lt;=86,Spectrum.Pricing.Table!$C$8, IF(F2926&lt;=499,Spectrum.Pricing.Table!$C$9,IF(F2926&lt;=999,Spectrum.Pricing.Table!$C$10,IF(F2926&gt;1000,Spectrum.Pricing.Table!$C$11))))</f>
        <v>0</v>
      </c>
      <c r="H2926" s="22" t="e">
        <f>VLOOKUP(G2926,Spectrum.Pricing.Table!$C$7:$H$11,3,0)</f>
        <v>#N/A</v>
      </c>
      <c r="I2926" s="28" t="e">
        <f>VLOOKUP(G2926,Spectrum.Pricing.Table!$C$7:$H$11,4,0)</f>
        <v>#N/A</v>
      </c>
      <c r="J2926" s="26">
        <v>70</v>
      </c>
      <c r="K2926" s="24" t="e">
        <f t="shared" si="91"/>
        <v>#N/A</v>
      </c>
    </row>
    <row r="2927" spans="1:11" x14ac:dyDescent="0.3">
      <c r="A2927" s="1">
        <v>51157</v>
      </c>
      <c r="B2927" t="s">
        <v>4799</v>
      </c>
      <c r="C2927" t="s">
        <v>4800</v>
      </c>
      <c r="D2927" s="3">
        <v>7373</v>
      </c>
      <c r="E2927" s="26">
        <v>266.23</v>
      </c>
      <c r="F2927" s="26">
        <f t="shared" si="90"/>
        <v>27.694099087255378</v>
      </c>
      <c r="G2927" s="21">
        <f>IF(F2927&lt;=86,Spectrum.Pricing.Table!$C$8, IF(F2927&lt;=499,Spectrum.Pricing.Table!$C$9,IF(F2927&lt;=999,Spectrum.Pricing.Table!$C$10,IF(F2927&gt;1000,Spectrum.Pricing.Table!$C$11))))</f>
        <v>0</v>
      </c>
      <c r="H2927" s="22" t="e">
        <f>VLOOKUP(G2927,Spectrum.Pricing.Table!$C$7:$H$11,3,0)</f>
        <v>#N/A</v>
      </c>
      <c r="I2927" s="28" t="e">
        <f>VLOOKUP(G2927,Spectrum.Pricing.Table!$C$7:$H$11,4,0)</f>
        <v>#N/A</v>
      </c>
      <c r="J2927" s="26">
        <v>70</v>
      </c>
      <c r="K2927" s="24" t="e">
        <f t="shared" si="91"/>
        <v>#N/A</v>
      </c>
    </row>
    <row r="2928" spans="1:11" x14ac:dyDescent="0.3">
      <c r="A2928" s="1">
        <v>51760</v>
      </c>
      <c r="B2928" t="s">
        <v>4893</v>
      </c>
      <c r="C2928" t="s">
        <v>4894</v>
      </c>
      <c r="D2928" s="3">
        <v>204214</v>
      </c>
      <c r="E2928" s="26">
        <v>59.81</v>
      </c>
      <c r="F2928" s="26">
        <f t="shared" si="90"/>
        <v>3414.378866410299</v>
      </c>
      <c r="G2928" s="21">
        <f>IF(F2928&lt;=86,Spectrum.Pricing.Table!$C$8, IF(F2928&lt;=499,Spectrum.Pricing.Table!$C$9,IF(F2928&lt;=999,Spectrum.Pricing.Table!$C$10,IF(F2928&gt;1000,Spectrum.Pricing.Table!$C$11))))</f>
        <v>0</v>
      </c>
      <c r="H2928" s="22" t="e">
        <f>VLOOKUP(G2928,Spectrum.Pricing.Table!$C$7:$H$11,3,0)</f>
        <v>#N/A</v>
      </c>
      <c r="I2928" s="28" t="e">
        <f>VLOOKUP(G2928,Spectrum.Pricing.Table!$C$7:$H$11,4,0)</f>
        <v>#N/A</v>
      </c>
      <c r="J2928" s="26">
        <v>70</v>
      </c>
      <c r="K2928" s="24" t="e">
        <f t="shared" si="91"/>
        <v>#N/A</v>
      </c>
    </row>
    <row r="2929" spans="1:11" x14ac:dyDescent="0.3">
      <c r="A2929" s="1">
        <v>51159</v>
      </c>
      <c r="B2929" t="s">
        <v>4801</v>
      </c>
      <c r="C2929" t="s">
        <v>974</v>
      </c>
      <c r="D2929" s="3">
        <v>9254</v>
      </c>
      <c r="E2929" s="26">
        <v>191.49</v>
      </c>
      <c r="F2929" s="26">
        <f t="shared" si="90"/>
        <v>48.326283356833251</v>
      </c>
      <c r="G2929" s="21">
        <f>IF(F2929&lt;=86,Spectrum.Pricing.Table!$C$8, IF(F2929&lt;=499,Spectrum.Pricing.Table!$C$9,IF(F2929&lt;=999,Spectrum.Pricing.Table!$C$10,IF(F2929&gt;1000,Spectrum.Pricing.Table!$C$11))))</f>
        <v>0</v>
      </c>
      <c r="H2929" s="22" t="e">
        <f>VLOOKUP(G2929,Spectrum.Pricing.Table!$C$7:$H$11,3,0)</f>
        <v>#N/A</v>
      </c>
      <c r="I2929" s="28" t="e">
        <f>VLOOKUP(G2929,Spectrum.Pricing.Table!$C$7:$H$11,4,0)</f>
        <v>#N/A</v>
      </c>
      <c r="J2929" s="26">
        <v>70</v>
      </c>
      <c r="K2929" s="24" t="e">
        <f t="shared" si="91"/>
        <v>#N/A</v>
      </c>
    </row>
    <row r="2930" spans="1:11" x14ac:dyDescent="0.3">
      <c r="A2930" s="1">
        <v>51770</v>
      </c>
      <c r="B2930" t="s">
        <v>4895</v>
      </c>
      <c r="C2930" t="s">
        <v>4896</v>
      </c>
      <c r="D2930" s="3">
        <v>97032</v>
      </c>
      <c r="E2930" s="26">
        <v>42.56</v>
      </c>
      <c r="F2930" s="26">
        <f t="shared" si="90"/>
        <v>2279.8872180451126</v>
      </c>
      <c r="G2930" s="21">
        <f>IF(F2930&lt;=86,Spectrum.Pricing.Table!$C$8, IF(F2930&lt;=499,Spectrum.Pricing.Table!$C$9,IF(F2930&lt;=999,Spectrum.Pricing.Table!$C$10,IF(F2930&gt;1000,Spectrum.Pricing.Table!$C$11))))</f>
        <v>0</v>
      </c>
      <c r="H2930" s="22" t="e">
        <f>VLOOKUP(G2930,Spectrum.Pricing.Table!$C$7:$H$11,3,0)</f>
        <v>#N/A</v>
      </c>
      <c r="I2930" s="28" t="e">
        <f>VLOOKUP(G2930,Spectrum.Pricing.Table!$C$7:$H$11,4,0)</f>
        <v>#N/A</v>
      </c>
      <c r="J2930" s="26">
        <v>70</v>
      </c>
      <c r="K2930" s="24" t="e">
        <f t="shared" si="91"/>
        <v>#N/A</v>
      </c>
    </row>
    <row r="2931" spans="1:11" x14ac:dyDescent="0.3">
      <c r="A2931" s="1">
        <v>51161</v>
      </c>
      <c r="B2931" t="s">
        <v>4802</v>
      </c>
      <c r="C2931" t="s">
        <v>4803</v>
      </c>
      <c r="D2931" s="3">
        <v>92376</v>
      </c>
      <c r="E2931" s="26">
        <v>250.52</v>
      </c>
      <c r="F2931" s="26">
        <f t="shared" si="90"/>
        <v>368.73702698387353</v>
      </c>
      <c r="G2931" s="21">
        <f>IF(F2931&lt;=86,Spectrum.Pricing.Table!$C$8, IF(F2931&lt;=499,Spectrum.Pricing.Table!$C$9,IF(F2931&lt;=999,Spectrum.Pricing.Table!$C$10,IF(F2931&gt;1000,Spectrum.Pricing.Table!$C$11))))</f>
        <v>0</v>
      </c>
      <c r="H2931" s="22" t="e">
        <f>VLOOKUP(G2931,Spectrum.Pricing.Table!$C$7:$H$11,3,0)</f>
        <v>#N/A</v>
      </c>
      <c r="I2931" s="28" t="e">
        <f>VLOOKUP(G2931,Spectrum.Pricing.Table!$C$7:$H$11,4,0)</f>
        <v>#N/A</v>
      </c>
      <c r="J2931" s="26">
        <v>70</v>
      </c>
      <c r="K2931" s="24" t="e">
        <f t="shared" si="91"/>
        <v>#N/A</v>
      </c>
    </row>
    <row r="2932" spans="1:11" x14ac:dyDescent="0.3">
      <c r="A2932" s="1">
        <v>51163</v>
      </c>
      <c r="B2932" t="s">
        <v>4804</v>
      </c>
      <c r="C2932" t="s">
        <v>4805</v>
      </c>
      <c r="D2932" s="3">
        <v>22307</v>
      </c>
      <c r="E2932" s="26">
        <v>597.55999999999995</v>
      </c>
      <c r="F2932" s="26">
        <f t="shared" si="90"/>
        <v>37.330142579824624</v>
      </c>
      <c r="G2932" s="21">
        <f>IF(F2932&lt;=86,Spectrum.Pricing.Table!$C$8, IF(F2932&lt;=499,Spectrum.Pricing.Table!$C$9,IF(F2932&lt;=999,Spectrum.Pricing.Table!$C$10,IF(F2932&gt;1000,Spectrum.Pricing.Table!$C$11))))</f>
        <v>0</v>
      </c>
      <c r="H2932" s="22" t="e">
        <f>VLOOKUP(G2932,Spectrum.Pricing.Table!$C$7:$H$11,3,0)</f>
        <v>#N/A</v>
      </c>
      <c r="I2932" s="28" t="e">
        <f>VLOOKUP(G2932,Spectrum.Pricing.Table!$C$7:$H$11,4,0)</f>
        <v>#N/A</v>
      </c>
      <c r="J2932" s="26">
        <v>70</v>
      </c>
      <c r="K2932" s="24" t="e">
        <f t="shared" si="91"/>
        <v>#N/A</v>
      </c>
    </row>
    <row r="2933" spans="1:11" x14ac:dyDescent="0.3">
      <c r="A2933" s="1">
        <v>51165</v>
      </c>
      <c r="B2933" t="s">
        <v>4806</v>
      </c>
      <c r="C2933" t="s">
        <v>3011</v>
      </c>
      <c r="D2933" s="3">
        <v>76314</v>
      </c>
      <c r="E2933" s="26">
        <v>849.09</v>
      </c>
      <c r="F2933" s="26">
        <f t="shared" si="90"/>
        <v>89.877398155672537</v>
      </c>
      <c r="G2933" s="21">
        <f>IF(F2933&lt;=86,Spectrum.Pricing.Table!$C$8, IF(F2933&lt;=499,Spectrum.Pricing.Table!$C$9,IF(F2933&lt;=999,Spectrum.Pricing.Table!$C$10,IF(F2933&gt;1000,Spectrum.Pricing.Table!$C$11))))</f>
        <v>0</v>
      </c>
      <c r="H2933" s="22" t="e">
        <f>VLOOKUP(G2933,Spectrum.Pricing.Table!$C$7:$H$11,3,0)</f>
        <v>#N/A</v>
      </c>
      <c r="I2933" s="28" t="e">
        <f>VLOOKUP(G2933,Spectrum.Pricing.Table!$C$7:$H$11,4,0)</f>
        <v>#N/A</v>
      </c>
      <c r="J2933" s="26">
        <v>70</v>
      </c>
      <c r="K2933" s="24" t="e">
        <f t="shared" si="91"/>
        <v>#N/A</v>
      </c>
    </row>
    <row r="2934" spans="1:11" x14ac:dyDescent="0.3">
      <c r="A2934" s="1">
        <v>51167</v>
      </c>
      <c r="B2934" t="s">
        <v>4807</v>
      </c>
      <c r="C2934" t="s">
        <v>126</v>
      </c>
      <c r="D2934" s="3">
        <v>28897</v>
      </c>
      <c r="E2934" s="26">
        <v>473.82</v>
      </c>
      <c r="F2934" s="26">
        <f t="shared" si="90"/>
        <v>60.987294753281837</v>
      </c>
      <c r="G2934" s="21">
        <f>IF(F2934&lt;=86,Spectrum.Pricing.Table!$C$8, IF(F2934&lt;=499,Spectrum.Pricing.Table!$C$9,IF(F2934&lt;=999,Spectrum.Pricing.Table!$C$10,IF(F2934&gt;1000,Spectrum.Pricing.Table!$C$11))))</f>
        <v>0</v>
      </c>
      <c r="H2934" s="22" t="e">
        <f>VLOOKUP(G2934,Spectrum.Pricing.Table!$C$7:$H$11,3,0)</f>
        <v>#N/A</v>
      </c>
      <c r="I2934" s="28" t="e">
        <f>VLOOKUP(G2934,Spectrum.Pricing.Table!$C$7:$H$11,4,0)</f>
        <v>#N/A</v>
      </c>
      <c r="J2934" s="26">
        <v>70</v>
      </c>
      <c r="K2934" s="24" t="e">
        <f t="shared" si="91"/>
        <v>#N/A</v>
      </c>
    </row>
    <row r="2935" spans="1:11" x14ac:dyDescent="0.3">
      <c r="A2935" s="1">
        <v>51775</v>
      </c>
      <c r="B2935" t="s">
        <v>4897</v>
      </c>
      <c r="C2935" t="s">
        <v>4898</v>
      </c>
      <c r="D2935" s="3">
        <v>24802</v>
      </c>
      <c r="E2935" s="26">
        <v>14.44</v>
      </c>
      <c r="F2935" s="26">
        <f t="shared" si="90"/>
        <v>1717.5900277008311</v>
      </c>
      <c r="G2935" s="21">
        <f>IF(F2935&lt;=86,Spectrum.Pricing.Table!$C$8, IF(F2935&lt;=499,Spectrum.Pricing.Table!$C$9,IF(F2935&lt;=999,Spectrum.Pricing.Table!$C$10,IF(F2935&gt;1000,Spectrum.Pricing.Table!$C$11))))</f>
        <v>0</v>
      </c>
      <c r="H2935" s="22" t="e">
        <f>VLOOKUP(G2935,Spectrum.Pricing.Table!$C$7:$H$11,3,0)</f>
        <v>#N/A</v>
      </c>
      <c r="I2935" s="28" t="e">
        <f>VLOOKUP(G2935,Spectrum.Pricing.Table!$C$7:$H$11,4,0)</f>
        <v>#N/A</v>
      </c>
      <c r="J2935" s="26">
        <v>70</v>
      </c>
      <c r="K2935" s="24" t="e">
        <f t="shared" si="91"/>
        <v>#N/A</v>
      </c>
    </row>
    <row r="2936" spans="1:11" x14ac:dyDescent="0.3">
      <c r="A2936" s="1">
        <v>51169</v>
      </c>
      <c r="B2936" t="s">
        <v>4808</v>
      </c>
      <c r="C2936" t="s">
        <v>355</v>
      </c>
      <c r="D2936" s="3">
        <v>23177</v>
      </c>
      <c r="E2936" s="26">
        <v>535.53</v>
      </c>
      <c r="F2936" s="26">
        <f t="shared" si="90"/>
        <v>43.27862117901892</v>
      </c>
      <c r="G2936" s="21">
        <f>IF(F2936&lt;=86,Spectrum.Pricing.Table!$C$8, IF(F2936&lt;=499,Spectrum.Pricing.Table!$C$9,IF(F2936&lt;=999,Spectrum.Pricing.Table!$C$10,IF(F2936&gt;1000,Spectrum.Pricing.Table!$C$11))))</f>
        <v>0</v>
      </c>
      <c r="H2936" s="22" t="e">
        <f>VLOOKUP(G2936,Spectrum.Pricing.Table!$C$7:$H$11,3,0)</f>
        <v>#N/A</v>
      </c>
      <c r="I2936" s="28" t="e">
        <f>VLOOKUP(G2936,Spectrum.Pricing.Table!$C$7:$H$11,4,0)</f>
        <v>#N/A</v>
      </c>
      <c r="J2936" s="26">
        <v>70</v>
      </c>
      <c r="K2936" s="24" t="e">
        <f t="shared" si="91"/>
        <v>#N/A</v>
      </c>
    </row>
    <row r="2937" spans="1:11" x14ac:dyDescent="0.3">
      <c r="A2937" s="1">
        <v>51171</v>
      </c>
      <c r="B2937" t="s">
        <v>4809</v>
      </c>
      <c r="C2937" t="s">
        <v>4810</v>
      </c>
      <c r="D2937" s="3">
        <v>41993</v>
      </c>
      <c r="E2937" s="26">
        <v>508.78</v>
      </c>
      <c r="F2937" s="26">
        <f t="shared" si="90"/>
        <v>82.536656315106725</v>
      </c>
      <c r="G2937" s="21">
        <f>IF(F2937&lt;=86,Spectrum.Pricing.Table!$C$8, IF(F2937&lt;=499,Spectrum.Pricing.Table!$C$9,IF(F2937&lt;=999,Spectrum.Pricing.Table!$C$10,IF(F2937&gt;1000,Spectrum.Pricing.Table!$C$11))))</f>
        <v>0</v>
      </c>
      <c r="H2937" s="22" t="e">
        <f>VLOOKUP(G2937,Spectrum.Pricing.Table!$C$7:$H$11,3,0)</f>
        <v>#N/A</v>
      </c>
      <c r="I2937" s="28" t="e">
        <f>VLOOKUP(G2937,Spectrum.Pricing.Table!$C$7:$H$11,4,0)</f>
        <v>#N/A</v>
      </c>
      <c r="J2937" s="26">
        <v>70</v>
      </c>
      <c r="K2937" s="24" t="e">
        <f t="shared" si="91"/>
        <v>#N/A</v>
      </c>
    </row>
    <row r="2938" spans="1:11" x14ac:dyDescent="0.3">
      <c r="A2938" s="1">
        <v>51173</v>
      </c>
      <c r="B2938" t="s">
        <v>4811</v>
      </c>
      <c r="C2938" t="s">
        <v>4812</v>
      </c>
      <c r="D2938" s="3">
        <v>32208</v>
      </c>
      <c r="E2938" s="26">
        <v>450.93</v>
      </c>
      <c r="F2938" s="26">
        <f t="shared" si="90"/>
        <v>71.425720178298178</v>
      </c>
      <c r="G2938" s="21">
        <f>IF(F2938&lt;=86,Spectrum.Pricing.Table!$C$8, IF(F2938&lt;=499,Spectrum.Pricing.Table!$C$9,IF(F2938&lt;=999,Spectrum.Pricing.Table!$C$10,IF(F2938&gt;1000,Spectrum.Pricing.Table!$C$11))))</f>
        <v>0</v>
      </c>
      <c r="H2938" s="22" t="e">
        <f>VLOOKUP(G2938,Spectrum.Pricing.Table!$C$7:$H$11,3,0)</f>
        <v>#N/A</v>
      </c>
      <c r="I2938" s="28" t="e">
        <f>VLOOKUP(G2938,Spectrum.Pricing.Table!$C$7:$H$11,4,0)</f>
        <v>#N/A</v>
      </c>
      <c r="J2938" s="26">
        <v>70</v>
      </c>
      <c r="K2938" s="24" t="e">
        <f t="shared" si="91"/>
        <v>#N/A</v>
      </c>
    </row>
    <row r="2939" spans="1:11" x14ac:dyDescent="0.3">
      <c r="A2939" s="1">
        <v>51175</v>
      </c>
      <c r="B2939" t="s">
        <v>4813</v>
      </c>
      <c r="C2939" t="s">
        <v>4814</v>
      </c>
      <c r="D2939" s="3">
        <v>18570</v>
      </c>
      <c r="E2939" s="26">
        <v>599.14</v>
      </c>
      <c r="F2939" s="26">
        <f t="shared" si="90"/>
        <v>30.994425342991622</v>
      </c>
      <c r="G2939" s="21">
        <f>IF(F2939&lt;=86,Spectrum.Pricing.Table!$C$8, IF(F2939&lt;=499,Spectrum.Pricing.Table!$C$9,IF(F2939&lt;=999,Spectrum.Pricing.Table!$C$10,IF(F2939&gt;1000,Spectrum.Pricing.Table!$C$11))))</f>
        <v>0</v>
      </c>
      <c r="H2939" s="22" t="e">
        <f>VLOOKUP(G2939,Spectrum.Pricing.Table!$C$7:$H$11,3,0)</f>
        <v>#N/A</v>
      </c>
      <c r="I2939" s="28" t="e">
        <f>VLOOKUP(G2939,Spectrum.Pricing.Table!$C$7:$H$11,4,0)</f>
        <v>#N/A</v>
      </c>
      <c r="J2939" s="26">
        <v>70</v>
      </c>
      <c r="K2939" s="24" t="e">
        <f t="shared" si="91"/>
        <v>#N/A</v>
      </c>
    </row>
    <row r="2940" spans="1:11" x14ac:dyDescent="0.3">
      <c r="A2940" s="1">
        <v>51177</v>
      </c>
      <c r="B2940" t="s">
        <v>4815</v>
      </c>
      <c r="C2940" t="s">
        <v>4816</v>
      </c>
      <c r="D2940" s="3">
        <v>122397</v>
      </c>
      <c r="E2940" s="26">
        <v>401.5</v>
      </c>
      <c r="F2940" s="26">
        <f t="shared" si="90"/>
        <v>304.84931506849313</v>
      </c>
      <c r="G2940" s="21">
        <f>IF(F2940&lt;=86,Spectrum.Pricing.Table!$C$8, IF(F2940&lt;=499,Spectrum.Pricing.Table!$C$9,IF(F2940&lt;=999,Spectrum.Pricing.Table!$C$10,IF(F2940&gt;1000,Spectrum.Pricing.Table!$C$11))))</f>
        <v>0</v>
      </c>
      <c r="H2940" s="22" t="e">
        <f>VLOOKUP(G2940,Spectrum.Pricing.Table!$C$7:$H$11,3,0)</f>
        <v>#N/A</v>
      </c>
      <c r="I2940" s="28" t="e">
        <f>VLOOKUP(G2940,Spectrum.Pricing.Table!$C$7:$H$11,4,0)</f>
        <v>#N/A</v>
      </c>
      <c r="J2940" s="26">
        <v>70</v>
      </c>
      <c r="K2940" s="24" t="e">
        <f t="shared" si="91"/>
        <v>#N/A</v>
      </c>
    </row>
    <row r="2941" spans="1:11" x14ac:dyDescent="0.3">
      <c r="A2941" s="1">
        <v>51179</v>
      </c>
      <c r="B2941" t="s">
        <v>4817</v>
      </c>
      <c r="C2941" t="s">
        <v>1728</v>
      </c>
      <c r="D2941" s="3">
        <v>128961</v>
      </c>
      <c r="E2941" s="26">
        <v>268.95999999999998</v>
      </c>
      <c r="F2941" s="26">
        <f t="shared" si="90"/>
        <v>479.48022010707916</v>
      </c>
      <c r="G2941" s="21">
        <f>IF(F2941&lt;=86,Spectrum.Pricing.Table!$C$8, IF(F2941&lt;=499,Spectrum.Pricing.Table!$C$9,IF(F2941&lt;=999,Spectrum.Pricing.Table!$C$10,IF(F2941&gt;1000,Spectrum.Pricing.Table!$C$11))))</f>
        <v>0</v>
      </c>
      <c r="H2941" s="22" t="e">
        <f>VLOOKUP(G2941,Spectrum.Pricing.Table!$C$7:$H$11,3,0)</f>
        <v>#N/A</v>
      </c>
      <c r="I2941" s="28" t="e">
        <f>VLOOKUP(G2941,Spectrum.Pricing.Table!$C$7:$H$11,4,0)</f>
        <v>#N/A</v>
      </c>
      <c r="J2941" s="26">
        <v>70</v>
      </c>
      <c r="K2941" s="24" t="e">
        <f t="shared" si="91"/>
        <v>#N/A</v>
      </c>
    </row>
    <row r="2942" spans="1:11" x14ac:dyDescent="0.3">
      <c r="A2942" s="1">
        <v>51790</v>
      </c>
      <c r="B2942" t="s">
        <v>4899</v>
      </c>
      <c r="C2942" t="s">
        <v>4900</v>
      </c>
      <c r="D2942" s="3">
        <v>23746</v>
      </c>
      <c r="E2942" s="26">
        <v>19.98</v>
      </c>
      <c r="F2942" s="26">
        <f t="shared" si="90"/>
        <v>1188.4884884884884</v>
      </c>
      <c r="G2942" s="21">
        <f>IF(F2942&lt;=86,Spectrum.Pricing.Table!$C$8, IF(F2942&lt;=499,Spectrum.Pricing.Table!$C$9,IF(F2942&lt;=999,Spectrum.Pricing.Table!$C$10,IF(F2942&gt;1000,Spectrum.Pricing.Table!$C$11))))</f>
        <v>0</v>
      </c>
      <c r="H2942" s="22" t="e">
        <f>VLOOKUP(G2942,Spectrum.Pricing.Table!$C$7:$H$11,3,0)</f>
        <v>#N/A</v>
      </c>
      <c r="I2942" s="28" t="e">
        <f>VLOOKUP(G2942,Spectrum.Pricing.Table!$C$7:$H$11,4,0)</f>
        <v>#N/A</v>
      </c>
      <c r="J2942" s="26">
        <v>70</v>
      </c>
      <c r="K2942" s="24" t="e">
        <f t="shared" si="91"/>
        <v>#N/A</v>
      </c>
    </row>
    <row r="2943" spans="1:11" x14ac:dyDescent="0.3">
      <c r="A2943" s="1">
        <v>51800</v>
      </c>
      <c r="B2943" t="s">
        <v>4901</v>
      </c>
      <c r="C2943" t="s">
        <v>4902</v>
      </c>
      <c r="D2943" s="3">
        <v>84585</v>
      </c>
      <c r="E2943" s="26">
        <v>400.17</v>
      </c>
      <c r="F2943" s="26">
        <f t="shared" si="90"/>
        <v>211.37266661668789</v>
      </c>
      <c r="G2943" s="21">
        <f>IF(F2943&lt;=86,Spectrum.Pricing.Table!$C$8, IF(F2943&lt;=499,Spectrum.Pricing.Table!$C$9,IF(F2943&lt;=999,Spectrum.Pricing.Table!$C$10,IF(F2943&gt;1000,Spectrum.Pricing.Table!$C$11))))</f>
        <v>0</v>
      </c>
      <c r="H2943" s="22" t="e">
        <f>VLOOKUP(G2943,Spectrum.Pricing.Table!$C$7:$H$11,3,0)</f>
        <v>#N/A</v>
      </c>
      <c r="I2943" s="28" t="e">
        <f>VLOOKUP(G2943,Spectrum.Pricing.Table!$C$7:$H$11,4,0)</f>
        <v>#N/A</v>
      </c>
      <c r="J2943" s="26">
        <v>70</v>
      </c>
      <c r="K2943" s="24" t="e">
        <f t="shared" si="91"/>
        <v>#N/A</v>
      </c>
    </row>
    <row r="2944" spans="1:11" x14ac:dyDescent="0.3">
      <c r="A2944" s="1">
        <v>51181</v>
      </c>
      <c r="B2944" t="s">
        <v>4818</v>
      </c>
      <c r="C2944" t="s">
        <v>3356</v>
      </c>
      <c r="D2944" s="3">
        <v>7058</v>
      </c>
      <c r="E2944" s="26">
        <v>278.95</v>
      </c>
      <c r="F2944" s="26">
        <f t="shared" si="90"/>
        <v>25.302025452590073</v>
      </c>
      <c r="G2944" s="21">
        <f>IF(F2944&lt;=86,Spectrum.Pricing.Table!$C$8, IF(F2944&lt;=499,Spectrum.Pricing.Table!$C$9,IF(F2944&lt;=999,Spectrum.Pricing.Table!$C$10,IF(F2944&gt;1000,Spectrum.Pricing.Table!$C$11))))</f>
        <v>0</v>
      </c>
      <c r="H2944" s="22" t="e">
        <f>VLOOKUP(G2944,Spectrum.Pricing.Table!$C$7:$H$11,3,0)</f>
        <v>#N/A</v>
      </c>
      <c r="I2944" s="28" t="e">
        <f>VLOOKUP(G2944,Spectrum.Pricing.Table!$C$7:$H$11,4,0)</f>
        <v>#N/A</v>
      </c>
      <c r="J2944" s="26">
        <v>70</v>
      </c>
      <c r="K2944" s="24" t="e">
        <f t="shared" si="91"/>
        <v>#N/A</v>
      </c>
    </row>
    <row r="2945" spans="1:11" x14ac:dyDescent="0.3">
      <c r="A2945" s="1">
        <v>51183</v>
      </c>
      <c r="B2945" t="s">
        <v>4819</v>
      </c>
      <c r="C2945" t="s">
        <v>641</v>
      </c>
      <c r="D2945" s="3">
        <v>12087</v>
      </c>
      <c r="E2945" s="26">
        <v>490.22</v>
      </c>
      <c r="F2945" s="26">
        <f t="shared" si="90"/>
        <v>24.656276773693442</v>
      </c>
      <c r="G2945" s="21">
        <f>IF(F2945&lt;=86,Spectrum.Pricing.Table!$C$8, IF(F2945&lt;=499,Spectrum.Pricing.Table!$C$9,IF(F2945&lt;=999,Spectrum.Pricing.Table!$C$10,IF(F2945&gt;1000,Spectrum.Pricing.Table!$C$11))))</f>
        <v>0</v>
      </c>
      <c r="H2945" s="22" t="e">
        <f>VLOOKUP(G2945,Spectrum.Pricing.Table!$C$7:$H$11,3,0)</f>
        <v>#N/A</v>
      </c>
      <c r="I2945" s="28" t="e">
        <f>VLOOKUP(G2945,Spectrum.Pricing.Table!$C$7:$H$11,4,0)</f>
        <v>#N/A</v>
      </c>
      <c r="J2945" s="26">
        <v>70</v>
      </c>
      <c r="K2945" s="24" t="e">
        <f t="shared" si="91"/>
        <v>#N/A</v>
      </c>
    </row>
    <row r="2946" spans="1:11" x14ac:dyDescent="0.3">
      <c r="A2946" s="1">
        <v>51185</v>
      </c>
      <c r="B2946" t="s">
        <v>4820</v>
      </c>
      <c r="C2946" t="s">
        <v>1274</v>
      </c>
      <c r="D2946" s="3">
        <v>45078</v>
      </c>
      <c r="E2946" s="26">
        <v>518.85</v>
      </c>
      <c r="F2946" s="26">
        <f t="shared" ref="F2946:F3009" si="92">D2946/E2946</f>
        <v>86.88060132986412</v>
      </c>
      <c r="G2946" s="21">
        <f>IF(F2946&lt;=86,Spectrum.Pricing.Table!$C$8, IF(F2946&lt;=499,Spectrum.Pricing.Table!$C$9,IF(F2946&lt;=999,Spectrum.Pricing.Table!$C$10,IF(F2946&gt;1000,Spectrum.Pricing.Table!$C$11))))</f>
        <v>0</v>
      </c>
      <c r="H2946" s="22" t="e">
        <f>VLOOKUP(G2946,Spectrum.Pricing.Table!$C$7:$H$11,3,0)</f>
        <v>#N/A</v>
      </c>
      <c r="I2946" s="28" t="e">
        <f>VLOOKUP(G2946,Spectrum.Pricing.Table!$C$7:$H$11,4,0)</f>
        <v>#N/A</v>
      </c>
      <c r="J2946" s="26">
        <v>70</v>
      </c>
      <c r="K2946" s="24" t="e">
        <f t="shared" ref="K2946:K3009" si="93">D2946*I2946*J2946</f>
        <v>#N/A</v>
      </c>
    </row>
    <row r="2947" spans="1:11" x14ac:dyDescent="0.3">
      <c r="A2947" s="1">
        <v>51810</v>
      </c>
      <c r="B2947" t="s">
        <v>4903</v>
      </c>
      <c r="C2947" t="s">
        <v>4904</v>
      </c>
      <c r="D2947" s="3">
        <v>437994</v>
      </c>
      <c r="E2947" s="26">
        <v>249.02</v>
      </c>
      <c r="F2947" s="26">
        <f t="shared" si="92"/>
        <v>1758.8707734318527</v>
      </c>
      <c r="G2947" s="21">
        <f>IF(F2947&lt;=86,Spectrum.Pricing.Table!$C$8, IF(F2947&lt;=499,Spectrum.Pricing.Table!$C$9,IF(F2947&lt;=999,Spectrum.Pricing.Table!$C$10,IF(F2947&gt;1000,Spectrum.Pricing.Table!$C$11))))</f>
        <v>0</v>
      </c>
      <c r="H2947" s="22" t="e">
        <f>VLOOKUP(G2947,Spectrum.Pricing.Table!$C$7:$H$11,3,0)</f>
        <v>#N/A</v>
      </c>
      <c r="I2947" s="28" t="e">
        <f>VLOOKUP(G2947,Spectrum.Pricing.Table!$C$7:$H$11,4,0)</f>
        <v>#N/A</v>
      </c>
      <c r="J2947" s="26">
        <v>70</v>
      </c>
      <c r="K2947" s="24" t="e">
        <f t="shared" si="93"/>
        <v>#N/A</v>
      </c>
    </row>
    <row r="2948" spans="1:11" x14ac:dyDescent="0.3">
      <c r="A2948" s="1">
        <v>51187</v>
      </c>
      <c r="B2948" t="s">
        <v>4821</v>
      </c>
      <c r="C2948" t="s">
        <v>1025</v>
      </c>
      <c r="D2948" s="3">
        <v>37575</v>
      </c>
      <c r="E2948" s="26">
        <v>213.47</v>
      </c>
      <c r="F2948" s="26">
        <f t="shared" si="92"/>
        <v>176.02004965568932</v>
      </c>
      <c r="G2948" s="21">
        <f>IF(F2948&lt;=86,Spectrum.Pricing.Table!$C$8, IF(F2948&lt;=499,Spectrum.Pricing.Table!$C$9,IF(F2948&lt;=999,Spectrum.Pricing.Table!$C$10,IF(F2948&gt;1000,Spectrum.Pricing.Table!$C$11))))</f>
        <v>0</v>
      </c>
      <c r="H2948" s="22" t="e">
        <f>VLOOKUP(G2948,Spectrum.Pricing.Table!$C$7:$H$11,3,0)</f>
        <v>#N/A</v>
      </c>
      <c r="I2948" s="28" t="e">
        <f>VLOOKUP(G2948,Spectrum.Pricing.Table!$C$7:$H$11,4,0)</f>
        <v>#N/A</v>
      </c>
      <c r="J2948" s="26">
        <v>70</v>
      </c>
      <c r="K2948" s="24" t="e">
        <f t="shared" si="93"/>
        <v>#N/A</v>
      </c>
    </row>
    <row r="2949" spans="1:11" x14ac:dyDescent="0.3">
      <c r="A2949" s="1">
        <v>51191</v>
      </c>
      <c r="B2949" t="s">
        <v>4822</v>
      </c>
      <c r="C2949" t="s">
        <v>142</v>
      </c>
      <c r="D2949" s="3">
        <v>54876</v>
      </c>
      <c r="E2949" s="26">
        <v>560.97</v>
      </c>
      <c r="F2949" s="26">
        <f t="shared" si="92"/>
        <v>97.823413016738854</v>
      </c>
      <c r="G2949" s="21">
        <f>IF(F2949&lt;=86,Spectrum.Pricing.Table!$C$8, IF(F2949&lt;=499,Spectrum.Pricing.Table!$C$9,IF(F2949&lt;=999,Spectrum.Pricing.Table!$C$10,IF(F2949&gt;1000,Spectrum.Pricing.Table!$C$11))))</f>
        <v>0</v>
      </c>
      <c r="H2949" s="22" t="e">
        <f>VLOOKUP(G2949,Spectrum.Pricing.Table!$C$7:$H$11,3,0)</f>
        <v>#N/A</v>
      </c>
      <c r="I2949" s="28" t="e">
        <f>VLOOKUP(G2949,Spectrum.Pricing.Table!$C$7:$H$11,4,0)</f>
        <v>#N/A</v>
      </c>
      <c r="J2949" s="26">
        <v>70</v>
      </c>
      <c r="K2949" s="24" t="e">
        <f t="shared" si="93"/>
        <v>#N/A</v>
      </c>
    </row>
    <row r="2950" spans="1:11" x14ac:dyDescent="0.3">
      <c r="A2950" s="1">
        <v>51820</v>
      </c>
      <c r="B2950" t="s">
        <v>4905</v>
      </c>
      <c r="C2950" t="s">
        <v>4906</v>
      </c>
      <c r="D2950" s="3">
        <v>21006</v>
      </c>
      <c r="E2950" s="26">
        <v>15.04</v>
      </c>
      <c r="F2950" s="26">
        <f t="shared" si="92"/>
        <v>1396.6755319148938</v>
      </c>
      <c r="G2950" s="21">
        <f>IF(F2950&lt;=86,Spectrum.Pricing.Table!$C$8, IF(F2950&lt;=499,Spectrum.Pricing.Table!$C$9,IF(F2950&lt;=999,Spectrum.Pricing.Table!$C$10,IF(F2950&gt;1000,Spectrum.Pricing.Table!$C$11))))</f>
        <v>0</v>
      </c>
      <c r="H2950" s="22" t="e">
        <f>VLOOKUP(G2950,Spectrum.Pricing.Table!$C$7:$H$11,3,0)</f>
        <v>#N/A</v>
      </c>
      <c r="I2950" s="28" t="e">
        <f>VLOOKUP(G2950,Spectrum.Pricing.Table!$C$7:$H$11,4,0)</f>
        <v>#N/A</v>
      </c>
      <c r="J2950" s="26">
        <v>70</v>
      </c>
      <c r="K2950" s="24" t="e">
        <f t="shared" si="93"/>
        <v>#N/A</v>
      </c>
    </row>
    <row r="2951" spans="1:11" x14ac:dyDescent="0.3">
      <c r="A2951" s="1">
        <v>51193</v>
      </c>
      <c r="B2951" t="s">
        <v>4823</v>
      </c>
      <c r="C2951" t="s">
        <v>3873</v>
      </c>
      <c r="D2951" s="3">
        <v>17454</v>
      </c>
      <c r="E2951" s="26">
        <v>229.37</v>
      </c>
      <c r="F2951" s="26">
        <f t="shared" si="92"/>
        <v>76.095391725160226</v>
      </c>
      <c r="G2951" s="21">
        <f>IF(F2951&lt;=86,Spectrum.Pricing.Table!$C$8, IF(F2951&lt;=499,Spectrum.Pricing.Table!$C$9,IF(F2951&lt;=999,Spectrum.Pricing.Table!$C$10,IF(F2951&gt;1000,Spectrum.Pricing.Table!$C$11))))</f>
        <v>0</v>
      </c>
      <c r="H2951" s="22" t="e">
        <f>VLOOKUP(G2951,Spectrum.Pricing.Table!$C$7:$H$11,3,0)</f>
        <v>#N/A</v>
      </c>
      <c r="I2951" s="28" t="e">
        <f>VLOOKUP(G2951,Spectrum.Pricing.Table!$C$7:$H$11,4,0)</f>
        <v>#N/A</v>
      </c>
      <c r="J2951" s="26">
        <v>70</v>
      </c>
      <c r="K2951" s="24" t="e">
        <f t="shared" si="93"/>
        <v>#N/A</v>
      </c>
    </row>
    <row r="2952" spans="1:11" x14ac:dyDescent="0.3">
      <c r="A2952" s="1">
        <v>51830</v>
      </c>
      <c r="B2952" t="s">
        <v>4907</v>
      </c>
      <c r="C2952" t="s">
        <v>4908</v>
      </c>
      <c r="D2952" s="3">
        <v>14068</v>
      </c>
      <c r="E2952" s="26">
        <v>9.02</v>
      </c>
      <c r="F2952" s="26">
        <f t="shared" si="92"/>
        <v>1559.6452328159646</v>
      </c>
      <c r="G2952" s="21">
        <f>IF(F2952&lt;=86,Spectrum.Pricing.Table!$C$8, IF(F2952&lt;=499,Spectrum.Pricing.Table!$C$9,IF(F2952&lt;=999,Spectrum.Pricing.Table!$C$10,IF(F2952&gt;1000,Spectrum.Pricing.Table!$C$11))))</f>
        <v>0</v>
      </c>
      <c r="H2952" s="22" t="e">
        <f>VLOOKUP(G2952,Spectrum.Pricing.Table!$C$7:$H$11,3,0)</f>
        <v>#N/A</v>
      </c>
      <c r="I2952" s="28" t="e">
        <f>VLOOKUP(G2952,Spectrum.Pricing.Table!$C$7:$H$11,4,0)</f>
        <v>#N/A</v>
      </c>
      <c r="J2952" s="26">
        <v>70</v>
      </c>
      <c r="K2952" s="24" t="e">
        <f t="shared" si="93"/>
        <v>#N/A</v>
      </c>
    </row>
    <row r="2953" spans="1:11" x14ac:dyDescent="0.3">
      <c r="A2953" s="1">
        <v>51840</v>
      </c>
      <c r="B2953" t="s">
        <v>4910</v>
      </c>
      <c r="C2953" t="s">
        <v>4911</v>
      </c>
      <c r="D2953" s="3">
        <v>26203</v>
      </c>
      <c r="E2953" s="26">
        <v>9.23</v>
      </c>
      <c r="F2953" s="26">
        <f t="shared" si="92"/>
        <v>2838.8949079089921</v>
      </c>
      <c r="G2953" s="21">
        <f>IF(F2953&lt;=86,Spectrum.Pricing.Table!$C$8, IF(F2953&lt;=499,Spectrum.Pricing.Table!$C$9,IF(F2953&lt;=999,Spectrum.Pricing.Table!$C$10,IF(F2953&gt;1000,Spectrum.Pricing.Table!$C$11))))</f>
        <v>0</v>
      </c>
      <c r="H2953" s="22" t="e">
        <f>VLOOKUP(G2953,Spectrum.Pricing.Table!$C$7:$H$11,3,0)</f>
        <v>#N/A</v>
      </c>
      <c r="I2953" s="28" t="e">
        <f>VLOOKUP(G2953,Spectrum.Pricing.Table!$C$7:$H$11,4,0)</f>
        <v>#N/A</v>
      </c>
      <c r="J2953" s="26">
        <v>70</v>
      </c>
      <c r="K2953" s="24" t="e">
        <f t="shared" si="93"/>
        <v>#N/A</v>
      </c>
    </row>
    <row r="2954" spans="1:11" x14ac:dyDescent="0.3">
      <c r="A2954" s="1">
        <v>51195</v>
      </c>
      <c r="B2954" t="s">
        <v>4824</v>
      </c>
      <c r="C2954" t="s">
        <v>4603</v>
      </c>
      <c r="D2954" s="3">
        <v>41452</v>
      </c>
      <c r="E2954" s="26">
        <v>403.19</v>
      </c>
      <c r="F2954" s="26">
        <f t="shared" si="92"/>
        <v>102.81008953595079</v>
      </c>
      <c r="G2954" s="21">
        <f>IF(F2954&lt;=86,Spectrum.Pricing.Table!$C$8, IF(F2954&lt;=499,Spectrum.Pricing.Table!$C$9,IF(F2954&lt;=999,Spectrum.Pricing.Table!$C$10,IF(F2954&gt;1000,Spectrum.Pricing.Table!$C$11))))</f>
        <v>0</v>
      </c>
      <c r="H2954" s="22" t="e">
        <f>VLOOKUP(G2954,Spectrum.Pricing.Table!$C$7:$H$11,3,0)</f>
        <v>#N/A</v>
      </c>
      <c r="I2954" s="28" t="e">
        <f>VLOOKUP(G2954,Spectrum.Pricing.Table!$C$7:$H$11,4,0)</f>
        <v>#N/A</v>
      </c>
      <c r="J2954" s="26">
        <v>70</v>
      </c>
      <c r="K2954" s="24" t="e">
        <f t="shared" si="93"/>
        <v>#N/A</v>
      </c>
    </row>
    <row r="2955" spans="1:11" x14ac:dyDescent="0.3">
      <c r="A2955" s="1">
        <v>51197</v>
      </c>
      <c r="B2955" t="s">
        <v>4825</v>
      </c>
      <c r="C2955" t="s">
        <v>4826</v>
      </c>
      <c r="D2955" s="3">
        <v>29235</v>
      </c>
      <c r="E2955" s="26">
        <v>461.82</v>
      </c>
      <c r="F2955" s="26">
        <f t="shared" si="92"/>
        <v>63.303884630375471</v>
      </c>
      <c r="G2955" s="21">
        <f>IF(F2955&lt;=86,Spectrum.Pricing.Table!$C$8, IF(F2955&lt;=499,Spectrum.Pricing.Table!$C$9,IF(F2955&lt;=999,Spectrum.Pricing.Table!$C$10,IF(F2955&gt;1000,Spectrum.Pricing.Table!$C$11))))</f>
        <v>0</v>
      </c>
      <c r="H2955" s="22" t="e">
        <f>VLOOKUP(G2955,Spectrum.Pricing.Table!$C$7:$H$11,3,0)</f>
        <v>#N/A</v>
      </c>
      <c r="I2955" s="28" t="e">
        <f>VLOOKUP(G2955,Spectrum.Pricing.Table!$C$7:$H$11,4,0)</f>
        <v>#N/A</v>
      </c>
      <c r="J2955" s="26">
        <v>70</v>
      </c>
      <c r="K2955" s="24" t="e">
        <f t="shared" si="93"/>
        <v>#N/A</v>
      </c>
    </row>
    <row r="2956" spans="1:11" x14ac:dyDescent="0.3">
      <c r="A2956" s="1">
        <v>51199</v>
      </c>
      <c r="B2956" t="s">
        <v>4827</v>
      </c>
      <c r="C2956" t="s">
        <v>2085</v>
      </c>
      <c r="D2956" s="3">
        <v>65464</v>
      </c>
      <c r="E2956" s="26">
        <v>104.78</v>
      </c>
      <c r="F2956" s="26">
        <f t="shared" si="92"/>
        <v>624.77572055735823</v>
      </c>
      <c r="G2956" s="21">
        <f>IF(F2956&lt;=86,Spectrum.Pricing.Table!$C$8, IF(F2956&lt;=499,Spectrum.Pricing.Table!$C$9,IF(F2956&lt;=999,Spectrum.Pricing.Table!$C$10,IF(F2956&gt;1000,Spectrum.Pricing.Table!$C$11))))</f>
        <v>0</v>
      </c>
      <c r="H2956" s="22" t="e">
        <f>VLOOKUP(G2956,Spectrum.Pricing.Table!$C$7:$H$11,3,0)</f>
        <v>#N/A</v>
      </c>
      <c r="I2956" s="28" t="e">
        <f>VLOOKUP(G2956,Spectrum.Pricing.Table!$C$7:$H$11,4,0)</f>
        <v>#N/A</v>
      </c>
      <c r="J2956" s="26">
        <v>70</v>
      </c>
      <c r="K2956" s="24" t="e">
        <f t="shared" si="93"/>
        <v>#N/A</v>
      </c>
    </row>
    <row r="2957" spans="1:11" x14ac:dyDescent="0.3">
      <c r="A2957" s="1">
        <v>53001</v>
      </c>
      <c r="B2957" t="s">
        <v>4914</v>
      </c>
      <c r="C2957" t="s">
        <v>496</v>
      </c>
      <c r="D2957" s="3">
        <v>18728</v>
      </c>
      <c r="E2957" s="26">
        <v>1924.98</v>
      </c>
      <c r="F2957" s="26">
        <f t="shared" si="92"/>
        <v>9.7289322486467391</v>
      </c>
      <c r="G2957" s="21">
        <f>IF(F2957&lt;=86,Spectrum.Pricing.Table!$C$8, IF(F2957&lt;=499,Spectrum.Pricing.Table!$C$9,IF(F2957&lt;=999,Spectrum.Pricing.Table!$C$10,IF(F2957&gt;1000,Spectrum.Pricing.Table!$C$11))))</f>
        <v>0</v>
      </c>
      <c r="H2957" s="22" t="e">
        <f>VLOOKUP(G2957,Spectrum.Pricing.Table!$C$7:$H$11,3,0)</f>
        <v>#N/A</v>
      </c>
      <c r="I2957" s="28" t="e">
        <f>VLOOKUP(G2957,Spectrum.Pricing.Table!$C$7:$H$11,4,0)</f>
        <v>#N/A</v>
      </c>
      <c r="J2957" s="26">
        <v>70</v>
      </c>
      <c r="K2957" s="24" t="e">
        <f t="shared" si="93"/>
        <v>#N/A</v>
      </c>
    </row>
    <row r="2958" spans="1:11" x14ac:dyDescent="0.3">
      <c r="A2958" s="1">
        <v>53003</v>
      </c>
      <c r="B2958" t="s">
        <v>4915</v>
      </c>
      <c r="C2958" t="s">
        <v>4916</v>
      </c>
      <c r="D2958" s="3">
        <v>21623</v>
      </c>
      <c r="E2958" s="26">
        <v>636.21</v>
      </c>
      <c r="F2958" s="26">
        <f t="shared" si="92"/>
        <v>33.987205482466479</v>
      </c>
      <c r="G2958" s="21">
        <f>IF(F2958&lt;=86,Spectrum.Pricing.Table!$C$8, IF(F2958&lt;=499,Spectrum.Pricing.Table!$C$9,IF(F2958&lt;=999,Spectrum.Pricing.Table!$C$10,IF(F2958&gt;1000,Spectrum.Pricing.Table!$C$11))))</f>
        <v>0</v>
      </c>
      <c r="H2958" s="22" t="e">
        <f>VLOOKUP(G2958,Spectrum.Pricing.Table!$C$7:$H$11,3,0)</f>
        <v>#N/A</v>
      </c>
      <c r="I2958" s="28" t="e">
        <f>VLOOKUP(G2958,Spectrum.Pricing.Table!$C$7:$H$11,4,0)</f>
        <v>#N/A</v>
      </c>
      <c r="J2958" s="26">
        <v>70</v>
      </c>
      <c r="K2958" s="24" t="e">
        <f t="shared" si="93"/>
        <v>#N/A</v>
      </c>
    </row>
    <row r="2959" spans="1:11" x14ac:dyDescent="0.3">
      <c r="A2959" s="1">
        <v>53005</v>
      </c>
      <c r="B2959" t="s">
        <v>4917</v>
      </c>
      <c r="C2959" t="s">
        <v>251</v>
      </c>
      <c r="D2959" s="3">
        <v>175177</v>
      </c>
      <c r="E2959" s="26">
        <v>1700.38</v>
      </c>
      <c r="F2959" s="26">
        <f t="shared" si="92"/>
        <v>103.02226561121631</v>
      </c>
      <c r="G2959" s="21">
        <f>IF(F2959&lt;=86,Spectrum.Pricing.Table!$C$8, IF(F2959&lt;=499,Spectrum.Pricing.Table!$C$9,IF(F2959&lt;=999,Spectrum.Pricing.Table!$C$10,IF(F2959&gt;1000,Spectrum.Pricing.Table!$C$11))))</f>
        <v>0</v>
      </c>
      <c r="H2959" s="22" t="e">
        <f>VLOOKUP(G2959,Spectrum.Pricing.Table!$C$7:$H$11,3,0)</f>
        <v>#N/A</v>
      </c>
      <c r="I2959" s="28" t="e">
        <f>VLOOKUP(G2959,Spectrum.Pricing.Table!$C$7:$H$11,4,0)</f>
        <v>#N/A</v>
      </c>
      <c r="J2959" s="26">
        <v>70</v>
      </c>
      <c r="K2959" s="24" t="e">
        <f t="shared" si="93"/>
        <v>#N/A</v>
      </c>
    </row>
    <row r="2960" spans="1:11" x14ac:dyDescent="0.3">
      <c r="A2960" s="1">
        <v>53007</v>
      </c>
      <c r="B2960" t="s">
        <v>4918</v>
      </c>
      <c r="C2960" t="s">
        <v>4919</v>
      </c>
      <c r="D2960" s="3">
        <v>72453</v>
      </c>
      <c r="E2960" s="26">
        <v>2920.52</v>
      </c>
      <c r="F2960" s="26">
        <f t="shared" si="92"/>
        <v>24.808253324750385</v>
      </c>
      <c r="G2960" s="21">
        <f>IF(F2960&lt;=86,Spectrum.Pricing.Table!$C$8, IF(F2960&lt;=499,Spectrum.Pricing.Table!$C$9,IF(F2960&lt;=999,Spectrum.Pricing.Table!$C$10,IF(F2960&gt;1000,Spectrum.Pricing.Table!$C$11))))</f>
        <v>0</v>
      </c>
      <c r="H2960" s="22" t="e">
        <f>VLOOKUP(G2960,Spectrum.Pricing.Table!$C$7:$H$11,3,0)</f>
        <v>#N/A</v>
      </c>
      <c r="I2960" s="28" t="e">
        <f>VLOOKUP(G2960,Spectrum.Pricing.Table!$C$7:$H$11,4,0)</f>
        <v>#N/A</v>
      </c>
      <c r="J2960" s="26">
        <v>70</v>
      </c>
      <c r="K2960" s="24" t="e">
        <f t="shared" si="93"/>
        <v>#N/A</v>
      </c>
    </row>
    <row r="2961" spans="1:11" x14ac:dyDescent="0.3">
      <c r="A2961" s="1">
        <v>53009</v>
      </c>
      <c r="B2961" t="s">
        <v>4920</v>
      </c>
      <c r="C2961" t="s">
        <v>4921</v>
      </c>
      <c r="D2961" s="3">
        <v>71404</v>
      </c>
      <c r="E2961" s="26">
        <v>1738.33</v>
      </c>
      <c r="F2961" s="26">
        <f t="shared" si="92"/>
        <v>41.07620532350014</v>
      </c>
      <c r="G2961" s="21">
        <f>IF(F2961&lt;=86,Spectrum.Pricing.Table!$C$8, IF(F2961&lt;=499,Spectrum.Pricing.Table!$C$9,IF(F2961&lt;=999,Spectrum.Pricing.Table!$C$10,IF(F2961&gt;1000,Spectrum.Pricing.Table!$C$11))))</f>
        <v>0</v>
      </c>
      <c r="H2961" s="22" t="e">
        <f>VLOOKUP(G2961,Spectrum.Pricing.Table!$C$7:$H$11,3,0)</f>
        <v>#N/A</v>
      </c>
      <c r="I2961" s="28" t="e">
        <f>VLOOKUP(G2961,Spectrum.Pricing.Table!$C$7:$H$11,4,0)</f>
        <v>#N/A</v>
      </c>
      <c r="J2961" s="26">
        <v>70</v>
      </c>
      <c r="K2961" s="24" t="e">
        <f t="shared" si="93"/>
        <v>#N/A</v>
      </c>
    </row>
    <row r="2962" spans="1:11" x14ac:dyDescent="0.3">
      <c r="A2962" s="1">
        <v>53011</v>
      </c>
      <c r="B2962" t="s">
        <v>4922</v>
      </c>
      <c r="C2962" t="s">
        <v>262</v>
      </c>
      <c r="D2962" s="3">
        <v>425363</v>
      </c>
      <c r="E2962" s="26">
        <v>629</v>
      </c>
      <c r="F2962" s="26">
        <f t="shared" si="92"/>
        <v>676.25278219395864</v>
      </c>
      <c r="G2962" s="21">
        <f>IF(F2962&lt;=86,Spectrum.Pricing.Table!$C$8, IF(F2962&lt;=499,Spectrum.Pricing.Table!$C$9,IF(F2962&lt;=999,Spectrum.Pricing.Table!$C$10,IF(F2962&gt;1000,Spectrum.Pricing.Table!$C$11))))</f>
        <v>0</v>
      </c>
      <c r="H2962" s="22" t="e">
        <f>VLOOKUP(G2962,Spectrum.Pricing.Table!$C$7:$H$11,3,0)</f>
        <v>#N/A</v>
      </c>
      <c r="I2962" s="28" t="e">
        <f>VLOOKUP(G2962,Spectrum.Pricing.Table!$C$7:$H$11,4,0)</f>
        <v>#N/A</v>
      </c>
      <c r="J2962" s="26">
        <v>70</v>
      </c>
      <c r="K2962" s="24" t="e">
        <f t="shared" si="93"/>
        <v>#N/A</v>
      </c>
    </row>
    <row r="2963" spans="1:11" x14ac:dyDescent="0.3">
      <c r="A2963" s="1">
        <v>53013</v>
      </c>
      <c r="B2963" t="s">
        <v>4923</v>
      </c>
      <c r="C2963" t="s">
        <v>268</v>
      </c>
      <c r="D2963" s="3">
        <v>4078</v>
      </c>
      <c r="E2963" s="26">
        <v>868.63</v>
      </c>
      <c r="F2963" s="26">
        <f t="shared" si="92"/>
        <v>4.6947492027675768</v>
      </c>
      <c r="G2963" s="21">
        <f>IF(F2963&lt;=86,Spectrum.Pricing.Table!$C$8, IF(F2963&lt;=499,Spectrum.Pricing.Table!$C$9,IF(F2963&lt;=999,Spectrum.Pricing.Table!$C$10,IF(F2963&gt;1000,Spectrum.Pricing.Table!$C$11))))</f>
        <v>0</v>
      </c>
      <c r="H2963" s="22" t="e">
        <f>VLOOKUP(G2963,Spectrum.Pricing.Table!$C$7:$H$11,3,0)</f>
        <v>#N/A</v>
      </c>
      <c r="I2963" s="28" t="e">
        <f>VLOOKUP(G2963,Spectrum.Pricing.Table!$C$7:$H$11,4,0)</f>
        <v>#N/A</v>
      </c>
      <c r="J2963" s="26">
        <v>70</v>
      </c>
      <c r="K2963" s="24" t="e">
        <f t="shared" si="93"/>
        <v>#N/A</v>
      </c>
    </row>
    <row r="2964" spans="1:11" x14ac:dyDescent="0.3">
      <c r="A2964" s="1">
        <v>53015</v>
      </c>
      <c r="B2964" t="s">
        <v>4924</v>
      </c>
      <c r="C2964" t="s">
        <v>4925</v>
      </c>
      <c r="D2964" s="3">
        <v>102410</v>
      </c>
      <c r="E2964" s="26">
        <v>1140.1300000000001</v>
      </c>
      <c r="F2964" s="26">
        <f t="shared" si="92"/>
        <v>89.823090349346117</v>
      </c>
      <c r="G2964" s="21">
        <f>IF(F2964&lt;=86,Spectrum.Pricing.Table!$C$8, IF(F2964&lt;=499,Spectrum.Pricing.Table!$C$9,IF(F2964&lt;=999,Spectrum.Pricing.Table!$C$10,IF(F2964&gt;1000,Spectrum.Pricing.Table!$C$11))))</f>
        <v>0</v>
      </c>
      <c r="H2964" s="22" t="e">
        <f>VLOOKUP(G2964,Spectrum.Pricing.Table!$C$7:$H$11,3,0)</f>
        <v>#N/A</v>
      </c>
      <c r="I2964" s="28" t="e">
        <f>VLOOKUP(G2964,Spectrum.Pricing.Table!$C$7:$H$11,4,0)</f>
        <v>#N/A</v>
      </c>
      <c r="J2964" s="26">
        <v>70</v>
      </c>
      <c r="K2964" s="24" t="e">
        <f t="shared" si="93"/>
        <v>#N/A</v>
      </c>
    </row>
    <row r="2965" spans="1:11" x14ac:dyDescent="0.3">
      <c r="A2965" s="1">
        <v>53017</v>
      </c>
      <c r="B2965" t="s">
        <v>4926</v>
      </c>
      <c r="C2965" t="s">
        <v>534</v>
      </c>
      <c r="D2965" s="3">
        <v>38431</v>
      </c>
      <c r="E2965" s="26">
        <v>1819.26</v>
      </c>
      <c r="F2965" s="26">
        <f t="shared" si="92"/>
        <v>21.124523157767445</v>
      </c>
      <c r="G2965" s="21">
        <f>IF(F2965&lt;=86,Spectrum.Pricing.Table!$C$8, IF(F2965&lt;=499,Spectrum.Pricing.Table!$C$9,IF(F2965&lt;=999,Spectrum.Pricing.Table!$C$10,IF(F2965&gt;1000,Spectrum.Pricing.Table!$C$11))))</f>
        <v>0</v>
      </c>
      <c r="H2965" s="22" t="e">
        <f>VLOOKUP(G2965,Spectrum.Pricing.Table!$C$7:$H$11,3,0)</f>
        <v>#N/A</v>
      </c>
      <c r="I2965" s="28" t="e">
        <f>VLOOKUP(G2965,Spectrum.Pricing.Table!$C$7:$H$11,4,0)</f>
        <v>#N/A</v>
      </c>
      <c r="J2965" s="26">
        <v>70</v>
      </c>
      <c r="K2965" s="24" t="e">
        <f t="shared" si="93"/>
        <v>#N/A</v>
      </c>
    </row>
    <row r="2966" spans="1:11" x14ac:dyDescent="0.3">
      <c r="A2966" s="1">
        <v>53019</v>
      </c>
      <c r="B2966" t="s">
        <v>4927</v>
      </c>
      <c r="C2966" t="s">
        <v>4928</v>
      </c>
      <c r="D2966" s="3">
        <v>7551</v>
      </c>
      <c r="E2966" s="26">
        <v>2203.16</v>
      </c>
      <c r="F2966" s="26">
        <f t="shared" si="92"/>
        <v>3.4273498066413697</v>
      </c>
      <c r="G2966" s="21">
        <f>IF(F2966&lt;=86,Spectrum.Pricing.Table!$C$8, IF(F2966&lt;=499,Spectrum.Pricing.Table!$C$9,IF(F2966&lt;=999,Spectrum.Pricing.Table!$C$10,IF(F2966&gt;1000,Spectrum.Pricing.Table!$C$11))))</f>
        <v>0</v>
      </c>
      <c r="H2966" s="22" t="e">
        <f>VLOOKUP(G2966,Spectrum.Pricing.Table!$C$7:$H$11,3,0)</f>
        <v>#N/A</v>
      </c>
      <c r="I2966" s="28" t="e">
        <f>VLOOKUP(G2966,Spectrum.Pricing.Table!$C$7:$H$11,4,0)</f>
        <v>#N/A</v>
      </c>
      <c r="J2966" s="26">
        <v>70</v>
      </c>
      <c r="K2966" s="24" t="e">
        <f t="shared" si="93"/>
        <v>#N/A</v>
      </c>
    </row>
    <row r="2967" spans="1:11" x14ac:dyDescent="0.3">
      <c r="A2967" s="1">
        <v>53021</v>
      </c>
      <c r="B2967" t="s">
        <v>4929</v>
      </c>
      <c r="C2967" t="s">
        <v>69</v>
      </c>
      <c r="D2967" s="3">
        <v>78163</v>
      </c>
      <c r="E2967" s="26">
        <v>1242.17</v>
      </c>
      <c r="F2967" s="26">
        <f t="shared" si="92"/>
        <v>62.924559440334249</v>
      </c>
      <c r="G2967" s="21">
        <f>IF(F2967&lt;=86,Spectrum.Pricing.Table!$C$8, IF(F2967&lt;=499,Spectrum.Pricing.Table!$C$9,IF(F2967&lt;=999,Spectrum.Pricing.Table!$C$10,IF(F2967&gt;1000,Spectrum.Pricing.Table!$C$11))))</f>
        <v>0</v>
      </c>
      <c r="H2967" s="22" t="e">
        <f>VLOOKUP(G2967,Spectrum.Pricing.Table!$C$7:$H$11,3,0)</f>
        <v>#N/A</v>
      </c>
      <c r="I2967" s="28" t="e">
        <f>VLOOKUP(G2967,Spectrum.Pricing.Table!$C$7:$H$11,4,0)</f>
        <v>#N/A</v>
      </c>
      <c r="J2967" s="26">
        <v>70</v>
      </c>
      <c r="K2967" s="24" t="e">
        <f t="shared" si="93"/>
        <v>#N/A</v>
      </c>
    </row>
    <row r="2968" spans="1:11" x14ac:dyDescent="0.3">
      <c r="A2968" s="1">
        <v>53023</v>
      </c>
      <c r="B2968" t="s">
        <v>4930</v>
      </c>
      <c r="C2968" t="s">
        <v>544</v>
      </c>
      <c r="D2968" s="3">
        <v>2266</v>
      </c>
      <c r="E2968" s="26">
        <v>710.69</v>
      </c>
      <c r="F2968" s="26">
        <f t="shared" si="92"/>
        <v>3.1884506606255889</v>
      </c>
      <c r="G2968" s="21">
        <f>IF(F2968&lt;=86,Spectrum.Pricing.Table!$C$8, IF(F2968&lt;=499,Spectrum.Pricing.Table!$C$9,IF(F2968&lt;=999,Spectrum.Pricing.Table!$C$10,IF(F2968&gt;1000,Spectrum.Pricing.Table!$C$11))))</f>
        <v>0</v>
      </c>
      <c r="H2968" s="22" t="e">
        <f>VLOOKUP(G2968,Spectrum.Pricing.Table!$C$7:$H$11,3,0)</f>
        <v>#N/A</v>
      </c>
      <c r="I2968" s="28" t="e">
        <f>VLOOKUP(G2968,Spectrum.Pricing.Table!$C$7:$H$11,4,0)</f>
        <v>#N/A</v>
      </c>
      <c r="J2968" s="26">
        <v>70</v>
      </c>
      <c r="K2968" s="24" t="e">
        <f t="shared" si="93"/>
        <v>#N/A</v>
      </c>
    </row>
    <row r="2969" spans="1:11" x14ac:dyDescent="0.3">
      <c r="A2969" s="1">
        <v>53025</v>
      </c>
      <c r="B2969" t="s">
        <v>4931</v>
      </c>
      <c r="C2969" t="s">
        <v>292</v>
      </c>
      <c r="D2969" s="3">
        <v>89120</v>
      </c>
      <c r="E2969" s="26">
        <v>2679.51</v>
      </c>
      <c r="F2969" s="26">
        <f t="shared" si="92"/>
        <v>33.259812428391754</v>
      </c>
      <c r="G2969" s="21">
        <f>IF(F2969&lt;=86,Spectrum.Pricing.Table!$C$8, IF(F2969&lt;=499,Spectrum.Pricing.Table!$C$9,IF(F2969&lt;=999,Spectrum.Pricing.Table!$C$10,IF(F2969&gt;1000,Spectrum.Pricing.Table!$C$11))))</f>
        <v>0</v>
      </c>
      <c r="H2969" s="22" t="e">
        <f>VLOOKUP(G2969,Spectrum.Pricing.Table!$C$7:$H$11,3,0)</f>
        <v>#N/A</v>
      </c>
      <c r="I2969" s="28" t="e">
        <f>VLOOKUP(G2969,Spectrum.Pricing.Table!$C$7:$H$11,4,0)</f>
        <v>#N/A</v>
      </c>
      <c r="J2969" s="26">
        <v>70</v>
      </c>
      <c r="K2969" s="24" t="e">
        <f t="shared" si="93"/>
        <v>#N/A</v>
      </c>
    </row>
    <row r="2970" spans="1:11" x14ac:dyDescent="0.3">
      <c r="A2970" s="1">
        <v>53027</v>
      </c>
      <c r="B2970" t="s">
        <v>4932</v>
      </c>
      <c r="C2970" t="s">
        <v>4933</v>
      </c>
      <c r="D2970" s="3">
        <v>72797</v>
      </c>
      <c r="E2970" s="26">
        <v>1902.03</v>
      </c>
      <c r="F2970" s="26">
        <f t="shared" si="92"/>
        <v>38.273318507068765</v>
      </c>
      <c r="G2970" s="21">
        <f>IF(F2970&lt;=86,Spectrum.Pricing.Table!$C$8, IF(F2970&lt;=499,Spectrum.Pricing.Table!$C$9,IF(F2970&lt;=999,Spectrum.Pricing.Table!$C$10,IF(F2970&gt;1000,Spectrum.Pricing.Table!$C$11))))</f>
        <v>0</v>
      </c>
      <c r="H2970" s="22" t="e">
        <f>VLOOKUP(G2970,Spectrum.Pricing.Table!$C$7:$H$11,3,0)</f>
        <v>#N/A</v>
      </c>
      <c r="I2970" s="28" t="e">
        <f>VLOOKUP(G2970,Spectrum.Pricing.Table!$C$7:$H$11,4,0)</f>
        <v>#N/A</v>
      </c>
      <c r="J2970" s="26">
        <v>70</v>
      </c>
      <c r="K2970" s="24" t="e">
        <f t="shared" si="93"/>
        <v>#N/A</v>
      </c>
    </row>
    <row r="2971" spans="1:11" x14ac:dyDescent="0.3">
      <c r="A2971" s="1">
        <v>53029</v>
      </c>
      <c r="B2971" t="s">
        <v>4934</v>
      </c>
      <c r="C2971" t="s">
        <v>4935</v>
      </c>
      <c r="D2971" s="3">
        <v>78506</v>
      </c>
      <c r="E2971" s="26">
        <v>208.45</v>
      </c>
      <c r="F2971" s="26">
        <f t="shared" si="92"/>
        <v>376.61789397937156</v>
      </c>
      <c r="G2971" s="21">
        <f>IF(F2971&lt;=86,Spectrum.Pricing.Table!$C$8, IF(F2971&lt;=499,Spectrum.Pricing.Table!$C$9,IF(F2971&lt;=999,Spectrum.Pricing.Table!$C$10,IF(F2971&gt;1000,Spectrum.Pricing.Table!$C$11))))</f>
        <v>0</v>
      </c>
      <c r="H2971" s="22" t="e">
        <f>VLOOKUP(G2971,Spectrum.Pricing.Table!$C$7:$H$11,3,0)</f>
        <v>#N/A</v>
      </c>
      <c r="I2971" s="28" t="e">
        <f>VLOOKUP(G2971,Spectrum.Pricing.Table!$C$7:$H$11,4,0)</f>
        <v>#N/A</v>
      </c>
      <c r="J2971" s="26">
        <v>70</v>
      </c>
      <c r="K2971" s="24" t="e">
        <f t="shared" si="93"/>
        <v>#N/A</v>
      </c>
    </row>
    <row r="2972" spans="1:11" x14ac:dyDescent="0.3">
      <c r="A2972" s="1">
        <v>53031</v>
      </c>
      <c r="B2972" t="s">
        <v>4936</v>
      </c>
      <c r="C2972" t="s">
        <v>83</v>
      </c>
      <c r="D2972" s="3">
        <v>29872</v>
      </c>
      <c r="E2972" s="26">
        <v>1803.7</v>
      </c>
      <c r="F2972" s="26">
        <f t="shared" si="92"/>
        <v>16.561512446637465</v>
      </c>
      <c r="G2972" s="21">
        <f>IF(F2972&lt;=86,Spectrum.Pricing.Table!$C$8, IF(F2972&lt;=499,Spectrum.Pricing.Table!$C$9,IF(F2972&lt;=999,Spectrum.Pricing.Table!$C$10,IF(F2972&gt;1000,Spectrum.Pricing.Table!$C$11))))</f>
        <v>0</v>
      </c>
      <c r="H2972" s="22" t="e">
        <f>VLOOKUP(G2972,Spectrum.Pricing.Table!$C$7:$H$11,3,0)</f>
        <v>#N/A</v>
      </c>
      <c r="I2972" s="28" t="e">
        <f>VLOOKUP(G2972,Spectrum.Pricing.Table!$C$7:$H$11,4,0)</f>
        <v>#N/A</v>
      </c>
      <c r="J2972" s="26">
        <v>70</v>
      </c>
      <c r="K2972" s="24" t="e">
        <f t="shared" si="93"/>
        <v>#N/A</v>
      </c>
    </row>
    <row r="2973" spans="1:11" x14ac:dyDescent="0.3">
      <c r="A2973" s="1">
        <v>53033</v>
      </c>
      <c r="B2973" t="s">
        <v>4937</v>
      </c>
      <c r="C2973" t="s">
        <v>4415</v>
      </c>
      <c r="D2973" s="3">
        <v>1931249</v>
      </c>
      <c r="E2973" s="26">
        <v>2115.5700000000002</v>
      </c>
      <c r="F2973" s="26">
        <f t="shared" si="92"/>
        <v>912.87407176316538</v>
      </c>
      <c r="G2973" s="21">
        <f>IF(F2973&lt;=86,Spectrum.Pricing.Table!$C$8, IF(F2973&lt;=499,Spectrum.Pricing.Table!$C$9,IF(F2973&lt;=999,Spectrum.Pricing.Table!$C$10,IF(F2973&gt;1000,Spectrum.Pricing.Table!$C$11))))</f>
        <v>0</v>
      </c>
      <c r="H2973" s="22" t="e">
        <f>VLOOKUP(G2973,Spectrum.Pricing.Table!$C$7:$H$11,3,0)</f>
        <v>#N/A</v>
      </c>
      <c r="I2973" s="28" t="e">
        <f>VLOOKUP(G2973,Spectrum.Pricing.Table!$C$7:$H$11,4,0)</f>
        <v>#N/A</v>
      </c>
      <c r="J2973" s="26">
        <v>70</v>
      </c>
      <c r="K2973" s="24" t="e">
        <f t="shared" si="93"/>
        <v>#N/A</v>
      </c>
    </row>
    <row r="2974" spans="1:11" x14ac:dyDescent="0.3">
      <c r="A2974" s="1">
        <v>53035</v>
      </c>
      <c r="B2974" t="s">
        <v>4938</v>
      </c>
      <c r="C2974" t="s">
        <v>4939</v>
      </c>
      <c r="D2974" s="3">
        <v>251133</v>
      </c>
      <c r="E2974" s="26">
        <v>394.94</v>
      </c>
      <c r="F2974" s="26">
        <f t="shared" si="92"/>
        <v>635.8763356459209</v>
      </c>
      <c r="G2974" s="21">
        <f>IF(F2974&lt;=86,Spectrum.Pricing.Table!$C$8, IF(F2974&lt;=499,Spectrum.Pricing.Table!$C$9,IF(F2974&lt;=999,Spectrum.Pricing.Table!$C$10,IF(F2974&gt;1000,Spectrum.Pricing.Table!$C$11))))</f>
        <v>0</v>
      </c>
      <c r="H2974" s="22" t="e">
        <f>VLOOKUP(G2974,Spectrum.Pricing.Table!$C$7:$H$11,3,0)</f>
        <v>#N/A</v>
      </c>
      <c r="I2974" s="28" t="e">
        <f>VLOOKUP(G2974,Spectrum.Pricing.Table!$C$7:$H$11,4,0)</f>
        <v>#N/A</v>
      </c>
      <c r="J2974" s="26">
        <v>70</v>
      </c>
      <c r="K2974" s="24" t="e">
        <f t="shared" si="93"/>
        <v>#N/A</v>
      </c>
    </row>
    <row r="2975" spans="1:11" x14ac:dyDescent="0.3">
      <c r="A2975" s="1">
        <v>53037</v>
      </c>
      <c r="B2975" t="s">
        <v>4940</v>
      </c>
      <c r="C2975" t="s">
        <v>4941</v>
      </c>
      <c r="D2975" s="3">
        <v>40915</v>
      </c>
      <c r="E2975" s="26">
        <v>2297.27</v>
      </c>
      <c r="F2975" s="26">
        <f t="shared" si="92"/>
        <v>17.810270451448893</v>
      </c>
      <c r="G2975" s="21">
        <f>IF(F2975&lt;=86,Spectrum.Pricing.Table!$C$8, IF(F2975&lt;=499,Spectrum.Pricing.Table!$C$9,IF(F2975&lt;=999,Spectrum.Pricing.Table!$C$10,IF(F2975&gt;1000,Spectrum.Pricing.Table!$C$11))))</f>
        <v>0</v>
      </c>
      <c r="H2975" s="22" t="e">
        <f>VLOOKUP(G2975,Spectrum.Pricing.Table!$C$7:$H$11,3,0)</f>
        <v>#N/A</v>
      </c>
      <c r="I2975" s="28" t="e">
        <f>VLOOKUP(G2975,Spectrum.Pricing.Table!$C$7:$H$11,4,0)</f>
        <v>#N/A</v>
      </c>
      <c r="J2975" s="26">
        <v>70</v>
      </c>
      <c r="K2975" s="24" t="e">
        <f t="shared" si="93"/>
        <v>#N/A</v>
      </c>
    </row>
    <row r="2976" spans="1:11" x14ac:dyDescent="0.3">
      <c r="A2976" s="1">
        <v>53039</v>
      </c>
      <c r="B2976" t="s">
        <v>4942</v>
      </c>
      <c r="C2976" t="s">
        <v>4943</v>
      </c>
      <c r="D2976" s="3">
        <v>20318</v>
      </c>
      <c r="E2976" s="26">
        <v>1871.31</v>
      </c>
      <c r="F2976" s="26">
        <f t="shared" si="92"/>
        <v>10.857634491345635</v>
      </c>
      <c r="G2976" s="21">
        <f>IF(F2976&lt;=86,Spectrum.Pricing.Table!$C$8, IF(F2976&lt;=499,Spectrum.Pricing.Table!$C$9,IF(F2976&lt;=999,Spectrum.Pricing.Table!$C$10,IF(F2976&gt;1000,Spectrum.Pricing.Table!$C$11))))</f>
        <v>0</v>
      </c>
      <c r="H2976" s="22" t="e">
        <f>VLOOKUP(G2976,Spectrum.Pricing.Table!$C$7:$H$11,3,0)</f>
        <v>#N/A</v>
      </c>
      <c r="I2976" s="28" t="e">
        <f>VLOOKUP(G2976,Spectrum.Pricing.Table!$C$7:$H$11,4,0)</f>
        <v>#N/A</v>
      </c>
      <c r="J2976" s="26">
        <v>70</v>
      </c>
      <c r="K2976" s="24" t="e">
        <f t="shared" si="93"/>
        <v>#N/A</v>
      </c>
    </row>
    <row r="2977" spans="1:11" x14ac:dyDescent="0.3">
      <c r="A2977" s="1">
        <v>53041</v>
      </c>
      <c r="B2977" t="s">
        <v>4944</v>
      </c>
      <c r="C2977" t="s">
        <v>1112</v>
      </c>
      <c r="D2977" s="3">
        <v>75455</v>
      </c>
      <c r="E2977" s="26">
        <v>2402.8000000000002</v>
      </c>
      <c r="F2977" s="26">
        <f t="shared" si="92"/>
        <v>31.402946562343931</v>
      </c>
      <c r="G2977" s="21">
        <f>IF(F2977&lt;=86,Spectrum.Pricing.Table!$C$8, IF(F2977&lt;=499,Spectrum.Pricing.Table!$C$9,IF(F2977&lt;=999,Spectrum.Pricing.Table!$C$10,IF(F2977&gt;1000,Spectrum.Pricing.Table!$C$11))))</f>
        <v>0</v>
      </c>
      <c r="H2977" s="22" t="e">
        <f>VLOOKUP(G2977,Spectrum.Pricing.Table!$C$7:$H$11,3,0)</f>
        <v>#N/A</v>
      </c>
      <c r="I2977" s="28" t="e">
        <f>VLOOKUP(G2977,Spectrum.Pricing.Table!$C$7:$H$11,4,0)</f>
        <v>#N/A</v>
      </c>
      <c r="J2977" s="26">
        <v>70</v>
      </c>
      <c r="K2977" s="24" t="e">
        <f t="shared" si="93"/>
        <v>#N/A</v>
      </c>
    </row>
    <row r="2978" spans="1:11" x14ac:dyDescent="0.3">
      <c r="A2978" s="1">
        <v>53043</v>
      </c>
      <c r="B2978" t="s">
        <v>4945</v>
      </c>
      <c r="C2978" t="s">
        <v>313</v>
      </c>
      <c r="D2978" s="3">
        <v>10570</v>
      </c>
      <c r="E2978" s="26">
        <v>2310.4899999999998</v>
      </c>
      <c r="F2978" s="26">
        <f t="shared" si="92"/>
        <v>4.5747871663586519</v>
      </c>
      <c r="G2978" s="21">
        <f>IF(F2978&lt;=86,Spectrum.Pricing.Table!$C$8, IF(F2978&lt;=499,Spectrum.Pricing.Table!$C$9,IF(F2978&lt;=999,Spectrum.Pricing.Table!$C$10,IF(F2978&gt;1000,Spectrum.Pricing.Table!$C$11))))</f>
        <v>0</v>
      </c>
      <c r="H2978" s="22" t="e">
        <f>VLOOKUP(G2978,Spectrum.Pricing.Table!$C$7:$H$11,3,0)</f>
        <v>#N/A</v>
      </c>
      <c r="I2978" s="28" t="e">
        <f>VLOOKUP(G2978,Spectrum.Pricing.Table!$C$7:$H$11,4,0)</f>
        <v>#N/A</v>
      </c>
      <c r="J2978" s="26">
        <v>70</v>
      </c>
      <c r="K2978" s="24" t="e">
        <f t="shared" si="93"/>
        <v>#N/A</v>
      </c>
    </row>
    <row r="2979" spans="1:11" x14ac:dyDescent="0.3">
      <c r="A2979" s="1">
        <v>53045</v>
      </c>
      <c r="B2979" t="s">
        <v>4946</v>
      </c>
      <c r="C2979" t="s">
        <v>1233</v>
      </c>
      <c r="D2979" s="3">
        <v>60699</v>
      </c>
      <c r="E2979" s="26">
        <v>959.42</v>
      </c>
      <c r="F2979" s="26">
        <f t="shared" si="92"/>
        <v>63.26634841883638</v>
      </c>
      <c r="G2979" s="21">
        <f>IF(F2979&lt;=86,Spectrum.Pricing.Table!$C$8, IF(F2979&lt;=499,Spectrum.Pricing.Table!$C$9,IF(F2979&lt;=999,Spectrum.Pricing.Table!$C$10,IF(F2979&gt;1000,Spectrum.Pricing.Table!$C$11))))</f>
        <v>0</v>
      </c>
      <c r="H2979" s="22" t="e">
        <f>VLOOKUP(G2979,Spectrum.Pricing.Table!$C$7:$H$11,3,0)</f>
        <v>#N/A</v>
      </c>
      <c r="I2979" s="28" t="e">
        <f>VLOOKUP(G2979,Spectrum.Pricing.Table!$C$7:$H$11,4,0)</f>
        <v>#N/A</v>
      </c>
      <c r="J2979" s="26">
        <v>70</v>
      </c>
      <c r="K2979" s="24" t="e">
        <f t="shared" si="93"/>
        <v>#N/A</v>
      </c>
    </row>
    <row r="2980" spans="1:11" x14ac:dyDescent="0.3">
      <c r="A2980" s="1">
        <v>53047</v>
      </c>
      <c r="B2980" t="s">
        <v>4947</v>
      </c>
      <c r="C2980" t="s">
        <v>4948</v>
      </c>
      <c r="D2980" s="3">
        <v>41120</v>
      </c>
      <c r="E2980" s="26">
        <v>5267.98</v>
      </c>
      <c r="F2980" s="26">
        <f t="shared" si="92"/>
        <v>7.805648464876481</v>
      </c>
      <c r="G2980" s="21">
        <f>IF(F2980&lt;=86,Spectrum.Pricing.Table!$C$8, IF(F2980&lt;=499,Spectrum.Pricing.Table!$C$9,IF(F2980&lt;=999,Spectrum.Pricing.Table!$C$10,IF(F2980&gt;1000,Spectrum.Pricing.Table!$C$11))))</f>
        <v>0</v>
      </c>
      <c r="H2980" s="22" t="e">
        <f>VLOOKUP(G2980,Spectrum.Pricing.Table!$C$7:$H$11,3,0)</f>
        <v>#N/A</v>
      </c>
      <c r="I2980" s="28" t="e">
        <f>VLOOKUP(G2980,Spectrum.Pricing.Table!$C$7:$H$11,4,0)</f>
        <v>#N/A</v>
      </c>
      <c r="J2980" s="26">
        <v>70</v>
      </c>
      <c r="K2980" s="24" t="e">
        <f t="shared" si="93"/>
        <v>#N/A</v>
      </c>
    </row>
    <row r="2981" spans="1:11" x14ac:dyDescent="0.3">
      <c r="A2981" s="1">
        <v>53049</v>
      </c>
      <c r="B2981" t="s">
        <v>4949</v>
      </c>
      <c r="C2981" t="s">
        <v>4950</v>
      </c>
      <c r="D2981" s="3">
        <v>20920</v>
      </c>
      <c r="E2981" s="26">
        <v>932.66</v>
      </c>
      <c r="F2981" s="26">
        <f t="shared" si="92"/>
        <v>22.430467694551069</v>
      </c>
      <c r="G2981" s="21">
        <f>IF(F2981&lt;=86,Spectrum.Pricing.Table!$C$8, IF(F2981&lt;=499,Spectrum.Pricing.Table!$C$9,IF(F2981&lt;=999,Spectrum.Pricing.Table!$C$10,IF(F2981&gt;1000,Spectrum.Pricing.Table!$C$11))))</f>
        <v>0</v>
      </c>
      <c r="H2981" s="22" t="e">
        <f>VLOOKUP(G2981,Spectrum.Pricing.Table!$C$7:$H$11,3,0)</f>
        <v>#N/A</v>
      </c>
      <c r="I2981" s="28" t="e">
        <f>VLOOKUP(G2981,Spectrum.Pricing.Table!$C$7:$H$11,4,0)</f>
        <v>#N/A</v>
      </c>
      <c r="J2981" s="26">
        <v>70</v>
      </c>
      <c r="K2981" s="24" t="e">
        <f t="shared" si="93"/>
        <v>#N/A</v>
      </c>
    </row>
    <row r="2982" spans="1:11" x14ac:dyDescent="0.3">
      <c r="A2982" s="1">
        <v>53051</v>
      </c>
      <c r="B2982" t="s">
        <v>4951</v>
      </c>
      <c r="C2982" t="s">
        <v>4952</v>
      </c>
      <c r="D2982" s="3">
        <v>13001</v>
      </c>
      <c r="E2982" s="26">
        <v>1399.99</v>
      </c>
      <c r="F2982" s="26">
        <f t="shared" si="92"/>
        <v>9.2864949035350257</v>
      </c>
      <c r="G2982" s="21">
        <f>IF(F2982&lt;=86,Spectrum.Pricing.Table!$C$8, IF(F2982&lt;=499,Spectrum.Pricing.Table!$C$9,IF(F2982&lt;=999,Spectrum.Pricing.Table!$C$10,IF(F2982&gt;1000,Spectrum.Pricing.Table!$C$11))))</f>
        <v>0</v>
      </c>
      <c r="H2982" s="22" t="e">
        <f>VLOOKUP(G2982,Spectrum.Pricing.Table!$C$7:$H$11,3,0)</f>
        <v>#N/A</v>
      </c>
      <c r="I2982" s="28" t="e">
        <f>VLOOKUP(G2982,Spectrum.Pricing.Table!$C$7:$H$11,4,0)</f>
        <v>#N/A</v>
      </c>
      <c r="J2982" s="26">
        <v>70</v>
      </c>
      <c r="K2982" s="24" t="e">
        <f t="shared" si="93"/>
        <v>#N/A</v>
      </c>
    </row>
    <row r="2983" spans="1:11" x14ac:dyDescent="0.3">
      <c r="A2983" s="1">
        <v>53053</v>
      </c>
      <c r="B2983" t="s">
        <v>4953</v>
      </c>
      <c r="C2983" t="s">
        <v>963</v>
      </c>
      <c r="D2983" s="3">
        <v>795225</v>
      </c>
      <c r="E2983" s="26">
        <v>1669.51</v>
      </c>
      <c r="F2983" s="26">
        <f t="shared" si="92"/>
        <v>476.32239399584307</v>
      </c>
      <c r="G2983" s="21">
        <f>IF(F2983&lt;=86,Spectrum.Pricing.Table!$C$8, IF(F2983&lt;=499,Spectrum.Pricing.Table!$C$9,IF(F2983&lt;=999,Spectrum.Pricing.Table!$C$10,IF(F2983&gt;1000,Spectrum.Pricing.Table!$C$11))))</f>
        <v>0</v>
      </c>
      <c r="H2983" s="22" t="e">
        <f>VLOOKUP(G2983,Spectrum.Pricing.Table!$C$7:$H$11,3,0)</f>
        <v>#N/A</v>
      </c>
      <c r="I2983" s="28" t="e">
        <f>VLOOKUP(G2983,Spectrum.Pricing.Table!$C$7:$H$11,4,0)</f>
        <v>#N/A</v>
      </c>
      <c r="J2983" s="26">
        <v>70</v>
      </c>
      <c r="K2983" s="24" t="e">
        <f t="shared" si="93"/>
        <v>#N/A</v>
      </c>
    </row>
    <row r="2984" spans="1:11" x14ac:dyDescent="0.3">
      <c r="A2984" s="1">
        <v>53055</v>
      </c>
      <c r="B2984" t="s">
        <v>4954</v>
      </c>
      <c r="C2984" t="s">
        <v>603</v>
      </c>
      <c r="D2984" s="3">
        <v>15769</v>
      </c>
      <c r="E2984" s="26">
        <v>173.91</v>
      </c>
      <c r="F2984" s="26">
        <f t="shared" si="92"/>
        <v>90.673336783393708</v>
      </c>
      <c r="G2984" s="21">
        <f>IF(F2984&lt;=86,Spectrum.Pricing.Table!$C$8, IF(F2984&lt;=499,Spectrum.Pricing.Table!$C$9,IF(F2984&lt;=999,Spectrum.Pricing.Table!$C$10,IF(F2984&gt;1000,Spectrum.Pricing.Table!$C$11))))</f>
        <v>0</v>
      </c>
      <c r="H2984" s="22" t="e">
        <f>VLOOKUP(G2984,Spectrum.Pricing.Table!$C$7:$H$11,3,0)</f>
        <v>#N/A</v>
      </c>
      <c r="I2984" s="28" t="e">
        <f>VLOOKUP(G2984,Spectrum.Pricing.Table!$C$7:$H$11,4,0)</f>
        <v>#N/A</v>
      </c>
      <c r="J2984" s="26">
        <v>70</v>
      </c>
      <c r="K2984" s="24" t="e">
        <f t="shared" si="93"/>
        <v>#N/A</v>
      </c>
    </row>
    <row r="2985" spans="1:11" x14ac:dyDescent="0.3">
      <c r="A2985" s="1">
        <v>53057</v>
      </c>
      <c r="B2985" t="s">
        <v>4955</v>
      </c>
      <c r="C2985" t="s">
        <v>4956</v>
      </c>
      <c r="D2985" s="3">
        <v>116901</v>
      </c>
      <c r="E2985" s="26">
        <v>1731.2</v>
      </c>
      <c r="F2985" s="26">
        <f t="shared" si="92"/>
        <v>67.525993530499079</v>
      </c>
      <c r="G2985" s="21">
        <f>IF(F2985&lt;=86,Spectrum.Pricing.Table!$C$8, IF(F2985&lt;=499,Spectrum.Pricing.Table!$C$9,IF(F2985&lt;=999,Spectrum.Pricing.Table!$C$10,IF(F2985&gt;1000,Spectrum.Pricing.Table!$C$11))))</f>
        <v>0</v>
      </c>
      <c r="H2985" s="22" t="e">
        <f>VLOOKUP(G2985,Spectrum.Pricing.Table!$C$7:$H$11,3,0)</f>
        <v>#N/A</v>
      </c>
      <c r="I2985" s="28" t="e">
        <f>VLOOKUP(G2985,Spectrum.Pricing.Table!$C$7:$H$11,4,0)</f>
        <v>#N/A</v>
      </c>
      <c r="J2985" s="26">
        <v>70</v>
      </c>
      <c r="K2985" s="24" t="e">
        <f t="shared" si="93"/>
        <v>#N/A</v>
      </c>
    </row>
    <row r="2986" spans="1:11" x14ac:dyDescent="0.3">
      <c r="A2986" s="1">
        <v>53059</v>
      </c>
      <c r="B2986" t="s">
        <v>4957</v>
      </c>
      <c r="C2986" t="s">
        <v>4958</v>
      </c>
      <c r="D2986" s="3">
        <v>11066</v>
      </c>
      <c r="E2986" s="26">
        <v>1655.68</v>
      </c>
      <c r="F2986" s="26">
        <f t="shared" si="92"/>
        <v>6.6836586780054112</v>
      </c>
      <c r="G2986" s="21">
        <f>IF(F2986&lt;=86,Spectrum.Pricing.Table!$C$8, IF(F2986&lt;=499,Spectrum.Pricing.Table!$C$9,IF(F2986&lt;=999,Spectrum.Pricing.Table!$C$10,IF(F2986&gt;1000,Spectrum.Pricing.Table!$C$11))))</f>
        <v>0</v>
      </c>
      <c r="H2986" s="22" t="e">
        <f>VLOOKUP(G2986,Spectrum.Pricing.Table!$C$7:$H$11,3,0)</f>
        <v>#N/A</v>
      </c>
      <c r="I2986" s="28" t="e">
        <f>VLOOKUP(G2986,Spectrum.Pricing.Table!$C$7:$H$11,4,0)</f>
        <v>#N/A</v>
      </c>
      <c r="J2986" s="26">
        <v>70</v>
      </c>
      <c r="K2986" s="24" t="e">
        <f t="shared" si="93"/>
        <v>#N/A</v>
      </c>
    </row>
    <row r="2987" spans="1:11" x14ac:dyDescent="0.3">
      <c r="A2987" s="1">
        <v>53061</v>
      </c>
      <c r="B2987" t="s">
        <v>4959</v>
      </c>
      <c r="C2987" t="s">
        <v>4960</v>
      </c>
      <c r="D2987" s="3">
        <v>713335</v>
      </c>
      <c r="E2987" s="26">
        <v>2087.27</v>
      </c>
      <c r="F2987" s="26">
        <f t="shared" si="92"/>
        <v>341.75501971474699</v>
      </c>
      <c r="G2987" s="21">
        <f>IF(F2987&lt;=86,Spectrum.Pricing.Table!$C$8, IF(F2987&lt;=499,Spectrum.Pricing.Table!$C$9,IF(F2987&lt;=999,Spectrum.Pricing.Table!$C$10,IF(F2987&gt;1000,Spectrum.Pricing.Table!$C$11))))</f>
        <v>0</v>
      </c>
      <c r="H2987" s="22" t="e">
        <f>VLOOKUP(G2987,Spectrum.Pricing.Table!$C$7:$H$11,3,0)</f>
        <v>#N/A</v>
      </c>
      <c r="I2987" s="28" t="e">
        <f>VLOOKUP(G2987,Spectrum.Pricing.Table!$C$7:$H$11,4,0)</f>
        <v>#N/A</v>
      </c>
      <c r="J2987" s="26">
        <v>70</v>
      </c>
      <c r="K2987" s="24" t="e">
        <f t="shared" si="93"/>
        <v>#N/A</v>
      </c>
    </row>
    <row r="2988" spans="1:11" x14ac:dyDescent="0.3">
      <c r="A2988" s="1">
        <v>53063</v>
      </c>
      <c r="B2988" t="s">
        <v>4961</v>
      </c>
      <c r="C2988" t="s">
        <v>4962</v>
      </c>
      <c r="D2988" s="3">
        <v>471221</v>
      </c>
      <c r="E2988" s="26">
        <v>1763.79</v>
      </c>
      <c r="F2988" s="26">
        <f t="shared" si="92"/>
        <v>267.16389139296626</v>
      </c>
      <c r="G2988" s="21">
        <f>IF(F2988&lt;=86,Spectrum.Pricing.Table!$C$8, IF(F2988&lt;=499,Spectrum.Pricing.Table!$C$9,IF(F2988&lt;=999,Spectrum.Pricing.Table!$C$10,IF(F2988&gt;1000,Spectrum.Pricing.Table!$C$11))))</f>
        <v>0</v>
      </c>
      <c r="H2988" s="22" t="e">
        <f>VLOOKUP(G2988,Spectrum.Pricing.Table!$C$7:$H$11,3,0)</f>
        <v>#N/A</v>
      </c>
      <c r="I2988" s="28" t="e">
        <f>VLOOKUP(G2988,Spectrum.Pricing.Table!$C$7:$H$11,4,0)</f>
        <v>#N/A</v>
      </c>
      <c r="J2988" s="26">
        <v>70</v>
      </c>
      <c r="K2988" s="24" t="e">
        <f t="shared" si="93"/>
        <v>#N/A</v>
      </c>
    </row>
    <row r="2989" spans="1:11" x14ac:dyDescent="0.3">
      <c r="A2989" s="1">
        <v>53065</v>
      </c>
      <c r="B2989" t="s">
        <v>4963</v>
      </c>
      <c r="C2989" t="s">
        <v>1732</v>
      </c>
      <c r="D2989" s="3">
        <v>43531</v>
      </c>
      <c r="E2989" s="26">
        <v>2477.7600000000002</v>
      </c>
      <c r="F2989" s="26">
        <f t="shared" si="92"/>
        <v>17.568691075810406</v>
      </c>
      <c r="G2989" s="21">
        <f>IF(F2989&lt;=86,Spectrum.Pricing.Table!$C$8, IF(F2989&lt;=499,Spectrum.Pricing.Table!$C$9,IF(F2989&lt;=999,Spectrum.Pricing.Table!$C$10,IF(F2989&gt;1000,Spectrum.Pricing.Table!$C$11))))</f>
        <v>0</v>
      </c>
      <c r="H2989" s="22" t="e">
        <f>VLOOKUP(G2989,Spectrum.Pricing.Table!$C$7:$H$11,3,0)</f>
        <v>#N/A</v>
      </c>
      <c r="I2989" s="28" t="e">
        <f>VLOOKUP(G2989,Spectrum.Pricing.Table!$C$7:$H$11,4,0)</f>
        <v>#N/A</v>
      </c>
      <c r="J2989" s="26">
        <v>70</v>
      </c>
      <c r="K2989" s="24" t="e">
        <f t="shared" si="93"/>
        <v>#N/A</v>
      </c>
    </row>
    <row r="2990" spans="1:11" x14ac:dyDescent="0.3">
      <c r="A2990" s="1">
        <v>53067</v>
      </c>
      <c r="B2990" t="s">
        <v>4964</v>
      </c>
      <c r="C2990" t="s">
        <v>2959</v>
      </c>
      <c r="D2990" s="3">
        <v>252264</v>
      </c>
      <c r="E2990" s="26">
        <v>721.96</v>
      </c>
      <c r="F2990" s="26">
        <f t="shared" si="92"/>
        <v>349.41548008199896</v>
      </c>
      <c r="G2990" s="21">
        <f>IF(F2990&lt;=86,Spectrum.Pricing.Table!$C$8, IF(F2990&lt;=499,Spectrum.Pricing.Table!$C$9,IF(F2990&lt;=999,Spectrum.Pricing.Table!$C$10,IF(F2990&gt;1000,Spectrum.Pricing.Table!$C$11))))</f>
        <v>0</v>
      </c>
      <c r="H2990" s="22" t="e">
        <f>VLOOKUP(G2990,Spectrum.Pricing.Table!$C$7:$H$11,3,0)</f>
        <v>#N/A</v>
      </c>
      <c r="I2990" s="28" t="e">
        <f>VLOOKUP(G2990,Spectrum.Pricing.Table!$C$7:$H$11,4,0)</f>
        <v>#N/A</v>
      </c>
      <c r="J2990" s="26">
        <v>70</v>
      </c>
      <c r="K2990" s="24" t="e">
        <f t="shared" si="93"/>
        <v>#N/A</v>
      </c>
    </row>
    <row r="2991" spans="1:11" x14ac:dyDescent="0.3">
      <c r="A2991" s="1">
        <v>53069</v>
      </c>
      <c r="B2991" t="s">
        <v>4965</v>
      </c>
      <c r="C2991" t="s">
        <v>4966</v>
      </c>
      <c r="D2991" s="3">
        <v>3978</v>
      </c>
      <c r="E2991" s="26">
        <v>263.38</v>
      </c>
      <c r="F2991" s="26">
        <f t="shared" si="92"/>
        <v>15.103652517275419</v>
      </c>
      <c r="G2991" s="21">
        <f>IF(F2991&lt;=86,Spectrum.Pricing.Table!$C$8, IF(F2991&lt;=499,Spectrum.Pricing.Table!$C$9,IF(F2991&lt;=999,Spectrum.Pricing.Table!$C$10,IF(F2991&gt;1000,Spectrum.Pricing.Table!$C$11))))</f>
        <v>0</v>
      </c>
      <c r="H2991" s="22" t="e">
        <f>VLOOKUP(G2991,Spectrum.Pricing.Table!$C$7:$H$11,3,0)</f>
        <v>#N/A</v>
      </c>
      <c r="I2991" s="28" t="e">
        <f>VLOOKUP(G2991,Spectrum.Pricing.Table!$C$7:$H$11,4,0)</f>
        <v>#N/A</v>
      </c>
      <c r="J2991" s="26">
        <v>70</v>
      </c>
      <c r="K2991" s="24" t="e">
        <f t="shared" si="93"/>
        <v>#N/A</v>
      </c>
    </row>
    <row r="2992" spans="1:11" x14ac:dyDescent="0.3">
      <c r="A2992" s="1">
        <v>53071</v>
      </c>
      <c r="B2992" t="s">
        <v>4967</v>
      </c>
      <c r="C2992" t="s">
        <v>4968</v>
      </c>
      <c r="D2992" s="3">
        <v>58781</v>
      </c>
      <c r="E2992" s="26">
        <v>1270.1300000000001</v>
      </c>
      <c r="F2992" s="26">
        <f t="shared" si="92"/>
        <v>46.279514695346144</v>
      </c>
      <c r="G2992" s="21">
        <f>IF(F2992&lt;=86,Spectrum.Pricing.Table!$C$8, IF(F2992&lt;=499,Spectrum.Pricing.Table!$C$9,IF(F2992&lt;=999,Spectrum.Pricing.Table!$C$10,IF(F2992&gt;1000,Spectrum.Pricing.Table!$C$11))))</f>
        <v>0</v>
      </c>
      <c r="H2992" s="22" t="e">
        <f>VLOOKUP(G2992,Spectrum.Pricing.Table!$C$7:$H$11,3,0)</f>
        <v>#N/A</v>
      </c>
      <c r="I2992" s="28" t="e">
        <f>VLOOKUP(G2992,Spectrum.Pricing.Table!$C$7:$H$11,4,0)</f>
        <v>#N/A</v>
      </c>
      <c r="J2992" s="26">
        <v>70</v>
      </c>
      <c r="K2992" s="24" t="e">
        <f t="shared" si="93"/>
        <v>#N/A</v>
      </c>
    </row>
    <row r="2993" spans="1:11" x14ac:dyDescent="0.3">
      <c r="A2993" s="1">
        <v>53073</v>
      </c>
      <c r="B2993" t="s">
        <v>4969</v>
      </c>
      <c r="C2993" t="s">
        <v>4970</v>
      </c>
      <c r="D2993" s="3">
        <v>201140</v>
      </c>
      <c r="E2993" s="26">
        <v>2106.86</v>
      </c>
      <c r="F2993" s="26">
        <f t="shared" si="92"/>
        <v>95.469086697739755</v>
      </c>
      <c r="G2993" s="21">
        <f>IF(F2993&lt;=86,Spectrum.Pricing.Table!$C$8, IF(F2993&lt;=499,Spectrum.Pricing.Table!$C$9,IF(F2993&lt;=999,Spectrum.Pricing.Table!$C$10,IF(F2993&gt;1000,Spectrum.Pricing.Table!$C$11))))</f>
        <v>0</v>
      </c>
      <c r="H2993" s="22" t="e">
        <f>VLOOKUP(G2993,Spectrum.Pricing.Table!$C$7:$H$11,3,0)</f>
        <v>#N/A</v>
      </c>
      <c r="I2993" s="28" t="e">
        <f>VLOOKUP(G2993,Spectrum.Pricing.Table!$C$7:$H$11,4,0)</f>
        <v>#N/A</v>
      </c>
      <c r="J2993" s="26">
        <v>70</v>
      </c>
      <c r="K2993" s="24" t="e">
        <f t="shared" si="93"/>
        <v>#N/A</v>
      </c>
    </row>
    <row r="2994" spans="1:11" x14ac:dyDescent="0.3">
      <c r="A2994" s="1">
        <v>53075</v>
      </c>
      <c r="B2994" t="s">
        <v>4971</v>
      </c>
      <c r="C2994" t="s">
        <v>4972</v>
      </c>
      <c r="D2994" s="3">
        <v>44776</v>
      </c>
      <c r="E2994" s="26">
        <v>2159.09</v>
      </c>
      <c r="F2994" s="26">
        <f t="shared" si="92"/>
        <v>20.738366626680683</v>
      </c>
      <c r="G2994" s="21">
        <f>IF(F2994&lt;=86,Spectrum.Pricing.Table!$C$8, IF(F2994&lt;=499,Spectrum.Pricing.Table!$C$9,IF(F2994&lt;=999,Spectrum.Pricing.Table!$C$10,IF(F2994&gt;1000,Spectrum.Pricing.Table!$C$11))))</f>
        <v>0</v>
      </c>
      <c r="H2994" s="22" t="e">
        <f>VLOOKUP(G2994,Spectrum.Pricing.Table!$C$7:$H$11,3,0)</f>
        <v>#N/A</v>
      </c>
      <c r="I2994" s="28" t="e">
        <f>VLOOKUP(G2994,Spectrum.Pricing.Table!$C$7:$H$11,4,0)</f>
        <v>#N/A</v>
      </c>
      <c r="J2994" s="26">
        <v>70</v>
      </c>
      <c r="K2994" s="24" t="e">
        <f t="shared" si="93"/>
        <v>#N/A</v>
      </c>
    </row>
    <row r="2995" spans="1:11" x14ac:dyDescent="0.3">
      <c r="A2995" s="1">
        <v>53077</v>
      </c>
      <c r="B2995" t="s">
        <v>4973</v>
      </c>
      <c r="C2995" t="s">
        <v>4974</v>
      </c>
      <c r="D2995" s="3">
        <v>243231</v>
      </c>
      <c r="E2995" s="26">
        <v>4295.3999999999996</v>
      </c>
      <c r="F2995" s="26">
        <f t="shared" si="92"/>
        <v>56.62592540857662</v>
      </c>
      <c r="G2995" s="21">
        <f>IF(F2995&lt;=86,Spectrum.Pricing.Table!$C$8, IF(F2995&lt;=499,Spectrum.Pricing.Table!$C$9,IF(F2995&lt;=999,Spectrum.Pricing.Table!$C$10,IF(F2995&gt;1000,Spectrum.Pricing.Table!$C$11))))</f>
        <v>0</v>
      </c>
      <c r="H2995" s="22" t="e">
        <f>VLOOKUP(G2995,Spectrum.Pricing.Table!$C$7:$H$11,3,0)</f>
        <v>#N/A</v>
      </c>
      <c r="I2995" s="28" t="e">
        <f>VLOOKUP(G2995,Spectrum.Pricing.Table!$C$7:$H$11,4,0)</f>
        <v>#N/A</v>
      </c>
      <c r="J2995" s="26">
        <v>70</v>
      </c>
      <c r="K2995" s="24" t="e">
        <f t="shared" si="93"/>
        <v>#N/A</v>
      </c>
    </row>
    <row r="2996" spans="1:11" x14ac:dyDescent="0.3">
      <c r="A2996" s="1">
        <v>54001</v>
      </c>
      <c r="B2996" t="s">
        <v>4977</v>
      </c>
      <c r="C2996" t="s">
        <v>15</v>
      </c>
      <c r="D2996" s="3">
        <v>16589</v>
      </c>
      <c r="E2996" s="26">
        <v>341.06</v>
      </c>
      <c r="F2996" s="26">
        <f t="shared" si="92"/>
        <v>48.639535565589632</v>
      </c>
      <c r="G2996" s="21">
        <f>IF(F2996&lt;=86,Spectrum.Pricing.Table!$C$8, IF(F2996&lt;=499,Spectrum.Pricing.Table!$C$9,IF(F2996&lt;=999,Spectrum.Pricing.Table!$C$10,IF(F2996&gt;1000,Spectrum.Pricing.Table!$C$11))))</f>
        <v>0</v>
      </c>
      <c r="H2996" s="22" t="e">
        <f>VLOOKUP(G2996,Spectrum.Pricing.Table!$C$7:$H$11,3,0)</f>
        <v>#N/A</v>
      </c>
      <c r="I2996" s="28" t="e">
        <f>VLOOKUP(G2996,Spectrum.Pricing.Table!$C$7:$H$11,4,0)</f>
        <v>#N/A</v>
      </c>
      <c r="J2996" s="26">
        <v>70</v>
      </c>
      <c r="K2996" s="24" t="e">
        <f t="shared" si="93"/>
        <v>#N/A</v>
      </c>
    </row>
    <row r="2997" spans="1:11" x14ac:dyDescent="0.3">
      <c r="A2997" s="1">
        <v>54003</v>
      </c>
      <c r="B2997" t="s">
        <v>4978</v>
      </c>
      <c r="C2997" t="s">
        <v>3900</v>
      </c>
      <c r="D2997" s="3">
        <v>104169</v>
      </c>
      <c r="E2997" s="26">
        <v>321.14</v>
      </c>
      <c r="F2997" s="26">
        <f t="shared" si="92"/>
        <v>324.37254779846796</v>
      </c>
      <c r="G2997" s="21">
        <f>IF(F2997&lt;=86,Spectrum.Pricing.Table!$C$8, IF(F2997&lt;=499,Spectrum.Pricing.Table!$C$9,IF(F2997&lt;=999,Spectrum.Pricing.Table!$C$10,IF(F2997&gt;1000,Spectrum.Pricing.Table!$C$11))))</f>
        <v>0</v>
      </c>
      <c r="H2997" s="22" t="e">
        <f>VLOOKUP(G2997,Spectrum.Pricing.Table!$C$7:$H$11,3,0)</f>
        <v>#N/A</v>
      </c>
      <c r="I2997" s="28" t="e">
        <f>VLOOKUP(G2997,Spectrum.Pricing.Table!$C$7:$H$11,4,0)</f>
        <v>#N/A</v>
      </c>
      <c r="J2997" s="26">
        <v>70</v>
      </c>
      <c r="K2997" s="24" t="e">
        <f t="shared" si="93"/>
        <v>#N/A</v>
      </c>
    </row>
    <row r="2998" spans="1:11" x14ac:dyDescent="0.3">
      <c r="A2998" s="1">
        <v>54005</v>
      </c>
      <c r="B2998" t="s">
        <v>4979</v>
      </c>
      <c r="C2998" t="s">
        <v>253</v>
      </c>
      <c r="D2998" s="3">
        <v>24629</v>
      </c>
      <c r="E2998" s="26">
        <v>501.54</v>
      </c>
      <c r="F2998" s="26">
        <f t="shared" si="92"/>
        <v>49.106751206284642</v>
      </c>
      <c r="G2998" s="21">
        <f>IF(F2998&lt;=86,Spectrum.Pricing.Table!$C$8, IF(F2998&lt;=499,Spectrum.Pricing.Table!$C$9,IF(F2998&lt;=999,Spectrum.Pricing.Table!$C$10,IF(F2998&gt;1000,Spectrum.Pricing.Table!$C$11))))</f>
        <v>0</v>
      </c>
      <c r="H2998" s="22" t="e">
        <f>VLOOKUP(G2998,Spectrum.Pricing.Table!$C$7:$H$11,3,0)</f>
        <v>#N/A</v>
      </c>
      <c r="I2998" s="28" t="e">
        <f>VLOOKUP(G2998,Spectrum.Pricing.Table!$C$7:$H$11,4,0)</f>
        <v>#N/A</v>
      </c>
      <c r="J2998" s="26">
        <v>70</v>
      </c>
      <c r="K2998" s="24" t="e">
        <f t="shared" si="93"/>
        <v>#N/A</v>
      </c>
    </row>
    <row r="2999" spans="1:11" x14ac:dyDescent="0.3">
      <c r="A2999" s="1">
        <v>54007</v>
      </c>
      <c r="B2999" t="s">
        <v>4980</v>
      </c>
      <c r="C2999" t="s">
        <v>4981</v>
      </c>
      <c r="D2999" s="3">
        <v>14523</v>
      </c>
      <c r="E2999" s="26">
        <v>510.81</v>
      </c>
      <c r="F2999" s="26">
        <f t="shared" si="92"/>
        <v>28.431314970341223</v>
      </c>
      <c r="G2999" s="21">
        <f>IF(F2999&lt;=86,Spectrum.Pricing.Table!$C$8, IF(F2999&lt;=499,Spectrum.Pricing.Table!$C$9,IF(F2999&lt;=999,Spectrum.Pricing.Table!$C$10,IF(F2999&gt;1000,Spectrum.Pricing.Table!$C$11))))</f>
        <v>0</v>
      </c>
      <c r="H2999" s="22" t="e">
        <f>VLOOKUP(G2999,Spectrum.Pricing.Table!$C$7:$H$11,3,0)</f>
        <v>#N/A</v>
      </c>
      <c r="I2999" s="28" t="e">
        <f>VLOOKUP(G2999,Spectrum.Pricing.Table!$C$7:$H$11,4,0)</f>
        <v>#N/A</v>
      </c>
      <c r="J2999" s="26">
        <v>70</v>
      </c>
      <c r="K2999" s="24" t="e">
        <f t="shared" si="93"/>
        <v>#N/A</v>
      </c>
    </row>
    <row r="3000" spans="1:11" x14ac:dyDescent="0.3">
      <c r="A3000" s="1">
        <v>54009</v>
      </c>
      <c r="B3000" t="s">
        <v>4982</v>
      </c>
      <c r="C3000" t="s">
        <v>4983</v>
      </c>
      <c r="D3000" s="3">
        <v>24069</v>
      </c>
      <c r="E3000" s="26">
        <v>89.2</v>
      </c>
      <c r="F3000" s="26">
        <f t="shared" si="92"/>
        <v>269.83183856502239</v>
      </c>
      <c r="G3000" s="21">
        <f>IF(F3000&lt;=86,Spectrum.Pricing.Table!$C$8, IF(F3000&lt;=499,Spectrum.Pricing.Table!$C$9,IF(F3000&lt;=999,Spectrum.Pricing.Table!$C$10,IF(F3000&gt;1000,Spectrum.Pricing.Table!$C$11))))</f>
        <v>0</v>
      </c>
      <c r="H3000" s="22" t="e">
        <f>VLOOKUP(G3000,Spectrum.Pricing.Table!$C$7:$H$11,3,0)</f>
        <v>#N/A</v>
      </c>
      <c r="I3000" s="28" t="e">
        <f>VLOOKUP(G3000,Spectrum.Pricing.Table!$C$7:$H$11,4,0)</f>
        <v>#N/A</v>
      </c>
      <c r="J3000" s="26">
        <v>70</v>
      </c>
      <c r="K3000" s="24" t="e">
        <f t="shared" si="93"/>
        <v>#N/A</v>
      </c>
    </row>
    <row r="3001" spans="1:11" x14ac:dyDescent="0.3">
      <c r="A3001" s="1">
        <v>54011</v>
      </c>
      <c r="B3001" t="s">
        <v>4984</v>
      </c>
      <c r="C3001" t="s">
        <v>4985</v>
      </c>
      <c r="D3001" s="3">
        <v>96319</v>
      </c>
      <c r="E3001" s="26">
        <v>281.02</v>
      </c>
      <c r="F3001" s="26">
        <f t="shared" si="92"/>
        <v>342.74784712831831</v>
      </c>
      <c r="G3001" s="21">
        <f>IF(F3001&lt;=86,Spectrum.Pricing.Table!$C$8, IF(F3001&lt;=499,Spectrum.Pricing.Table!$C$9,IF(F3001&lt;=999,Spectrum.Pricing.Table!$C$10,IF(F3001&gt;1000,Spectrum.Pricing.Table!$C$11))))</f>
        <v>0</v>
      </c>
      <c r="H3001" s="22" t="e">
        <f>VLOOKUP(G3001,Spectrum.Pricing.Table!$C$7:$H$11,3,0)</f>
        <v>#N/A</v>
      </c>
      <c r="I3001" s="28" t="e">
        <f>VLOOKUP(G3001,Spectrum.Pricing.Table!$C$7:$H$11,4,0)</f>
        <v>#N/A</v>
      </c>
      <c r="J3001" s="26">
        <v>70</v>
      </c>
      <c r="K3001" s="24" t="e">
        <f t="shared" si="93"/>
        <v>#N/A</v>
      </c>
    </row>
    <row r="3002" spans="1:11" x14ac:dyDescent="0.3">
      <c r="A3002" s="1">
        <v>54013</v>
      </c>
      <c r="B3002" t="s">
        <v>4986</v>
      </c>
      <c r="C3002" t="s">
        <v>25</v>
      </c>
      <c r="D3002" s="3">
        <v>7627</v>
      </c>
      <c r="E3002" s="26">
        <v>279.25</v>
      </c>
      <c r="F3002" s="26">
        <f t="shared" si="92"/>
        <v>27.312444046553267</v>
      </c>
      <c r="G3002" s="21">
        <f>IF(F3002&lt;=86,Spectrum.Pricing.Table!$C$8, IF(F3002&lt;=499,Spectrum.Pricing.Table!$C$9,IF(F3002&lt;=999,Spectrum.Pricing.Table!$C$10,IF(F3002&gt;1000,Spectrum.Pricing.Table!$C$11))))</f>
        <v>0</v>
      </c>
      <c r="H3002" s="22" t="e">
        <f>VLOOKUP(G3002,Spectrum.Pricing.Table!$C$7:$H$11,3,0)</f>
        <v>#N/A</v>
      </c>
      <c r="I3002" s="28" t="e">
        <f>VLOOKUP(G3002,Spectrum.Pricing.Table!$C$7:$H$11,4,0)</f>
        <v>#N/A</v>
      </c>
      <c r="J3002" s="26">
        <v>70</v>
      </c>
      <c r="K3002" s="24" t="e">
        <f t="shared" si="93"/>
        <v>#N/A</v>
      </c>
    </row>
    <row r="3003" spans="1:11" x14ac:dyDescent="0.3">
      <c r="A3003" s="1">
        <v>54015</v>
      </c>
      <c r="B3003" t="s">
        <v>4987</v>
      </c>
      <c r="C3003" t="s">
        <v>37</v>
      </c>
      <c r="D3003" s="3">
        <v>9386</v>
      </c>
      <c r="E3003" s="26">
        <v>341.9</v>
      </c>
      <c r="F3003" s="26">
        <f t="shared" si="92"/>
        <v>27.452471482889734</v>
      </c>
      <c r="G3003" s="21">
        <f>IF(F3003&lt;=86,Spectrum.Pricing.Table!$C$8, IF(F3003&lt;=499,Spectrum.Pricing.Table!$C$9,IF(F3003&lt;=999,Spectrum.Pricing.Table!$C$10,IF(F3003&gt;1000,Spectrum.Pricing.Table!$C$11))))</f>
        <v>0</v>
      </c>
      <c r="H3003" s="22" t="e">
        <f>VLOOKUP(G3003,Spectrum.Pricing.Table!$C$7:$H$11,3,0)</f>
        <v>#N/A</v>
      </c>
      <c r="I3003" s="28" t="e">
        <f>VLOOKUP(G3003,Spectrum.Pricing.Table!$C$7:$H$11,4,0)</f>
        <v>#N/A</v>
      </c>
      <c r="J3003" s="26">
        <v>70</v>
      </c>
      <c r="K3003" s="24" t="e">
        <f t="shared" si="93"/>
        <v>#N/A</v>
      </c>
    </row>
    <row r="3004" spans="1:11" x14ac:dyDescent="0.3">
      <c r="A3004" s="1">
        <v>54017</v>
      </c>
      <c r="B3004" t="s">
        <v>4988</v>
      </c>
      <c r="C3004" t="s">
        <v>4989</v>
      </c>
      <c r="D3004" s="3">
        <v>8202</v>
      </c>
      <c r="E3004" s="26">
        <v>319.72000000000003</v>
      </c>
      <c r="F3004" s="26">
        <f t="shared" si="92"/>
        <v>25.653696984861753</v>
      </c>
      <c r="G3004" s="21">
        <f>IF(F3004&lt;=86,Spectrum.Pricing.Table!$C$8, IF(F3004&lt;=499,Spectrum.Pricing.Table!$C$9,IF(F3004&lt;=999,Spectrum.Pricing.Table!$C$10,IF(F3004&gt;1000,Spectrum.Pricing.Table!$C$11))))</f>
        <v>0</v>
      </c>
      <c r="H3004" s="22" t="e">
        <f>VLOOKUP(G3004,Spectrum.Pricing.Table!$C$7:$H$11,3,0)</f>
        <v>#N/A</v>
      </c>
      <c r="I3004" s="28" t="e">
        <f>VLOOKUP(G3004,Spectrum.Pricing.Table!$C$7:$H$11,4,0)</f>
        <v>#N/A</v>
      </c>
      <c r="J3004" s="26">
        <v>70</v>
      </c>
      <c r="K3004" s="24" t="e">
        <f t="shared" si="93"/>
        <v>#N/A</v>
      </c>
    </row>
    <row r="3005" spans="1:11" x14ac:dyDescent="0.3">
      <c r="A3005" s="1">
        <v>54019</v>
      </c>
      <c r="B3005" t="s">
        <v>4990</v>
      </c>
      <c r="C3005" t="s">
        <v>67</v>
      </c>
      <c r="D3005" s="3">
        <v>46039</v>
      </c>
      <c r="E3005" s="26">
        <v>661.55</v>
      </c>
      <c r="F3005" s="26">
        <f t="shared" si="92"/>
        <v>69.592623384475857</v>
      </c>
      <c r="G3005" s="21">
        <f>IF(F3005&lt;=86,Spectrum.Pricing.Table!$C$8, IF(F3005&lt;=499,Spectrum.Pricing.Table!$C$9,IF(F3005&lt;=999,Spectrum.Pricing.Table!$C$10,IF(F3005&gt;1000,Spectrum.Pricing.Table!$C$11))))</f>
        <v>0</v>
      </c>
      <c r="H3005" s="22" t="e">
        <f>VLOOKUP(G3005,Spectrum.Pricing.Table!$C$7:$H$11,3,0)</f>
        <v>#N/A</v>
      </c>
      <c r="I3005" s="28" t="e">
        <f>VLOOKUP(G3005,Spectrum.Pricing.Table!$C$7:$H$11,4,0)</f>
        <v>#N/A</v>
      </c>
      <c r="J3005" s="26">
        <v>70</v>
      </c>
      <c r="K3005" s="24" t="e">
        <f t="shared" si="93"/>
        <v>#N/A</v>
      </c>
    </row>
    <row r="3006" spans="1:11" x14ac:dyDescent="0.3">
      <c r="A3006" s="1">
        <v>54021</v>
      </c>
      <c r="B3006" t="s">
        <v>4991</v>
      </c>
      <c r="C3006" t="s">
        <v>879</v>
      </c>
      <c r="D3006" s="3">
        <v>8693</v>
      </c>
      <c r="E3006" s="26">
        <v>338.5</v>
      </c>
      <c r="F3006" s="26">
        <f t="shared" si="92"/>
        <v>25.680945347119646</v>
      </c>
      <c r="G3006" s="21">
        <f>IF(F3006&lt;=86,Spectrum.Pricing.Table!$C$8, IF(F3006&lt;=499,Spectrum.Pricing.Table!$C$9,IF(F3006&lt;=999,Spectrum.Pricing.Table!$C$10,IF(F3006&gt;1000,Spectrum.Pricing.Table!$C$11))))</f>
        <v>0</v>
      </c>
      <c r="H3006" s="22" t="e">
        <f>VLOOKUP(G3006,Spectrum.Pricing.Table!$C$7:$H$11,3,0)</f>
        <v>#N/A</v>
      </c>
      <c r="I3006" s="28" t="e">
        <f>VLOOKUP(G3006,Spectrum.Pricing.Table!$C$7:$H$11,4,0)</f>
        <v>#N/A</v>
      </c>
      <c r="J3006" s="26">
        <v>70</v>
      </c>
      <c r="K3006" s="24" t="e">
        <f t="shared" si="93"/>
        <v>#N/A</v>
      </c>
    </row>
    <row r="3007" spans="1:11" x14ac:dyDescent="0.3">
      <c r="A3007" s="1">
        <v>54023</v>
      </c>
      <c r="B3007" t="s">
        <v>4992</v>
      </c>
      <c r="C3007" t="s">
        <v>292</v>
      </c>
      <c r="D3007" s="3">
        <v>11937</v>
      </c>
      <c r="E3007" s="26">
        <v>477.37</v>
      </c>
      <c r="F3007" s="26">
        <f t="shared" si="92"/>
        <v>25.005760730670129</v>
      </c>
      <c r="G3007" s="21">
        <f>IF(F3007&lt;=86,Spectrum.Pricing.Table!$C$8, IF(F3007&lt;=499,Spectrum.Pricing.Table!$C$9,IF(F3007&lt;=999,Spectrum.Pricing.Table!$C$10,IF(F3007&gt;1000,Spectrum.Pricing.Table!$C$11))))</f>
        <v>0</v>
      </c>
      <c r="H3007" s="22" t="e">
        <f>VLOOKUP(G3007,Spectrum.Pricing.Table!$C$7:$H$11,3,0)</f>
        <v>#N/A</v>
      </c>
      <c r="I3007" s="28" t="e">
        <f>VLOOKUP(G3007,Spectrum.Pricing.Table!$C$7:$H$11,4,0)</f>
        <v>#N/A</v>
      </c>
      <c r="J3007" s="26">
        <v>70</v>
      </c>
      <c r="K3007" s="24" t="e">
        <f t="shared" si="93"/>
        <v>#N/A</v>
      </c>
    </row>
    <row r="3008" spans="1:11" x14ac:dyDescent="0.3">
      <c r="A3008" s="1">
        <v>54025</v>
      </c>
      <c r="B3008" t="s">
        <v>4993</v>
      </c>
      <c r="C3008" t="s">
        <v>4994</v>
      </c>
      <c r="D3008" s="3">
        <v>35480</v>
      </c>
      <c r="E3008" s="26">
        <v>1019.57</v>
      </c>
      <c r="F3008" s="26">
        <f t="shared" si="92"/>
        <v>34.798983885363434</v>
      </c>
      <c r="G3008" s="21">
        <f>IF(F3008&lt;=86,Spectrum.Pricing.Table!$C$8, IF(F3008&lt;=499,Spectrum.Pricing.Table!$C$9,IF(F3008&lt;=999,Spectrum.Pricing.Table!$C$10,IF(F3008&gt;1000,Spectrum.Pricing.Table!$C$11))))</f>
        <v>0</v>
      </c>
      <c r="H3008" s="22" t="e">
        <f>VLOOKUP(G3008,Spectrum.Pricing.Table!$C$7:$H$11,3,0)</f>
        <v>#N/A</v>
      </c>
      <c r="I3008" s="28" t="e">
        <f>VLOOKUP(G3008,Spectrum.Pricing.Table!$C$7:$H$11,4,0)</f>
        <v>#N/A</v>
      </c>
      <c r="J3008" s="26">
        <v>70</v>
      </c>
      <c r="K3008" s="24" t="e">
        <f t="shared" si="93"/>
        <v>#N/A</v>
      </c>
    </row>
    <row r="3009" spans="1:11" x14ac:dyDescent="0.3">
      <c r="A3009" s="1">
        <v>54027</v>
      </c>
      <c r="B3009" t="s">
        <v>4995</v>
      </c>
      <c r="C3009" t="s">
        <v>2148</v>
      </c>
      <c r="D3009" s="3">
        <v>23964</v>
      </c>
      <c r="E3009" s="26">
        <v>640.25</v>
      </c>
      <c r="F3009" s="26">
        <f t="shared" si="92"/>
        <v>37.429129246388129</v>
      </c>
      <c r="G3009" s="21">
        <f>IF(F3009&lt;=86,Spectrum.Pricing.Table!$C$8, IF(F3009&lt;=499,Spectrum.Pricing.Table!$C$9,IF(F3009&lt;=999,Spectrum.Pricing.Table!$C$10,IF(F3009&gt;1000,Spectrum.Pricing.Table!$C$11))))</f>
        <v>0</v>
      </c>
      <c r="H3009" s="22" t="e">
        <f>VLOOKUP(G3009,Spectrum.Pricing.Table!$C$7:$H$11,3,0)</f>
        <v>#N/A</v>
      </c>
      <c r="I3009" s="28" t="e">
        <f>VLOOKUP(G3009,Spectrum.Pricing.Table!$C$7:$H$11,4,0)</f>
        <v>#N/A</v>
      </c>
      <c r="J3009" s="26">
        <v>70</v>
      </c>
      <c r="K3009" s="24" t="e">
        <f t="shared" si="93"/>
        <v>#N/A</v>
      </c>
    </row>
    <row r="3010" spans="1:11" x14ac:dyDescent="0.3">
      <c r="A3010" s="1">
        <v>54029</v>
      </c>
      <c r="B3010" t="s">
        <v>4996</v>
      </c>
      <c r="C3010" t="s">
        <v>896</v>
      </c>
      <c r="D3010" s="3">
        <v>30676</v>
      </c>
      <c r="E3010" s="26">
        <v>82.61</v>
      </c>
      <c r="F3010" s="26">
        <f t="shared" ref="F3010:F3073" si="94">D3010/E3010</f>
        <v>371.33518944437719</v>
      </c>
      <c r="G3010" s="21">
        <f>IF(F3010&lt;=86,Spectrum.Pricing.Table!$C$8, IF(F3010&lt;=499,Spectrum.Pricing.Table!$C$9,IF(F3010&lt;=999,Spectrum.Pricing.Table!$C$10,IF(F3010&gt;1000,Spectrum.Pricing.Table!$C$11))))</f>
        <v>0</v>
      </c>
      <c r="H3010" s="22" t="e">
        <f>VLOOKUP(G3010,Spectrum.Pricing.Table!$C$7:$H$11,3,0)</f>
        <v>#N/A</v>
      </c>
      <c r="I3010" s="28" t="e">
        <f>VLOOKUP(G3010,Spectrum.Pricing.Table!$C$7:$H$11,4,0)</f>
        <v>#N/A</v>
      </c>
      <c r="J3010" s="26">
        <v>70</v>
      </c>
      <c r="K3010" s="24" t="e">
        <f t="shared" ref="K3010:K3073" si="95">D3010*I3010*J3010</f>
        <v>#N/A</v>
      </c>
    </row>
    <row r="3011" spans="1:11" x14ac:dyDescent="0.3">
      <c r="A3011" s="1">
        <v>54031</v>
      </c>
      <c r="B3011" t="s">
        <v>4997</v>
      </c>
      <c r="C3011" t="s">
        <v>4998</v>
      </c>
      <c r="D3011" s="3">
        <v>14025</v>
      </c>
      <c r="E3011" s="26">
        <v>582.30999999999995</v>
      </c>
      <c r="F3011" s="26">
        <f t="shared" si="94"/>
        <v>24.08510930603974</v>
      </c>
      <c r="G3011" s="21">
        <f>IF(F3011&lt;=86,Spectrum.Pricing.Table!$C$8, IF(F3011&lt;=499,Spectrum.Pricing.Table!$C$9,IF(F3011&lt;=999,Spectrum.Pricing.Table!$C$10,IF(F3011&gt;1000,Spectrum.Pricing.Table!$C$11))))</f>
        <v>0</v>
      </c>
      <c r="H3011" s="22" t="e">
        <f>VLOOKUP(G3011,Spectrum.Pricing.Table!$C$7:$H$11,3,0)</f>
        <v>#N/A</v>
      </c>
      <c r="I3011" s="28" t="e">
        <f>VLOOKUP(G3011,Spectrum.Pricing.Table!$C$7:$H$11,4,0)</f>
        <v>#N/A</v>
      </c>
      <c r="J3011" s="26">
        <v>70</v>
      </c>
      <c r="K3011" s="24" t="e">
        <f t="shared" si="95"/>
        <v>#N/A</v>
      </c>
    </row>
    <row r="3012" spans="1:11" x14ac:dyDescent="0.3">
      <c r="A3012" s="1">
        <v>54033</v>
      </c>
      <c r="B3012" t="s">
        <v>4999</v>
      </c>
      <c r="C3012" t="s">
        <v>1339</v>
      </c>
      <c r="D3012" s="3">
        <v>69099</v>
      </c>
      <c r="E3012" s="26">
        <v>416.01</v>
      </c>
      <c r="F3012" s="26">
        <f t="shared" si="94"/>
        <v>166.09937261123531</v>
      </c>
      <c r="G3012" s="21">
        <f>IF(F3012&lt;=86,Spectrum.Pricing.Table!$C$8, IF(F3012&lt;=499,Spectrum.Pricing.Table!$C$9,IF(F3012&lt;=999,Spectrum.Pricing.Table!$C$10,IF(F3012&gt;1000,Spectrum.Pricing.Table!$C$11))))</f>
        <v>0</v>
      </c>
      <c r="H3012" s="22" t="e">
        <f>VLOOKUP(G3012,Spectrum.Pricing.Table!$C$7:$H$11,3,0)</f>
        <v>#N/A</v>
      </c>
      <c r="I3012" s="28" t="e">
        <f>VLOOKUP(G3012,Spectrum.Pricing.Table!$C$7:$H$11,4,0)</f>
        <v>#N/A</v>
      </c>
      <c r="J3012" s="26">
        <v>70</v>
      </c>
      <c r="K3012" s="24" t="e">
        <f t="shared" si="95"/>
        <v>#N/A</v>
      </c>
    </row>
    <row r="3013" spans="1:11" x14ac:dyDescent="0.3">
      <c r="A3013" s="1">
        <v>54035</v>
      </c>
      <c r="B3013" t="s">
        <v>5000</v>
      </c>
      <c r="C3013" t="s">
        <v>81</v>
      </c>
      <c r="D3013" s="3">
        <v>29211</v>
      </c>
      <c r="E3013" s="26">
        <v>464.35</v>
      </c>
      <c r="F3013" s="26">
        <f t="shared" si="94"/>
        <v>62.907289759879397</v>
      </c>
      <c r="G3013" s="21">
        <f>IF(F3013&lt;=86,Spectrum.Pricing.Table!$C$8, IF(F3013&lt;=499,Spectrum.Pricing.Table!$C$9,IF(F3013&lt;=999,Spectrum.Pricing.Table!$C$10,IF(F3013&gt;1000,Spectrum.Pricing.Table!$C$11))))</f>
        <v>0</v>
      </c>
      <c r="H3013" s="22" t="e">
        <f>VLOOKUP(G3013,Spectrum.Pricing.Table!$C$7:$H$11,3,0)</f>
        <v>#N/A</v>
      </c>
      <c r="I3013" s="28" t="e">
        <f>VLOOKUP(G3013,Spectrum.Pricing.Table!$C$7:$H$11,4,0)</f>
        <v>#N/A</v>
      </c>
      <c r="J3013" s="26">
        <v>70</v>
      </c>
      <c r="K3013" s="24" t="e">
        <f t="shared" si="95"/>
        <v>#N/A</v>
      </c>
    </row>
    <row r="3014" spans="1:11" x14ac:dyDescent="0.3">
      <c r="A3014" s="1">
        <v>54037</v>
      </c>
      <c r="B3014" t="s">
        <v>5001</v>
      </c>
      <c r="C3014" t="s">
        <v>83</v>
      </c>
      <c r="D3014" s="3">
        <v>53498</v>
      </c>
      <c r="E3014" s="26">
        <v>209.63</v>
      </c>
      <c r="F3014" s="26">
        <f t="shared" si="94"/>
        <v>255.20202261126747</v>
      </c>
      <c r="G3014" s="21">
        <f>IF(F3014&lt;=86,Spectrum.Pricing.Table!$C$8, IF(F3014&lt;=499,Spectrum.Pricing.Table!$C$9,IF(F3014&lt;=999,Spectrum.Pricing.Table!$C$10,IF(F3014&gt;1000,Spectrum.Pricing.Table!$C$11))))</f>
        <v>0</v>
      </c>
      <c r="H3014" s="22" t="e">
        <f>VLOOKUP(G3014,Spectrum.Pricing.Table!$C$7:$H$11,3,0)</f>
        <v>#N/A</v>
      </c>
      <c r="I3014" s="28" t="e">
        <f>VLOOKUP(G3014,Spectrum.Pricing.Table!$C$7:$H$11,4,0)</f>
        <v>#N/A</v>
      </c>
      <c r="J3014" s="26">
        <v>70</v>
      </c>
      <c r="K3014" s="24" t="e">
        <f t="shared" si="95"/>
        <v>#N/A</v>
      </c>
    </row>
    <row r="3015" spans="1:11" x14ac:dyDescent="0.3">
      <c r="A3015" s="1">
        <v>54039</v>
      </c>
      <c r="B3015" t="s">
        <v>5002</v>
      </c>
      <c r="C3015" t="s">
        <v>5003</v>
      </c>
      <c r="D3015" s="3">
        <v>193063</v>
      </c>
      <c r="E3015" s="26">
        <v>901.59</v>
      </c>
      <c r="F3015" s="26">
        <f t="shared" si="94"/>
        <v>214.13613726860325</v>
      </c>
      <c r="G3015" s="21">
        <f>IF(F3015&lt;=86,Spectrum.Pricing.Table!$C$8, IF(F3015&lt;=499,Spectrum.Pricing.Table!$C$9,IF(F3015&lt;=999,Spectrum.Pricing.Table!$C$10,IF(F3015&gt;1000,Spectrum.Pricing.Table!$C$11))))</f>
        <v>0</v>
      </c>
      <c r="H3015" s="22" t="e">
        <f>VLOOKUP(G3015,Spectrum.Pricing.Table!$C$7:$H$11,3,0)</f>
        <v>#N/A</v>
      </c>
      <c r="I3015" s="28" t="e">
        <f>VLOOKUP(G3015,Spectrum.Pricing.Table!$C$7:$H$11,4,0)</f>
        <v>#N/A</v>
      </c>
      <c r="J3015" s="26">
        <v>70</v>
      </c>
      <c r="K3015" s="24" t="e">
        <f t="shared" si="95"/>
        <v>#N/A</v>
      </c>
    </row>
    <row r="3016" spans="1:11" x14ac:dyDescent="0.3">
      <c r="A3016" s="1">
        <v>54041</v>
      </c>
      <c r="B3016" t="s">
        <v>5004</v>
      </c>
      <c r="C3016" t="s">
        <v>1112</v>
      </c>
      <c r="D3016" s="3">
        <v>16372</v>
      </c>
      <c r="E3016" s="26">
        <v>384.9</v>
      </c>
      <c r="F3016" s="26">
        <f t="shared" si="94"/>
        <v>42.535723564562225</v>
      </c>
      <c r="G3016" s="21">
        <f>IF(F3016&lt;=86,Spectrum.Pricing.Table!$C$8, IF(F3016&lt;=499,Spectrum.Pricing.Table!$C$9,IF(F3016&lt;=999,Spectrum.Pricing.Table!$C$10,IF(F3016&gt;1000,Spectrum.Pricing.Table!$C$11))))</f>
        <v>0</v>
      </c>
      <c r="H3016" s="22" t="e">
        <f>VLOOKUP(G3016,Spectrum.Pricing.Table!$C$7:$H$11,3,0)</f>
        <v>#N/A</v>
      </c>
      <c r="I3016" s="28" t="e">
        <f>VLOOKUP(G3016,Spectrum.Pricing.Table!$C$7:$H$11,4,0)</f>
        <v>#N/A</v>
      </c>
      <c r="J3016" s="26">
        <v>70</v>
      </c>
      <c r="K3016" s="24" t="e">
        <f t="shared" si="95"/>
        <v>#N/A</v>
      </c>
    </row>
    <row r="3017" spans="1:11" x14ac:dyDescent="0.3">
      <c r="A3017" s="1">
        <v>54043</v>
      </c>
      <c r="B3017" t="s">
        <v>5005</v>
      </c>
      <c r="C3017" t="s">
        <v>313</v>
      </c>
      <c r="D3017" s="3">
        <v>21720</v>
      </c>
      <c r="E3017" s="26">
        <v>437.04</v>
      </c>
      <c r="F3017" s="26">
        <f t="shared" si="94"/>
        <v>49.697968149368478</v>
      </c>
      <c r="G3017" s="21">
        <f>IF(F3017&lt;=86,Spectrum.Pricing.Table!$C$8, IF(F3017&lt;=499,Spectrum.Pricing.Table!$C$9,IF(F3017&lt;=999,Spectrum.Pricing.Table!$C$10,IF(F3017&gt;1000,Spectrum.Pricing.Table!$C$11))))</f>
        <v>0</v>
      </c>
      <c r="H3017" s="22" t="e">
        <f>VLOOKUP(G3017,Spectrum.Pricing.Table!$C$7:$H$11,3,0)</f>
        <v>#N/A</v>
      </c>
      <c r="I3017" s="28" t="e">
        <f>VLOOKUP(G3017,Spectrum.Pricing.Table!$C$7:$H$11,4,0)</f>
        <v>#N/A</v>
      </c>
      <c r="J3017" s="26">
        <v>70</v>
      </c>
      <c r="K3017" s="24" t="e">
        <f t="shared" si="95"/>
        <v>#N/A</v>
      </c>
    </row>
    <row r="3018" spans="1:11" x14ac:dyDescent="0.3">
      <c r="A3018" s="1">
        <v>54045</v>
      </c>
      <c r="B3018" t="s">
        <v>5006</v>
      </c>
      <c r="C3018" t="s">
        <v>317</v>
      </c>
      <c r="D3018" s="3">
        <v>36743</v>
      </c>
      <c r="E3018" s="26">
        <v>453.74</v>
      </c>
      <c r="F3018" s="26">
        <f t="shared" si="94"/>
        <v>80.978093181116932</v>
      </c>
      <c r="G3018" s="21">
        <f>IF(F3018&lt;=86,Spectrum.Pricing.Table!$C$8, IF(F3018&lt;=499,Spectrum.Pricing.Table!$C$9,IF(F3018&lt;=999,Spectrum.Pricing.Table!$C$10,IF(F3018&gt;1000,Spectrum.Pricing.Table!$C$11))))</f>
        <v>0</v>
      </c>
      <c r="H3018" s="22" t="e">
        <f>VLOOKUP(G3018,Spectrum.Pricing.Table!$C$7:$H$11,3,0)</f>
        <v>#N/A</v>
      </c>
      <c r="I3018" s="28" t="e">
        <f>VLOOKUP(G3018,Spectrum.Pricing.Table!$C$7:$H$11,4,0)</f>
        <v>#N/A</v>
      </c>
      <c r="J3018" s="26">
        <v>70</v>
      </c>
      <c r="K3018" s="24" t="e">
        <f t="shared" si="95"/>
        <v>#N/A</v>
      </c>
    </row>
    <row r="3019" spans="1:11" x14ac:dyDescent="0.3">
      <c r="A3019" s="1">
        <v>54049</v>
      </c>
      <c r="B3019" t="s">
        <v>5008</v>
      </c>
      <c r="C3019" t="s">
        <v>105</v>
      </c>
      <c r="D3019" s="3">
        <v>56418</v>
      </c>
      <c r="E3019" s="26">
        <v>308.74</v>
      </c>
      <c r="F3019" s="26">
        <f t="shared" si="94"/>
        <v>182.73628295653299</v>
      </c>
      <c r="G3019" s="21">
        <f>IF(F3019&lt;=86,Spectrum.Pricing.Table!$C$8, IF(F3019&lt;=499,Spectrum.Pricing.Table!$C$9,IF(F3019&lt;=999,Spectrum.Pricing.Table!$C$10,IF(F3019&gt;1000,Spectrum.Pricing.Table!$C$11))))</f>
        <v>0</v>
      </c>
      <c r="H3019" s="22" t="e">
        <f>VLOOKUP(G3019,Spectrum.Pricing.Table!$C$7:$H$11,3,0)</f>
        <v>#N/A</v>
      </c>
      <c r="I3019" s="28" t="e">
        <f>VLOOKUP(G3019,Spectrum.Pricing.Table!$C$7:$H$11,4,0)</f>
        <v>#N/A</v>
      </c>
      <c r="J3019" s="26">
        <v>70</v>
      </c>
      <c r="K3019" s="24" t="e">
        <f t="shared" si="95"/>
        <v>#N/A</v>
      </c>
    </row>
    <row r="3020" spans="1:11" x14ac:dyDescent="0.3">
      <c r="A3020" s="1">
        <v>54051</v>
      </c>
      <c r="B3020" t="s">
        <v>5009</v>
      </c>
      <c r="C3020" t="s">
        <v>107</v>
      </c>
      <c r="D3020" s="3">
        <v>33107</v>
      </c>
      <c r="E3020" s="26">
        <v>305.43</v>
      </c>
      <c r="F3020" s="26">
        <f t="shared" si="94"/>
        <v>108.39472219493828</v>
      </c>
      <c r="G3020" s="21">
        <f>IF(F3020&lt;=86,Spectrum.Pricing.Table!$C$8, IF(F3020&lt;=499,Spectrum.Pricing.Table!$C$9,IF(F3020&lt;=999,Spectrum.Pricing.Table!$C$10,IF(F3020&gt;1000,Spectrum.Pricing.Table!$C$11))))</f>
        <v>0</v>
      </c>
      <c r="H3020" s="22" t="e">
        <f>VLOOKUP(G3020,Spectrum.Pricing.Table!$C$7:$H$11,3,0)</f>
        <v>#N/A</v>
      </c>
      <c r="I3020" s="28" t="e">
        <f>VLOOKUP(G3020,Spectrum.Pricing.Table!$C$7:$H$11,4,0)</f>
        <v>#N/A</v>
      </c>
      <c r="J3020" s="26">
        <v>70</v>
      </c>
      <c r="K3020" s="24" t="e">
        <f t="shared" si="95"/>
        <v>#N/A</v>
      </c>
    </row>
    <row r="3021" spans="1:11" x14ac:dyDescent="0.3">
      <c r="A3021" s="1">
        <v>54053</v>
      </c>
      <c r="B3021" t="s">
        <v>5010</v>
      </c>
      <c r="C3021" t="s">
        <v>1233</v>
      </c>
      <c r="D3021" s="3">
        <v>27324</v>
      </c>
      <c r="E3021" s="26">
        <v>430.75</v>
      </c>
      <c r="F3021" s="26">
        <f t="shared" si="94"/>
        <v>63.433546140452698</v>
      </c>
      <c r="G3021" s="21">
        <f>IF(F3021&lt;=86,Spectrum.Pricing.Table!$C$8, IF(F3021&lt;=499,Spectrum.Pricing.Table!$C$9,IF(F3021&lt;=999,Spectrum.Pricing.Table!$C$10,IF(F3021&gt;1000,Spectrum.Pricing.Table!$C$11))))</f>
        <v>0</v>
      </c>
      <c r="H3021" s="22" t="e">
        <f>VLOOKUP(G3021,Spectrum.Pricing.Table!$C$7:$H$11,3,0)</f>
        <v>#N/A</v>
      </c>
      <c r="I3021" s="28" t="e">
        <f>VLOOKUP(G3021,Spectrum.Pricing.Table!$C$7:$H$11,4,0)</f>
        <v>#N/A</v>
      </c>
      <c r="J3021" s="26">
        <v>70</v>
      </c>
      <c r="K3021" s="24" t="e">
        <f t="shared" si="95"/>
        <v>#N/A</v>
      </c>
    </row>
    <row r="3022" spans="1:11" x14ac:dyDescent="0.3">
      <c r="A3022" s="1">
        <v>54047</v>
      </c>
      <c r="B3022" t="s">
        <v>5007</v>
      </c>
      <c r="C3022" t="s">
        <v>3308</v>
      </c>
      <c r="D3022" s="3">
        <v>22113</v>
      </c>
      <c r="E3022" s="26">
        <v>533.46</v>
      </c>
      <c r="F3022" s="26">
        <f t="shared" si="94"/>
        <v>41.452030142841075</v>
      </c>
      <c r="G3022" s="21">
        <f>IF(F3022&lt;=86,Spectrum.Pricing.Table!$C$8, IF(F3022&lt;=499,Spectrum.Pricing.Table!$C$9,IF(F3022&lt;=999,Spectrum.Pricing.Table!$C$10,IF(F3022&gt;1000,Spectrum.Pricing.Table!$C$11))))</f>
        <v>0</v>
      </c>
      <c r="H3022" s="22" t="e">
        <f>VLOOKUP(G3022,Spectrum.Pricing.Table!$C$7:$H$11,3,0)</f>
        <v>#N/A</v>
      </c>
      <c r="I3022" s="28" t="e">
        <f>VLOOKUP(G3022,Spectrum.Pricing.Table!$C$7:$H$11,4,0)</f>
        <v>#N/A</v>
      </c>
      <c r="J3022" s="26">
        <v>70</v>
      </c>
      <c r="K3022" s="24" t="e">
        <f t="shared" si="95"/>
        <v>#N/A</v>
      </c>
    </row>
    <row r="3023" spans="1:11" x14ac:dyDescent="0.3">
      <c r="A3023" s="1">
        <v>54055</v>
      </c>
      <c r="B3023" t="s">
        <v>5011</v>
      </c>
      <c r="C3023" t="s">
        <v>1239</v>
      </c>
      <c r="D3023" s="3">
        <v>62264</v>
      </c>
      <c r="E3023" s="26">
        <v>418.99</v>
      </c>
      <c r="F3023" s="26">
        <f t="shared" si="94"/>
        <v>148.60497863910834</v>
      </c>
      <c r="G3023" s="21">
        <f>IF(F3023&lt;=86,Spectrum.Pricing.Table!$C$8, IF(F3023&lt;=499,Spectrum.Pricing.Table!$C$9,IF(F3023&lt;=999,Spectrum.Pricing.Table!$C$10,IF(F3023&gt;1000,Spectrum.Pricing.Table!$C$11))))</f>
        <v>0</v>
      </c>
      <c r="H3023" s="22" t="e">
        <f>VLOOKUP(G3023,Spectrum.Pricing.Table!$C$7:$H$11,3,0)</f>
        <v>#N/A</v>
      </c>
      <c r="I3023" s="28" t="e">
        <f>VLOOKUP(G3023,Spectrum.Pricing.Table!$C$7:$H$11,4,0)</f>
        <v>#N/A</v>
      </c>
      <c r="J3023" s="26">
        <v>70</v>
      </c>
      <c r="K3023" s="24" t="e">
        <f t="shared" si="95"/>
        <v>#N/A</v>
      </c>
    </row>
    <row r="3024" spans="1:11" x14ac:dyDescent="0.3">
      <c r="A3024" s="1">
        <v>54057</v>
      </c>
      <c r="B3024" t="s">
        <v>5012</v>
      </c>
      <c r="C3024" t="s">
        <v>573</v>
      </c>
      <c r="D3024" s="3">
        <v>28212</v>
      </c>
      <c r="E3024" s="26">
        <v>327.83</v>
      </c>
      <c r="F3024" s="26">
        <f t="shared" si="94"/>
        <v>86.056797730531073</v>
      </c>
      <c r="G3024" s="21">
        <f>IF(F3024&lt;=86,Spectrum.Pricing.Table!$C$8, IF(F3024&lt;=499,Spectrum.Pricing.Table!$C$9,IF(F3024&lt;=999,Spectrum.Pricing.Table!$C$10,IF(F3024&gt;1000,Spectrum.Pricing.Table!$C$11))))</f>
        <v>0</v>
      </c>
      <c r="H3024" s="22" t="e">
        <f>VLOOKUP(G3024,Spectrum.Pricing.Table!$C$7:$H$11,3,0)</f>
        <v>#N/A</v>
      </c>
      <c r="I3024" s="28" t="e">
        <f>VLOOKUP(G3024,Spectrum.Pricing.Table!$C$7:$H$11,4,0)</f>
        <v>#N/A</v>
      </c>
      <c r="J3024" s="26">
        <v>70</v>
      </c>
      <c r="K3024" s="24" t="e">
        <f t="shared" si="95"/>
        <v>#N/A</v>
      </c>
    </row>
    <row r="3025" spans="1:11" x14ac:dyDescent="0.3">
      <c r="A3025" s="1">
        <v>54059</v>
      </c>
      <c r="B3025" t="s">
        <v>5013</v>
      </c>
      <c r="C3025" t="s">
        <v>5014</v>
      </c>
      <c r="D3025" s="3">
        <v>26839</v>
      </c>
      <c r="E3025" s="26">
        <v>423.11</v>
      </c>
      <c r="F3025" s="26">
        <f t="shared" si="94"/>
        <v>63.432677081609981</v>
      </c>
      <c r="G3025" s="21">
        <f>IF(F3025&lt;=86,Spectrum.Pricing.Table!$C$8, IF(F3025&lt;=499,Spectrum.Pricing.Table!$C$9,IF(F3025&lt;=999,Spectrum.Pricing.Table!$C$10,IF(F3025&gt;1000,Spectrum.Pricing.Table!$C$11))))</f>
        <v>0</v>
      </c>
      <c r="H3025" s="22" t="e">
        <f>VLOOKUP(G3025,Spectrum.Pricing.Table!$C$7:$H$11,3,0)</f>
        <v>#N/A</v>
      </c>
      <c r="I3025" s="28" t="e">
        <f>VLOOKUP(G3025,Spectrum.Pricing.Table!$C$7:$H$11,4,0)</f>
        <v>#N/A</v>
      </c>
      <c r="J3025" s="26">
        <v>70</v>
      </c>
      <c r="K3025" s="24" t="e">
        <f t="shared" si="95"/>
        <v>#N/A</v>
      </c>
    </row>
    <row r="3026" spans="1:11" x14ac:dyDescent="0.3">
      <c r="A3026" s="1">
        <v>54061</v>
      </c>
      <c r="B3026" t="s">
        <v>5015</v>
      </c>
      <c r="C3026" t="s">
        <v>5016</v>
      </c>
      <c r="D3026" s="3">
        <v>96189</v>
      </c>
      <c r="E3026" s="26">
        <v>360.06</v>
      </c>
      <c r="F3026" s="26">
        <f t="shared" si="94"/>
        <v>267.14714214297618</v>
      </c>
      <c r="G3026" s="21">
        <f>IF(F3026&lt;=86,Spectrum.Pricing.Table!$C$8, IF(F3026&lt;=499,Spectrum.Pricing.Table!$C$9,IF(F3026&lt;=999,Spectrum.Pricing.Table!$C$10,IF(F3026&gt;1000,Spectrum.Pricing.Table!$C$11))))</f>
        <v>0</v>
      </c>
      <c r="H3026" s="22" t="e">
        <f>VLOOKUP(G3026,Spectrum.Pricing.Table!$C$7:$H$11,3,0)</f>
        <v>#N/A</v>
      </c>
      <c r="I3026" s="28" t="e">
        <f>VLOOKUP(G3026,Spectrum.Pricing.Table!$C$7:$H$11,4,0)</f>
        <v>#N/A</v>
      </c>
      <c r="J3026" s="26">
        <v>70</v>
      </c>
      <c r="K3026" s="24" t="e">
        <f t="shared" si="95"/>
        <v>#N/A</v>
      </c>
    </row>
    <row r="3027" spans="1:11" x14ac:dyDescent="0.3">
      <c r="A3027" s="1">
        <v>54063</v>
      </c>
      <c r="B3027" t="s">
        <v>5017</v>
      </c>
      <c r="C3027" t="s">
        <v>112</v>
      </c>
      <c r="D3027" s="3">
        <v>13502</v>
      </c>
      <c r="E3027" s="26">
        <v>472.75</v>
      </c>
      <c r="F3027" s="26">
        <f t="shared" si="94"/>
        <v>28.560549973558963</v>
      </c>
      <c r="G3027" s="21">
        <f>IF(F3027&lt;=86,Spectrum.Pricing.Table!$C$8, IF(F3027&lt;=499,Spectrum.Pricing.Table!$C$9,IF(F3027&lt;=999,Spectrum.Pricing.Table!$C$10,IF(F3027&gt;1000,Spectrum.Pricing.Table!$C$11))))</f>
        <v>0</v>
      </c>
      <c r="H3027" s="22" t="e">
        <f>VLOOKUP(G3027,Spectrum.Pricing.Table!$C$7:$H$11,3,0)</f>
        <v>#N/A</v>
      </c>
      <c r="I3027" s="28" t="e">
        <f>VLOOKUP(G3027,Spectrum.Pricing.Table!$C$7:$H$11,4,0)</f>
        <v>#N/A</v>
      </c>
      <c r="J3027" s="26">
        <v>70</v>
      </c>
      <c r="K3027" s="24" t="e">
        <f t="shared" si="95"/>
        <v>#N/A</v>
      </c>
    </row>
    <row r="3028" spans="1:11" x14ac:dyDescent="0.3">
      <c r="A3028" s="1">
        <v>54065</v>
      </c>
      <c r="B3028" t="s">
        <v>5018</v>
      </c>
      <c r="C3028" t="s">
        <v>116</v>
      </c>
      <c r="D3028" s="3">
        <v>17541</v>
      </c>
      <c r="E3028" s="26">
        <v>229.07</v>
      </c>
      <c r="F3028" s="26">
        <f t="shared" si="94"/>
        <v>76.574846116907494</v>
      </c>
      <c r="G3028" s="21">
        <f>IF(F3028&lt;=86,Spectrum.Pricing.Table!$C$8, IF(F3028&lt;=499,Spectrum.Pricing.Table!$C$9,IF(F3028&lt;=999,Spectrum.Pricing.Table!$C$10,IF(F3028&gt;1000,Spectrum.Pricing.Table!$C$11))))</f>
        <v>0</v>
      </c>
      <c r="H3028" s="22" t="e">
        <f>VLOOKUP(G3028,Spectrum.Pricing.Table!$C$7:$H$11,3,0)</f>
        <v>#N/A</v>
      </c>
      <c r="I3028" s="28" t="e">
        <f>VLOOKUP(G3028,Spectrum.Pricing.Table!$C$7:$H$11,4,0)</f>
        <v>#N/A</v>
      </c>
      <c r="J3028" s="26">
        <v>70</v>
      </c>
      <c r="K3028" s="24" t="e">
        <f t="shared" si="95"/>
        <v>#N/A</v>
      </c>
    </row>
    <row r="3029" spans="1:11" x14ac:dyDescent="0.3">
      <c r="A3029" s="1">
        <v>54067</v>
      </c>
      <c r="B3029" t="s">
        <v>5019</v>
      </c>
      <c r="C3029" t="s">
        <v>1886</v>
      </c>
      <c r="D3029" s="3">
        <v>26233</v>
      </c>
      <c r="E3029" s="26">
        <v>646.82000000000005</v>
      </c>
      <c r="F3029" s="26">
        <f t="shared" si="94"/>
        <v>40.55687826597817</v>
      </c>
      <c r="G3029" s="21">
        <f>IF(F3029&lt;=86,Spectrum.Pricing.Table!$C$8, IF(F3029&lt;=499,Spectrum.Pricing.Table!$C$9,IF(F3029&lt;=999,Spectrum.Pricing.Table!$C$10,IF(F3029&gt;1000,Spectrum.Pricing.Table!$C$11))))</f>
        <v>0</v>
      </c>
      <c r="H3029" s="22" t="e">
        <f>VLOOKUP(G3029,Spectrum.Pricing.Table!$C$7:$H$11,3,0)</f>
        <v>#N/A</v>
      </c>
      <c r="I3029" s="28" t="e">
        <f>VLOOKUP(G3029,Spectrum.Pricing.Table!$C$7:$H$11,4,0)</f>
        <v>#N/A</v>
      </c>
      <c r="J3029" s="26">
        <v>70</v>
      </c>
      <c r="K3029" s="24" t="e">
        <f t="shared" si="95"/>
        <v>#N/A</v>
      </c>
    </row>
    <row r="3030" spans="1:11" x14ac:dyDescent="0.3">
      <c r="A3030" s="1">
        <v>54069</v>
      </c>
      <c r="B3030" t="s">
        <v>5020</v>
      </c>
      <c r="C3030" t="s">
        <v>1376</v>
      </c>
      <c r="D3030" s="3">
        <v>44443</v>
      </c>
      <c r="E3030" s="26">
        <v>105.82</v>
      </c>
      <c r="F3030" s="26">
        <f t="shared" si="94"/>
        <v>419.98676998677001</v>
      </c>
      <c r="G3030" s="21">
        <f>IF(F3030&lt;=86,Spectrum.Pricing.Table!$C$8, IF(F3030&lt;=499,Spectrum.Pricing.Table!$C$9,IF(F3030&lt;=999,Spectrum.Pricing.Table!$C$10,IF(F3030&gt;1000,Spectrum.Pricing.Table!$C$11))))</f>
        <v>0</v>
      </c>
      <c r="H3030" s="22" t="e">
        <f>VLOOKUP(G3030,Spectrum.Pricing.Table!$C$7:$H$11,3,0)</f>
        <v>#N/A</v>
      </c>
      <c r="I3030" s="28" t="e">
        <f>VLOOKUP(G3030,Spectrum.Pricing.Table!$C$7:$H$11,4,0)</f>
        <v>#N/A</v>
      </c>
      <c r="J3030" s="26">
        <v>70</v>
      </c>
      <c r="K3030" s="24" t="e">
        <f t="shared" si="95"/>
        <v>#N/A</v>
      </c>
    </row>
    <row r="3031" spans="1:11" x14ac:dyDescent="0.3">
      <c r="A3031" s="1">
        <v>54071</v>
      </c>
      <c r="B3031" t="s">
        <v>5021</v>
      </c>
      <c r="C3031" t="s">
        <v>1894</v>
      </c>
      <c r="D3031" s="3">
        <v>7695</v>
      </c>
      <c r="E3031" s="26">
        <v>696.05</v>
      </c>
      <c r="F3031" s="26">
        <f t="shared" si="94"/>
        <v>11.055240284462323</v>
      </c>
      <c r="G3031" s="21">
        <f>IF(F3031&lt;=86,Spectrum.Pricing.Table!$C$8, IF(F3031&lt;=499,Spectrum.Pricing.Table!$C$9,IF(F3031&lt;=999,Spectrum.Pricing.Table!$C$10,IF(F3031&gt;1000,Spectrum.Pricing.Table!$C$11))))</f>
        <v>0</v>
      </c>
      <c r="H3031" s="22" t="e">
        <f>VLOOKUP(G3031,Spectrum.Pricing.Table!$C$7:$H$11,3,0)</f>
        <v>#N/A</v>
      </c>
      <c r="I3031" s="28" t="e">
        <f>VLOOKUP(G3031,Spectrum.Pricing.Table!$C$7:$H$11,4,0)</f>
        <v>#N/A</v>
      </c>
      <c r="J3031" s="26">
        <v>70</v>
      </c>
      <c r="K3031" s="24" t="e">
        <f t="shared" si="95"/>
        <v>#N/A</v>
      </c>
    </row>
    <row r="3032" spans="1:11" x14ac:dyDescent="0.3">
      <c r="A3032" s="1">
        <v>54073</v>
      </c>
      <c r="B3032" t="s">
        <v>5022</v>
      </c>
      <c r="C3032" t="s">
        <v>5023</v>
      </c>
      <c r="D3032" s="3">
        <v>7605</v>
      </c>
      <c r="E3032" s="26">
        <v>130.1</v>
      </c>
      <c r="F3032" s="26">
        <f t="shared" si="94"/>
        <v>58.455034588777863</v>
      </c>
      <c r="G3032" s="21">
        <f>IF(F3032&lt;=86,Spectrum.Pricing.Table!$C$8, IF(F3032&lt;=499,Spectrum.Pricing.Table!$C$9,IF(F3032&lt;=999,Spectrum.Pricing.Table!$C$10,IF(F3032&gt;1000,Spectrum.Pricing.Table!$C$11))))</f>
        <v>0</v>
      </c>
      <c r="H3032" s="22" t="e">
        <f>VLOOKUP(G3032,Spectrum.Pricing.Table!$C$7:$H$11,3,0)</f>
        <v>#N/A</v>
      </c>
      <c r="I3032" s="28" t="e">
        <f>VLOOKUP(G3032,Spectrum.Pricing.Table!$C$7:$H$11,4,0)</f>
        <v>#N/A</v>
      </c>
      <c r="J3032" s="26">
        <v>70</v>
      </c>
      <c r="K3032" s="24" t="e">
        <f t="shared" si="95"/>
        <v>#N/A</v>
      </c>
    </row>
    <row r="3033" spans="1:11" x14ac:dyDescent="0.3">
      <c r="A3033" s="1">
        <v>54075</v>
      </c>
      <c r="B3033" t="s">
        <v>5024</v>
      </c>
      <c r="C3033" t="s">
        <v>1542</v>
      </c>
      <c r="D3033" s="3">
        <v>8719</v>
      </c>
      <c r="E3033" s="26">
        <v>940.28</v>
      </c>
      <c r="F3033" s="26">
        <f t="shared" si="94"/>
        <v>9.2727698132471179</v>
      </c>
      <c r="G3033" s="21">
        <f>IF(F3033&lt;=86,Spectrum.Pricing.Table!$C$8, IF(F3033&lt;=499,Spectrum.Pricing.Table!$C$9,IF(F3033&lt;=999,Spectrum.Pricing.Table!$C$10,IF(F3033&gt;1000,Spectrum.Pricing.Table!$C$11))))</f>
        <v>0</v>
      </c>
      <c r="H3033" s="22" t="e">
        <f>VLOOKUP(G3033,Spectrum.Pricing.Table!$C$7:$H$11,3,0)</f>
        <v>#N/A</v>
      </c>
      <c r="I3033" s="28" t="e">
        <f>VLOOKUP(G3033,Spectrum.Pricing.Table!$C$7:$H$11,4,0)</f>
        <v>#N/A</v>
      </c>
      <c r="J3033" s="26">
        <v>70</v>
      </c>
      <c r="K3033" s="24" t="e">
        <f t="shared" si="95"/>
        <v>#N/A</v>
      </c>
    </row>
    <row r="3034" spans="1:11" x14ac:dyDescent="0.3">
      <c r="A3034" s="1">
        <v>54077</v>
      </c>
      <c r="B3034" t="s">
        <v>5025</v>
      </c>
      <c r="C3034" t="s">
        <v>5026</v>
      </c>
      <c r="D3034" s="3">
        <v>33520</v>
      </c>
      <c r="E3034" s="26">
        <v>648.79999999999995</v>
      </c>
      <c r="F3034" s="26">
        <f t="shared" si="94"/>
        <v>51.664611590628859</v>
      </c>
      <c r="G3034" s="21">
        <f>IF(F3034&lt;=86,Spectrum.Pricing.Table!$C$8, IF(F3034&lt;=499,Spectrum.Pricing.Table!$C$9,IF(F3034&lt;=999,Spectrum.Pricing.Table!$C$10,IF(F3034&gt;1000,Spectrum.Pricing.Table!$C$11))))</f>
        <v>0</v>
      </c>
      <c r="H3034" s="22" t="e">
        <f>VLOOKUP(G3034,Spectrum.Pricing.Table!$C$7:$H$11,3,0)</f>
        <v>#N/A</v>
      </c>
      <c r="I3034" s="28" t="e">
        <f>VLOOKUP(G3034,Spectrum.Pricing.Table!$C$7:$H$11,4,0)</f>
        <v>#N/A</v>
      </c>
      <c r="J3034" s="26">
        <v>70</v>
      </c>
      <c r="K3034" s="24" t="e">
        <f t="shared" si="95"/>
        <v>#N/A</v>
      </c>
    </row>
    <row r="3035" spans="1:11" x14ac:dyDescent="0.3">
      <c r="A3035" s="1">
        <v>54079</v>
      </c>
      <c r="B3035" t="s">
        <v>5027</v>
      </c>
      <c r="C3035" t="s">
        <v>745</v>
      </c>
      <c r="D3035" s="3">
        <v>55486</v>
      </c>
      <c r="E3035" s="26">
        <v>345.67</v>
      </c>
      <c r="F3035" s="26">
        <f t="shared" si="94"/>
        <v>160.51725634275465</v>
      </c>
      <c r="G3035" s="21">
        <f>IF(F3035&lt;=86,Spectrum.Pricing.Table!$C$8, IF(F3035&lt;=499,Spectrum.Pricing.Table!$C$9,IF(F3035&lt;=999,Spectrum.Pricing.Table!$C$10,IF(F3035&gt;1000,Spectrum.Pricing.Table!$C$11))))</f>
        <v>0</v>
      </c>
      <c r="H3035" s="22" t="e">
        <f>VLOOKUP(G3035,Spectrum.Pricing.Table!$C$7:$H$11,3,0)</f>
        <v>#N/A</v>
      </c>
      <c r="I3035" s="28" t="e">
        <f>VLOOKUP(G3035,Spectrum.Pricing.Table!$C$7:$H$11,4,0)</f>
        <v>#N/A</v>
      </c>
      <c r="J3035" s="26">
        <v>70</v>
      </c>
      <c r="K3035" s="24" t="e">
        <f t="shared" si="95"/>
        <v>#N/A</v>
      </c>
    </row>
    <row r="3036" spans="1:11" x14ac:dyDescent="0.3">
      <c r="A3036" s="1">
        <v>54081</v>
      </c>
      <c r="B3036" t="s">
        <v>5028</v>
      </c>
      <c r="C3036" t="s">
        <v>5029</v>
      </c>
      <c r="D3036" s="3">
        <v>78859</v>
      </c>
      <c r="E3036" s="26">
        <v>605.35</v>
      </c>
      <c r="F3036" s="26">
        <f t="shared" si="94"/>
        <v>130.27009168249774</v>
      </c>
      <c r="G3036" s="21">
        <f>IF(F3036&lt;=86,Spectrum.Pricing.Table!$C$8, IF(F3036&lt;=499,Spectrum.Pricing.Table!$C$9,IF(F3036&lt;=999,Spectrum.Pricing.Table!$C$10,IF(F3036&gt;1000,Spectrum.Pricing.Table!$C$11))))</f>
        <v>0</v>
      </c>
      <c r="H3036" s="22" t="e">
        <f>VLOOKUP(G3036,Spectrum.Pricing.Table!$C$7:$H$11,3,0)</f>
        <v>#N/A</v>
      </c>
      <c r="I3036" s="28" t="e">
        <f>VLOOKUP(G3036,Spectrum.Pricing.Table!$C$7:$H$11,4,0)</f>
        <v>#N/A</v>
      </c>
      <c r="J3036" s="26">
        <v>70</v>
      </c>
      <c r="K3036" s="24" t="e">
        <f t="shared" si="95"/>
        <v>#N/A</v>
      </c>
    </row>
    <row r="3037" spans="1:11" x14ac:dyDescent="0.3">
      <c r="A3037" s="1">
        <v>54083</v>
      </c>
      <c r="B3037" t="s">
        <v>5030</v>
      </c>
      <c r="C3037" t="s">
        <v>124</v>
      </c>
      <c r="D3037" s="3">
        <v>29405</v>
      </c>
      <c r="E3037" s="26">
        <v>1039.68</v>
      </c>
      <c r="F3037" s="26">
        <f t="shared" si="94"/>
        <v>28.282740843336409</v>
      </c>
      <c r="G3037" s="21">
        <f>IF(F3037&lt;=86,Spectrum.Pricing.Table!$C$8, IF(F3037&lt;=499,Spectrum.Pricing.Table!$C$9,IF(F3037&lt;=999,Spectrum.Pricing.Table!$C$10,IF(F3037&gt;1000,Spectrum.Pricing.Table!$C$11))))</f>
        <v>0</v>
      </c>
      <c r="H3037" s="22" t="e">
        <f>VLOOKUP(G3037,Spectrum.Pricing.Table!$C$7:$H$11,3,0)</f>
        <v>#N/A</v>
      </c>
      <c r="I3037" s="28" t="e">
        <f>VLOOKUP(G3037,Spectrum.Pricing.Table!$C$7:$H$11,4,0)</f>
        <v>#N/A</v>
      </c>
      <c r="J3037" s="26">
        <v>70</v>
      </c>
      <c r="K3037" s="24" t="e">
        <f t="shared" si="95"/>
        <v>#N/A</v>
      </c>
    </row>
    <row r="3038" spans="1:11" x14ac:dyDescent="0.3">
      <c r="A3038" s="1">
        <v>54085</v>
      </c>
      <c r="B3038" t="s">
        <v>5031</v>
      </c>
      <c r="C3038" t="s">
        <v>5032</v>
      </c>
      <c r="D3038" s="3">
        <v>10449</v>
      </c>
      <c r="E3038" s="26">
        <v>451.99</v>
      </c>
      <c r="F3038" s="26">
        <f t="shared" si="94"/>
        <v>23.11776809221443</v>
      </c>
      <c r="G3038" s="21">
        <f>IF(F3038&lt;=86,Spectrum.Pricing.Table!$C$8, IF(F3038&lt;=499,Spectrum.Pricing.Table!$C$9,IF(F3038&lt;=999,Spectrum.Pricing.Table!$C$10,IF(F3038&gt;1000,Spectrum.Pricing.Table!$C$11))))</f>
        <v>0</v>
      </c>
      <c r="H3038" s="22" t="e">
        <f>VLOOKUP(G3038,Spectrum.Pricing.Table!$C$7:$H$11,3,0)</f>
        <v>#N/A</v>
      </c>
      <c r="I3038" s="28" t="e">
        <f>VLOOKUP(G3038,Spectrum.Pricing.Table!$C$7:$H$11,4,0)</f>
        <v>#N/A</v>
      </c>
      <c r="J3038" s="26">
        <v>70</v>
      </c>
      <c r="K3038" s="24" t="e">
        <f t="shared" si="95"/>
        <v>#N/A</v>
      </c>
    </row>
    <row r="3039" spans="1:11" x14ac:dyDescent="0.3">
      <c r="A3039" s="1">
        <v>54087</v>
      </c>
      <c r="B3039" t="s">
        <v>5033</v>
      </c>
      <c r="C3039" t="s">
        <v>4166</v>
      </c>
      <c r="D3039" s="3">
        <v>14926</v>
      </c>
      <c r="E3039" s="26">
        <v>483.56</v>
      </c>
      <c r="F3039" s="26">
        <f t="shared" si="94"/>
        <v>30.866903796840102</v>
      </c>
      <c r="G3039" s="21">
        <f>IF(F3039&lt;=86,Spectrum.Pricing.Table!$C$8, IF(F3039&lt;=499,Spectrum.Pricing.Table!$C$9,IF(F3039&lt;=999,Spectrum.Pricing.Table!$C$10,IF(F3039&gt;1000,Spectrum.Pricing.Table!$C$11))))</f>
        <v>0</v>
      </c>
      <c r="H3039" s="22" t="e">
        <f>VLOOKUP(G3039,Spectrum.Pricing.Table!$C$7:$H$11,3,0)</f>
        <v>#N/A</v>
      </c>
      <c r="I3039" s="28" t="e">
        <f>VLOOKUP(G3039,Spectrum.Pricing.Table!$C$7:$H$11,4,0)</f>
        <v>#N/A</v>
      </c>
      <c r="J3039" s="26">
        <v>70</v>
      </c>
      <c r="K3039" s="24" t="e">
        <f t="shared" si="95"/>
        <v>#N/A</v>
      </c>
    </row>
    <row r="3040" spans="1:11" x14ac:dyDescent="0.3">
      <c r="A3040" s="1">
        <v>54089</v>
      </c>
      <c r="B3040" t="s">
        <v>5034</v>
      </c>
      <c r="C3040" t="s">
        <v>5035</v>
      </c>
      <c r="D3040" s="3">
        <v>13927</v>
      </c>
      <c r="E3040" s="26">
        <v>360.46</v>
      </c>
      <c r="F3040" s="26">
        <f t="shared" si="94"/>
        <v>38.636741940853355</v>
      </c>
      <c r="G3040" s="21">
        <f>IF(F3040&lt;=86,Spectrum.Pricing.Table!$C$8, IF(F3040&lt;=499,Spectrum.Pricing.Table!$C$9,IF(F3040&lt;=999,Spectrum.Pricing.Table!$C$10,IF(F3040&gt;1000,Spectrum.Pricing.Table!$C$11))))</f>
        <v>0</v>
      </c>
      <c r="H3040" s="22" t="e">
        <f>VLOOKUP(G3040,Spectrum.Pricing.Table!$C$7:$H$11,3,0)</f>
        <v>#N/A</v>
      </c>
      <c r="I3040" s="28" t="e">
        <f>VLOOKUP(G3040,Spectrum.Pricing.Table!$C$7:$H$11,4,0)</f>
        <v>#N/A</v>
      </c>
      <c r="J3040" s="26">
        <v>70</v>
      </c>
      <c r="K3040" s="24" t="e">
        <f t="shared" si="95"/>
        <v>#N/A</v>
      </c>
    </row>
    <row r="3041" spans="1:11" x14ac:dyDescent="0.3">
      <c r="A3041" s="1">
        <v>54091</v>
      </c>
      <c r="B3041" t="s">
        <v>5036</v>
      </c>
      <c r="C3041" t="s">
        <v>760</v>
      </c>
      <c r="D3041" s="3">
        <v>16895</v>
      </c>
      <c r="E3041" s="26">
        <v>172.77</v>
      </c>
      <c r="F3041" s="26">
        <f t="shared" si="94"/>
        <v>97.788967992128264</v>
      </c>
      <c r="G3041" s="21">
        <f>IF(F3041&lt;=86,Spectrum.Pricing.Table!$C$8, IF(F3041&lt;=499,Spectrum.Pricing.Table!$C$9,IF(F3041&lt;=999,Spectrum.Pricing.Table!$C$10,IF(F3041&gt;1000,Spectrum.Pricing.Table!$C$11))))</f>
        <v>0</v>
      </c>
      <c r="H3041" s="22" t="e">
        <f>VLOOKUP(G3041,Spectrum.Pricing.Table!$C$7:$H$11,3,0)</f>
        <v>#N/A</v>
      </c>
      <c r="I3041" s="28" t="e">
        <f>VLOOKUP(G3041,Spectrum.Pricing.Table!$C$7:$H$11,4,0)</f>
        <v>#N/A</v>
      </c>
      <c r="J3041" s="26">
        <v>70</v>
      </c>
      <c r="K3041" s="24" t="e">
        <f t="shared" si="95"/>
        <v>#N/A</v>
      </c>
    </row>
    <row r="3042" spans="1:11" x14ac:dyDescent="0.3">
      <c r="A3042" s="1">
        <v>54093</v>
      </c>
      <c r="B3042" t="s">
        <v>5037</v>
      </c>
      <c r="C3042" t="s">
        <v>5038</v>
      </c>
      <c r="D3042" s="3">
        <v>7141</v>
      </c>
      <c r="E3042" s="26">
        <v>418.92</v>
      </c>
      <c r="F3042" s="26">
        <f t="shared" si="94"/>
        <v>17.046214074286258</v>
      </c>
      <c r="G3042" s="21">
        <f>IF(F3042&lt;=86,Spectrum.Pricing.Table!$C$8, IF(F3042&lt;=499,Spectrum.Pricing.Table!$C$9,IF(F3042&lt;=999,Spectrum.Pricing.Table!$C$10,IF(F3042&gt;1000,Spectrum.Pricing.Table!$C$11))))</f>
        <v>0</v>
      </c>
      <c r="H3042" s="22" t="e">
        <f>VLOOKUP(G3042,Spectrum.Pricing.Table!$C$7:$H$11,3,0)</f>
        <v>#N/A</v>
      </c>
      <c r="I3042" s="28" t="e">
        <f>VLOOKUP(G3042,Spectrum.Pricing.Table!$C$7:$H$11,4,0)</f>
        <v>#N/A</v>
      </c>
      <c r="J3042" s="26">
        <v>70</v>
      </c>
      <c r="K3042" s="24" t="e">
        <f t="shared" si="95"/>
        <v>#N/A</v>
      </c>
    </row>
    <row r="3043" spans="1:11" x14ac:dyDescent="0.3">
      <c r="A3043" s="1">
        <v>54095</v>
      </c>
      <c r="B3043" t="s">
        <v>5039</v>
      </c>
      <c r="C3043" t="s">
        <v>4570</v>
      </c>
      <c r="D3043" s="3">
        <v>9208</v>
      </c>
      <c r="E3043" s="26">
        <v>256.29000000000002</v>
      </c>
      <c r="F3043" s="26">
        <f t="shared" si="94"/>
        <v>35.928050255569858</v>
      </c>
      <c r="G3043" s="21">
        <f>IF(F3043&lt;=86,Spectrum.Pricing.Table!$C$8, IF(F3043&lt;=499,Spectrum.Pricing.Table!$C$9,IF(F3043&lt;=999,Spectrum.Pricing.Table!$C$10,IF(F3043&gt;1000,Spectrum.Pricing.Table!$C$11))))</f>
        <v>0</v>
      </c>
      <c r="H3043" s="22" t="e">
        <f>VLOOKUP(G3043,Spectrum.Pricing.Table!$C$7:$H$11,3,0)</f>
        <v>#N/A</v>
      </c>
      <c r="I3043" s="28" t="e">
        <f>VLOOKUP(G3043,Spectrum.Pricing.Table!$C$7:$H$11,4,0)</f>
        <v>#N/A</v>
      </c>
      <c r="J3043" s="26">
        <v>70</v>
      </c>
      <c r="K3043" s="24" t="e">
        <f t="shared" si="95"/>
        <v>#N/A</v>
      </c>
    </row>
    <row r="3044" spans="1:11" x14ac:dyDescent="0.3">
      <c r="A3044" s="1">
        <v>54097</v>
      </c>
      <c r="B3044" t="s">
        <v>5040</v>
      </c>
      <c r="C3044" t="s">
        <v>4572</v>
      </c>
      <c r="D3044" s="3">
        <v>24254</v>
      </c>
      <c r="E3044" s="26">
        <v>354.64</v>
      </c>
      <c r="F3044" s="26">
        <f t="shared" si="94"/>
        <v>68.390480487254678</v>
      </c>
      <c r="G3044" s="21">
        <f>IF(F3044&lt;=86,Spectrum.Pricing.Table!$C$8, IF(F3044&lt;=499,Spectrum.Pricing.Table!$C$9,IF(F3044&lt;=999,Spectrum.Pricing.Table!$C$10,IF(F3044&gt;1000,Spectrum.Pricing.Table!$C$11))))</f>
        <v>0</v>
      </c>
      <c r="H3044" s="22" t="e">
        <f>VLOOKUP(G3044,Spectrum.Pricing.Table!$C$7:$H$11,3,0)</f>
        <v>#N/A</v>
      </c>
      <c r="I3044" s="28" t="e">
        <f>VLOOKUP(G3044,Spectrum.Pricing.Table!$C$7:$H$11,4,0)</f>
        <v>#N/A</v>
      </c>
      <c r="J3044" s="26">
        <v>70</v>
      </c>
      <c r="K3044" s="24" t="e">
        <f t="shared" si="95"/>
        <v>#N/A</v>
      </c>
    </row>
    <row r="3045" spans="1:11" x14ac:dyDescent="0.3">
      <c r="A3045" s="1">
        <v>54099</v>
      </c>
      <c r="B3045" t="s">
        <v>5041</v>
      </c>
      <c r="C3045" t="s">
        <v>1028</v>
      </c>
      <c r="D3045" s="3">
        <v>42481</v>
      </c>
      <c r="E3045" s="26">
        <v>505.98</v>
      </c>
      <c r="F3045" s="26">
        <f t="shared" si="94"/>
        <v>83.957863947191584</v>
      </c>
      <c r="G3045" s="21">
        <f>IF(F3045&lt;=86,Spectrum.Pricing.Table!$C$8, IF(F3045&lt;=499,Spectrum.Pricing.Table!$C$9,IF(F3045&lt;=999,Spectrum.Pricing.Table!$C$10,IF(F3045&gt;1000,Spectrum.Pricing.Table!$C$11))))</f>
        <v>0</v>
      </c>
      <c r="H3045" s="22" t="e">
        <f>VLOOKUP(G3045,Spectrum.Pricing.Table!$C$7:$H$11,3,0)</f>
        <v>#N/A</v>
      </c>
      <c r="I3045" s="28" t="e">
        <f>VLOOKUP(G3045,Spectrum.Pricing.Table!$C$7:$H$11,4,0)</f>
        <v>#N/A</v>
      </c>
      <c r="J3045" s="26">
        <v>70</v>
      </c>
      <c r="K3045" s="24" t="e">
        <f t="shared" si="95"/>
        <v>#N/A</v>
      </c>
    </row>
    <row r="3046" spans="1:11" x14ac:dyDescent="0.3">
      <c r="A3046" s="1">
        <v>54101</v>
      </c>
      <c r="B3046" t="s">
        <v>5042</v>
      </c>
      <c r="C3046" t="s">
        <v>1030</v>
      </c>
      <c r="D3046" s="3">
        <v>9154</v>
      </c>
      <c r="E3046" s="26">
        <v>553.47</v>
      </c>
      <c r="F3046" s="26">
        <f t="shared" si="94"/>
        <v>16.539288488987658</v>
      </c>
      <c r="G3046" s="21">
        <f>IF(F3046&lt;=86,Spectrum.Pricing.Table!$C$8, IF(F3046&lt;=499,Spectrum.Pricing.Table!$C$9,IF(F3046&lt;=999,Spectrum.Pricing.Table!$C$10,IF(F3046&gt;1000,Spectrum.Pricing.Table!$C$11))))</f>
        <v>0</v>
      </c>
      <c r="H3046" s="22" t="e">
        <f>VLOOKUP(G3046,Spectrum.Pricing.Table!$C$7:$H$11,3,0)</f>
        <v>#N/A</v>
      </c>
      <c r="I3046" s="28" t="e">
        <f>VLOOKUP(G3046,Spectrum.Pricing.Table!$C$7:$H$11,4,0)</f>
        <v>#N/A</v>
      </c>
      <c r="J3046" s="26">
        <v>70</v>
      </c>
      <c r="K3046" s="24" t="e">
        <f t="shared" si="95"/>
        <v>#N/A</v>
      </c>
    </row>
    <row r="3047" spans="1:11" x14ac:dyDescent="0.3">
      <c r="A3047" s="1">
        <v>54103</v>
      </c>
      <c r="B3047" t="s">
        <v>5043</v>
      </c>
      <c r="C3047" t="s">
        <v>5044</v>
      </c>
      <c r="D3047" s="3">
        <v>16583</v>
      </c>
      <c r="E3047" s="26">
        <v>358.06</v>
      </c>
      <c r="F3047" s="26">
        <f t="shared" si="94"/>
        <v>46.313467016701111</v>
      </c>
      <c r="G3047" s="21">
        <f>IF(F3047&lt;=86,Spectrum.Pricing.Table!$C$8, IF(F3047&lt;=499,Spectrum.Pricing.Table!$C$9,IF(F3047&lt;=999,Spectrum.Pricing.Table!$C$10,IF(F3047&gt;1000,Spectrum.Pricing.Table!$C$11))))</f>
        <v>0</v>
      </c>
      <c r="H3047" s="22" t="e">
        <f>VLOOKUP(G3047,Spectrum.Pricing.Table!$C$7:$H$11,3,0)</f>
        <v>#N/A</v>
      </c>
      <c r="I3047" s="28" t="e">
        <f>VLOOKUP(G3047,Spectrum.Pricing.Table!$C$7:$H$11,4,0)</f>
        <v>#N/A</v>
      </c>
      <c r="J3047" s="26">
        <v>70</v>
      </c>
      <c r="K3047" s="24" t="e">
        <f t="shared" si="95"/>
        <v>#N/A</v>
      </c>
    </row>
    <row r="3048" spans="1:11" x14ac:dyDescent="0.3">
      <c r="A3048" s="1">
        <v>54105</v>
      </c>
      <c r="B3048" t="s">
        <v>5045</v>
      </c>
      <c r="C3048" t="s">
        <v>5046</v>
      </c>
      <c r="D3048" s="3">
        <v>5717</v>
      </c>
      <c r="E3048" s="26">
        <v>232.51</v>
      </c>
      <c r="F3048" s="26">
        <f t="shared" si="94"/>
        <v>24.588189755279345</v>
      </c>
      <c r="G3048" s="21">
        <f>IF(F3048&lt;=86,Spectrum.Pricing.Table!$C$8, IF(F3048&lt;=499,Spectrum.Pricing.Table!$C$9,IF(F3048&lt;=999,Spectrum.Pricing.Table!$C$10,IF(F3048&gt;1000,Spectrum.Pricing.Table!$C$11))))</f>
        <v>0</v>
      </c>
      <c r="H3048" s="22" t="e">
        <f>VLOOKUP(G3048,Spectrum.Pricing.Table!$C$7:$H$11,3,0)</f>
        <v>#N/A</v>
      </c>
      <c r="I3048" s="28" t="e">
        <f>VLOOKUP(G3048,Spectrum.Pricing.Table!$C$7:$H$11,4,0)</f>
        <v>#N/A</v>
      </c>
      <c r="J3048" s="26">
        <v>70</v>
      </c>
      <c r="K3048" s="24" t="e">
        <f t="shared" si="95"/>
        <v>#N/A</v>
      </c>
    </row>
    <row r="3049" spans="1:11" x14ac:dyDescent="0.3">
      <c r="A3049" s="1">
        <v>54107</v>
      </c>
      <c r="B3049" t="s">
        <v>5047</v>
      </c>
      <c r="C3049" t="s">
        <v>3591</v>
      </c>
      <c r="D3049" s="3">
        <v>86956</v>
      </c>
      <c r="E3049" s="26">
        <v>366.26</v>
      </c>
      <c r="F3049" s="26">
        <f t="shared" si="94"/>
        <v>237.41604324796594</v>
      </c>
      <c r="G3049" s="21">
        <f>IF(F3049&lt;=86,Spectrum.Pricing.Table!$C$8, IF(F3049&lt;=499,Spectrum.Pricing.Table!$C$9,IF(F3049&lt;=999,Spectrum.Pricing.Table!$C$10,IF(F3049&gt;1000,Spectrum.Pricing.Table!$C$11))))</f>
        <v>0</v>
      </c>
      <c r="H3049" s="22" t="e">
        <f>VLOOKUP(G3049,Spectrum.Pricing.Table!$C$7:$H$11,3,0)</f>
        <v>#N/A</v>
      </c>
      <c r="I3049" s="28" t="e">
        <f>VLOOKUP(G3049,Spectrum.Pricing.Table!$C$7:$H$11,4,0)</f>
        <v>#N/A</v>
      </c>
      <c r="J3049" s="26">
        <v>70</v>
      </c>
      <c r="K3049" s="24" t="e">
        <f t="shared" si="95"/>
        <v>#N/A</v>
      </c>
    </row>
    <row r="3050" spans="1:11" x14ac:dyDescent="0.3">
      <c r="A3050" s="1">
        <v>54109</v>
      </c>
      <c r="B3050" t="s">
        <v>5048</v>
      </c>
      <c r="C3050" t="s">
        <v>3208</v>
      </c>
      <c r="D3050" s="3">
        <v>23796</v>
      </c>
      <c r="E3050" s="26">
        <v>499.45</v>
      </c>
      <c r="F3050" s="26">
        <f t="shared" si="94"/>
        <v>47.64440884973471</v>
      </c>
      <c r="G3050" s="21">
        <f>IF(F3050&lt;=86,Spectrum.Pricing.Table!$C$8, IF(F3050&lt;=499,Spectrum.Pricing.Table!$C$9,IF(F3050&lt;=999,Spectrum.Pricing.Table!$C$10,IF(F3050&gt;1000,Spectrum.Pricing.Table!$C$11))))</f>
        <v>0</v>
      </c>
      <c r="H3050" s="22" t="e">
        <f>VLOOKUP(G3050,Spectrum.Pricing.Table!$C$7:$H$11,3,0)</f>
        <v>#N/A</v>
      </c>
      <c r="I3050" s="28" t="e">
        <f>VLOOKUP(G3050,Spectrum.Pricing.Table!$C$7:$H$11,4,0)</f>
        <v>#N/A</v>
      </c>
      <c r="J3050" s="26">
        <v>70</v>
      </c>
      <c r="K3050" s="24" t="e">
        <f t="shared" si="95"/>
        <v>#N/A</v>
      </c>
    </row>
    <row r="3051" spans="1:11" x14ac:dyDescent="0.3">
      <c r="A3051" s="1">
        <v>55001</v>
      </c>
      <c r="B3051" t="s">
        <v>5051</v>
      </c>
      <c r="C3051" t="s">
        <v>496</v>
      </c>
      <c r="D3051" s="3">
        <v>20875</v>
      </c>
      <c r="E3051" s="26">
        <v>645.65</v>
      </c>
      <c r="F3051" s="26">
        <f t="shared" si="94"/>
        <v>32.33175869279021</v>
      </c>
      <c r="G3051" s="21">
        <f>IF(F3051&lt;=86,Spectrum.Pricing.Table!$C$8, IF(F3051&lt;=499,Spectrum.Pricing.Table!$C$9,IF(F3051&lt;=999,Spectrum.Pricing.Table!$C$10,IF(F3051&gt;1000,Spectrum.Pricing.Table!$C$11))))</f>
        <v>0</v>
      </c>
      <c r="H3051" s="22" t="e">
        <f>VLOOKUP(G3051,Spectrum.Pricing.Table!$C$7:$H$11,3,0)</f>
        <v>#N/A</v>
      </c>
      <c r="I3051" s="28" t="e">
        <f>VLOOKUP(G3051,Spectrum.Pricing.Table!$C$7:$H$11,4,0)</f>
        <v>#N/A</v>
      </c>
      <c r="J3051" s="26">
        <v>70</v>
      </c>
      <c r="K3051" s="24" t="e">
        <f t="shared" si="95"/>
        <v>#N/A</v>
      </c>
    </row>
    <row r="3052" spans="1:11" x14ac:dyDescent="0.3">
      <c r="A3052" s="1">
        <v>55003</v>
      </c>
      <c r="B3052" t="s">
        <v>5052</v>
      </c>
      <c r="C3052" t="s">
        <v>3470</v>
      </c>
      <c r="D3052" s="3">
        <v>16157</v>
      </c>
      <c r="E3052" s="26">
        <v>1045.04</v>
      </c>
      <c r="F3052" s="26">
        <f t="shared" si="94"/>
        <v>15.460652223838322</v>
      </c>
      <c r="G3052" s="21">
        <f>IF(F3052&lt;=86,Spectrum.Pricing.Table!$C$8, IF(F3052&lt;=499,Spectrum.Pricing.Table!$C$9,IF(F3052&lt;=999,Spectrum.Pricing.Table!$C$10,IF(F3052&gt;1000,Spectrum.Pricing.Table!$C$11))))</f>
        <v>0</v>
      </c>
      <c r="H3052" s="22" t="e">
        <f>VLOOKUP(G3052,Spectrum.Pricing.Table!$C$7:$H$11,3,0)</f>
        <v>#N/A</v>
      </c>
      <c r="I3052" s="28" t="e">
        <f>VLOOKUP(G3052,Spectrum.Pricing.Table!$C$7:$H$11,4,0)</f>
        <v>#N/A</v>
      </c>
      <c r="J3052" s="26">
        <v>70</v>
      </c>
      <c r="K3052" s="24" t="e">
        <f t="shared" si="95"/>
        <v>#N/A</v>
      </c>
    </row>
    <row r="3053" spans="1:11" x14ac:dyDescent="0.3">
      <c r="A3053" s="1">
        <v>55005</v>
      </c>
      <c r="B3053" t="s">
        <v>5053</v>
      </c>
      <c r="C3053" t="s">
        <v>5054</v>
      </c>
      <c r="D3053" s="3">
        <v>45870</v>
      </c>
      <c r="E3053" s="26">
        <v>862.71</v>
      </c>
      <c r="F3053" s="26">
        <f t="shared" si="94"/>
        <v>53.169663038564522</v>
      </c>
      <c r="G3053" s="21">
        <f>IF(F3053&lt;=86,Spectrum.Pricing.Table!$C$8, IF(F3053&lt;=499,Spectrum.Pricing.Table!$C$9,IF(F3053&lt;=999,Spectrum.Pricing.Table!$C$10,IF(F3053&gt;1000,Spectrum.Pricing.Table!$C$11))))</f>
        <v>0</v>
      </c>
      <c r="H3053" s="22" t="e">
        <f>VLOOKUP(G3053,Spectrum.Pricing.Table!$C$7:$H$11,3,0)</f>
        <v>#N/A</v>
      </c>
      <c r="I3053" s="28" t="e">
        <f>VLOOKUP(G3053,Spectrum.Pricing.Table!$C$7:$H$11,4,0)</f>
        <v>#N/A</v>
      </c>
      <c r="J3053" s="26">
        <v>70</v>
      </c>
      <c r="K3053" s="24" t="e">
        <f t="shared" si="95"/>
        <v>#N/A</v>
      </c>
    </row>
    <row r="3054" spans="1:11" x14ac:dyDescent="0.3">
      <c r="A3054" s="1">
        <v>55007</v>
      </c>
      <c r="B3054" t="s">
        <v>5055</v>
      </c>
      <c r="C3054" t="s">
        <v>5056</v>
      </c>
      <c r="D3054" s="3">
        <v>15014</v>
      </c>
      <c r="E3054" s="26">
        <v>1477.86</v>
      </c>
      <c r="F3054" s="26">
        <f t="shared" si="94"/>
        <v>10.159284370644039</v>
      </c>
      <c r="G3054" s="21">
        <f>IF(F3054&lt;=86,Spectrum.Pricing.Table!$C$8, IF(F3054&lt;=499,Spectrum.Pricing.Table!$C$9,IF(F3054&lt;=999,Spectrum.Pricing.Table!$C$10,IF(F3054&gt;1000,Spectrum.Pricing.Table!$C$11))))</f>
        <v>0</v>
      </c>
      <c r="H3054" s="22" t="e">
        <f>VLOOKUP(G3054,Spectrum.Pricing.Table!$C$7:$H$11,3,0)</f>
        <v>#N/A</v>
      </c>
      <c r="I3054" s="28" t="e">
        <f>VLOOKUP(G3054,Spectrum.Pricing.Table!$C$7:$H$11,4,0)</f>
        <v>#N/A</v>
      </c>
      <c r="J3054" s="26">
        <v>70</v>
      </c>
      <c r="K3054" s="24" t="e">
        <f t="shared" si="95"/>
        <v>#N/A</v>
      </c>
    </row>
    <row r="3055" spans="1:11" x14ac:dyDescent="0.3">
      <c r="A3055" s="1">
        <v>55009</v>
      </c>
      <c r="B3055" t="s">
        <v>5057</v>
      </c>
      <c r="C3055" t="s">
        <v>1145</v>
      </c>
      <c r="D3055" s="3">
        <v>248007</v>
      </c>
      <c r="E3055" s="26">
        <v>529.71</v>
      </c>
      <c r="F3055" s="26">
        <f t="shared" si="94"/>
        <v>468.19391742651635</v>
      </c>
      <c r="G3055" s="21">
        <f>IF(F3055&lt;=86,Spectrum.Pricing.Table!$C$8, IF(F3055&lt;=499,Spectrum.Pricing.Table!$C$9,IF(F3055&lt;=999,Spectrum.Pricing.Table!$C$10,IF(F3055&gt;1000,Spectrum.Pricing.Table!$C$11))))</f>
        <v>0</v>
      </c>
      <c r="H3055" s="22" t="e">
        <f>VLOOKUP(G3055,Spectrum.Pricing.Table!$C$7:$H$11,3,0)</f>
        <v>#N/A</v>
      </c>
      <c r="I3055" s="28" t="e">
        <f>VLOOKUP(G3055,Spectrum.Pricing.Table!$C$7:$H$11,4,0)</f>
        <v>#N/A</v>
      </c>
      <c r="J3055" s="26">
        <v>70</v>
      </c>
      <c r="K3055" s="24" t="e">
        <f t="shared" si="95"/>
        <v>#N/A</v>
      </c>
    </row>
    <row r="3056" spans="1:11" x14ac:dyDescent="0.3">
      <c r="A3056" s="1">
        <v>55011</v>
      </c>
      <c r="B3056" t="s">
        <v>5058</v>
      </c>
      <c r="C3056" t="s">
        <v>2847</v>
      </c>
      <c r="D3056" s="3">
        <v>13587</v>
      </c>
      <c r="E3056" s="26">
        <v>671.64</v>
      </c>
      <c r="F3056" s="26">
        <f t="shared" si="94"/>
        <v>20.229587278899412</v>
      </c>
      <c r="G3056" s="21">
        <f>IF(F3056&lt;=86,Spectrum.Pricing.Table!$C$8, IF(F3056&lt;=499,Spectrum.Pricing.Table!$C$9,IF(F3056&lt;=999,Spectrum.Pricing.Table!$C$10,IF(F3056&gt;1000,Spectrum.Pricing.Table!$C$11))))</f>
        <v>0</v>
      </c>
      <c r="H3056" s="22" t="e">
        <f>VLOOKUP(G3056,Spectrum.Pricing.Table!$C$7:$H$11,3,0)</f>
        <v>#N/A</v>
      </c>
      <c r="I3056" s="28" t="e">
        <f>VLOOKUP(G3056,Spectrum.Pricing.Table!$C$7:$H$11,4,0)</f>
        <v>#N/A</v>
      </c>
      <c r="J3056" s="26">
        <v>70</v>
      </c>
      <c r="K3056" s="24" t="e">
        <f t="shared" si="95"/>
        <v>#N/A</v>
      </c>
    </row>
    <row r="3057" spans="1:11" x14ac:dyDescent="0.3">
      <c r="A3057" s="1">
        <v>55013</v>
      </c>
      <c r="B3057" t="s">
        <v>5059</v>
      </c>
      <c r="C3057" t="s">
        <v>5060</v>
      </c>
      <c r="D3057" s="3">
        <v>15457</v>
      </c>
      <c r="E3057" s="26">
        <v>821.85</v>
      </c>
      <c r="F3057" s="26">
        <f t="shared" si="94"/>
        <v>18.807568291050679</v>
      </c>
      <c r="G3057" s="21">
        <f>IF(F3057&lt;=86,Spectrum.Pricing.Table!$C$8, IF(F3057&lt;=499,Spectrum.Pricing.Table!$C$9,IF(F3057&lt;=999,Spectrum.Pricing.Table!$C$10,IF(F3057&gt;1000,Spectrum.Pricing.Table!$C$11))))</f>
        <v>0</v>
      </c>
      <c r="H3057" s="22" t="e">
        <f>VLOOKUP(G3057,Spectrum.Pricing.Table!$C$7:$H$11,3,0)</f>
        <v>#N/A</v>
      </c>
      <c r="I3057" s="28" t="e">
        <f>VLOOKUP(G3057,Spectrum.Pricing.Table!$C$7:$H$11,4,0)</f>
        <v>#N/A</v>
      </c>
      <c r="J3057" s="26">
        <v>70</v>
      </c>
      <c r="K3057" s="24" t="e">
        <f t="shared" si="95"/>
        <v>#N/A</v>
      </c>
    </row>
    <row r="3058" spans="1:11" x14ac:dyDescent="0.3">
      <c r="A3058" s="1">
        <v>55015</v>
      </c>
      <c r="B3058" t="s">
        <v>5061</v>
      </c>
      <c r="C3058" t="s">
        <v>5062</v>
      </c>
      <c r="D3058" s="3">
        <v>48971</v>
      </c>
      <c r="E3058" s="26">
        <v>318.24</v>
      </c>
      <c r="F3058" s="26">
        <f t="shared" si="94"/>
        <v>153.88071895424835</v>
      </c>
      <c r="G3058" s="21">
        <f>IF(F3058&lt;=86,Spectrum.Pricing.Table!$C$8, IF(F3058&lt;=499,Spectrum.Pricing.Table!$C$9,IF(F3058&lt;=999,Spectrum.Pricing.Table!$C$10,IF(F3058&gt;1000,Spectrum.Pricing.Table!$C$11))))</f>
        <v>0</v>
      </c>
      <c r="H3058" s="22" t="e">
        <f>VLOOKUP(G3058,Spectrum.Pricing.Table!$C$7:$H$11,3,0)</f>
        <v>#N/A</v>
      </c>
      <c r="I3058" s="28" t="e">
        <f>VLOOKUP(G3058,Spectrum.Pricing.Table!$C$7:$H$11,4,0)</f>
        <v>#N/A</v>
      </c>
      <c r="J3058" s="26">
        <v>70</v>
      </c>
      <c r="K3058" s="24" t="e">
        <f t="shared" si="95"/>
        <v>#N/A</v>
      </c>
    </row>
    <row r="3059" spans="1:11" x14ac:dyDescent="0.3">
      <c r="A3059" s="1">
        <v>55017</v>
      </c>
      <c r="B3059" t="s">
        <v>5063</v>
      </c>
      <c r="C3059" t="s">
        <v>2192</v>
      </c>
      <c r="D3059" s="3">
        <v>62415</v>
      </c>
      <c r="E3059" s="26">
        <v>1008.37</v>
      </c>
      <c r="F3059" s="26">
        <f t="shared" si="94"/>
        <v>61.896922756527864</v>
      </c>
      <c r="G3059" s="21">
        <f>IF(F3059&lt;=86,Spectrum.Pricing.Table!$C$8, IF(F3059&lt;=499,Spectrum.Pricing.Table!$C$9,IF(F3059&lt;=999,Spectrum.Pricing.Table!$C$10,IF(F3059&gt;1000,Spectrum.Pricing.Table!$C$11))))</f>
        <v>0</v>
      </c>
      <c r="H3059" s="22" t="e">
        <f>VLOOKUP(G3059,Spectrum.Pricing.Table!$C$7:$H$11,3,0)</f>
        <v>#N/A</v>
      </c>
      <c r="I3059" s="28" t="e">
        <f>VLOOKUP(G3059,Spectrum.Pricing.Table!$C$7:$H$11,4,0)</f>
        <v>#N/A</v>
      </c>
      <c r="J3059" s="26">
        <v>70</v>
      </c>
      <c r="K3059" s="24" t="e">
        <f t="shared" si="95"/>
        <v>#N/A</v>
      </c>
    </row>
    <row r="3060" spans="1:11" x14ac:dyDescent="0.3">
      <c r="A3060" s="1">
        <v>55019</v>
      </c>
      <c r="B3060" t="s">
        <v>5064</v>
      </c>
      <c r="C3060" t="s">
        <v>262</v>
      </c>
      <c r="D3060" s="3">
        <v>34690</v>
      </c>
      <c r="E3060" s="26">
        <v>1209.82</v>
      </c>
      <c r="F3060" s="26">
        <f t="shared" si="94"/>
        <v>28.673686994759553</v>
      </c>
      <c r="G3060" s="21">
        <f>IF(F3060&lt;=86,Spectrum.Pricing.Table!$C$8, IF(F3060&lt;=499,Spectrum.Pricing.Table!$C$9,IF(F3060&lt;=999,Spectrum.Pricing.Table!$C$10,IF(F3060&gt;1000,Spectrum.Pricing.Table!$C$11))))</f>
        <v>0</v>
      </c>
      <c r="H3060" s="22" t="e">
        <f>VLOOKUP(G3060,Spectrum.Pricing.Table!$C$7:$H$11,3,0)</f>
        <v>#N/A</v>
      </c>
      <c r="I3060" s="28" t="e">
        <f>VLOOKUP(G3060,Spectrum.Pricing.Table!$C$7:$H$11,4,0)</f>
        <v>#N/A</v>
      </c>
      <c r="J3060" s="26">
        <v>70</v>
      </c>
      <c r="K3060" s="24" t="e">
        <f t="shared" si="95"/>
        <v>#N/A</v>
      </c>
    </row>
    <row r="3061" spans="1:11" x14ac:dyDescent="0.3">
      <c r="A3061" s="1">
        <v>55021</v>
      </c>
      <c r="B3061" t="s">
        <v>5065</v>
      </c>
      <c r="C3061" t="s">
        <v>268</v>
      </c>
      <c r="D3061" s="3">
        <v>56833</v>
      </c>
      <c r="E3061" s="26">
        <v>765.53</v>
      </c>
      <c r="F3061" s="26">
        <f t="shared" si="94"/>
        <v>74.240068971823447</v>
      </c>
      <c r="G3061" s="21">
        <f>IF(F3061&lt;=86,Spectrum.Pricing.Table!$C$8, IF(F3061&lt;=499,Spectrum.Pricing.Table!$C$9,IF(F3061&lt;=999,Spectrum.Pricing.Table!$C$10,IF(F3061&gt;1000,Spectrum.Pricing.Table!$C$11))))</f>
        <v>0</v>
      </c>
      <c r="H3061" s="22" t="e">
        <f>VLOOKUP(G3061,Spectrum.Pricing.Table!$C$7:$H$11,3,0)</f>
        <v>#N/A</v>
      </c>
      <c r="I3061" s="28" t="e">
        <f>VLOOKUP(G3061,Spectrum.Pricing.Table!$C$7:$H$11,4,0)</f>
        <v>#N/A</v>
      </c>
      <c r="J3061" s="26">
        <v>70</v>
      </c>
      <c r="K3061" s="24" t="e">
        <f t="shared" si="95"/>
        <v>#N/A</v>
      </c>
    </row>
    <row r="3062" spans="1:11" x14ac:dyDescent="0.3">
      <c r="A3062" s="1">
        <v>55023</v>
      </c>
      <c r="B3062" t="s">
        <v>5066</v>
      </c>
      <c r="C3062" t="s">
        <v>274</v>
      </c>
      <c r="D3062" s="3">
        <v>16644</v>
      </c>
      <c r="E3062" s="26">
        <v>570.66</v>
      </c>
      <c r="F3062" s="26">
        <f t="shared" si="94"/>
        <v>29.166228577436655</v>
      </c>
      <c r="G3062" s="21">
        <f>IF(F3062&lt;=86,Spectrum.Pricing.Table!$C$8, IF(F3062&lt;=499,Spectrum.Pricing.Table!$C$9,IF(F3062&lt;=999,Spectrum.Pricing.Table!$C$10,IF(F3062&gt;1000,Spectrum.Pricing.Table!$C$11))))</f>
        <v>0</v>
      </c>
      <c r="H3062" s="22" t="e">
        <f>VLOOKUP(G3062,Spectrum.Pricing.Table!$C$7:$H$11,3,0)</f>
        <v>#N/A</v>
      </c>
      <c r="I3062" s="28" t="e">
        <f>VLOOKUP(G3062,Spectrum.Pricing.Table!$C$7:$H$11,4,0)</f>
        <v>#N/A</v>
      </c>
      <c r="J3062" s="26">
        <v>70</v>
      </c>
      <c r="K3062" s="24" t="e">
        <f t="shared" si="95"/>
        <v>#N/A</v>
      </c>
    </row>
    <row r="3063" spans="1:11" x14ac:dyDescent="0.3">
      <c r="A3063" s="1">
        <v>55025</v>
      </c>
      <c r="B3063" t="s">
        <v>5067</v>
      </c>
      <c r="C3063" t="s">
        <v>5068</v>
      </c>
      <c r="D3063" s="3">
        <v>488073</v>
      </c>
      <c r="E3063" s="26">
        <v>1197.24</v>
      </c>
      <c r="F3063" s="26">
        <f t="shared" si="94"/>
        <v>407.66512979853661</v>
      </c>
      <c r="G3063" s="21">
        <f>IF(F3063&lt;=86,Spectrum.Pricing.Table!$C$8, IF(F3063&lt;=499,Spectrum.Pricing.Table!$C$9,IF(F3063&lt;=999,Spectrum.Pricing.Table!$C$10,IF(F3063&gt;1000,Spectrum.Pricing.Table!$C$11))))</f>
        <v>0</v>
      </c>
      <c r="H3063" s="22" t="e">
        <f>VLOOKUP(G3063,Spectrum.Pricing.Table!$C$7:$H$11,3,0)</f>
        <v>#N/A</v>
      </c>
      <c r="I3063" s="28" t="e">
        <f>VLOOKUP(G3063,Spectrum.Pricing.Table!$C$7:$H$11,4,0)</f>
        <v>#N/A</v>
      </c>
      <c r="J3063" s="26">
        <v>70</v>
      </c>
      <c r="K3063" s="24" t="e">
        <f t="shared" si="95"/>
        <v>#N/A</v>
      </c>
    </row>
    <row r="3064" spans="1:11" x14ac:dyDescent="0.3">
      <c r="A3064" s="1">
        <v>55027</v>
      </c>
      <c r="B3064" t="s">
        <v>5069</v>
      </c>
      <c r="C3064" t="s">
        <v>851</v>
      </c>
      <c r="D3064" s="3">
        <v>88759</v>
      </c>
      <c r="E3064" s="26">
        <v>875.62</v>
      </c>
      <c r="F3064" s="26">
        <f t="shared" si="94"/>
        <v>101.36703136063589</v>
      </c>
      <c r="G3064" s="21">
        <f>IF(F3064&lt;=86,Spectrum.Pricing.Table!$C$8, IF(F3064&lt;=499,Spectrum.Pricing.Table!$C$9,IF(F3064&lt;=999,Spectrum.Pricing.Table!$C$10,IF(F3064&gt;1000,Spectrum.Pricing.Table!$C$11))))</f>
        <v>0</v>
      </c>
      <c r="H3064" s="22" t="e">
        <f>VLOOKUP(G3064,Spectrum.Pricing.Table!$C$7:$H$11,3,0)</f>
        <v>#N/A</v>
      </c>
      <c r="I3064" s="28" t="e">
        <f>VLOOKUP(G3064,Spectrum.Pricing.Table!$C$7:$H$11,4,0)</f>
        <v>#N/A</v>
      </c>
      <c r="J3064" s="26">
        <v>70</v>
      </c>
      <c r="K3064" s="24" t="e">
        <f t="shared" si="95"/>
        <v>#N/A</v>
      </c>
    </row>
    <row r="3065" spans="1:11" x14ac:dyDescent="0.3">
      <c r="A3065" s="1">
        <v>55029</v>
      </c>
      <c r="B3065" t="s">
        <v>5070</v>
      </c>
      <c r="C3065" t="s">
        <v>5071</v>
      </c>
      <c r="D3065" s="3">
        <v>27785</v>
      </c>
      <c r="E3065" s="26">
        <v>481.98</v>
      </c>
      <c r="F3065" s="26">
        <f t="shared" si="94"/>
        <v>57.647620233204698</v>
      </c>
      <c r="G3065" s="21">
        <f>IF(F3065&lt;=86,Spectrum.Pricing.Table!$C$8, IF(F3065&lt;=499,Spectrum.Pricing.Table!$C$9,IF(F3065&lt;=999,Spectrum.Pricing.Table!$C$10,IF(F3065&gt;1000,Spectrum.Pricing.Table!$C$11))))</f>
        <v>0</v>
      </c>
      <c r="H3065" s="22" t="e">
        <f>VLOOKUP(G3065,Spectrum.Pricing.Table!$C$7:$H$11,3,0)</f>
        <v>#N/A</v>
      </c>
      <c r="I3065" s="28" t="e">
        <f>VLOOKUP(G3065,Spectrum.Pricing.Table!$C$7:$H$11,4,0)</f>
        <v>#N/A</v>
      </c>
      <c r="J3065" s="26">
        <v>70</v>
      </c>
      <c r="K3065" s="24" t="e">
        <f t="shared" si="95"/>
        <v>#N/A</v>
      </c>
    </row>
    <row r="3066" spans="1:11" x14ac:dyDescent="0.3">
      <c r="A3066" s="1">
        <v>55031</v>
      </c>
      <c r="B3066" t="s">
        <v>5072</v>
      </c>
      <c r="C3066" t="s">
        <v>534</v>
      </c>
      <c r="D3066" s="3">
        <v>44159</v>
      </c>
      <c r="E3066" s="26">
        <v>1304.1400000000001</v>
      </c>
      <c r="F3066" s="26">
        <f t="shared" si="94"/>
        <v>33.860628460134649</v>
      </c>
      <c r="G3066" s="21">
        <f>IF(F3066&lt;=86,Spectrum.Pricing.Table!$C$8, IF(F3066&lt;=499,Spectrum.Pricing.Table!$C$9,IF(F3066&lt;=999,Spectrum.Pricing.Table!$C$10,IF(F3066&gt;1000,Spectrum.Pricing.Table!$C$11))))</f>
        <v>0</v>
      </c>
      <c r="H3066" s="22" t="e">
        <f>VLOOKUP(G3066,Spectrum.Pricing.Table!$C$7:$H$11,3,0)</f>
        <v>#N/A</v>
      </c>
      <c r="I3066" s="28" t="e">
        <f>VLOOKUP(G3066,Spectrum.Pricing.Table!$C$7:$H$11,4,0)</f>
        <v>#N/A</v>
      </c>
      <c r="J3066" s="26">
        <v>70</v>
      </c>
      <c r="K3066" s="24" t="e">
        <f t="shared" si="95"/>
        <v>#N/A</v>
      </c>
    </row>
    <row r="3067" spans="1:11" x14ac:dyDescent="0.3">
      <c r="A3067" s="1">
        <v>55033</v>
      </c>
      <c r="B3067" t="s">
        <v>5073</v>
      </c>
      <c r="C3067" t="s">
        <v>3403</v>
      </c>
      <c r="D3067" s="3">
        <v>43857</v>
      </c>
      <c r="E3067" s="26">
        <v>850.11</v>
      </c>
      <c r="F3067" s="26">
        <f t="shared" si="94"/>
        <v>51.589794261919046</v>
      </c>
      <c r="G3067" s="21">
        <f>IF(F3067&lt;=86,Spectrum.Pricing.Table!$C$8, IF(F3067&lt;=499,Spectrum.Pricing.Table!$C$9,IF(F3067&lt;=999,Spectrum.Pricing.Table!$C$10,IF(F3067&gt;1000,Spectrum.Pricing.Table!$C$11))))</f>
        <v>0</v>
      </c>
      <c r="H3067" s="22" t="e">
        <f>VLOOKUP(G3067,Spectrum.Pricing.Table!$C$7:$H$11,3,0)</f>
        <v>#N/A</v>
      </c>
      <c r="I3067" s="28" t="e">
        <f>VLOOKUP(G3067,Spectrum.Pricing.Table!$C$7:$H$11,4,0)</f>
        <v>#N/A</v>
      </c>
      <c r="J3067" s="26">
        <v>70</v>
      </c>
      <c r="K3067" s="24" t="e">
        <f t="shared" si="95"/>
        <v>#N/A</v>
      </c>
    </row>
    <row r="3068" spans="1:11" x14ac:dyDescent="0.3">
      <c r="A3068" s="1">
        <v>55035</v>
      </c>
      <c r="B3068" t="s">
        <v>5074</v>
      </c>
      <c r="C3068" t="s">
        <v>5075</v>
      </c>
      <c r="D3068" s="3">
        <v>98736</v>
      </c>
      <c r="E3068" s="26">
        <v>637.98</v>
      </c>
      <c r="F3068" s="26">
        <f t="shared" si="94"/>
        <v>154.76347220916017</v>
      </c>
      <c r="G3068" s="21">
        <f>IF(F3068&lt;=86,Spectrum.Pricing.Table!$C$8, IF(F3068&lt;=499,Spectrum.Pricing.Table!$C$9,IF(F3068&lt;=999,Spectrum.Pricing.Table!$C$10,IF(F3068&gt;1000,Spectrum.Pricing.Table!$C$11))))</f>
        <v>0</v>
      </c>
      <c r="H3068" s="22" t="e">
        <f>VLOOKUP(G3068,Spectrum.Pricing.Table!$C$7:$H$11,3,0)</f>
        <v>#N/A</v>
      </c>
      <c r="I3068" s="28" t="e">
        <f>VLOOKUP(G3068,Spectrum.Pricing.Table!$C$7:$H$11,4,0)</f>
        <v>#N/A</v>
      </c>
      <c r="J3068" s="26">
        <v>70</v>
      </c>
      <c r="K3068" s="24" t="e">
        <f t="shared" si="95"/>
        <v>#N/A</v>
      </c>
    </row>
    <row r="3069" spans="1:11" x14ac:dyDescent="0.3">
      <c r="A3069" s="1">
        <v>55037</v>
      </c>
      <c r="B3069" t="s">
        <v>5076</v>
      </c>
      <c r="C3069" t="s">
        <v>3922</v>
      </c>
      <c r="D3069" s="3">
        <v>4423</v>
      </c>
      <c r="E3069" s="26">
        <v>488.2</v>
      </c>
      <c r="F3069" s="26">
        <f t="shared" si="94"/>
        <v>9.0598115526423602</v>
      </c>
      <c r="G3069" s="21">
        <f>IF(F3069&lt;=86,Spectrum.Pricing.Table!$C$8, IF(F3069&lt;=499,Spectrum.Pricing.Table!$C$9,IF(F3069&lt;=999,Spectrum.Pricing.Table!$C$10,IF(F3069&gt;1000,Spectrum.Pricing.Table!$C$11))))</f>
        <v>0</v>
      </c>
      <c r="H3069" s="22" t="e">
        <f>VLOOKUP(G3069,Spectrum.Pricing.Table!$C$7:$H$11,3,0)</f>
        <v>#N/A</v>
      </c>
      <c r="I3069" s="28" t="e">
        <f>VLOOKUP(G3069,Spectrum.Pricing.Table!$C$7:$H$11,4,0)</f>
        <v>#N/A</v>
      </c>
      <c r="J3069" s="26">
        <v>70</v>
      </c>
      <c r="K3069" s="24" t="e">
        <f t="shared" si="95"/>
        <v>#N/A</v>
      </c>
    </row>
    <row r="3070" spans="1:11" x14ac:dyDescent="0.3">
      <c r="A3070" s="1">
        <v>55039</v>
      </c>
      <c r="B3070" t="s">
        <v>5077</v>
      </c>
      <c r="C3070" t="s">
        <v>5078</v>
      </c>
      <c r="D3070" s="3">
        <v>101633</v>
      </c>
      <c r="E3070" s="26">
        <v>719.55</v>
      </c>
      <c r="F3070" s="26">
        <f t="shared" si="94"/>
        <v>141.24522270863736</v>
      </c>
      <c r="G3070" s="21">
        <f>IF(F3070&lt;=86,Spectrum.Pricing.Table!$C$8, IF(F3070&lt;=499,Spectrum.Pricing.Table!$C$9,IF(F3070&lt;=999,Spectrum.Pricing.Table!$C$10,IF(F3070&gt;1000,Spectrum.Pricing.Table!$C$11))))</f>
        <v>0</v>
      </c>
      <c r="H3070" s="22" t="e">
        <f>VLOOKUP(G3070,Spectrum.Pricing.Table!$C$7:$H$11,3,0)</f>
        <v>#N/A</v>
      </c>
      <c r="I3070" s="28" t="e">
        <f>VLOOKUP(G3070,Spectrum.Pricing.Table!$C$7:$H$11,4,0)</f>
        <v>#N/A</v>
      </c>
      <c r="J3070" s="26">
        <v>70</v>
      </c>
      <c r="K3070" s="24" t="e">
        <f t="shared" si="95"/>
        <v>#N/A</v>
      </c>
    </row>
    <row r="3071" spans="1:11" x14ac:dyDescent="0.3">
      <c r="A3071" s="1">
        <v>55041</v>
      </c>
      <c r="B3071" t="s">
        <v>5079</v>
      </c>
      <c r="C3071" t="s">
        <v>3814</v>
      </c>
      <c r="D3071" s="3">
        <v>9304</v>
      </c>
      <c r="E3071" s="26">
        <v>1014.07</v>
      </c>
      <c r="F3071" s="26">
        <f t="shared" si="94"/>
        <v>9.1749090299486227</v>
      </c>
      <c r="G3071" s="21">
        <f>IF(F3071&lt;=86,Spectrum.Pricing.Table!$C$8, IF(F3071&lt;=499,Spectrum.Pricing.Table!$C$9,IF(F3071&lt;=999,Spectrum.Pricing.Table!$C$10,IF(F3071&gt;1000,Spectrum.Pricing.Table!$C$11))))</f>
        <v>0</v>
      </c>
      <c r="H3071" s="22" t="e">
        <f>VLOOKUP(G3071,Spectrum.Pricing.Table!$C$7:$H$11,3,0)</f>
        <v>#N/A</v>
      </c>
      <c r="I3071" s="28" t="e">
        <f>VLOOKUP(G3071,Spectrum.Pricing.Table!$C$7:$H$11,4,0)</f>
        <v>#N/A</v>
      </c>
      <c r="J3071" s="26">
        <v>70</v>
      </c>
      <c r="K3071" s="24" t="e">
        <f t="shared" si="95"/>
        <v>#N/A</v>
      </c>
    </row>
    <row r="3072" spans="1:11" x14ac:dyDescent="0.3">
      <c r="A3072" s="1">
        <v>55043</v>
      </c>
      <c r="B3072" t="s">
        <v>5080</v>
      </c>
      <c r="C3072" t="s">
        <v>292</v>
      </c>
      <c r="D3072" s="3">
        <v>51208</v>
      </c>
      <c r="E3072" s="26">
        <v>1146.8499999999999</v>
      </c>
      <c r="F3072" s="26">
        <f t="shared" si="94"/>
        <v>44.651000566769852</v>
      </c>
      <c r="G3072" s="21">
        <f>IF(F3072&lt;=86,Spectrum.Pricing.Table!$C$8, IF(F3072&lt;=499,Spectrum.Pricing.Table!$C$9,IF(F3072&lt;=999,Spectrum.Pricing.Table!$C$10,IF(F3072&gt;1000,Spectrum.Pricing.Table!$C$11))))</f>
        <v>0</v>
      </c>
      <c r="H3072" s="22" t="e">
        <f>VLOOKUP(G3072,Spectrum.Pricing.Table!$C$7:$H$11,3,0)</f>
        <v>#N/A</v>
      </c>
      <c r="I3072" s="28" t="e">
        <f>VLOOKUP(G3072,Spectrum.Pricing.Table!$C$7:$H$11,4,0)</f>
        <v>#N/A</v>
      </c>
      <c r="J3072" s="26">
        <v>70</v>
      </c>
      <c r="K3072" s="24" t="e">
        <f t="shared" si="95"/>
        <v>#N/A</v>
      </c>
    </row>
    <row r="3073" spans="1:11" x14ac:dyDescent="0.3">
      <c r="A3073" s="1">
        <v>55045</v>
      </c>
      <c r="B3073" t="s">
        <v>5081</v>
      </c>
      <c r="C3073" t="s">
        <v>1820</v>
      </c>
      <c r="D3073" s="3">
        <v>36842</v>
      </c>
      <c r="E3073" s="26">
        <v>583.96</v>
      </c>
      <c r="F3073" s="26">
        <f t="shared" si="94"/>
        <v>63.089937666963486</v>
      </c>
      <c r="G3073" s="21">
        <f>IF(F3073&lt;=86,Spectrum.Pricing.Table!$C$8, IF(F3073&lt;=499,Spectrum.Pricing.Table!$C$9,IF(F3073&lt;=999,Spectrum.Pricing.Table!$C$10,IF(F3073&gt;1000,Spectrum.Pricing.Table!$C$11))))</f>
        <v>0</v>
      </c>
      <c r="H3073" s="22" t="e">
        <f>VLOOKUP(G3073,Spectrum.Pricing.Table!$C$7:$H$11,3,0)</f>
        <v>#N/A</v>
      </c>
      <c r="I3073" s="28" t="e">
        <f>VLOOKUP(G3073,Spectrum.Pricing.Table!$C$7:$H$11,4,0)</f>
        <v>#N/A</v>
      </c>
      <c r="J3073" s="26">
        <v>70</v>
      </c>
      <c r="K3073" s="24" t="e">
        <f t="shared" si="95"/>
        <v>#N/A</v>
      </c>
    </row>
    <row r="3074" spans="1:11" x14ac:dyDescent="0.3">
      <c r="A3074" s="1">
        <v>55047</v>
      </c>
      <c r="B3074" t="s">
        <v>5082</v>
      </c>
      <c r="C3074" t="s">
        <v>5083</v>
      </c>
      <c r="D3074" s="3">
        <v>19051</v>
      </c>
      <c r="E3074" s="26">
        <v>349.44</v>
      </c>
      <c r="F3074" s="26">
        <f t="shared" ref="F3074:F3137" si="96">D3074/E3074</f>
        <v>54.518658424908423</v>
      </c>
      <c r="G3074" s="21">
        <f>IF(F3074&lt;=86,Spectrum.Pricing.Table!$C$8, IF(F3074&lt;=499,Spectrum.Pricing.Table!$C$9,IF(F3074&lt;=999,Spectrum.Pricing.Table!$C$10,IF(F3074&gt;1000,Spectrum.Pricing.Table!$C$11))))</f>
        <v>0</v>
      </c>
      <c r="H3074" s="22" t="e">
        <f>VLOOKUP(G3074,Spectrum.Pricing.Table!$C$7:$H$11,3,0)</f>
        <v>#N/A</v>
      </c>
      <c r="I3074" s="28" t="e">
        <f>VLOOKUP(G3074,Spectrum.Pricing.Table!$C$7:$H$11,4,0)</f>
        <v>#N/A</v>
      </c>
      <c r="J3074" s="26">
        <v>70</v>
      </c>
      <c r="K3074" s="24" t="e">
        <f t="shared" ref="K3074:K3137" si="97">D3074*I3074*J3074</f>
        <v>#N/A</v>
      </c>
    </row>
    <row r="3075" spans="1:11" x14ac:dyDescent="0.3">
      <c r="A3075" s="1">
        <v>55049</v>
      </c>
      <c r="B3075" t="s">
        <v>5084</v>
      </c>
      <c r="C3075" t="s">
        <v>1499</v>
      </c>
      <c r="D3075" s="3">
        <v>23687</v>
      </c>
      <c r="E3075" s="26">
        <v>762.58</v>
      </c>
      <c r="F3075" s="26">
        <f t="shared" si="96"/>
        <v>31.061659104618531</v>
      </c>
      <c r="G3075" s="21">
        <f>IF(F3075&lt;=86,Spectrum.Pricing.Table!$C$8, IF(F3075&lt;=499,Spectrum.Pricing.Table!$C$9,IF(F3075&lt;=999,Spectrum.Pricing.Table!$C$10,IF(F3075&gt;1000,Spectrum.Pricing.Table!$C$11))))</f>
        <v>0</v>
      </c>
      <c r="H3075" s="22" t="e">
        <f>VLOOKUP(G3075,Spectrum.Pricing.Table!$C$7:$H$11,3,0)</f>
        <v>#N/A</v>
      </c>
      <c r="I3075" s="28" t="e">
        <f>VLOOKUP(G3075,Spectrum.Pricing.Table!$C$7:$H$11,4,0)</f>
        <v>#N/A</v>
      </c>
      <c r="J3075" s="26">
        <v>70</v>
      </c>
      <c r="K3075" s="24" t="e">
        <f t="shared" si="97"/>
        <v>#N/A</v>
      </c>
    </row>
    <row r="3076" spans="1:11" x14ac:dyDescent="0.3">
      <c r="A3076" s="1">
        <v>55051</v>
      </c>
      <c r="B3076" t="s">
        <v>5085</v>
      </c>
      <c r="C3076" t="s">
        <v>2225</v>
      </c>
      <c r="D3076" s="3">
        <v>5916</v>
      </c>
      <c r="E3076" s="26">
        <v>758.17</v>
      </c>
      <c r="F3076" s="26">
        <f t="shared" si="96"/>
        <v>7.8029993273276448</v>
      </c>
      <c r="G3076" s="21">
        <f>IF(F3076&lt;=86,Spectrum.Pricing.Table!$C$8, IF(F3076&lt;=499,Spectrum.Pricing.Table!$C$9,IF(F3076&lt;=999,Spectrum.Pricing.Table!$C$10,IF(F3076&gt;1000,Spectrum.Pricing.Table!$C$11))))</f>
        <v>0</v>
      </c>
      <c r="H3076" s="22" t="e">
        <f>VLOOKUP(G3076,Spectrum.Pricing.Table!$C$7:$H$11,3,0)</f>
        <v>#N/A</v>
      </c>
      <c r="I3076" s="28" t="e">
        <f>VLOOKUP(G3076,Spectrum.Pricing.Table!$C$7:$H$11,4,0)</f>
        <v>#N/A</v>
      </c>
      <c r="J3076" s="26">
        <v>70</v>
      </c>
      <c r="K3076" s="24" t="e">
        <f t="shared" si="97"/>
        <v>#N/A</v>
      </c>
    </row>
    <row r="3077" spans="1:11" x14ac:dyDescent="0.3">
      <c r="A3077" s="1">
        <v>55053</v>
      </c>
      <c r="B3077" t="s">
        <v>5086</v>
      </c>
      <c r="C3077" t="s">
        <v>81</v>
      </c>
      <c r="D3077" s="3">
        <v>20449</v>
      </c>
      <c r="E3077" s="26">
        <v>987.72</v>
      </c>
      <c r="F3077" s="26">
        <f t="shared" si="96"/>
        <v>20.703235734823632</v>
      </c>
      <c r="G3077" s="21">
        <f>IF(F3077&lt;=86,Spectrum.Pricing.Table!$C$8, IF(F3077&lt;=499,Spectrum.Pricing.Table!$C$9,IF(F3077&lt;=999,Spectrum.Pricing.Table!$C$10,IF(F3077&gt;1000,Spectrum.Pricing.Table!$C$11))))</f>
        <v>0</v>
      </c>
      <c r="H3077" s="22" t="e">
        <f>VLOOKUP(G3077,Spectrum.Pricing.Table!$C$7:$H$11,3,0)</f>
        <v>#N/A</v>
      </c>
      <c r="I3077" s="28" t="e">
        <f>VLOOKUP(G3077,Spectrum.Pricing.Table!$C$7:$H$11,4,0)</f>
        <v>#N/A</v>
      </c>
      <c r="J3077" s="26">
        <v>70</v>
      </c>
      <c r="K3077" s="24" t="e">
        <f t="shared" si="97"/>
        <v>#N/A</v>
      </c>
    </row>
    <row r="3078" spans="1:11" x14ac:dyDescent="0.3">
      <c r="A3078" s="1">
        <v>55055</v>
      </c>
      <c r="B3078" t="s">
        <v>5087</v>
      </c>
      <c r="C3078" t="s">
        <v>83</v>
      </c>
      <c r="D3078" s="3">
        <v>83686</v>
      </c>
      <c r="E3078" s="26">
        <v>556.47</v>
      </c>
      <c r="F3078" s="26">
        <f t="shared" si="96"/>
        <v>150.38726256581666</v>
      </c>
      <c r="G3078" s="21">
        <f>IF(F3078&lt;=86,Spectrum.Pricing.Table!$C$8, IF(F3078&lt;=499,Spectrum.Pricing.Table!$C$9,IF(F3078&lt;=999,Spectrum.Pricing.Table!$C$10,IF(F3078&gt;1000,Spectrum.Pricing.Table!$C$11))))</f>
        <v>0</v>
      </c>
      <c r="H3078" s="22" t="e">
        <f>VLOOKUP(G3078,Spectrum.Pricing.Table!$C$7:$H$11,3,0)</f>
        <v>#N/A</v>
      </c>
      <c r="I3078" s="28" t="e">
        <f>VLOOKUP(G3078,Spectrum.Pricing.Table!$C$7:$H$11,4,0)</f>
        <v>#N/A</v>
      </c>
      <c r="J3078" s="26">
        <v>70</v>
      </c>
      <c r="K3078" s="24" t="e">
        <f t="shared" si="97"/>
        <v>#N/A</v>
      </c>
    </row>
    <row r="3079" spans="1:11" x14ac:dyDescent="0.3">
      <c r="A3079" s="1">
        <v>55057</v>
      </c>
      <c r="B3079" t="s">
        <v>5088</v>
      </c>
      <c r="C3079" t="s">
        <v>5089</v>
      </c>
      <c r="D3079" s="3">
        <v>26664</v>
      </c>
      <c r="E3079" s="26">
        <v>766.93</v>
      </c>
      <c r="F3079" s="26">
        <f t="shared" si="96"/>
        <v>34.767188661285907</v>
      </c>
      <c r="G3079" s="21">
        <f>IF(F3079&lt;=86,Spectrum.Pricing.Table!$C$8, IF(F3079&lt;=499,Spectrum.Pricing.Table!$C$9,IF(F3079&lt;=999,Spectrum.Pricing.Table!$C$10,IF(F3079&gt;1000,Spectrum.Pricing.Table!$C$11))))</f>
        <v>0</v>
      </c>
      <c r="H3079" s="22" t="e">
        <f>VLOOKUP(G3079,Spectrum.Pricing.Table!$C$7:$H$11,3,0)</f>
        <v>#N/A</v>
      </c>
      <c r="I3079" s="28" t="e">
        <f>VLOOKUP(G3079,Spectrum.Pricing.Table!$C$7:$H$11,4,0)</f>
        <v>#N/A</v>
      </c>
      <c r="J3079" s="26">
        <v>70</v>
      </c>
      <c r="K3079" s="24" t="e">
        <f t="shared" si="97"/>
        <v>#N/A</v>
      </c>
    </row>
    <row r="3080" spans="1:11" x14ac:dyDescent="0.3">
      <c r="A3080" s="1">
        <v>55059</v>
      </c>
      <c r="B3080" t="s">
        <v>5090</v>
      </c>
      <c r="C3080" t="s">
        <v>5091</v>
      </c>
      <c r="D3080" s="3">
        <v>166426</v>
      </c>
      <c r="E3080" s="26">
        <v>271.99</v>
      </c>
      <c r="F3080" s="26">
        <f t="shared" si="96"/>
        <v>611.88278980844882</v>
      </c>
      <c r="G3080" s="21">
        <f>IF(F3080&lt;=86,Spectrum.Pricing.Table!$C$8, IF(F3080&lt;=499,Spectrum.Pricing.Table!$C$9,IF(F3080&lt;=999,Spectrum.Pricing.Table!$C$10,IF(F3080&gt;1000,Spectrum.Pricing.Table!$C$11))))</f>
        <v>0</v>
      </c>
      <c r="H3080" s="22" t="e">
        <f>VLOOKUP(G3080,Spectrum.Pricing.Table!$C$7:$H$11,3,0)</f>
        <v>#N/A</v>
      </c>
      <c r="I3080" s="28" t="e">
        <f>VLOOKUP(G3080,Spectrum.Pricing.Table!$C$7:$H$11,4,0)</f>
        <v>#N/A</v>
      </c>
      <c r="J3080" s="26">
        <v>70</v>
      </c>
      <c r="K3080" s="24" t="e">
        <f t="shared" si="97"/>
        <v>#N/A</v>
      </c>
    </row>
    <row r="3081" spans="1:11" x14ac:dyDescent="0.3">
      <c r="A3081" s="1">
        <v>55061</v>
      </c>
      <c r="B3081" t="s">
        <v>5092</v>
      </c>
      <c r="C3081" t="s">
        <v>5093</v>
      </c>
      <c r="D3081" s="3">
        <v>20574</v>
      </c>
      <c r="E3081" s="26">
        <v>342.52</v>
      </c>
      <c r="F3081" s="26">
        <f t="shared" si="96"/>
        <v>60.066565456031768</v>
      </c>
      <c r="G3081" s="21">
        <f>IF(F3081&lt;=86,Spectrum.Pricing.Table!$C$8, IF(F3081&lt;=499,Spectrum.Pricing.Table!$C$9,IF(F3081&lt;=999,Spectrum.Pricing.Table!$C$10,IF(F3081&gt;1000,Spectrum.Pricing.Table!$C$11))))</f>
        <v>0</v>
      </c>
      <c r="H3081" s="22" t="e">
        <f>VLOOKUP(G3081,Spectrum.Pricing.Table!$C$7:$H$11,3,0)</f>
        <v>#N/A</v>
      </c>
      <c r="I3081" s="28" t="e">
        <f>VLOOKUP(G3081,Spectrum.Pricing.Table!$C$7:$H$11,4,0)</f>
        <v>#N/A</v>
      </c>
      <c r="J3081" s="26">
        <v>70</v>
      </c>
      <c r="K3081" s="24" t="e">
        <f t="shared" si="97"/>
        <v>#N/A</v>
      </c>
    </row>
    <row r="3082" spans="1:11" x14ac:dyDescent="0.3">
      <c r="A3082" s="1">
        <v>55063</v>
      </c>
      <c r="B3082" t="s">
        <v>5094</v>
      </c>
      <c r="C3082" t="s">
        <v>5095</v>
      </c>
      <c r="D3082" s="3">
        <v>114638</v>
      </c>
      <c r="E3082" s="26">
        <v>451.69</v>
      </c>
      <c r="F3082" s="26">
        <f t="shared" si="96"/>
        <v>253.79795877703734</v>
      </c>
      <c r="G3082" s="21">
        <f>IF(F3082&lt;=86,Spectrum.Pricing.Table!$C$8, IF(F3082&lt;=499,Spectrum.Pricing.Table!$C$9,IF(F3082&lt;=999,Spectrum.Pricing.Table!$C$10,IF(F3082&gt;1000,Spectrum.Pricing.Table!$C$11))))</f>
        <v>0</v>
      </c>
      <c r="H3082" s="22" t="e">
        <f>VLOOKUP(G3082,Spectrum.Pricing.Table!$C$7:$H$11,3,0)</f>
        <v>#N/A</v>
      </c>
      <c r="I3082" s="28" t="e">
        <f>VLOOKUP(G3082,Spectrum.Pricing.Table!$C$7:$H$11,4,0)</f>
        <v>#N/A</v>
      </c>
      <c r="J3082" s="26">
        <v>70</v>
      </c>
      <c r="K3082" s="24" t="e">
        <f t="shared" si="97"/>
        <v>#N/A</v>
      </c>
    </row>
    <row r="3083" spans="1:11" x14ac:dyDescent="0.3">
      <c r="A3083" s="1">
        <v>55065</v>
      </c>
      <c r="B3083" t="s">
        <v>5096</v>
      </c>
      <c r="C3083" t="s">
        <v>309</v>
      </c>
      <c r="D3083" s="3">
        <v>16836</v>
      </c>
      <c r="E3083" s="26">
        <v>633.59</v>
      </c>
      <c r="F3083" s="26">
        <f t="shared" si="96"/>
        <v>26.57238908442368</v>
      </c>
      <c r="G3083" s="21">
        <f>IF(F3083&lt;=86,Spectrum.Pricing.Table!$C$8, IF(F3083&lt;=499,Spectrum.Pricing.Table!$C$9,IF(F3083&lt;=999,Spectrum.Pricing.Table!$C$10,IF(F3083&gt;1000,Spectrum.Pricing.Table!$C$11))))</f>
        <v>0</v>
      </c>
      <c r="H3083" s="22" t="e">
        <f>VLOOKUP(G3083,Spectrum.Pricing.Table!$C$7:$H$11,3,0)</f>
        <v>#N/A</v>
      </c>
      <c r="I3083" s="28" t="e">
        <f>VLOOKUP(G3083,Spectrum.Pricing.Table!$C$7:$H$11,4,0)</f>
        <v>#N/A</v>
      </c>
      <c r="J3083" s="26">
        <v>70</v>
      </c>
      <c r="K3083" s="24" t="e">
        <f t="shared" si="97"/>
        <v>#N/A</v>
      </c>
    </row>
    <row r="3084" spans="1:11" x14ac:dyDescent="0.3">
      <c r="A3084" s="1">
        <v>55067</v>
      </c>
      <c r="B3084" t="s">
        <v>5097</v>
      </c>
      <c r="C3084" t="s">
        <v>5098</v>
      </c>
      <c r="D3084" s="3">
        <v>19977</v>
      </c>
      <c r="E3084" s="26">
        <v>870.64</v>
      </c>
      <c r="F3084" s="26">
        <f t="shared" si="96"/>
        <v>22.945189745474593</v>
      </c>
      <c r="G3084" s="21">
        <f>IF(F3084&lt;=86,Spectrum.Pricing.Table!$C$8, IF(F3084&lt;=499,Spectrum.Pricing.Table!$C$9,IF(F3084&lt;=999,Spectrum.Pricing.Table!$C$10,IF(F3084&gt;1000,Spectrum.Pricing.Table!$C$11))))</f>
        <v>0</v>
      </c>
      <c r="H3084" s="22" t="e">
        <f>VLOOKUP(G3084,Spectrum.Pricing.Table!$C$7:$H$11,3,0)</f>
        <v>#N/A</v>
      </c>
      <c r="I3084" s="28" t="e">
        <f>VLOOKUP(G3084,Spectrum.Pricing.Table!$C$7:$H$11,4,0)</f>
        <v>#N/A</v>
      </c>
      <c r="J3084" s="26">
        <v>70</v>
      </c>
      <c r="K3084" s="24" t="e">
        <f t="shared" si="97"/>
        <v>#N/A</v>
      </c>
    </row>
    <row r="3085" spans="1:11" x14ac:dyDescent="0.3">
      <c r="A3085" s="1">
        <v>55069</v>
      </c>
      <c r="B3085" t="s">
        <v>5099</v>
      </c>
      <c r="C3085" t="s">
        <v>313</v>
      </c>
      <c r="D3085" s="3">
        <v>28743</v>
      </c>
      <c r="E3085" s="26">
        <v>878.97</v>
      </c>
      <c r="F3085" s="26">
        <f t="shared" si="96"/>
        <v>32.700774770469984</v>
      </c>
      <c r="G3085" s="21">
        <f>IF(F3085&lt;=86,Spectrum.Pricing.Table!$C$8, IF(F3085&lt;=499,Spectrum.Pricing.Table!$C$9,IF(F3085&lt;=999,Spectrum.Pricing.Table!$C$10,IF(F3085&gt;1000,Spectrum.Pricing.Table!$C$11))))</f>
        <v>0</v>
      </c>
      <c r="H3085" s="22" t="e">
        <f>VLOOKUP(G3085,Spectrum.Pricing.Table!$C$7:$H$11,3,0)</f>
        <v>#N/A</v>
      </c>
      <c r="I3085" s="28" t="e">
        <f>VLOOKUP(G3085,Spectrum.Pricing.Table!$C$7:$H$11,4,0)</f>
        <v>#N/A</v>
      </c>
      <c r="J3085" s="26">
        <v>70</v>
      </c>
      <c r="K3085" s="24" t="e">
        <f t="shared" si="97"/>
        <v>#N/A</v>
      </c>
    </row>
    <row r="3086" spans="1:11" x14ac:dyDescent="0.3">
      <c r="A3086" s="1">
        <v>55071</v>
      </c>
      <c r="B3086" t="s">
        <v>5100</v>
      </c>
      <c r="C3086" t="s">
        <v>5101</v>
      </c>
      <c r="D3086" s="3">
        <v>81442</v>
      </c>
      <c r="E3086" s="26">
        <v>589.08000000000004</v>
      </c>
      <c r="F3086" s="26">
        <f t="shared" si="96"/>
        <v>138.25286888028791</v>
      </c>
      <c r="G3086" s="21">
        <f>IF(F3086&lt;=86,Spectrum.Pricing.Table!$C$8, IF(F3086&lt;=499,Spectrum.Pricing.Table!$C$9,IF(F3086&lt;=999,Spectrum.Pricing.Table!$C$10,IF(F3086&gt;1000,Spectrum.Pricing.Table!$C$11))))</f>
        <v>0</v>
      </c>
      <c r="H3086" s="22" t="e">
        <f>VLOOKUP(G3086,Spectrum.Pricing.Table!$C$7:$H$11,3,0)</f>
        <v>#N/A</v>
      </c>
      <c r="I3086" s="28" t="e">
        <f>VLOOKUP(G3086,Spectrum.Pricing.Table!$C$7:$H$11,4,0)</f>
        <v>#N/A</v>
      </c>
      <c r="J3086" s="26">
        <v>70</v>
      </c>
      <c r="K3086" s="24" t="e">
        <f t="shared" si="97"/>
        <v>#N/A</v>
      </c>
    </row>
    <row r="3087" spans="1:11" x14ac:dyDescent="0.3">
      <c r="A3087" s="1">
        <v>55073</v>
      </c>
      <c r="B3087" t="s">
        <v>5102</v>
      </c>
      <c r="C3087" t="s">
        <v>5103</v>
      </c>
      <c r="D3087" s="3">
        <v>134063</v>
      </c>
      <c r="E3087" s="26">
        <v>1544.98</v>
      </c>
      <c r="F3087" s="26">
        <f t="shared" si="96"/>
        <v>86.773291563644833</v>
      </c>
      <c r="G3087" s="21">
        <f>IF(F3087&lt;=86,Spectrum.Pricing.Table!$C$8, IF(F3087&lt;=499,Spectrum.Pricing.Table!$C$9,IF(F3087&lt;=999,Spectrum.Pricing.Table!$C$10,IF(F3087&gt;1000,Spectrum.Pricing.Table!$C$11))))</f>
        <v>0</v>
      </c>
      <c r="H3087" s="22" t="e">
        <f>VLOOKUP(G3087,Spectrum.Pricing.Table!$C$7:$H$11,3,0)</f>
        <v>#N/A</v>
      </c>
      <c r="I3087" s="28" t="e">
        <f>VLOOKUP(G3087,Spectrum.Pricing.Table!$C$7:$H$11,4,0)</f>
        <v>#N/A</v>
      </c>
      <c r="J3087" s="26">
        <v>70</v>
      </c>
      <c r="K3087" s="24" t="e">
        <f t="shared" si="97"/>
        <v>#N/A</v>
      </c>
    </row>
    <row r="3088" spans="1:11" x14ac:dyDescent="0.3">
      <c r="A3088" s="1">
        <v>55075</v>
      </c>
      <c r="B3088" t="s">
        <v>5104</v>
      </c>
      <c r="C3088" t="s">
        <v>5105</v>
      </c>
      <c r="D3088" s="3">
        <v>41749</v>
      </c>
      <c r="E3088" s="26">
        <v>1399.35</v>
      </c>
      <c r="F3088" s="26">
        <f t="shared" si="96"/>
        <v>29.834566048522529</v>
      </c>
      <c r="G3088" s="21">
        <f>IF(F3088&lt;=86,Spectrum.Pricing.Table!$C$8, IF(F3088&lt;=499,Spectrum.Pricing.Table!$C$9,IF(F3088&lt;=999,Spectrum.Pricing.Table!$C$10,IF(F3088&gt;1000,Spectrum.Pricing.Table!$C$11))))</f>
        <v>0</v>
      </c>
      <c r="H3088" s="22" t="e">
        <f>VLOOKUP(G3088,Spectrum.Pricing.Table!$C$7:$H$11,3,0)</f>
        <v>#N/A</v>
      </c>
      <c r="I3088" s="28" t="e">
        <f>VLOOKUP(G3088,Spectrum.Pricing.Table!$C$7:$H$11,4,0)</f>
        <v>#N/A</v>
      </c>
      <c r="J3088" s="26">
        <v>70</v>
      </c>
      <c r="K3088" s="24" t="e">
        <f t="shared" si="97"/>
        <v>#N/A</v>
      </c>
    </row>
    <row r="3089" spans="1:11" x14ac:dyDescent="0.3">
      <c r="A3089" s="1">
        <v>55077</v>
      </c>
      <c r="B3089" t="s">
        <v>5106</v>
      </c>
      <c r="C3089" t="s">
        <v>2253</v>
      </c>
      <c r="D3089" s="3">
        <v>15404</v>
      </c>
      <c r="E3089" s="26">
        <v>455.6</v>
      </c>
      <c r="F3089" s="26">
        <f t="shared" si="96"/>
        <v>33.810359964881471</v>
      </c>
      <c r="G3089" s="21">
        <f>IF(F3089&lt;=86,Spectrum.Pricing.Table!$C$8, IF(F3089&lt;=499,Spectrum.Pricing.Table!$C$9,IF(F3089&lt;=999,Spectrum.Pricing.Table!$C$10,IF(F3089&gt;1000,Spectrum.Pricing.Table!$C$11))))</f>
        <v>0</v>
      </c>
      <c r="H3089" s="22" t="e">
        <f>VLOOKUP(G3089,Spectrum.Pricing.Table!$C$7:$H$11,3,0)</f>
        <v>#N/A</v>
      </c>
      <c r="I3089" s="28" t="e">
        <f>VLOOKUP(G3089,Spectrum.Pricing.Table!$C$7:$H$11,4,0)</f>
        <v>#N/A</v>
      </c>
      <c r="J3089" s="26">
        <v>70</v>
      </c>
      <c r="K3089" s="24" t="e">
        <f t="shared" si="97"/>
        <v>#N/A</v>
      </c>
    </row>
    <row r="3090" spans="1:11" x14ac:dyDescent="0.3">
      <c r="A3090" s="1">
        <v>55078</v>
      </c>
      <c r="B3090" t="s">
        <v>5107</v>
      </c>
      <c r="C3090" t="s">
        <v>2258</v>
      </c>
      <c r="D3090" s="3">
        <v>4232</v>
      </c>
      <c r="E3090" s="26">
        <v>357.61</v>
      </c>
      <c r="F3090" s="26">
        <f t="shared" si="96"/>
        <v>11.834120969771538</v>
      </c>
      <c r="G3090" s="21">
        <f>IF(F3090&lt;=86,Spectrum.Pricing.Table!$C$8, IF(F3090&lt;=499,Spectrum.Pricing.Table!$C$9,IF(F3090&lt;=999,Spectrum.Pricing.Table!$C$10,IF(F3090&gt;1000,Spectrum.Pricing.Table!$C$11))))</f>
        <v>0</v>
      </c>
      <c r="H3090" s="22" t="e">
        <f>VLOOKUP(G3090,Spectrum.Pricing.Table!$C$7:$H$11,3,0)</f>
        <v>#N/A</v>
      </c>
      <c r="I3090" s="28" t="e">
        <f>VLOOKUP(G3090,Spectrum.Pricing.Table!$C$7:$H$11,4,0)</f>
        <v>#N/A</v>
      </c>
      <c r="J3090" s="26">
        <v>70</v>
      </c>
      <c r="K3090" s="24" t="e">
        <f t="shared" si="97"/>
        <v>#N/A</v>
      </c>
    </row>
    <row r="3091" spans="1:11" x14ac:dyDescent="0.3">
      <c r="A3091" s="1">
        <v>55079</v>
      </c>
      <c r="B3091" t="s">
        <v>5108</v>
      </c>
      <c r="C3091" t="s">
        <v>5109</v>
      </c>
      <c r="D3091" s="3">
        <v>947735</v>
      </c>
      <c r="E3091" s="26">
        <v>241.4</v>
      </c>
      <c r="F3091" s="26">
        <f t="shared" si="96"/>
        <v>3925.9942004971003</v>
      </c>
      <c r="G3091" s="21">
        <f>IF(F3091&lt;=86,Spectrum.Pricing.Table!$C$8, IF(F3091&lt;=499,Spectrum.Pricing.Table!$C$9,IF(F3091&lt;=999,Spectrum.Pricing.Table!$C$10,IF(F3091&gt;1000,Spectrum.Pricing.Table!$C$11))))</f>
        <v>0</v>
      </c>
      <c r="H3091" s="22" t="e">
        <f>VLOOKUP(G3091,Spectrum.Pricing.Table!$C$7:$H$11,3,0)</f>
        <v>#N/A</v>
      </c>
      <c r="I3091" s="28" t="e">
        <f>VLOOKUP(G3091,Spectrum.Pricing.Table!$C$7:$H$11,4,0)</f>
        <v>#N/A</v>
      </c>
      <c r="J3091" s="26">
        <v>70</v>
      </c>
      <c r="K3091" s="24" t="e">
        <f t="shared" si="97"/>
        <v>#N/A</v>
      </c>
    </row>
    <row r="3092" spans="1:11" x14ac:dyDescent="0.3">
      <c r="A3092" s="1">
        <v>55081</v>
      </c>
      <c r="B3092" t="s">
        <v>5110</v>
      </c>
      <c r="C3092" t="s">
        <v>112</v>
      </c>
      <c r="D3092" s="3">
        <v>44673</v>
      </c>
      <c r="E3092" s="26">
        <v>900.78</v>
      </c>
      <c r="F3092" s="26">
        <f t="shared" si="96"/>
        <v>49.593685472590423</v>
      </c>
      <c r="G3092" s="21">
        <f>IF(F3092&lt;=86,Spectrum.Pricing.Table!$C$8, IF(F3092&lt;=499,Spectrum.Pricing.Table!$C$9,IF(F3092&lt;=999,Spectrum.Pricing.Table!$C$10,IF(F3092&gt;1000,Spectrum.Pricing.Table!$C$11))))</f>
        <v>0</v>
      </c>
      <c r="H3092" s="22" t="e">
        <f>VLOOKUP(G3092,Spectrum.Pricing.Table!$C$7:$H$11,3,0)</f>
        <v>#N/A</v>
      </c>
      <c r="I3092" s="28" t="e">
        <f>VLOOKUP(G3092,Spectrum.Pricing.Table!$C$7:$H$11,4,0)</f>
        <v>#N/A</v>
      </c>
      <c r="J3092" s="26">
        <v>70</v>
      </c>
      <c r="K3092" s="24" t="e">
        <f t="shared" si="97"/>
        <v>#N/A</v>
      </c>
    </row>
    <row r="3093" spans="1:11" x14ac:dyDescent="0.3">
      <c r="A3093" s="1">
        <v>55083</v>
      </c>
      <c r="B3093" t="s">
        <v>5111</v>
      </c>
      <c r="C3093" t="s">
        <v>5112</v>
      </c>
      <c r="D3093" s="3">
        <v>37660</v>
      </c>
      <c r="E3093" s="26">
        <v>997.99</v>
      </c>
      <c r="F3093" s="26">
        <f t="shared" si="96"/>
        <v>37.735849056603776</v>
      </c>
      <c r="G3093" s="21">
        <f>IF(F3093&lt;=86,Spectrum.Pricing.Table!$C$8, IF(F3093&lt;=499,Spectrum.Pricing.Table!$C$9,IF(F3093&lt;=999,Spectrum.Pricing.Table!$C$10,IF(F3093&gt;1000,Spectrum.Pricing.Table!$C$11))))</f>
        <v>0</v>
      </c>
      <c r="H3093" s="22" t="e">
        <f>VLOOKUP(G3093,Spectrum.Pricing.Table!$C$7:$H$11,3,0)</f>
        <v>#N/A</v>
      </c>
      <c r="I3093" s="28" t="e">
        <f>VLOOKUP(G3093,Spectrum.Pricing.Table!$C$7:$H$11,4,0)</f>
        <v>#N/A</v>
      </c>
      <c r="J3093" s="26">
        <v>70</v>
      </c>
      <c r="K3093" s="24" t="e">
        <f t="shared" si="97"/>
        <v>#N/A</v>
      </c>
    </row>
    <row r="3094" spans="1:11" x14ac:dyDescent="0.3">
      <c r="A3094" s="1">
        <v>55085</v>
      </c>
      <c r="B3094" t="s">
        <v>5113</v>
      </c>
      <c r="C3094" t="s">
        <v>1120</v>
      </c>
      <c r="D3094" s="3">
        <v>35998</v>
      </c>
      <c r="E3094" s="26">
        <v>1112.97</v>
      </c>
      <c r="F3094" s="26">
        <f t="shared" si="96"/>
        <v>32.344088340206831</v>
      </c>
      <c r="G3094" s="21">
        <f>IF(F3094&lt;=86,Spectrum.Pricing.Table!$C$8, IF(F3094&lt;=499,Spectrum.Pricing.Table!$C$9,IF(F3094&lt;=999,Spectrum.Pricing.Table!$C$10,IF(F3094&gt;1000,Spectrum.Pricing.Table!$C$11))))</f>
        <v>0</v>
      </c>
      <c r="H3094" s="22" t="e">
        <f>VLOOKUP(G3094,Spectrum.Pricing.Table!$C$7:$H$11,3,0)</f>
        <v>#N/A</v>
      </c>
      <c r="I3094" s="28" t="e">
        <f>VLOOKUP(G3094,Spectrum.Pricing.Table!$C$7:$H$11,4,0)</f>
        <v>#N/A</v>
      </c>
      <c r="J3094" s="26">
        <v>70</v>
      </c>
      <c r="K3094" s="24" t="e">
        <f t="shared" si="97"/>
        <v>#N/A</v>
      </c>
    </row>
    <row r="3095" spans="1:11" x14ac:dyDescent="0.3">
      <c r="A3095" s="1">
        <v>55087</v>
      </c>
      <c r="B3095" t="s">
        <v>5114</v>
      </c>
      <c r="C3095" t="s">
        <v>5115</v>
      </c>
      <c r="D3095" s="3">
        <v>176695</v>
      </c>
      <c r="E3095" s="26">
        <v>637.52</v>
      </c>
      <c r="F3095" s="26">
        <f t="shared" si="96"/>
        <v>277.15993223742004</v>
      </c>
      <c r="G3095" s="21">
        <f>IF(F3095&lt;=86,Spectrum.Pricing.Table!$C$8, IF(F3095&lt;=499,Spectrum.Pricing.Table!$C$9,IF(F3095&lt;=999,Spectrum.Pricing.Table!$C$10,IF(F3095&gt;1000,Spectrum.Pricing.Table!$C$11))))</f>
        <v>0</v>
      </c>
      <c r="H3095" s="22" t="e">
        <f>VLOOKUP(G3095,Spectrum.Pricing.Table!$C$7:$H$11,3,0)</f>
        <v>#N/A</v>
      </c>
      <c r="I3095" s="28" t="e">
        <f>VLOOKUP(G3095,Spectrum.Pricing.Table!$C$7:$H$11,4,0)</f>
        <v>#N/A</v>
      </c>
      <c r="J3095" s="26">
        <v>70</v>
      </c>
      <c r="K3095" s="24" t="e">
        <f t="shared" si="97"/>
        <v>#N/A</v>
      </c>
    </row>
    <row r="3096" spans="1:11" x14ac:dyDescent="0.3">
      <c r="A3096" s="1">
        <v>55089</v>
      </c>
      <c r="B3096" t="s">
        <v>5116</v>
      </c>
      <c r="C3096" t="s">
        <v>5117</v>
      </c>
      <c r="D3096" s="3">
        <v>86395</v>
      </c>
      <c r="E3096" s="26">
        <v>233.08</v>
      </c>
      <c r="F3096" s="26">
        <f t="shared" si="96"/>
        <v>370.66672387163203</v>
      </c>
      <c r="G3096" s="21">
        <f>IF(F3096&lt;=86,Spectrum.Pricing.Table!$C$8, IF(F3096&lt;=499,Spectrum.Pricing.Table!$C$9,IF(F3096&lt;=999,Spectrum.Pricing.Table!$C$10,IF(F3096&gt;1000,Spectrum.Pricing.Table!$C$11))))</f>
        <v>0</v>
      </c>
      <c r="H3096" s="22" t="e">
        <f>VLOOKUP(G3096,Spectrum.Pricing.Table!$C$7:$H$11,3,0)</f>
        <v>#N/A</v>
      </c>
      <c r="I3096" s="28" t="e">
        <f>VLOOKUP(G3096,Spectrum.Pricing.Table!$C$7:$H$11,4,0)</f>
        <v>#N/A</v>
      </c>
      <c r="J3096" s="26">
        <v>70</v>
      </c>
      <c r="K3096" s="24" t="e">
        <f t="shared" si="97"/>
        <v>#N/A</v>
      </c>
    </row>
    <row r="3097" spans="1:11" x14ac:dyDescent="0.3">
      <c r="A3097" s="1">
        <v>55091</v>
      </c>
      <c r="B3097" t="s">
        <v>5118</v>
      </c>
      <c r="C3097" t="s">
        <v>5119</v>
      </c>
      <c r="D3097" s="3">
        <v>7469</v>
      </c>
      <c r="E3097" s="26">
        <v>231.98</v>
      </c>
      <c r="F3097" s="26">
        <f t="shared" si="96"/>
        <v>32.196741098370552</v>
      </c>
      <c r="G3097" s="21">
        <f>IF(F3097&lt;=86,Spectrum.Pricing.Table!$C$8, IF(F3097&lt;=499,Spectrum.Pricing.Table!$C$9,IF(F3097&lt;=999,Spectrum.Pricing.Table!$C$10,IF(F3097&gt;1000,Spectrum.Pricing.Table!$C$11))))</f>
        <v>0</v>
      </c>
      <c r="H3097" s="22" t="e">
        <f>VLOOKUP(G3097,Spectrum.Pricing.Table!$C$7:$H$11,3,0)</f>
        <v>#N/A</v>
      </c>
      <c r="I3097" s="28" t="e">
        <f>VLOOKUP(G3097,Spectrum.Pricing.Table!$C$7:$H$11,4,0)</f>
        <v>#N/A</v>
      </c>
      <c r="J3097" s="26">
        <v>70</v>
      </c>
      <c r="K3097" s="24" t="e">
        <f t="shared" si="97"/>
        <v>#N/A</v>
      </c>
    </row>
    <row r="3098" spans="1:11" x14ac:dyDescent="0.3">
      <c r="A3098" s="1">
        <v>55093</v>
      </c>
      <c r="B3098" t="s">
        <v>5120</v>
      </c>
      <c r="C3098" t="s">
        <v>963</v>
      </c>
      <c r="D3098" s="3">
        <v>41019</v>
      </c>
      <c r="E3098" s="26">
        <v>573.75</v>
      </c>
      <c r="F3098" s="26">
        <f t="shared" si="96"/>
        <v>71.492810457516342</v>
      </c>
      <c r="G3098" s="21">
        <f>IF(F3098&lt;=86,Spectrum.Pricing.Table!$C$8, IF(F3098&lt;=499,Spectrum.Pricing.Table!$C$9,IF(F3098&lt;=999,Spectrum.Pricing.Table!$C$10,IF(F3098&gt;1000,Spectrum.Pricing.Table!$C$11))))</f>
        <v>0</v>
      </c>
      <c r="H3098" s="22" t="e">
        <f>VLOOKUP(G3098,Spectrum.Pricing.Table!$C$7:$H$11,3,0)</f>
        <v>#N/A</v>
      </c>
      <c r="I3098" s="28" t="e">
        <f>VLOOKUP(G3098,Spectrum.Pricing.Table!$C$7:$H$11,4,0)</f>
        <v>#N/A</v>
      </c>
      <c r="J3098" s="26">
        <v>70</v>
      </c>
      <c r="K3098" s="24" t="e">
        <f t="shared" si="97"/>
        <v>#N/A</v>
      </c>
    </row>
    <row r="3099" spans="1:11" x14ac:dyDescent="0.3">
      <c r="A3099" s="1">
        <v>55095</v>
      </c>
      <c r="B3099" t="s">
        <v>5121</v>
      </c>
      <c r="C3099" t="s">
        <v>342</v>
      </c>
      <c r="D3099" s="3">
        <v>44205</v>
      </c>
      <c r="E3099" s="26">
        <v>913.96</v>
      </c>
      <c r="F3099" s="26">
        <f t="shared" si="96"/>
        <v>48.366449297562255</v>
      </c>
      <c r="G3099" s="21">
        <f>IF(F3099&lt;=86,Spectrum.Pricing.Table!$C$8, IF(F3099&lt;=499,Spectrum.Pricing.Table!$C$9,IF(F3099&lt;=999,Spectrum.Pricing.Table!$C$10,IF(F3099&gt;1000,Spectrum.Pricing.Table!$C$11))))</f>
        <v>0</v>
      </c>
      <c r="H3099" s="22" t="e">
        <f>VLOOKUP(G3099,Spectrum.Pricing.Table!$C$7:$H$11,3,0)</f>
        <v>#N/A</v>
      </c>
      <c r="I3099" s="28" t="e">
        <f>VLOOKUP(G3099,Spectrum.Pricing.Table!$C$7:$H$11,4,0)</f>
        <v>#N/A</v>
      </c>
      <c r="J3099" s="26">
        <v>70</v>
      </c>
      <c r="K3099" s="24" t="e">
        <f t="shared" si="97"/>
        <v>#N/A</v>
      </c>
    </row>
    <row r="3100" spans="1:11" x14ac:dyDescent="0.3">
      <c r="A3100" s="1">
        <v>55097</v>
      </c>
      <c r="B3100" t="s">
        <v>5122</v>
      </c>
      <c r="C3100" t="s">
        <v>3561</v>
      </c>
      <c r="D3100" s="3">
        <v>70019</v>
      </c>
      <c r="E3100" s="26">
        <v>800.68</v>
      </c>
      <c r="F3100" s="26">
        <f t="shared" si="96"/>
        <v>87.449417994704504</v>
      </c>
      <c r="G3100" s="21">
        <f>IF(F3100&lt;=86,Spectrum.Pricing.Table!$C$8, IF(F3100&lt;=499,Spectrum.Pricing.Table!$C$9,IF(F3100&lt;=999,Spectrum.Pricing.Table!$C$10,IF(F3100&gt;1000,Spectrum.Pricing.Table!$C$11))))</f>
        <v>0</v>
      </c>
      <c r="H3100" s="22" t="e">
        <f>VLOOKUP(G3100,Spectrum.Pricing.Table!$C$7:$H$11,3,0)</f>
        <v>#N/A</v>
      </c>
      <c r="I3100" s="28" t="e">
        <f>VLOOKUP(G3100,Spectrum.Pricing.Table!$C$7:$H$11,4,0)</f>
        <v>#N/A</v>
      </c>
      <c r="J3100" s="26">
        <v>70</v>
      </c>
      <c r="K3100" s="24" t="e">
        <f t="shared" si="97"/>
        <v>#N/A</v>
      </c>
    </row>
    <row r="3101" spans="1:11" x14ac:dyDescent="0.3">
      <c r="A3101" s="1">
        <v>55099</v>
      </c>
      <c r="B3101" t="s">
        <v>5123</v>
      </c>
      <c r="C3101" t="s">
        <v>5124</v>
      </c>
      <c r="D3101" s="3">
        <v>14159</v>
      </c>
      <c r="E3101" s="26">
        <v>1254.3800000000001</v>
      </c>
      <c r="F3101" s="26">
        <f t="shared" si="96"/>
        <v>11.287648081123741</v>
      </c>
      <c r="G3101" s="21">
        <f>IF(F3101&lt;=86,Spectrum.Pricing.Table!$C$8, IF(F3101&lt;=499,Spectrum.Pricing.Table!$C$9,IF(F3101&lt;=999,Spectrum.Pricing.Table!$C$10,IF(F3101&gt;1000,Spectrum.Pricing.Table!$C$11))))</f>
        <v>0</v>
      </c>
      <c r="H3101" s="22" t="e">
        <f>VLOOKUP(G3101,Spectrum.Pricing.Table!$C$7:$H$11,3,0)</f>
        <v>#N/A</v>
      </c>
      <c r="I3101" s="28" t="e">
        <f>VLOOKUP(G3101,Spectrum.Pricing.Table!$C$7:$H$11,4,0)</f>
        <v>#N/A</v>
      </c>
      <c r="J3101" s="26">
        <v>70</v>
      </c>
      <c r="K3101" s="24" t="e">
        <f t="shared" si="97"/>
        <v>#N/A</v>
      </c>
    </row>
    <row r="3102" spans="1:11" x14ac:dyDescent="0.3">
      <c r="A3102" s="1">
        <v>55101</v>
      </c>
      <c r="B3102" t="s">
        <v>5125</v>
      </c>
      <c r="C3102" t="s">
        <v>5126</v>
      </c>
      <c r="D3102" s="3">
        <v>195408</v>
      </c>
      <c r="E3102" s="26">
        <v>332.5</v>
      </c>
      <c r="F3102" s="26">
        <f t="shared" si="96"/>
        <v>587.6932330827068</v>
      </c>
      <c r="G3102" s="21">
        <f>IF(F3102&lt;=86,Spectrum.Pricing.Table!$C$8, IF(F3102&lt;=499,Spectrum.Pricing.Table!$C$9,IF(F3102&lt;=999,Spectrum.Pricing.Table!$C$10,IF(F3102&gt;1000,Spectrum.Pricing.Table!$C$11))))</f>
        <v>0</v>
      </c>
      <c r="H3102" s="22" t="e">
        <f>VLOOKUP(G3102,Spectrum.Pricing.Table!$C$7:$H$11,3,0)</f>
        <v>#N/A</v>
      </c>
      <c r="I3102" s="28" t="e">
        <f>VLOOKUP(G3102,Spectrum.Pricing.Table!$C$7:$H$11,4,0)</f>
        <v>#N/A</v>
      </c>
      <c r="J3102" s="26">
        <v>70</v>
      </c>
      <c r="K3102" s="24" t="e">
        <f t="shared" si="97"/>
        <v>#N/A</v>
      </c>
    </row>
    <row r="3103" spans="1:11" x14ac:dyDescent="0.3">
      <c r="A3103" s="1">
        <v>55103</v>
      </c>
      <c r="B3103" t="s">
        <v>5127</v>
      </c>
      <c r="C3103" t="s">
        <v>1258</v>
      </c>
      <c r="D3103" s="3">
        <v>18021</v>
      </c>
      <c r="E3103" s="26">
        <v>586.15</v>
      </c>
      <c r="F3103" s="26">
        <f t="shared" si="96"/>
        <v>30.744689925786915</v>
      </c>
      <c r="G3103" s="21">
        <f>IF(F3103&lt;=86,Spectrum.Pricing.Table!$C$8, IF(F3103&lt;=499,Spectrum.Pricing.Table!$C$9,IF(F3103&lt;=999,Spectrum.Pricing.Table!$C$10,IF(F3103&gt;1000,Spectrum.Pricing.Table!$C$11))))</f>
        <v>0</v>
      </c>
      <c r="H3103" s="22" t="e">
        <f>VLOOKUP(G3103,Spectrum.Pricing.Table!$C$7:$H$11,3,0)</f>
        <v>#N/A</v>
      </c>
      <c r="I3103" s="28" t="e">
        <f>VLOOKUP(G3103,Spectrum.Pricing.Table!$C$7:$H$11,4,0)</f>
        <v>#N/A</v>
      </c>
      <c r="J3103" s="26">
        <v>70</v>
      </c>
      <c r="K3103" s="24" t="e">
        <f t="shared" si="97"/>
        <v>#N/A</v>
      </c>
    </row>
    <row r="3104" spans="1:11" x14ac:dyDescent="0.3">
      <c r="A3104" s="1">
        <v>55105</v>
      </c>
      <c r="B3104" t="s">
        <v>5128</v>
      </c>
      <c r="C3104" t="s">
        <v>2423</v>
      </c>
      <c r="D3104" s="3">
        <v>160331</v>
      </c>
      <c r="E3104" s="26">
        <v>718.14</v>
      </c>
      <c r="F3104" s="26">
        <f t="shared" si="96"/>
        <v>223.25869607597406</v>
      </c>
      <c r="G3104" s="21">
        <f>IF(F3104&lt;=86,Spectrum.Pricing.Table!$C$8, IF(F3104&lt;=499,Spectrum.Pricing.Table!$C$9,IF(F3104&lt;=999,Spectrum.Pricing.Table!$C$10,IF(F3104&gt;1000,Spectrum.Pricing.Table!$C$11))))</f>
        <v>0</v>
      </c>
      <c r="H3104" s="22" t="e">
        <f>VLOOKUP(G3104,Spectrum.Pricing.Table!$C$7:$H$11,3,0)</f>
        <v>#N/A</v>
      </c>
      <c r="I3104" s="28" t="e">
        <f>VLOOKUP(G3104,Spectrum.Pricing.Table!$C$7:$H$11,4,0)</f>
        <v>#N/A</v>
      </c>
      <c r="J3104" s="26">
        <v>70</v>
      </c>
      <c r="K3104" s="24" t="e">
        <f t="shared" si="97"/>
        <v>#N/A</v>
      </c>
    </row>
    <row r="3105" spans="1:11" x14ac:dyDescent="0.3">
      <c r="A3105" s="1">
        <v>55107</v>
      </c>
      <c r="B3105" t="s">
        <v>5129</v>
      </c>
      <c r="C3105" t="s">
        <v>4521</v>
      </c>
      <c r="D3105" s="3">
        <v>14755</v>
      </c>
      <c r="E3105" s="26">
        <v>913.59</v>
      </c>
      <c r="F3105" s="26">
        <f t="shared" si="96"/>
        <v>16.150570824987138</v>
      </c>
      <c r="G3105" s="21">
        <f>IF(F3105&lt;=86,Spectrum.Pricing.Table!$C$8, IF(F3105&lt;=499,Spectrum.Pricing.Table!$C$9,IF(F3105&lt;=999,Spectrum.Pricing.Table!$C$10,IF(F3105&gt;1000,Spectrum.Pricing.Table!$C$11))))</f>
        <v>0</v>
      </c>
      <c r="H3105" s="22" t="e">
        <f>VLOOKUP(G3105,Spectrum.Pricing.Table!$C$7:$H$11,3,0)</f>
        <v>#N/A</v>
      </c>
      <c r="I3105" s="28" t="e">
        <f>VLOOKUP(G3105,Spectrum.Pricing.Table!$C$7:$H$11,4,0)</f>
        <v>#N/A</v>
      </c>
      <c r="J3105" s="26">
        <v>70</v>
      </c>
      <c r="K3105" s="24" t="e">
        <f t="shared" si="97"/>
        <v>#N/A</v>
      </c>
    </row>
    <row r="3106" spans="1:11" x14ac:dyDescent="0.3">
      <c r="A3106" s="1">
        <v>55111</v>
      </c>
      <c r="B3106" t="s">
        <v>5132</v>
      </c>
      <c r="C3106" t="s">
        <v>5133</v>
      </c>
      <c r="D3106" s="3">
        <v>61976</v>
      </c>
      <c r="E3106" s="26">
        <v>830.9</v>
      </c>
      <c r="F3106" s="26">
        <f t="shared" si="96"/>
        <v>74.588999879648583</v>
      </c>
      <c r="G3106" s="21">
        <f>IF(F3106&lt;=86,Spectrum.Pricing.Table!$C$8, IF(F3106&lt;=499,Spectrum.Pricing.Table!$C$9,IF(F3106&lt;=999,Spectrum.Pricing.Table!$C$10,IF(F3106&gt;1000,Spectrum.Pricing.Table!$C$11))))</f>
        <v>0</v>
      </c>
      <c r="H3106" s="22" t="e">
        <f>VLOOKUP(G3106,Spectrum.Pricing.Table!$C$7:$H$11,3,0)</f>
        <v>#N/A</v>
      </c>
      <c r="I3106" s="28" t="e">
        <f>VLOOKUP(G3106,Spectrum.Pricing.Table!$C$7:$H$11,4,0)</f>
        <v>#N/A</v>
      </c>
      <c r="J3106" s="26">
        <v>70</v>
      </c>
      <c r="K3106" s="24" t="e">
        <f t="shared" si="97"/>
        <v>#N/A</v>
      </c>
    </row>
    <row r="3107" spans="1:11" x14ac:dyDescent="0.3">
      <c r="A3107" s="1">
        <v>55113</v>
      </c>
      <c r="B3107" t="s">
        <v>5134</v>
      </c>
      <c r="C3107" t="s">
        <v>5135</v>
      </c>
      <c r="D3107" s="3">
        <v>16557</v>
      </c>
      <c r="E3107" s="26">
        <v>1257.3</v>
      </c>
      <c r="F3107" s="26">
        <f t="shared" si="96"/>
        <v>13.16869482223813</v>
      </c>
      <c r="G3107" s="21">
        <f>IF(F3107&lt;=86,Spectrum.Pricing.Table!$C$8, IF(F3107&lt;=499,Spectrum.Pricing.Table!$C$9,IF(F3107&lt;=999,Spectrum.Pricing.Table!$C$10,IF(F3107&gt;1000,Spectrum.Pricing.Table!$C$11))))</f>
        <v>0</v>
      </c>
      <c r="H3107" s="22" t="e">
        <f>VLOOKUP(G3107,Spectrum.Pricing.Table!$C$7:$H$11,3,0)</f>
        <v>#N/A</v>
      </c>
      <c r="I3107" s="28" t="e">
        <f>VLOOKUP(G3107,Spectrum.Pricing.Table!$C$7:$H$11,4,0)</f>
        <v>#N/A</v>
      </c>
      <c r="J3107" s="26">
        <v>70</v>
      </c>
      <c r="K3107" s="24" t="e">
        <f t="shared" si="97"/>
        <v>#N/A</v>
      </c>
    </row>
    <row r="3108" spans="1:11" x14ac:dyDescent="0.3">
      <c r="A3108" s="1">
        <v>55115</v>
      </c>
      <c r="B3108" t="s">
        <v>5136</v>
      </c>
      <c r="C3108" t="s">
        <v>5137</v>
      </c>
      <c r="D3108" s="3">
        <v>41949</v>
      </c>
      <c r="E3108" s="26">
        <v>893.06</v>
      </c>
      <c r="F3108" s="26">
        <f t="shared" si="96"/>
        <v>46.97220791436186</v>
      </c>
      <c r="G3108" s="21">
        <f>IF(F3108&lt;=86,Spectrum.Pricing.Table!$C$8, IF(F3108&lt;=499,Spectrum.Pricing.Table!$C$9,IF(F3108&lt;=999,Spectrum.Pricing.Table!$C$10,IF(F3108&gt;1000,Spectrum.Pricing.Table!$C$11))))</f>
        <v>0</v>
      </c>
      <c r="H3108" s="22" t="e">
        <f>VLOOKUP(G3108,Spectrum.Pricing.Table!$C$7:$H$11,3,0)</f>
        <v>#N/A</v>
      </c>
      <c r="I3108" s="28" t="e">
        <f>VLOOKUP(G3108,Spectrum.Pricing.Table!$C$7:$H$11,4,0)</f>
        <v>#N/A</v>
      </c>
      <c r="J3108" s="26">
        <v>70</v>
      </c>
      <c r="K3108" s="24" t="e">
        <f t="shared" si="97"/>
        <v>#N/A</v>
      </c>
    </row>
    <row r="3109" spans="1:11" x14ac:dyDescent="0.3">
      <c r="A3109" s="1">
        <v>55117</v>
      </c>
      <c r="B3109" t="s">
        <v>5138</v>
      </c>
      <c r="C3109" t="s">
        <v>5139</v>
      </c>
      <c r="D3109" s="3">
        <v>115507</v>
      </c>
      <c r="E3109" s="26">
        <v>511.27</v>
      </c>
      <c r="F3109" s="26">
        <f t="shared" si="96"/>
        <v>225.92172433352241</v>
      </c>
      <c r="G3109" s="21">
        <f>IF(F3109&lt;=86,Spectrum.Pricing.Table!$C$8, IF(F3109&lt;=499,Spectrum.Pricing.Table!$C$9,IF(F3109&lt;=999,Spectrum.Pricing.Table!$C$10,IF(F3109&gt;1000,Spectrum.Pricing.Table!$C$11))))</f>
        <v>0</v>
      </c>
      <c r="H3109" s="22" t="e">
        <f>VLOOKUP(G3109,Spectrum.Pricing.Table!$C$7:$H$11,3,0)</f>
        <v>#N/A</v>
      </c>
      <c r="I3109" s="28" t="e">
        <f>VLOOKUP(G3109,Spectrum.Pricing.Table!$C$7:$H$11,4,0)</f>
        <v>#N/A</v>
      </c>
      <c r="J3109" s="26">
        <v>70</v>
      </c>
      <c r="K3109" s="24" t="e">
        <f t="shared" si="97"/>
        <v>#N/A</v>
      </c>
    </row>
    <row r="3110" spans="1:11" x14ac:dyDescent="0.3">
      <c r="A3110" s="1">
        <v>55109</v>
      </c>
      <c r="B3110" t="s">
        <v>5130</v>
      </c>
      <c r="C3110" t="s">
        <v>5131</v>
      </c>
      <c r="D3110" s="3">
        <v>84345</v>
      </c>
      <c r="E3110" s="26">
        <v>722.33</v>
      </c>
      <c r="F3110" s="26">
        <f t="shared" si="96"/>
        <v>116.76795924300527</v>
      </c>
      <c r="G3110" s="21">
        <f>IF(F3110&lt;=86,Spectrum.Pricing.Table!$C$8, IF(F3110&lt;=499,Spectrum.Pricing.Table!$C$9,IF(F3110&lt;=999,Spectrum.Pricing.Table!$C$10,IF(F3110&gt;1000,Spectrum.Pricing.Table!$C$11))))</f>
        <v>0</v>
      </c>
      <c r="H3110" s="22" t="e">
        <f>VLOOKUP(G3110,Spectrum.Pricing.Table!$C$7:$H$11,3,0)</f>
        <v>#N/A</v>
      </c>
      <c r="I3110" s="28" t="e">
        <f>VLOOKUP(G3110,Spectrum.Pricing.Table!$C$7:$H$11,4,0)</f>
        <v>#N/A</v>
      </c>
      <c r="J3110" s="26">
        <v>70</v>
      </c>
      <c r="K3110" s="24" t="e">
        <f t="shared" si="97"/>
        <v>#N/A</v>
      </c>
    </row>
    <row r="3111" spans="1:11" x14ac:dyDescent="0.3">
      <c r="A3111" s="1">
        <v>55119</v>
      </c>
      <c r="B3111" t="s">
        <v>5140</v>
      </c>
      <c r="C3111" t="s">
        <v>760</v>
      </c>
      <c r="D3111" s="3">
        <v>20689</v>
      </c>
      <c r="E3111" s="26">
        <v>974.88</v>
      </c>
      <c r="F3111" s="26">
        <f t="shared" si="96"/>
        <v>21.222099130149353</v>
      </c>
      <c r="G3111" s="21">
        <f>IF(F3111&lt;=86,Spectrum.Pricing.Table!$C$8, IF(F3111&lt;=499,Spectrum.Pricing.Table!$C$9,IF(F3111&lt;=999,Spectrum.Pricing.Table!$C$10,IF(F3111&gt;1000,Spectrum.Pricing.Table!$C$11))))</f>
        <v>0</v>
      </c>
      <c r="H3111" s="22" t="e">
        <f>VLOOKUP(G3111,Spectrum.Pricing.Table!$C$7:$H$11,3,0)</f>
        <v>#N/A</v>
      </c>
      <c r="I3111" s="28" t="e">
        <f>VLOOKUP(G3111,Spectrum.Pricing.Table!$C$7:$H$11,4,0)</f>
        <v>#N/A</v>
      </c>
      <c r="J3111" s="26">
        <v>70</v>
      </c>
      <c r="K3111" s="24" t="e">
        <f t="shared" si="97"/>
        <v>#N/A</v>
      </c>
    </row>
    <row r="3112" spans="1:11" x14ac:dyDescent="0.3">
      <c r="A3112" s="1">
        <v>55121</v>
      </c>
      <c r="B3112" t="s">
        <v>5141</v>
      </c>
      <c r="C3112" t="s">
        <v>5142</v>
      </c>
      <c r="D3112" s="3">
        <v>28816</v>
      </c>
      <c r="E3112" s="26">
        <v>732.96</v>
      </c>
      <c r="F3112" s="26">
        <f t="shared" si="96"/>
        <v>39.314560139707488</v>
      </c>
      <c r="G3112" s="21">
        <f>IF(F3112&lt;=86,Spectrum.Pricing.Table!$C$8, IF(F3112&lt;=499,Spectrum.Pricing.Table!$C$9,IF(F3112&lt;=999,Spectrum.Pricing.Table!$C$10,IF(F3112&gt;1000,Spectrum.Pricing.Table!$C$11))))</f>
        <v>0</v>
      </c>
      <c r="H3112" s="22" t="e">
        <f>VLOOKUP(G3112,Spectrum.Pricing.Table!$C$7:$H$11,3,0)</f>
        <v>#N/A</v>
      </c>
      <c r="I3112" s="28" t="e">
        <f>VLOOKUP(G3112,Spectrum.Pricing.Table!$C$7:$H$11,4,0)</f>
        <v>#N/A</v>
      </c>
      <c r="J3112" s="26">
        <v>70</v>
      </c>
      <c r="K3112" s="24" t="e">
        <f t="shared" si="97"/>
        <v>#N/A</v>
      </c>
    </row>
    <row r="3113" spans="1:11" x14ac:dyDescent="0.3">
      <c r="A3113" s="1">
        <v>55123</v>
      </c>
      <c r="B3113" t="s">
        <v>5143</v>
      </c>
      <c r="C3113" t="s">
        <v>2728</v>
      </c>
      <c r="D3113" s="3">
        <v>29773</v>
      </c>
      <c r="E3113" s="26">
        <v>791.58</v>
      </c>
      <c r="F3113" s="26">
        <f t="shared" si="96"/>
        <v>37.612117537077744</v>
      </c>
      <c r="G3113" s="21">
        <f>IF(F3113&lt;=86,Spectrum.Pricing.Table!$C$8, IF(F3113&lt;=499,Spectrum.Pricing.Table!$C$9,IF(F3113&lt;=999,Spectrum.Pricing.Table!$C$10,IF(F3113&gt;1000,Spectrum.Pricing.Table!$C$11))))</f>
        <v>0</v>
      </c>
      <c r="H3113" s="22" t="e">
        <f>VLOOKUP(G3113,Spectrum.Pricing.Table!$C$7:$H$11,3,0)</f>
        <v>#N/A</v>
      </c>
      <c r="I3113" s="28" t="e">
        <f>VLOOKUP(G3113,Spectrum.Pricing.Table!$C$7:$H$11,4,0)</f>
        <v>#N/A</v>
      </c>
      <c r="J3113" s="26">
        <v>70</v>
      </c>
      <c r="K3113" s="24" t="e">
        <f t="shared" si="97"/>
        <v>#N/A</v>
      </c>
    </row>
    <row r="3114" spans="1:11" x14ac:dyDescent="0.3">
      <c r="A3114" s="1">
        <v>55125</v>
      </c>
      <c r="B3114" t="s">
        <v>5144</v>
      </c>
      <c r="C3114" t="s">
        <v>5145</v>
      </c>
      <c r="D3114" s="3">
        <v>21430</v>
      </c>
      <c r="E3114" s="26">
        <v>856.6</v>
      </c>
      <c r="F3114" s="26">
        <f t="shared" si="96"/>
        <v>25.017511090357225</v>
      </c>
      <c r="G3114" s="21">
        <f>IF(F3114&lt;=86,Spectrum.Pricing.Table!$C$8, IF(F3114&lt;=499,Spectrum.Pricing.Table!$C$9,IF(F3114&lt;=999,Spectrum.Pricing.Table!$C$10,IF(F3114&gt;1000,Spectrum.Pricing.Table!$C$11))))</f>
        <v>0</v>
      </c>
      <c r="H3114" s="22" t="e">
        <f>VLOOKUP(G3114,Spectrum.Pricing.Table!$C$7:$H$11,3,0)</f>
        <v>#N/A</v>
      </c>
      <c r="I3114" s="28" t="e">
        <f>VLOOKUP(G3114,Spectrum.Pricing.Table!$C$7:$H$11,4,0)</f>
        <v>#N/A</v>
      </c>
      <c r="J3114" s="26">
        <v>70</v>
      </c>
      <c r="K3114" s="24" t="e">
        <f t="shared" si="97"/>
        <v>#N/A</v>
      </c>
    </row>
    <row r="3115" spans="1:11" x14ac:dyDescent="0.3">
      <c r="A3115" s="1">
        <v>55127</v>
      </c>
      <c r="B3115" t="s">
        <v>5146</v>
      </c>
      <c r="C3115" t="s">
        <v>4065</v>
      </c>
      <c r="D3115" s="3">
        <v>102228</v>
      </c>
      <c r="E3115" s="26">
        <v>555.13</v>
      </c>
      <c r="F3115" s="26">
        <f t="shared" si="96"/>
        <v>184.15146001837408</v>
      </c>
      <c r="G3115" s="21">
        <f>IF(F3115&lt;=86,Spectrum.Pricing.Table!$C$8, IF(F3115&lt;=499,Spectrum.Pricing.Table!$C$9,IF(F3115&lt;=999,Spectrum.Pricing.Table!$C$10,IF(F3115&gt;1000,Spectrum.Pricing.Table!$C$11))))</f>
        <v>0</v>
      </c>
      <c r="H3115" s="22" t="e">
        <f>VLOOKUP(G3115,Spectrum.Pricing.Table!$C$7:$H$11,3,0)</f>
        <v>#N/A</v>
      </c>
      <c r="I3115" s="28" t="e">
        <f>VLOOKUP(G3115,Spectrum.Pricing.Table!$C$7:$H$11,4,0)</f>
        <v>#N/A</v>
      </c>
      <c r="J3115" s="26">
        <v>70</v>
      </c>
      <c r="K3115" s="24" t="e">
        <f t="shared" si="97"/>
        <v>#N/A</v>
      </c>
    </row>
    <row r="3116" spans="1:11" x14ac:dyDescent="0.3">
      <c r="A3116" s="1">
        <v>55129</v>
      </c>
      <c r="B3116" t="s">
        <v>5147</v>
      </c>
      <c r="C3116" t="s">
        <v>5148</v>
      </c>
      <c r="D3116" s="3">
        <v>15911</v>
      </c>
      <c r="E3116" s="26">
        <v>797.11</v>
      </c>
      <c r="F3116" s="26">
        <f t="shared" si="96"/>
        <v>19.960858601698636</v>
      </c>
      <c r="G3116" s="21">
        <f>IF(F3116&lt;=86,Spectrum.Pricing.Table!$C$8, IF(F3116&lt;=499,Spectrum.Pricing.Table!$C$9,IF(F3116&lt;=999,Spectrum.Pricing.Table!$C$10,IF(F3116&gt;1000,Spectrum.Pricing.Table!$C$11))))</f>
        <v>0</v>
      </c>
      <c r="H3116" s="22" t="e">
        <f>VLOOKUP(G3116,Spectrum.Pricing.Table!$C$7:$H$11,3,0)</f>
        <v>#N/A</v>
      </c>
      <c r="I3116" s="28" t="e">
        <f>VLOOKUP(G3116,Spectrum.Pricing.Table!$C$7:$H$11,4,0)</f>
        <v>#N/A</v>
      </c>
      <c r="J3116" s="26">
        <v>70</v>
      </c>
      <c r="K3116" s="24" t="e">
        <f t="shared" si="97"/>
        <v>#N/A</v>
      </c>
    </row>
    <row r="3117" spans="1:11" x14ac:dyDescent="0.3">
      <c r="A3117" s="1">
        <v>55131</v>
      </c>
      <c r="B3117" t="s">
        <v>5149</v>
      </c>
      <c r="C3117" t="s">
        <v>142</v>
      </c>
      <c r="D3117" s="3">
        <v>131887</v>
      </c>
      <c r="E3117" s="26">
        <v>430.7</v>
      </c>
      <c r="F3117" s="26">
        <f t="shared" si="96"/>
        <v>306.21546319944275</v>
      </c>
      <c r="G3117" s="21">
        <f>IF(F3117&lt;=86,Spectrum.Pricing.Table!$C$8, IF(F3117&lt;=499,Spectrum.Pricing.Table!$C$9,IF(F3117&lt;=999,Spectrum.Pricing.Table!$C$10,IF(F3117&gt;1000,Spectrum.Pricing.Table!$C$11))))</f>
        <v>0</v>
      </c>
      <c r="H3117" s="22" t="e">
        <f>VLOOKUP(G3117,Spectrum.Pricing.Table!$C$7:$H$11,3,0)</f>
        <v>#N/A</v>
      </c>
      <c r="I3117" s="28" t="e">
        <f>VLOOKUP(G3117,Spectrum.Pricing.Table!$C$7:$H$11,4,0)</f>
        <v>#N/A</v>
      </c>
      <c r="J3117" s="26">
        <v>70</v>
      </c>
      <c r="K3117" s="24" t="e">
        <f t="shared" si="97"/>
        <v>#N/A</v>
      </c>
    </row>
    <row r="3118" spans="1:11" x14ac:dyDescent="0.3">
      <c r="A3118" s="1">
        <v>55133</v>
      </c>
      <c r="B3118" t="s">
        <v>5150</v>
      </c>
      <c r="C3118" t="s">
        <v>5151</v>
      </c>
      <c r="D3118" s="3">
        <v>389891</v>
      </c>
      <c r="E3118" s="26">
        <v>549.57000000000005</v>
      </c>
      <c r="F3118" s="26">
        <f t="shared" si="96"/>
        <v>709.44738613825348</v>
      </c>
      <c r="G3118" s="21">
        <f>IF(F3118&lt;=86,Spectrum.Pricing.Table!$C$8, IF(F3118&lt;=499,Spectrum.Pricing.Table!$C$9,IF(F3118&lt;=999,Spectrum.Pricing.Table!$C$10,IF(F3118&gt;1000,Spectrum.Pricing.Table!$C$11))))</f>
        <v>0</v>
      </c>
      <c r="H3118" s="22" t="e">
        <f>VLOOKUP(G3118,Spectrum.Pricing.Table!$C$7:$H$11,3,0)</f>
        <v>#N/A</v>
      </c>
      <c r="I3118" s="28" t="e">
        <f>VLOOKUP(G3118,Spectrum.Pricing.Table!$C$7:$H$11,4,0)</f>
        <v>#N/A</v>
      </c>
      <c r="J3118" s="26">
        <v>70</v>
      </c>
      <c r="K3118" s="24" t="e">
        <f t="shared" si="97"/>
        <v>#N/A</v>
      </c>
    </row>
    <row r="3119" spans="1:11" x14ac:dyDescent="0.3">
      <c r="A3119" s="1">
        <v>55135</v>
      </c>
      <c r="B3119" t="s">
        <v>5152</v>
      </c>
      <c r="C3119" t="s">
        <v>5153</v>
      </c>
      <c r="D3119" s="3">
        <v>52410</v>
      </c>
      <c r="E3119" s="26">
        <v>747.71</v>
      </c>
      <c r="F3119" s="26">
        <f t="shared" si="96"/>
        <v>70.09402040898209</v>
      </c>
      <c r="G3119" s="21">
        <f>IF(F3119&lt;=86,Spectrum.Pricing.Table!$C$8, IF(F3119&lt;=499,Spectrum.Pricing.Table!$C$9,IF(F3119&lt;=999,Spectrum.Pricing.Table!$C$10,IF(F3119&gt;1000,Spectrum.Pricing.Table!$C$11))))</f>
        <v>0</v>
      </c>
      <c r="H3119" s="22" t="e">
        <f>VLOOKUP(G3119,Spectrum.Pricing.Table!$C$7:$H$11,3,0)</f>
        <v>#N/A</v>
      </c>
      <c r="I3119" s="28" t="e">
        <f>VLOOKUP(G3119,Spectrum.Pricing.Table!$C$7:$H$11,4,0)</f>
        <v>#N/A</v>
      </c>
      <c r="J3119" s="26">
        <v>70</v>
      </c>
      <c r="K3119" s="24" t="e">
        <f t="shared" si="97"/>
        <v>#N/A</v>
      </c>
    </row>
    <row r="3120" spans="1:11" x14ac:dyDescent="0.3">
      <c r="A3120" s="1">
        <v>55137</v>
      </c>
      <c r="B3120" t="s">
        <v>5154</v>
      </c>
      <c r="C3120" t="s">
        <v>5155</v>
      </c>
      <c r="D3120" s="3">
        <v>24496</v>
      </c>
      <c r="E3120" s="26">
        <v>626.15</v>
      </c>
      <c r="F3120" s="26">
        <f t="shared" si="96"/>
        <v>39.1216162261439</v>
      </c>
      <c r="G3120" s="21">
        <f>IF(F3120&lt;=86,Spectrum.Pricing.Table!$C$8, IF(F3120&lt;=499,Spectrum.Pricing.Table!$C$9,IF(F3120&lt;=999,Spectrum.Pricing.Table!$C$10,IF(F3120&gt;1000,Spectrum.Pricing.Table!$C$11))))</f>
        <v>0</v>
      </c>
      <c r="H3120" s="22" t="e">
        <f>VLOOKUP(G3120,Spectrum.Pricing.Table!$C$7:$H$11,3,0)</f>
        <v>#N/A</v>
      </c>
      <c r="I3120" s="28" t="e">
        <f>VLOOKUP(G3120,Spectrum.Pricing.Table!$C$7:$H$11,4,0)</f>
        <v>#N/A</v>
      </c>
      <c r="J3120" s="26">
        <v>70</v>
      </c>
      <c r="K3120" s="24" t="e">
        <f t="shared" si="97"/>
        <v>#N/A</v>
      </c>
    </row>
    <row r="3121" spans="1:11" x14ac:dyDescent="0.3">
      <c r="A3121" s="1">
        <v>55139</v>
      </c>
      <c r="B3121" t="s">
        <v>5156</v>
      </c>
      <c r="C3121" t="s">
        <v>1291</v>
      </c>
      <c r="D3121" s="3">
        <v>166994</v>
      </c>
      <c r="E3121" s="26">
        <v>434.49</v>
      </c>
      <c r="F3121" s="26">
        <f t="shared" si="96"/>
        <v>384.34486409353497</v>
      </c>
      <c r="G3121" s="21">
        <f>IF(F3121&lt;=86,Spectrum.Pricing.Table!$C$8, IF(F3121&lt;=499,Spectrum.Pricing.Table!$C$9,IF(F3121&lt;=999,Spectrum.Pricing.Table!$C$10,IF(F3121&gt;1000,Spectrum.Pricing.Table!$C$11))))</f>
        <v>0</v>
      </c>
      <c r="H3121" s="22" t="e">
        <f>VLOOKUP(G3121,Spectrum.Pricing.Table!$C$7:$H$11,3,0)</f>
        <v>#N/A</v>
      </c>
      <c r="I3121" s="28" t="e">
        <f>VLOOKUP(G3121,Spectrum.Pricing.Table!$C$7:$H$11,4,0)</f>
        <v>#N/A</v>
      </c>
      <c r="J3121" s="26">
        <v>70</v>
      </c>
      <c r="K3121" s="24" t="e">
        <f t="shared" si="97"/>
        <v>#N/A</v>
      </c>
    </row>
    <row r="3122" spans="1:11" x14ac:dyDescent="0.3">
      <c r="A3122" s="1">
        <v>55141</v>
      </c>
      <c r="B3122" t="s">
        <v>5157</v>
      </c>
      <c r="C3122" t="s">
        <v>3591</v>
      </c>
      <c r="D3122" s="3">
        <v>74749</v>
      </c>
      <c r="E3122" s="26">
        <v>793.12</v>
      </c>
      <c r="F3122" s="26">
        <f t="shared" si="96"/>
        <v>94.246772241274968</v>
      </c>
      <c r="G3122" s="21">
        <f>IF(F3122&lt;=86,Spectrum.Pricing.Table!$C$8, IF(F3122&lt;=499,Spectrum.Pricing.Table!$C$9,IF(F3122&lt;=999,Spectrum.Pricing.Table!$C$10,IF(F3122&gt;1000,Spectrum.Pricing.Table!$C$11))))</f>
        <v>0</v>
      </c>
      <c r="H3122" s="22" t="e">
        <f>VLOOKUP(G3122,Spectrum.Pricing.Table!$C$7:$H$11,3,0)</f>
        <v>#N/A</v>
      </c>
      <c r="I3122" s="28" t="e">
        <f>VLOOKUP(G3122,Spectrum.Pricing.Table!$C$7:$H$11,4,0)</f>
        <v>#N/A</v>
      </c>
      <c r="J3122" s="26">
        <v>70</v>
      </c>
      <c r="K3122" s="24" t="e">
        <f t="shared" si="97"/>
        <v>#N/A</v>
      </c>
    </row>
    <row r="3123" spans="1:11" x14ac:dyDescent="0.3">
      <c r="A3123" s="1">
        <v>56001</v>
      </c>
      <c r="B3123" t="s">
        <v>5160</v>
      </c>
      <c r="C3123" t="s">
        <v>3119</v>
      </c>
      <c r="D3123" s="3">
        <v>36299</v>
      </c>
      <c r="E3123" s="26">
        <v>4273.84</v>
      </c>
      <c r="F3123" s="26">
        <f t="shared" si="96"/>
        <v>8.4932987664489072</v>
      </c>
      <c r="G3123" s="21">
        <f>IF(F3123&lt;=86,Spectrum.Pricing.Table!$C$8, IF(F3123&lt;=499,Spectrum.Pricing.Table!$C$9,IF(F3123&lt;=999,Spectrum.Pricing.Table!$C$10,IF(F3123&gt;1000,Spectrum.Pricing.Table!$C$11))))</f>
        <v>0</v>
      </c>
      <c r="H3123" s="22" t="e">
        <f>VLOOKUP(G3123,Spectrum.Pricing.Table!$C$7:$H$11,3,0)</f>
        <v>#N/A</v>
      </c>
      <c r="I3123" s="28" t="e">
        <f>VLOOKUP(G3123,Spectrum.Pricing.Table!$C$7:$H$11,4,0)</f>
        <v>#N/A</v>
      </c>
      <c r="J3123" s="26">
        <v>70</v>
      </c>
      <c r="K3123" s="24" t="e">
        <f t="shared" si="97"/>
        <v>#N/A</v>
      </c>
    </row>
    <row r="3124" spans="1:11" x14ac:dyDescent="0.3">
      <c r="A3124" s="1">
        <v>56003</v>
      </c>
      <c r="B3124" t="s">
        <v>5161</v>
      </c>
      <c r="C3124" t="s">
        <v>2742</v>
      </c>
      <c r="D3124" s="3">
        <v>11668</v>
      </c>
      <c r="E3124" s="26">
        <v>3137.1</v>
      </c>
      <c r="F3124" s="26">
        <f t="shared" si="96"/>
        <v>3.7193586433330146</v>
      </c>
      <c r="G3124" s="21">
        <f>IF(F3124&lt;=86,Spectrum.Pricing.Table!$C$8, IF(F3124&lt;=499,Spectrum.Pricing.Table!$C$9,IF(F3124&lt;=999,Spectrum.Pricing.Table!$C$10,IF(F3124&gt;1000,Spectrum.Pricing.Table!$C$11))))</f>
        <v>0</v>
      </c>
      <c r="H3124" s="22" t="e">
        <f>VLOOKUP(G3124,Spectrum.Pricing.Table!$C$7:$H$11,3,0)</f>
        <v>#N/A</v>
      </c>
      <c r="I3124" s="28" t="e">
        <f>VLOOKUP(G3124,Spectrum.Pricing.Table!$C$7:$H$11,4,0)</f>
        <v>#N/A</v>
      </c>
      <c r="J3124" s="26">
        <v>70</v>
      </c>
      <c r="K3124" s="24" t="e">
        <f t="shared" si="97"/>
        <v>#N/A</v>
      </c>
    </row>
    <row r="3125" spans="1:11" x14ac:dyDescent="0.3">
      <c r="A3125" s="1">
        <v>56005</v>
      </c>
      <c r="B3125" t="s">
        <v>5162</v>
      </c>
      <c r="C3125" t="s">
        <v>1784</v>
      </c>
      <c r="D3125" s="3">
        <v>46133</v>
      </c>
      <c r="E3125" s="26">
        <v>4802.71</v>
      </c>
      <c r="F3125" s="26">
        <f t="shared" si="96"/>
        <v>9.6056184945582803</v>
      </c>
      <c r="G3125" s="21">
        <f>IF(F3125&lt;=86,Spectrum.Pricing.Table!$C$8, IF(F3125&lt;=499,Spectrum.Pricing.Table!$C$9,IF(F3125&lt;=999,Spectrum.Pricing.Table!$C$10,IF(F3125&gt;1000,Spectrum.Pricing.Table!$C$11))))</f>
        <v>0</v>
      </c>
      <c r="H3125" s="22" t="e">
        <f>VLOOKUP(G3125,Spectrum.Pricing.Table!$C$7:$H$11,3,0)</f>
        <v>#N/A</v>
      </c>
      <c r="I3125" s="28" t="e">
        <f>VLOOKUP(G3125,Spectrum.Pricing.Table!$C$7:$H$11,4,0)</f>
        <v>#N/A</v>
      </c>
      <c r="J3125" s="26">
        <v>70</v>
      </c>
      <c r="K3125" s="24" t="e">
        <f t="shared" si="97"/>
        <v>#N/A</v>
      </c>
    </row>
    <row r="3126" spans="1:11" x14ac:dyDescent="0.3">
      <c r="A3126" s="1">
        <v>56007</v>
      </c>
      <c r="B3126" t="s">
        <v>5163</v>
      </c>
      <c r="C3126" t="s">
        <v>2747</v>
      </c>
      <c r="D3126" s="3">
        <v>15885</v>
      </c>
      <c r="E3126" s="26">
        <v>7897.58</v>
      </c>
      <c r="F3126" s="26">
        <f t="shared" si="96"/>
        <v>2.0113756365874105</v>
      </c>
      <c r="G3126" s="21">
        <f>IF(F3126&lt;=86,Spectrum.Pricing.Table!$C$8, IF(F3126&lt;=499,Spectrum.Pricing.Table!$C$9,IF(F3126&lt;=999,Spectrum.Pricing.Table!$C$10,IF(F3126&gt;1000,Spectrum.Pricing.Table!$C$11))))</f>
        <v>0</v>
      </c>
      <c r="H3126" s="22" t="e">
        <f>VLOOKUP(G3126,Spectrum.Pricing.Table!$C$7:$H$11,3,0)</f>
        <v>#N/A</v>
      </c>
      <c r="I3126" s="28" t="e">
        <f>VLOOKUP(G3126,Spectrum.Pricing.Table!$C$7:$H$11,4,0)</f>
        <v>#N/A</v>
      </c>
      <c r="J3126" s="26">
        <v>70</v>
      </c>
      <c r="K3126" s="24" t="e">
        <f t="shared" si="97"/>
        <v>#N/A</v>
      </c>
    </row>
    <row r="3127" spans="1:11" x14ac:dyDescent="0.3">
      <c r="A3127" s="1">
        <v>56009</v>
      </c>
      <c r="B3127" t="s">
        <v>5164</v>
      </c>
      <c r="C3127" t="s">
        <v>5165</v>
      </c>
      <c r="D3127" s="3">
        <v>13833</v>
      </c>
      <c r="E3127" s="26">
        <v>4254.88</v>
      </c>
      <c r="F3127" s="26">
        <f t="shared" si="96"/>
        <v>3.2510905125408942</v>
      </c>
      <c r="G3127" s="21">
        <f>IF(F3127&lt;=86,Spectrum.Pricing.Table!$C$8, IF(F3127&lt;=499,Spectrum.Pricing.Table!$C$9,IF(F3127&lt;=999,Spectrum.Pricing.Table!$C$10,IF(F3127&gt;1000,Spectrum.Pricing.Table!$C$11))))</f>
        <v>0</v>
      </c>
      <c r="H3127" s="22" t="e">
        <f>VLOOKUP(G3127,Spectrum.Pricing.Table!$C$7:$H$11,3,0)</f>
        <v>#N/A</v>
      </c>
      <c r="I3127" s="28" t="e">
        <f>VLOOKUP(G3127,Spectrum.Pricing.Table!$C$7:$H$11,4,0)</f>
        <v>#N/A</v>
      </c>
      <c r="J3127" s="26">
        <v>70</v>
      </c>
      <c r="K3127" s="24" t="e">
        <f t="shared" si="97"/>
        <v>#N/A</v>
      </c>
    </row>
    <row r="3128" spans="1:11" x14ac:dyDescent="0.3">
      <c r="A3128" s="1">
        <v>56011</v>
      </c>
      <c r="B3128" t="s">
        <v>5166</v>
      </c>
      <c r="C3128" t="s">
        <v>3726</v>
      </c>
      <c r="D3128" s="3">
        <v>7083</v>
      </c>
      <c r="E3128" s="26">
        <v>2854.41</v>
      </c>
      <c r="F3128" s="26">
        <f t="shared" si="96"/>
        <v>2.4814234815601122</v>
      </c>
      <c r="G3128" s="21">
        <f>IF(F3128&lt;=86,Spectrum.Pricing.Table!$C$8, IF(F3128&lt;=499,Spectrum.Pricing.Table!$C$9,IF(F3128&lt;=999,Spectrum.Pricing.Table!$C$10,IF(F3128&gt;1000,Spectrum.Pricing.Table!$C$11))))</f>
        <v>0</v>
      </c>
      <c r="H3128" s="22" t="e">
        <f>VLOOKUP(G3128,Spectrum.Pricing.Table!$C$7:$H$11,3,0)</f>
        <v>#N/A</v>
      </c>
      <c r="I3128" s="28" t="e">
        <f>VLOOKUP(G3128,Spectrum.Pricing.Table!$C$7:$H$11,4,0)</f>
        <v>#N/A</v>
      </c>
      <c r="J3128" s="26">
        <v>70</v>
      </c>
      <c r="K3128" s="24" t="e">
        <f t="shared" si="97"/>
        <v>#N/A</v>
      </c>
    </row>
    <row r="3129" spans="1:11" x14ac:dyDescent="0.3">
      <c r="A3129" s="1">
        <v>56013</v>
      </c>
      <c r="B3129" t="s">
        <v>5167</v>
      </c>
      <c r="C3129" t="s">
        <v>542</v>
      </c>
      <c r="D3129" s="3">
        <v>40123</v>
      </c>
      <c r="E3129" s="26">
        <v>9183.81</v>
      </c>
      <c r="F3129" s="26">
        <f t="shared" si="96"/>
        <v>4.3688839381476754</v>
      </c>
      <c r="G3129" s="21">
        <f>IF(F3129&lt;=86,Spectrum.Pricing.Table!$C$8, IF(F3129&lt;=499,Spectrum.Pricing.Table!$C$9,IF(F3129&lt;=999,Spectrum.Pricing.Table!$C$10,IF(F3129&gt;1000,Spectrum.Pricing.Table!$C$11))))</f>
        <v>0</v>
      </c>
      <c r="H3129" s="22" t="e">
        <f>VLOOKUP(G3129,Spectrum.Pricing.Table!$C$7:$H$11,3,0)</f>
        <v>#N/A</v>
      </c>
      <c r="I3129" s="28" t="e">
        <f>VLOOKUP(G3129,Spectrum.Pricing.Table!$C$7:$H$11,4,0)</f>
        <v>#N/A</v>
      </c>
      <c r="J3129" s="26">
        <v>70</v>
      </c>
      <c r="K3129" s="24" t="e">
        <f t="shared" si="97"/>
        <v>#N/A</v>
      </c>
    </row>
    <row r="3130" spans="1:11" x14ac:dyDescent="0.3">
      <c r="A3130" s="1">
        <v>56015</v>
      </c>
      <c r="B3130" t="s">
        <v>5168</v>
      </c>
      <c r="C3130" t="s">
        <v>5169</v>
      </c>
      <c r="D3130" s="3">
        <v>13249</v>
      </c>
      <c r="E3130" s="26">
        <v>2225.39</v>
      </c>
      <c r="F3130" s="26">
        <f t="shared" si="96"/>
        <v>5.9535631956645805</v>
      </c>
      <c r="G3130" s="21">
        <f>IF(F3130&lt;=86,Spectrum.Pricing.Table!$C$8, IF(F3130&lt;=499,Spectrum.Pricing.Table!$C$9,IF(F3130&lt;=999,Spectrum.Pricing.Table!$C$10,IF(F3130&gt;1000,Spectrum.Pricing.Table!$C$11))))</f>
        <v>0</v>
      </c>
      <c r="H3130" s="22" t="e">
        <f>VLOOKUP(G3130,Spectrum.Pricing.Table!$C$7:$H$11,3,0)</f>
        <v>#N/A</v>
      </c>
      <c r="I3130" s="28" t="e">
        <f>VLOOKUP(G3130,Spectrum.Pricing.Table!$C$7:$H$11,4,0)</f>
        <v>#N/A</v>
      </c>
      <c r="J3130" s="26">
        <v>70</v>
      </c>
      <c r="K3130" s="24" t="e">
        <f t="shared" si="97"/>
        <v>#N/A</v>
      </c>
    </row>
    <row r="3131" spans="1:11" x14ac:dyDescent="0.3">
      <c r="A3131" s="1">
        <v>56017</v>
      </c>
      <c r="B3131" t="s">
        <v>5170</v>
      </c>
      <c r="C3131" t="s">
        <v>5171</v>
      </c>
      <c r="D3131" s="3">
        <v>4812</v>
      </c>
      <c r="E3131" s="26">
        <v>2004.09</v>
      </c>
      <c r="F3131" s="26">
        <f t="shared" si="96"/>
        <v>2.4010897714174515</v>
      </c>
      <c r="G3131" s="21">
        <f>IF(F3131&lt;=86,Spectrum.Pricing.Table!$C$8, IF(F3131&lt;=499,Spectrum.Pricing.Table!$C$9,IF(F3131&lt;=999,Spectrum.Pricing.Table!$C$10,IF(F3131&gt;1000,Spectrum.Pricing.Table!$C$11))))</f>
        <v>0</v>
      </c>
      <c r="H3131" s="22" t="e">
        <f>VLOOKUP(G3131,Spectrum.Pricing.Table!$C$7:$H$11,3,0)</f>
        <v>#N/A</v>
      </c>
      <c r="I3131" s="28" t="e">
        <f>VLOOKUP(G3131,Spectrum.Pricing.Table!$C$7:$H$11,4,0)</f>
        <v>#N/A</v>
      </c>
      <c r="J3131" s="26">
        <v>70</v>
      </c>
      <c r="K3131" s="24" t="e">
        <f t="shared" si="97"/>
        <v>#N/A</v>
      </c>
    </row>
    <row r="3132" spans="1:11" x14ac:dyDescent="0.3">
      <c r="A3132" s="1">
        <v>56019</v>
      </c>
      <c r="B3132" t="s">
        <v>5172</v>
      </c>
      <c r="C3132" t="s">
        <v>307</v>
      </c>
      <c r="D3132" s="3">
        <v>8569</v>
      </c>
      <c r="E3132" s="26">
        <v>4154.1499999999996</v>
      </c>
      <c r="F3132" s="26">
        <f t="shared" si="96"/>
        <v>2.062756520587846</v>
      </c>
      <c r="G3132" s="21">
        <f>IF(F3132&lt;=86,Spectrum.Pricing.Table!$C$8, IF(F3132&lt;=499,Spectrum.Pricing.Table!$C$9,IF(F3132&lt;=999,Spectrum.Pricing.Table!$C$10,IF(F3132&gt;1000,Spectrum.Pricing.Table!$C$11))))</f>
        <v>0</v>
      </c>
      <c r="H3132" s="22" t="e">
        <f>VLOOKUP(G3132,Spectrum.Pricing.Table!$C$7:$H$11,3,0)</f>
        <v>#N/A</v>
      </c>
      <c r="I3132" s="28" t="e">
        <f>VLOOKUP(G3132,Spectrum.Pricing.Table!$C$7:$H$11,4,0)</f>
        <v>#N/A</v>
      </c>
      <c r="J3132" s="26">
        <v>70</v>
      </c>
      <c r="K3132" s="24" t="e">
        <f t="shared" si="97"/>
        <v>#N/A</v>
      </c>
    </row>
    <row r="3133" spans="1:11" x14ac:dyDescent="0.3">
      <c r="A3133" s="1">
        <v>56021</v>
      </c>
      <c r="B3133" t="s">
        <v>5173</v>
      </c>
      <c r="C3133" t="s">
        <v>5174</v>
      </c>
      <c r="D3133" s="3">
        <v>91738</v>
      </c>
      <c r="E3133" s="26">
        <v>2685.91</v>
      </c>
      <c r="F3133" s="26">
        <f t="shared" si="96"/>
        <v>34.155276982475215</v>
      </c>
      <c r="G3133" s="21">
        <f>IF(F3133&lt;=86,Spectrum.Pricing.Table!$C$8, IF(F3133&lt;=499,Spectrum.Pricing.Table!$C$9,IF(F3133&lt;=999,Spectrum.Pricing.Table!$C$10,IF(F3133&gt;1000,Spectrum.Pricing.Table!$C$11))))</f>
        <v>0</v>
      </c>
      <c r="H3133" s="22" t="e">
        <f>VLOOKUP(G3133,Spectrum.Pricing.Table!$C$7:$H$11,3,0)</f>
        <v>#N/A</v>
      </c>
      <c r="I3133" s="28" t="e">
        <f>VLOOKUP(G3133,Spectrum.Pricing.Table!$C$7:$H$11,4,0)</f>
        <v>#N/A</v>
      </c>
      <c r="J3133" s="26">
        <v>70</v>
      </c>
      <c r="K3133" s="24" t="e">
        <f t="shared" si="97"/>
        <v>#N/A</v>
      </c>
    </row>
    <row r="3134" spans="1:11" x14ac:dyDescent="0.3">
      <c r="A3134" s="1">
        <v>56023</v>
      </c>
      <c r="B3134" t="s">
        <v>5175</v>
      </c>
      <c r="C3134" t="s">
        <v>313</v>
      </c>
      <c r="D3134" s="3">
        <v>18106</v>
      </c>
      <c r="E3134" s="26">
        <v>4076.13</v>
      </c>
      <c r="F3134" s="26">
        <f t="shared" si="96"/>
        <v>4.4419584262523522</v>
      </c>
      <c r="G3134" s="21">
        <f>IF(F3134&lt;=86,Spectrum.Pricing.Table!$C$8, IF(F3134&lt;=499,Spectrum.Pricing.Table!$C$9,IF(F3134&lt;=999,Spectrum.Pricing.Table!$C$10,IF(F3134&gt;1000,Spectrum.Pricing.Table!$C$11))))</f>
        <v>0</v>
      </c>
      <c r="H3134" s="22" t="e">
        <f>VLOOKUP(G3134,Spectrum.Pricing.Table!$C$7:$H$11,3,0)</f>
        <v>#N/A</v>
      </c>
      <c r="I3134" s="28" t="e">
        <f>VLOOKUP(G3134,Spectrum.Pricing.Table!$C$7:$H$11,4,0)</f>
        <v>#N/A</v>
      </c>
      <c r="J3134" s="26">
        <v>70</v>
      </c>
      <c r="K3134" s="24" t="e">
        <f t="shared" si="97"/>
        <v>#N/A</v>
      </c>
    </row>
    <row r="3135" spans="1:11" x14ac:dyDescent="0.3">
      <c r="A3135" s="1">
        <v>56025</v>
      </c>
      <c r="B3135" t="s">
        <v>5176</v>
      </c>
      <c r="C3135" t="s">
        <v>5177</v>
      </c>
      <c r="D3135" s="3">
        <v>75450</v>
      </c>
      <c r="E3135" s="26">
        <v>5340.35</v>
      </c>
      <c r="F3135" s="26">
        <f t="shared" si="96"/>
        <v>14.128287471794918</v>
      </c>
      <c r="G3135" s="21">
        <f>IF(F3135&lt;=86,Spectrum.Pricing.Table!$C$8, IF(F3135&lt;=499,Spectrum.Pricing.Table!$C$9,IF(F3135&lt;=999,Spectrum.Pricing.Table!$C$10,IF(F3135&gt;1000,Spectrum.Pricing.Table!$C$11))))</f>
        <v>0</v>
      </c>
      <c r="H3135" s="22" t="e">
        <f>VLOOKUP(G3135,Spectrum.Pricing.Table!$C$7:$H$11,3,0)</f>
        <v>#N/A</v>
      </c>
      <c r="I3135" s="28" t="e">
        <f>VLOOKUP(G3135,Spectrum.Pricing.Table!$C$7:$H$11,4,0)</f>
        <v>#N/A</v>
      </c>
      <c r="J3135" s="26">
        <v>70</v>
      </c>
      <c r="K3135" s="24" t="e">
        <f t="shared" si="97"/>
        <v>#N/A</v>
      </c>
    </row>
    <row r="3136" spans="1:11" x14ac:dyDescent="0.3">
      <c r="A3136" s="1">
        <v>56027</v>
      </c>
      <c r="B3136" t="s">
        <v>5178</v>
      </c>
      <c r="C3136" t="s">
        <v>5179</v>
      </c>
      <c r="D3136" s="3">
        <v>2484</v>
      </c>
      <c r="E3136" s="26">
        <v>2626.04</v>
      </c>
      <c r="F3136" s="26">
        <f t="shared" si="96"/>
        <v>0.94591095337466302</v>
      </c>
      <c r="G3136" s="21">
        <f>IF(F3136&lt;=86,Spectrum.Pricing.Table!$C$8, IF(F3136&lt;=499,Spectrum.Pricing.Table!$C$9,IF(F3136&lt;=999,Spectrum.Pricing.Table!$C$10,IF(F3136&gt;1000,Spectrum.Pricing.Table!$C$11))))</f>
        <v>0</v>
      </c>
      <c r="H3136" s="22" t="e">
        <f>VLOOKUP(G3136,Spectrum.Pricing.Table!$C$7:$H$11,3,0)</f>
        <v>#N/A</v>
      </c>
      <c r="I3136" s="28" t="e">
        <f>VLOOKUP(G3136,Spectrum.Pricing.Table!$C$7:$H$11,4,0)</f>
        <v>#N/A</v>
      </c>
      <c r="J3136" s="26">
        <v>70</v>
      </c>
      <c r="K3136" s="24" t="e">
        <f t="shared" si="97"/>
        <v>#N/A</v>
      </c>
    </row>
    <row r="3137" spans="1:11" x14ac:dyDescent="0.3">
      <c r="A3137" s="1">
        <v>56029</v>
      </c>
      <c r="B3137" t="s">
        <v>5180</v>
      </c>
      <c r="C3137" t="s">
        <v>586</v>
      </c>
      <c r="D3137" s="3">
        <v>28205</v>
      </c>
      <c r="E3137" s="26">
        <v>6942.08</v>
      </c>
      <c r="F3137" s="26">
        <f t="shared" si="96"/>
        <v>4.0629033373282937</v>
      </c>
      <c r="G3137" s="21">
        <f>IF(F3137&lt;=86,Spectrum.Pricing.Table!$C$8, IF(F3137&lt;=499,Spectrum.Pricing.Table!$C$9,IF(F3137&lt;=999,Spectrum.Pricing.Table!$C$10,IF(F3137&gt;1000,Spectrum.Pricing.Table!$C$11))))</f>
        <v>0</v>
      </c>
      <c r="H3137" s="22" t="e">
        <f>VLOOKUP(G3137,Spectrum.Pricing.Table!$C$7:$H$11,3,0)</f>
        <v>#N/A</v>
      </c>
      <c r="I3137" s="28" t="e">
        <f>VLOOKUP(G3137,Spectrum.Pricing.Table!$C$7:$H$11,4,0)</f>
        <v>#N/A</v>
      </c>
      <c r="J3137" s="26">
        <v>70</v>
      </c>
      <c r="K3137" s="24" t="e">
        <f t="shared" si="97"/>
        <v>#N/A</v>
      </c>
    </row>
    <row r="3138" spans="1:11" x14ac:dyDescent="0.3">
      <c r="A3138" s="1">
        <v>56031</v>
      </c>
      <c r="B3138" t="s">
        <v>5181</v>
      </c>
      <c r="C3138" t="s">
        <v>2691</v>
      </c>
      <c r="D3138" s="3">
        <v>8667</v>
      </c>
      <c r="E3138" s="26">
        <v>2084.21</v>
      </c>
      <c r="F3138" s="26">
        <f t="shared" ref="F3138:F3145" si="98">D3138/E3138</f>
        <v>4.1584101410126619</v>
      </c>
      <c r="G3138" s="21">
        <f>IF(F3138&lt;=86,Spectrum.Pricing.Table!$C$8, IF(F3138&lt;=499,Spectrum.Pricing.Table!$C$9,IF(F3138&lt;=999,Spectrum.Pricing.Table!$C$10,IF(F3138&gt;1000,Spectrum.Pricing.Table!$C$11))))</f>
        <v>0</v>
      </c>
      <c r="H3138" s="22" t="e">
        <f>VLOOKUP(G3138,Spectrum.Pricing.Table!$C$7:$H$11,3,0)</f>
        <v>#N/A</v>
      </c>
      <c r="I3138" s="28" t="e">
        <f>VLOOKUP(G3138,Spectrum.Pricing.Table!$C$7:$H$11,4,0)</f>
        <v>#N/A</v>
      </c>
      <c r="J3138" s="26">
        <v>70</v>
      </c>
      <c r="K3138" s="24" t="e">
        <f t="shared" ref="K3138:K3145" si="99">D3138*I3138*J3138</f>
        <v>#N/A</v>
      </c>
    </row>
    <row r="3139" spans="1:11" x14ac:dyDescent="0.3">
      <c r="A3139" s="1">
        <v>56033</v>
      </c>
      <c r="B3139" t="s">
        <v>5182</v>
      </c>
      <c r="C3139" t="s">
        <v>1722</v>
      </c>
      <c r="D3139" s="3">
        <v>29116</v>
      </c>
      <c r="E3139" s="26">
        <v>2523.9899999999998</v>
      </c>
      <c r="F3139" s="26">
        <f t="shared" si="98"/>
        <v>11.535703390266999</v>
      </c>
      <c r="G3139" s="21">
        <f>IF(F3139&lt;=86,Spectrum.Pricing.Table!$C$8, IF(F3139&lt;=499,Spectrum.Pricing.Table!$C$9,IF(F3139&lt;=999,Spectrum.Pricing.Table!$C$10,IF(F3139&gt;1000,Spectrum.Pricing.Table!$C$11))))</f>
        <v>0</v>
      </c>
      <c r="H3139" s="22" t="e">
        <f>VLOOKUP(G3139,Spectrum.Pricing.Table!$C$7:$H$11,3,0)</f>
        <v>#N/A</v>
      </c>
      <c r="I3139" s="28" t="e">
        <f>VLOOKUP(G3139,Spectrum.Pricing.Table!$C$7:$H$11,4,0)</f>
        <v>#N/A</v>
      </c>
      <c r="J3139" s="26">
        <v>70</v>
      </c>
      <c r="K3139" s="24" t="e">
        <f t="shared" si="99"/>
        <v>#N/A</v>
      </c>
    </row>
    <row r="3140" spans="1:11" x14ac:dyDescent="0.3">
      <c r="A3140" s="1">
        <v>56035</v>
      </c>
      <c r="B3140" t="s">
        <v>5183</v>
      </c>
      <c r="C3140" t="s">
        <v>5184</v>
      </c>
      <c r="D3140" s="3">
        <v>10247</v>
      </c>
      <c r="E3140" s="26">
        <v>4886.54</v>
      </c>
      <c r="F3140" s="26">
        <f t="shared" si="98"/>
        <v>2.0969847785958979</v>
      </c>
      <c r="G3140" s="21">
        <f>IF(F3140&lt;=86,Spectrum.Pricing.Table!$C$8, IF(F3140&lt;=499,Spectrum.Pricing.Table!$C$9,IF(F3140&lt;=999,Spectrum.Pricing.Table!$C$10,IF(F3140&gt;1000,Spectrum.Pricing.Table!$C$11))))</f>
        <v>0</v>
      </c>
      <c r="H3140" s="22" t="e">
        <f>VLOOKUP(G3140,Spectrum.Pricing.Table!$C$7:$H$11,3,0)</f>
        <v>#N/A</v>
      </c>
      <c r="I3140" s="28" t="e">
        <f>VLOOKUP(G3140,Spectrum.Pricing.Table!$C$7:$H$11,4,0)</f>
        <v>#N/A</v>
      </c>
      <c r="J3140" s="26">
        <v>70</v>
      </c>
      <c r="K3140" s="24" t="e">
        <f t="shared" si="99"/>
        <v>#N/A</v>
      </c>
    </row>
    <row r="3141" spans="1:11" x14ac:dyDescent="0.3">
      <c r="A3141" s="1">
        <v>56037</v>
      </c>
      <c r="B3141" t="s">
        <v>5185</v>
      </c>
      <c r="C3141" t="s">
        <v>5186</v>
      </c>
      <c r="D3141" s="3">
        <v>43806</v>
      </c>
      <c r="E3141" s="26">
        <v>10426.65</v>
      </c>
      <c r="F3141" s="26">
        <f t="shared" si="98"/>
        <v>4.2013494267094416</v>
      </c>
      <c r="G3141" s="21">
        <f>IF(F3141&lt;=86,Spectrum.Pricing.Table!$C$8, IF(F3141&lt;=499,Spectrum.Pricing.Table!$C$9,IF(F3141&lt;=999,Spectrum.Pricing.Table!$C$10,IF(F3141&gt;1000,Spectrum.Pricing.Table!$C$11))))</f>
        <v>0</v>
      </c>
      <c r="H3141" s="22" t="e">
        <f>VLOOKUP(G3141,Spectrum.Pricing.Table!$C$7:$H$11,3,0)</f>
        <v>#N/A</v>
      </c>
      <c r="I3141" s="28" t="e">
        <f>VLOOKUP(G3141,Spectrum.Pricing.Table!$C$7:$H$11,4,0)</f>
        <v>#N/A</v>
      </c>
      <c r="J3141" s="26">
        <v>70</v>
      </c>
      <c r="K3141" s="24" t="e">
        <f t="shared" si="99"/>
        <v>#N/A</v>
      </c>
    </row>
    <row r="3142" spans="1:11" x14ac:dyDescent="0.3">
      <c r="A3142" s="1">
        <v>56039</v>
      </c>
      <c r="B3142" t="s">
        <v>5187</v>
      </c>
      <c r="C3142" t="s">
        <v>1130</v>
      </c>
      <c r="D3142" s="3">
        <v>21294</v>
      </c>
      <c r="E3142" s="26">
        <v>3995.38</v>
      </c>
      <c r="F3142" s="26">
        <f t="shared" si="98"/>
        <v>5.3296557523940153</v>
      </c>
      <c r="G3142" s="21">
        <f>IF(F3142&lt;=86,Spectrum.Pricing.Table!$C$8, IF(F3142&lt;=499,Spectrum.Pricing.Table!$C$9,IF(F3142&lt;=999,Spectrum.Pricing.Table!$C$10,IF(F3142&gt;1000,Spectrum.Pricing.Table!$C$11))))</f>
        <v>0</v>
      </c>
      <c r="H3142" s="22" t="e">
        <f>VLOOKUP(G3142,Spectrum.Pricing.Table!$C$7:$H$11,3,0)</f>
        <v>#N/A</v>
      </c>
      <c r="I3142" s="28" t="e">
        <f>VLOOKUP(G3142,Spectrum.Pricing.Table!$C$7:$H$11,4,0)</f>
        <v>#N/A</v>
      </c>
      <c r="J3142" s="26">
        <v>70</v>
      </c>
      <c r="K3142" s="24" t="e">
        <f t="shared" si="99"/>
        <v>#N/A</v>
      </c>
    </row>
    <row r="3143" spans="1:11" x14ac:dyDescent="0.3">
      <c r="A3143" s="1">
        <v>56041</v>
      </c>
      <c r="B3143" t="s">
        <v>5188</v>
      </c>
      <c r="C3143" t="s">
        <v>5189</v>
      </c>
      <c r="D3143" s="3">
        <v>21118</v>
      </c>
      <c r="E3143" s="26">
        <v>2081.2600000000002</v>
      </c>
      <c r="F3143" s="26">
        <f t="shared" si="98"/>
        <v>10.146738033691129</v>
      </c>
      <c r="G3143" s="21">
        <f>IF(F3143&lt;=86,Spectrum.Pricing.Table!$C$8, IF(F3143&lt;=499,Spectrum.Pricing.Table!$C$9,IF(F3143&lt;=999,Spectrum.Pricing.Table!$C$10,IF(F3143&gt;1000,Spectrum.Pricing.Table!$C$11))))</f>
        <v>0</v>
      </c>
      <c r="H3143" s="22" t="e">
        <f>VLOOKUP(G3143,Spectrum.Pricing.Table!$C$7:$H$11,3,0)</f>
        <v>#N/A</v>
      </c>
      <c r="I3143" s="28" t="e">
        <f>VLOOKUP(G3143,Spectrum.Pricing.Table!$C$7:$H$11,4,0)</f>
        <v>#N/A</v>
      </c>
      <c r="J3143" s="26">
        <v>70</v>
      </c>
      <c r="K3143" s="24" t="e">
        <f t="shared" si="99"/>
        <v>#N/A</v>
      </c>
    </row>
    <row r="3144" spans="1:11" x14ac:dyDescent="0.3">
      <c r="A3144" s="1">
        <v>56043</v>
      </c>
      <c r="B3144" t="s">
        <v>5190</v>
      </c>
      <c r="C3144" t="s">
        <v>5191</v>
      </c>
      <c r="D3144" s="3">
        <v>8533</v>
      </c>
      <c r="E3144" s="26">
        <v>2238.5500000000002</v>
      </c>
      <c r="F3144" s="26">
        <f t="shared" si="98"/>
        <v>3.8118424873243839</v>
      </c>
      <c r="G3144" s="21">
        <f>IF(F3144&lt;=86,Spectrum.Pricing.Table!$C$8, IF(F3144&lt;=499,Spectrum.Pricing.Table!$C$9,IF(F3144&lt;=999,Spectrum.Pricing.Table!$C$10,IF(F3144&gt;1000,Spectrum.Pricing.Table!$C$11))))</f>
        <v>0</v>
      </c>
      <c r="H3144" s="22" t="e">
        <f>VLOOKUP(G3144,Spectrum.Pricing.Table!$C$7:$H$11,3,0)</f>
        <v>#N/A</v>
      </c>
      <c r="I3144" s="28" t="e">
        <f>VLOOKUP(G3144,Spectrum.Pricing.Table!$C$7:$H$11,4,0)</f>
        <v>#N/A</v>
      </c>
      <c r="J3144" s="26">
        <v>70</v>
      </c>
      <c r="K3144" s="24" t="e">
        <f t="shared" si="99"/>
        <v>#N/A</v>
      </c>
    </row>
    <row r="3145" spans="1:11" x14ac:dyDescent="0.3">
      <c r="A3145" s="1">
        <v>56045</v>
      </c>
      <c r="B3145" t="s">
        <v>5192</v>
      </c>
      <c r="C3145" t="s">
        <v>5193</v>
      </c>
      <c r="D3145" s="3">
        <v>7208</v>
      </c>
      <c r="E3145" s="26">
        <v>2398.09</v>
      </c>
      <c r="F3145" s="26">
        <f t="shared" si="98"/>
        <v>3.0057253897893736</v>
      </c>
      <c r="G3145" s="21">
        <f>IF(F3145&lt;=86,Spectrum.Pricing.Table!$C$8, IF(F3145&lt;=499,Spectrum.Pricing.Table!$C$9,IF(F3145&lt;=999,Spectrum.Pricing.Table!$C$10,IF(F3145&gt;1000,Spectrum.Pricing.Table!$C$11))))</f>
        <v>0</v>
      </c>
      <c r="H3145" s="22" t="e">
        <f>VLOOKUP(G3145,Spectrum.Pricing.Table!$C$7:$H$11,3,0)</f>
        <v>#N/A</v>
      </c>
      <c r="I3145" s="28" t="e">
        <f>VLOOKUP(G3145,Spectrum.Pricing.Table!$C$7:$H$11,4,0)</f>
        <v>#N/A</v>
      </c>
      <c r="J3145" s="26">
        <v>70</v>
      </c>
      <c r="K3145" s="24" t="e">
        <f t="shared" si="99"/>
        <v>#N/A</v>
      </c>
    </row>
    <row r="3146" spans="1:11" x14ac:dyDescent="0.3">
      <c r="D3146" s="6"/>
      <c r="K3146" s="25" t="e">
        <f>SUM(K2:K3145)</f>
        <v>#N/A</v>
      </c>
    </row>
  </sheetData>
  <sortState ref="A2:AA3224">
    <sortCondition ref="B2:B322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vt:lpstr>
      <vt:lpstr>Disclaimer</vt:lpstr>
      <vt:lpstr>The Besen Group</vt:lpstr>
      <vt:lpstr>Instructions</vt:lpstr>
      <vt:lpstr>US.County.Data.PR</vt:lpstr>
      <vt:lpstr>US.County.Data</vt:lpstr>
      <vt:lpstr>County.Data1.PR</vt:lpstr>
      <vt:lpstr>County.Data</vt:lpstr>
      <vt:lpstr>County.Data2.PR</vt:lpstr>
      <vt:lpstr>Spectrum.Pricing.Table</vt:lpstr>
      <vt:lpstr>Spectrum.Valuation</vt:lpstr>
      <vt:lpstr>Pivot.Table</vt:lpstr>
      <vt:lpstr>State.Data.PR</vt:lpstr>
      <vt:lpstr>State.Data</vt:lpstr>
      <vt:lpstr>Pivot.Chart</vt:lpstr>
      <vt:lpstr>County.Data!Print_Area</vt:lpstr>
      <vt:lpstr>County.Data!Print_Titles</vt:lpstr>
      <vt:lpstr>Spectrum.Valuation!Print_Titles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Iski</dc:creator>
  <cp:lastModifiedBy>AB</cp:lastModifiedBy>
  <cp:lastPrinted>2020-01-23T15:28:03Z</cp:lastPrinted>
  <dcterms:created xsi:type="dcterms:W3CDTF">2019-12-08T17:43:57Z</dcterms:created>
  <dcterms:modified xsi:type="dcterms:W3CDTF">2020-02-15T13:24:19Z</dcterms:modified>
</cp:coreProperties>
</file>